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Cifras_COVID-19\Para_Comunicaciones\"/>
    </mc:Choice>
  </mc:AlternateContent>
  <xr:revisionPtr revIDLastSave="0" documentId="14_{11E4D4D8-A901-4271-BD15-FAAFF4395B20}" xr6:coauthVersionLast="45" xr6:coauthVersionMax="45" xr10:uidLastSave="{00000000-0000-0000-0000-000000000000}"/>
  <bookViews>
    <workbookView xWindow="-120" yWindow="-120" windowWidth="29040" windowHeight="15840" firstSheet="32" activeTab="38" xr2:uid="{6A5F6DB7-1919-4804-9672-FF50AD58E4A7}"/>
  </bookViews>
  <sheets>
    <sheet name="Resumen_al_0417" sheetId="3" r:id="rId1"/>
    <sheet name="Resumen_al_0424" sheetId="4" r:id="rId2"/>
    <sheet name="Detalle_al_0424" sheetId="1" r:id="rId3"/>
    <sheet name="Resumen_al_0430" sheetId="5" r:id="rId4"/>
    <sheet name="Detalle_al_0430" sheetId="6" r:id="rId5"/>
    <sheet name="Resumen_al_0508" sheetId="7" r:id="rId6"/>
    <sheet name="Detalle_al_0508" sheetId="8" r:id="rId7"/>
    <sheet name="Resumen_al_0515" sheetId="11" r:id="rId8"/>
    <sheet name="Detalle_al_0515" sheetId="10" r:id="rId9"/>
    <sheet name="Resumen_al_0522" sheetId="13" r:id="rId10"/>
    <sheet name="Detalle_al_0522" sheetId="12" r:id="rId11"/>
    <sheet name="Resumen_al_0529" sheetId="14" r:id="rId12"/>
    <sheet name="Detalle_al_0529" sheetId="15" r:id="rId13"/>
    <sheet name="Resumen_al_0605" sheetId="16" r:id="rId14"/>
    <sheet name="Detalle_al_0605" sheetId="17" r:id="rId15"/>
    <sheet name="Resumen_al_0612" sheetId="18" r:id="rId16"/>
    <sheet name="Detalle_al_0612" sheetId="19" r:id="rId17"/>
    <sheet name="Resumen_al_0619" sheetId="20" r:id="rId18"/>
    <sheet name="Detalle_al_0619" sheetId="21" r:id="rId19"/>
    <sheet name="Resumen_al_0626" sheetId="22" r:id="rId20"/>
    <sheet name="Detalle_al_0626" sheetId="23" r:id="rId21"/>
    <sheet name="Resumen_al_0703" sheetId="24" r:id="rId22"/>
    <sheet name="Detalle_al_0703" sheetId="25" r:id="rId23"/>
    <sheet name="Resumen_al_0710" sheetId="26" r:id="rId24"/>
    <sheet name="Detalle_al_0710" sheetId="27" r:id="rId25"/>
    <sheet name="Resumen_al_0717" sheetId="28" r:id="rId26"/>
    <sheet name="Detalle_al_0717" sheetId="29" r:id="rId27"/>
    <sheet name="Resumen_al_0724" sheetId="30" r:id="rId28"/>
    <sheet name="Detalle_al_0724" sheetId="31" r:id="rId29"/>
    <sheet name="Resumen_al_0731" sheetId="32" r:id="rId30"/>
    <sheet name="Detalle_al_0731" sheetId="33" r:id="rId31"/>
    <sheet name="Resumen_al_0807" sheetId="34" r:id="rId32"/>
    <sheet name="Detalle_al_0807" sheetId="35" r:id="rId33"/>
    <sheet name="Resumen_al_0814" sheetId="36" r:id="rId34"/>
    <sheet name="Detalle_al_0814" sheetId="37" r:id="rId35"/>
    <sheet name="Resumen_al_0821" sheetId="38" r:id="rId36"/>
    <sheet name="Detalle_al_0821" sheetId="39" r:id="rId37"/>
    <sheet name="Resumen_al_0828" sheetId="40" r:id="rId38"/>
    <sheet name="Detalle_al_0828" sheetId="41" r:id="rId3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9" i="41" l="1"/>
  <c r="A21" i="40" s="1"/>
  <c r="L37" i="41"/>
  <c r="K37" i="41"/>
  <c r="J37" i="41"/>
  <c r="N37" i="41" s="1"/>
  <c r="I37" i="41"/>
  <c r="M37" i="41" s="1"/>
  <c r="F37" i="41"/>
  <c r="E18" i="40" s="1"/>
  <c r="E20" i="40" s="1"/>
  <c r="E37" i="41"/>
  <c r="D18" i="40" s="1"/>
  <c r="D37" i="41"/>
  <c r="C18" i="40" s="1"/>
  <c r="C37" i="41"/>
  <c r="L18" i="41"/>
  <c r="E6" i="40" s="1"/>
  <c r="K18" i="41"/>
  <c r="M18" i="41" s="1"/>
  <c r="J18" i="41"/>
  <c r="I18" i="41"/>
  <c r="F18" i="41"/>
  <c r="E5" i="40" s="1"/>
  <c r="E18" i="41"/>
  <c r="D18" i="41"/>
  <c r="H18" i="41" s="1"/>
  <c r="C18" i="41"/>
  <c r="E19" i="40"/>
  <c r="D19" i="40"/>
  <c r="C19" i="40"/>
  <c r="B19" i="40"/>
  <c r="F19" i="40" s="1"/>
  <c r="B18" i="40"/>
  <c r="F18" i="40" s="1"/>
  <c r="A11" i="40"/>
  <c r="A8" i="40"/>
  <c r="C6" i="40"/>
  <c r="B6" i="40"/>
  <c r="D5" i="40"/>
  <c r="C5" i="40"/>
  <c r="B5" i="40"/>
  <c r="B7" i="40" s="1"/>
  <c r="G19" i="40" l="1"/>
  <c r="D20" i="40"/>
  <c r="D6" i="40"/>
  <c r="F6" i="40" s="1"/>
  <c r="N18" i="41"/>
  <c r="E7" i="40"/>
  <c r="G18" i="41"/>
  <c r="G6" i="40"/>
  <c r="G5" i="40"/>
  <c r="G18" i="40"/>
  <c r="C20" i="40"/>
  <c r="G20" i="40" s="1"/>
  <c r="C7" i="40"/>
  <c r="G7" i="40" s="1"/>
  <c r="F5" i="40"/>
  <c r="B20" i="40"/>
  <c r="F20" i="40" s="1"/>
  <c r="H37" i="41"/>
  <c r="G37" i="41"/>
  <c r="B39" i="39"/>
  <c r="A21" i="38" s="1"/>
  <c r="L37" i="39"/>
  <c r="E19" i="38" s="1"/>
  <c r="K37" i="39"/>
  <c r="D19" i="38" s="1"/>
  <c r="J37" i="39"/>
  <c r="N37" i="39" s="1"/>
  <c r="I37" i="39"/>
  <c r="B19" i="38" s="1"/>
  <c r="F37" i="39"/>
  <c r="E18" i="38" s="1"/>
  <c r="E37" i="39"/>
  <c r="D18" i="38" s="1"/>
  <c r="D37" i="39"/>
  <c r="C18" i="38" s="1"/>
  <c r="C37" i="39"/>
  <c r="G37" i="39" s="1"/>
  <c r="L18" i="39"/>
  <c r="K18" i="39"/>
  <c r="D6" i="38" s="1"/>
  <c r="J18" i="39"/>
  <c r="N18" i="39" s="1"/>
  <c r="I18" i="39"/>
  <c r="M18" i="39" s="1"/>
  <c r="F18" i="39"/>
  <c r="E18" i="39"/>
  <c r="D5" i="38" s="1"/>
  <c r="D18" i="39"/>
  <c r="C5" i="38" s="1"/>
  <c r="C18" i="39"/>
  <c r="B5" i="38" s="1"/>
  <c r="A11" i="38"/>
  <c r="A8" i="38"/>
  <c r="E6" i="38"/>
  <c r="C6" i="38"/>
  <c r="G6" i="38" s="1"/>
  <c r="B6" i="38"/>
  <c r="E5" i="38"/>
  <c r="E7" i="38" s="1"/>
  <c r="D7" i="40" l="1"/>
  <c r="F7" i="40" s="1"/>
  <c r="C19" i="38"/>
  <c r="G19" i="38" s="1"/>
  <c r="D20" i="38"/>
  <c r="E20" i="38"/>
  <c r="F19" i="38"/>
  <c r="D7" i="38"/>
  <c r="F6" i="38"/>
  <c r="C7" i="38"/>
  <c r="G7" i="38" s="1"/>
  <c r="G5" i="38"/>
  <c r="G18" i="38"/>
  <c r="F5" i="38"/>
  <c r="B7" i="38"/>
  <c r="G18" i="39"/>
  <c r="B18" i="38"/>
  <c r="H18" i="39"/>
  <c r="H37" i="39"/>
  <c r="M37" i="39"/>
  <c r="B39" i="37"/>
  <c r="A21" i="36" s="1"/>
  <c r="L37" i="37"/>
  <c r="E19" i="36" s="1"/>
  <c r="E20" i="36" s="1"/>
  <c r="K37" i="37"/>
  <c r="M37" i="37" s="1"/>
  <c r="J37" i="37"/>
  <c r="C19" i="36" s="1"/>
  <c r="G19" i="36" s="1"/>
  <c r="I37" i="37"/>
  <c r="F37" i="37"/>
  <c r="E37" i="37"/>
  <c r="D18" i="36" s="1"/>
  <c r="D37" i="37"/>
  <c r="C18" i="36" s="1"/>
  <c r="C37" i="37"/>
  <c r="B18" i="36" s="1"/>
  <c r="L18" i="37"/>
  <c r="E6" i="36" s="1"/>
  <c r="K18" i="37"/>
  <c r="D6" i="36" s="1"/>
  <c r="J18" i="37"/>
  <c r="C6" i="36" s="1"/>
  <c r="I18" i="37"/>
  <c r="F18" i="37"/>
  <c r="E18" i="37"/>
  <c r="D5" i="36" s="1"/>
  <c r="D7" i="36" s="1"/>
  <c r="D18" i="37"/>
  <c r="H18" i="37" s="1"/>
  <c r="C18" i="37"/>
  <c r="G18" i="37" s="1"/>
  <c r="B19" i="36"/>
  <c r="E18" i="36"/>
  <c r="A11" i="36"/>
  <c r="A8" i="36"/>
  <c r="B6" i="36"/>
  <c r="E5" i="36"/>
  <c r="E7" i="36" s="1"/>
  <c r="C5" i="36"/>
  <c r="G5" i="36" s="1"/>
  <c r="C20" i="38" l="1"/>
  <c r="G20" i="38" s="1"/>
  <c r="F7" i="38"/>
  <c r="F18" i="38"/>
  <c r="B20" i="38"/>
  <c r="F20" i="38" s="1"/>
  <c r="G6" i="36"/>
  <c r="B5" i="36"/>
  <c r="B7" i="36" s="1"/>
  <c r="F7" i="36" s="1"/>
  <c r="F6" i="36"/>
  <c r="B20" i="36"/>
  <c r="F18" i="36"/>
  <c r="C20" i="36"/>
  <c r="G20" i="36" s="1"/>
  <c r="G18" i="36"/>
  <c r="M18" i="37"/>
  <c r="N18" i="37"/>
  <c r="D19" i="36"/>
  <c r="D20" i="36" s="1"/>
  <c r="N37" i="37"/>
  <c r="F5" i="36"/>
  <c r="G37" i="37"/>
  <c r="H37" i="37"/>
  <c r="C7" i="36"/>
  <c r="G7" i="36" s="1"/>
  <c r="B39" i="35"/>
  <c r="A21" i="34" s="1"/>
  <c r="L37" i="35"/>
  <c r="E19" i="34" s="1"/>
  <c r="K37" i="35"/>
  <c r="D19" i="34" s="1"/>
  <c r="J37" i="35"/>
  <c r="I37" i="35"/>
  <c r="F37" i="35"/>
  <c r="E18" i="34" s="1"/>
  <c r="E37" i="35"/>
  <c r="D18" i="34" s="1"/>
  <c r="D37" i="35"/>
  <c r="C18" i="34" s="1"/>
  <c r="C37" i="35"/>
  <c r="L18" i="35"/>
  <c r="E6" i="34" s="1"/>
  <c r="K18" i="35"/>
  <c r="D6" i="34" s="1"/>
  <c r="J18" i="35"/>
  <c r="I18" i="35"/>
  <c r="F18" i="35"/>
  <c r="E5" i="34" s="1"/>
  <c r="E18" i="35"/>
  <c r="D5" i="34" s="1"/>
  <c r="D18" i="35"/>
  <c r="C18" i="35"/>
  <c r="B5" i="34" s="1"/>
  <c r="A11" i="34"/>
  <c r="A8" i="34"/>
  <c r="F19" i="36" l="1"/>
  <c r="F20" i="36"/>
  <c r="M37" i="35"/>
  <c r="H18" i="35"/>
  <c r="N18" i="35"/>
  <c r="N37" i="35"/>
  <c r="F5" i="34"/>
  <c r="G37" i="35"/>
  <c r="G18" i="35"/>
  <c r="B19" i="34"/>
  <c r="F19" i="34" s="1"/>
  <c r="C5" i="34"/>
  <c r="G5" i="34" s="1"/>
  <c r="C19" i="34"/>
  <c r="G19" i="34" s="1"/>
  <c r="E7" i="34"/>
  <c r="C6" i="34"/>
  <c r="G6" i="34" s="1"/>
  <c r="D20" i="34"/>
  <c r="D7" i="34"/>
  <c r="M18" i="35"/>
  <c r="E20" i="34"/>
  <c r="G18" i="34"/>
  <c r="B6" i="34"/>
  <c r="F6" i="34" s="1"/>
  <c r="B18" i="34"/>
  <c r="F18" i="34" s="1"/>
  <c r="H37" i="35"/>
  <c r="B56" i="33"/>
  <c r="A36" i="32" s="1"/>
  <c r="F54" i="33"/>
  <c r="E32" i="32" s="1"/>
  <c r="E54" i="33"/>
  <c r="D32" i="32" s="1"/>
  <c r="D35" i="32" s="1"/>
  <c r="D54" i="33"/>
  <c r="C54" i="33"/>
  <c r="B39" i="33"/>
  <c r="R37" i="33"/>
  <c r="Q37" i="33"/>
  <c r="D21" i="32" s="1"/>
  <c r="P37" i="33"/>
  <c r="T37" i="33" s="1"/>
  <c r="O37" i="33"/>
  <c r="B21" i="32" s="1"/>
  <c r="L37" i="33"/>
  <c r="E20" i="32" s="1"/>
  <c r="K37" i="33"/>
  <c r="D20" i="32" s="1"/>
  <c r="D22" i="32" s="1"/>
  <c r="J37" i="33"/>
  <c r="C20" i="32" s="1"/>
  <c r="G20" i="32" s="1"/>
  <c r="I37" i="33"/>
  <c r="F37" i="33"/>
  <c r="E37" i="33"/>
  <c r="D37" i="33"/>
  <c r="H37" i="33" s="1"/>
  <c r="C37" i="33"/>
  <c r="B19" i="32" s="1"/>
  <c r="R18" i="33"/>
  <c r="Q18" i="33"/>
  <c r="D7" i="32" s="1"/>
  <c r="P18" i="33"/>
  <c r="C7" i="32" s="1"/>
  <c r="O18" i="33"/>
  <c r="L18" i="33"/>
  <c r="E6" i="32" s="1"/>
  <c r="K18" i="33"/>
  <c r="D6" i="32" s="1"/>
  <c r="J18" i="33"/>
  <c r="C6" i="32" s="1"/>
  <c r="I18" i="33"/>
  <c r="B6" i="32" s="1"/>
  <c r="F18" i="33"/>
  <c r="E5" i="32" s="1"/>
  <c r="E18" i="33"/>
  <c r="D18" i="33"/>
  <c r="C18" i="33"/>
  <c r="B5" i="32" s="1"/>
  <c r="C32" i="32"/>
  <c r="C35" i="32" s="1"/>
  <c r="B32" i="32"/>
  <c r="A23" i="32"/>
  <c r="E21" i="32"/>
  <c r="B20" i="32"/>
  <c r="E19" i="32"/>
  <c r="D19" i="32"/>
  <c r="A12" i="32"/>
  <c r="A9" i="32"/>
  <c r="B7" i="32"/>
  <c r="C7" i="34" l="1"/>
  <c r="G7" i="34"/>
  <c r="C20" i="34"/>
  <c r="G20" i="34" s="1"/>
  <c r="B7" i="34"/>
  <c r="F7" i="34" s="1"/>
  <c r="B20" i="34"/>
  <c r="F20" i="34" s="1"/>
  <c r="F32" i="32"/>
  <c r="G54" i="33"/>
  <c r="B35" i="32"/>
  <c r="F35" i="32" s="1"/>
  <c r="E22" i="32"/>
  <c r="M37" i="33"/>
  <c r="F21" i="32"/>
  <c r="N37" i="33"/>
  <c r="F20" i="32"/>
  <c r="H18" i="33"/>
  <c r="T18" i="33"/>
  <c r="S18" i="33"/>
  <c r="F7" i="32"/>
  <c r="G18" i="33"/>
  <c r="E7" i="32"/>
  <c r="E8" i="32" s="1"/>
  <c r="F6" i="32"/>
  <c r="G6" i="32"/>
  <c r="C5" i="32"/>
  <c r="C8" i="32" s="1"/>
  <c r="D5" i="32"/>
  <c r="D8" i="32" s="1"/>
  <c r="G7" i="32"/>
  <c r="G32" i="32"/>
  <c r="E35" i="32"/>
  <c r="G35" i="32" s="1"/>
  <c r="F19" i="32"/>
  <c r="B22" i="32"/>
  <c r="F22" i="32" s="1"/>
  <c r="B8" i="32"/>
  <c r="H54" i="33"/>
  <c r="M18" i="33"/>
  <c r="G37" i="33"/>
  <c r="S37" i="33"/>
  <c r="C19" i="32"/>
  <c r="C21" i="32"/>
  <c r="G21" i="32" s="1"/>
  <c r="N18" i="33"/>
  <c r="B56" i="31"/>
  <c r="F54" i="31"/>
  <c r="E32" i="30" s="1"/>
  <c r="E54" i="31"/>
  <c r="D54" i="31"/>
  <c r="H54" i="31" s="1"/>
  <c r="C54" i="31"/>
  <c r="G54" i="31" s="1"/>
  <c r="B39" i="31"/>
  <c r="R37" i="31"/>
  <c r="E21" i="30" s="1"/>
  <c r="Q37" i="31"/>
  <c r="P37" i="31"/>
  <c r="C21" i="30" s="1"/>
  <c r="G21" i="30" s="1"/>
  <c r="O37" i="31"/>
  <c r="B21" i="30" s="1"/>
  <c r="L37" i="31"/>
  <c r="K37" i="31"/>
  <c r="D20" i="30" s="1"/>
  <c r="F20" i="30" s="1"/>
  <c r="J37" i="31"/>
  <c r="I37" i="31"/>
  <c r="F37" i="31"/>
  <c r="E19" i="30" s="1"/>
  <c r="E37" i="31"/>
  <c r="G37" i="31" s="1"/>
  <c r="D37" i="31"/>
  <c r="C19" i="30" s="1"/>
  <c r="C22" i="30" s="1"/>
  <c r="C37" i="31"/>
  <c r="B19" i="30" s="1"/>
  <c r="R18" i="31"/>
  <c r="E7" i="30" s="1"/>
  <c r="Q18" i="31"/>
  <c r="S18" i="31" s="1"/>
  <c r="P18" i="31"/>
  <c r="C7" i="30" s="1"/>
  <c r="G7" i="30" s="1"/>
  <c r="O18" i="31"/>
  <c r="L18" i="31"/>
  <c r="E6" i="30" s="1"/>
  <c r="K18" i="31"/>
  <c r="D6" i="30" s="1"/>
  <c r="J18" i="31"/>
  <c r="I18" i="31"/>
  <c r="B6" i="30" s="1"/>
  <c r="F6" i="30" s="1"/>
  <c r="F18" i="31"/>
  <c r="E18" i="31"/>
  <c r="G18" i="31" s="1"/>
  <c r="D18" i="31"/>
  <c r="H18" i="31" s="1"/>
  <c r="C18" i="31"/>
  <c r="A36" i="30"/>
  <c r="D32" i="30"/>
  <c r="D35" i="30" s="1"/>
  <c r="C32" i="30"/>
  <c r="C35" i="30" s="1"/>
  <c r="B32" i="30"/>
  <c r="B35" i="30" s="1"/>
  <c r="F35" i="30" s="1"/>
  <c r="A23" i="30"/>
  <c r="E20" i="30"/>
  <c r="G20" i="30" s="1"/>
  <c r="C20" i="30"/>
  <c r="B20" i="30"/>
  <c r="A12" i="30"/>
  <c r="A9" i="30"/>
  <c r="D7" i="30"/>
  <c r="B7" i="30"/>
  <c r="F7" i="30" s="1"/>
  <c r="C6" i="30"/>
  <c r="G6" i="30" s="1"/>
  <c r="E5" i="30"/>
  <c r="D5" i="30"/>
  <c r="D8" i="30" s="1"/>
  <c r="B5" i="30"/>
  <c r="G8" i="32" l="1"/>
  <c r="G5" i="32"/>
  <c r="F5" i="32"/>
  <c r="F8" i="32"/>
  <c r="G19" i="32"/>
  <c r="C22" i="32"/>
  <c r="G22" i="32" s="1"/>
  <c r="B22" i="30"/>
  <c r="S37" i="31"/>
  <c r="E22" i="30"/>
  <c r="G22" i="30" s="1"/>
  <c r="N37" i="31"/>
  <c r="E8" i="30"/>
  <c r="T18" i="31"/>
  <c r="B8" i="30"/>
  <c r="C5" i="30"/>
  <c r="C8" i="30" s="1"/>
  <c r="G8" i="30" s="1"/>
  <c r="G32" i="30"/>
  <c r="E35" i="30"/>
  <c r="G35" i="30" s="1"/>
  <c r="F8" i="30"/>
  <c r="N18" i="31"/>
  <c r="H37" i="31"/>
  <c r="T37" i="31"/>
  <c r="D21" i="30"/>
  <c r="F21" i="30" s="1"/>
  <c r="F5" i="30"/>
  <c r="D19" i="30"/>
  <c r="F19" i="30" s="1"/>
  <c r="M18" i="31"/>
  <c r="G19" i="30"/>
  <c r="F32" i="30"/>
  <c r="M37" i="31"/>
  <c r="B56" i="29"/>
  <c r="D54" i="29"/>
  <c r="F54" i="29"/>
  <c r="H54" i="29"/>
  <c r="C54" i="29"/>
  <c r="B32" i="28" s="1"/>
  <c r="E54" i="29"/>
  <c r="D32" i="28" s="1"/>
  <c r="D35" i="28" s="1"/>
  <c r="B39" i="29"/>
  <c r="A23" i="28" s="1"/>
  <c r="P37" i="29"/>
  <c r="C21" i="28" s="1"/>
  <c r="G21" i="28" s="1"/>
  <c r="R37" i="29"/>
  <c r="O37" i="29"/>
  <c r="S37" i="29" s="1"/>
  <c r="Q37" i="29"/>
  <c r="J37" i="29"/>
  <c r="L37" i="29"/>
  <c r="N37" i="29"/>
  <c r="I37" i="29"/>
  <c r="M37" i="29" s="1"/>
  <c r="K37" i="29"/>
  <c r="D20" i="28" s="1"/>
  <c r="D37" i="29"/>
  <c r="H37" i="29" s="1"/>
  <c r="F37" i="29"/>
  <c r="E19" i="28" s="1"/>
  <c r="E22" i="28" s="1"/>
  <c r="C37" i="29"/>
  <c r="G37" i="29" s="1"/>
  <c r="E37" i="29"/>
  <c r="P18" i="29"/>
  <c r="R18" i="29"/>
  <c r="E7" i="28" s="1"/>
  <c r="G7" i="28" s="1"/>
  <c r="T18" i="29"/>
  <c r="O18" i="29"/>
  <c r="S18" i="29" s="1"/>
  <c r="Q18" i="29"/>
  <c r="J18" i="29"/>
  <c r="C6" i="28" s="1"/>
  <c r="G6" i="28" s="1"/>
  <c r="L18" i="29"/>
  <c r="I18" i="29"/>
  <c r="M18" i="29" s="1"/>
  <c r="K18" i="29"/>
  <c r="D18" i="29"/>
  <c r="C5" i="28" s="1"/>
  <c r="F18" i="29"/>
  <c r="H18" i="29"/>
  <c r="C18" i="29"/>
  <c r="G18" i="29" s="1"/>
  <c r="E18" i="29"/>
  <c r="D5" i="28" s="1"/>
  <c r="D8" i="28" s="1"/>
  <c r="A36" i="28"/>
  <c r="C32" i="28"/>
  <c r="C35" i="28" s="1"/>
  <c r="G35" i="28" s="1"/>
  <c r="E32" i="28"/>
  <c r="E35" i="28" s="1"/>
  <c r="G32" i="28"/>
  <c r="C20" i="28"/>
  <c r="E20" i="28"/>
  <c r="G20" i="28" s="1"/>
  <c r="E21" i="28"/>
  <c r="B19" i="28"/>
  <c r="F19" i="28" s="1"/>
  <c r="B21" i="28"/>
  <c r="D19" i="28"/>
  <c r="D22" i="28" s="1"/>
  <c r="D21" i="28"/>
  <c r="F21" i="28"/>
  <c r="A12" i="28"/>
  <c r="A9" i="28"/>
  <c r="C7" i="28"/>
  <c r="E5" i="28"/>
  <c r="E6" i="28"/>
  <c r="B6" i="28"/>
  <c r="F6" i="28" s="1"/>
  <c r="D6" i="28"/>
  <c r="D7" i="28"/>
  <c r="B56" i="27"/>
  <c r="A36" i="26"/>
  <c r="F54" i="27"/>
  <c r="E32" i="26"/>
  <c r="E35" i="26"/>
  <c r="E54" i="27"/>
  <c r="D32" i="26" s="1"/>
  <c r="D35" i="26" s="1"/>
  <c r="D54" i="27"/>
  <c r="H54" i="27" s="1"/>
  <c r="C54" i="27"/>
  <c r="B32" i="26" s="1"/>
  <c r="B39" i="27"/>
  <c r="A23" i="26"/>
  <c r="R37" i="27"/>
  <c r="E21" i="26"/>
  <c r="Q37" i="27"/>
  <c r="D21" i="26"/>
  <c r="F21" i="26" s="1"/>
  <c r="P37" i="27"/>
  <c r="T37" i="27" s="1"/>
  <c r="O37" i="27"/>
  <c r="S37" i="27" s="1"/>
  <c r="N37" i="27"/>
  <c r="L37" i="27"/>
  <c r="E20" i="26" s="1"/>
  <c r="G20" i="26" s="1"/>
  <c r="K37" i="27"/>
  <c r="J37" i="27"/>
  <c r="I37" i="27"/>
  <c r="B20" i="26" s="1"/>
  <c r="F20" i="26" s="1"/>
  <c r="M37" i="27"/>
  <c r="F37" i="27"/>
  <c r="E19" i="26" s="1"/>
  <c r="E37" i="27"/>
  <c r="D19" i="26" s="1"/>
  <c r="D22" i="26" s="1"/>
  <c r="D37" i="27"/>
  <c r="C37" i="27"/>
  <c r="B19" i="26" s="1"/>
  <c r="R18" i="27"/>
  <c r="Q18" i="27"/>
  <c r="P18" i="27"/>
  <c r="T18" i="27"/>
  <c r="O18" i="27"/>
  <c r="S18" i="27"/>
  <c r="L18" i="27"/>
  <c r="N18" i="27" s="1"/>
  <c r="K18" i="27"/>
  <c r="D6" i="26" s="1"/>
  <c r="F6" i="26" s="1"/>
  <c r="J18" i="27"/>
  <c r="C6" i="26"/>
  <c r="G6" i="26" s="1"/>
  <c r="I18" i="27"/>
  <c r="B6" i="26"/>
  <c r="F18" i="27"/>
  <c r="E5" i="26" s="1"/>
  <c r="E8" i="26" s="1"/>
  <c r="E18" i="27"/>
  <c r="D5" i="26" s="1"/>
  <c r="D8" i="26" s="1"/>
  <c r="D18" i="27"/>
  <c r="H18" i="27" s="1"/>
  <c r="C18" i="27"/>
  <c r="G18" i="27" s="1"/>
  <c r="D20" i="26"/>
  <c r="C20" i="26"/>
  <c r="A12" i="26"/>
  <c r="A9" i="26"/>
  <c r="E7" i="26"/>
  <c r="D7" i="26"/>
  <c r="C7" i="26"/>
  <c r="G7" i="26"/>
  <c r="B7" i="26"/>
  <c r="F7" i="26"/>
  <c r="E6" i="26"/>
  <c r="C32" i="26"/>
  <c r="G32" i="26" s="1"/>
  <c r="G37" i="27"/>
  <c r="B21" i="26"/>
  <c r="M18" i="27"/>
  <c r="C19" i="26"/>
  <c r="C35" i="26"/>
  <c r="G35" i="26"/>
  <c r="B56" i="25"/>
  <c r="A36" i="24"/>
  <c r="F54" i="25"/>
  <c r="E54" i="25"/>
  <c r="D32" i="24" s="1"/>
  <c r="D54" i="25"/>
  <c r="C32" i="24" s="1"/>
  <c r="H54" i="25"/>
  <c r="C54" i="25"/>
  <c r="G54" i="25" s="1"/>
  <c r="B39" i="25"/>
  <c r="A23" i="24" s="1"/>
  <c r="R37" i="25"/>
  <c r="E21" i="24" s="1"/>
  <c r="Q37" i="25"/>
  <c r="P37" i="25"/>
  <c r="T37" i="25" s="1"/>
  <c r="O37" i="25"/>
  <c r="B21" i="24"/>
  <c r="F21" i="24"/>
  <c r="L37" i="25"/>
  <c r="N37" i="25" s="1"/>
  <c r="K37" i="25"/>
  <c r="D20" i="24" s="1"/>
  <c r="D22" i="24" s="1"/>
  <c r="J37" i="25"/>
  <c r="I37" i="25"/>
  <c r="M37" i="25" s="1"/>
  <c r="F37" i="25"/>
  <c r="E19" i="24" s="1"/>
  <c r="E37" i="25"/>
  <c r="D19" i="24"/>
  <c r="D37" i="25"/>
  <c r="C19" i="24" s="1"/>
  <c r="C37" i="25"/>
  <c r="B19" i="24" s="1"/>
  <c r="R18" i="25"/>
  <c r="E7" i="24"/>
  <c r="Q18" i="25"/>
  <c r="D7" i="24" s="1"/>
  <c r="P18" i="25"/>
  <c r="T18" i="25" s="1"/>
  <c r="O18" i="25"/>
  <c r="B7" i="24" s="1"/>
  <c r="S18" i="25"/>
  <c r="L18" i="25"/>
  <c r="E6" i="24" s="1"/>
  <c r="K18" i="25"/>
  <c r="D6" i="24" s="1"/>
  <c r="J18" i="25"/>
  <c r="C6" i="24" s="1"/>
  <c r="I18" i="25"/>
  <c r="M18" i="25" s="1"/>
  <c r="F18" i="25"/>
  <c r="E5" i="24" s="1"/>
  <c r="E18" i="25"/>
  <c r="G18" i="25" s="1"/>
  <c r="D5" i="24"/>
  <c r="F5" i="24" s="1"/>
  <c r="D18" i="25"/>
  <c r="H18" i="25" s="1"/>
  <c r="C18" i="25"/>
  <c r="E32" i="24"/>
  <c r="E35" i="24" s="1"/>
  <c r="D21" i="24"/>
  <c r="A12" i="24"/>
  <c r="A9" i="24"/>
  <c r="B6" i="24"/>
  <c r="F6" i="24" s="1"/>
  <c r="S37" i="25"/>
  <c r="C7" i="24"/>
  <c r="G7" i="24" s="1"/>
  <c r="C5" i="24"/>
  <c r="G5" i="24" s="1"/>
  <c r="B5" i="24"/>
  <c r="B32" i="24"/>
  <c r="N18" i="25"/>
  <c r="B20" i="24"/>
  <c r="C20" i="24"/>
  <c r="B56" i="23"/>
  <c r="A36" i="22" s="1"/>
  <c r="D54" i="23"/>
  <c r="F54" i="23"/>
  <c r="H54" i="23" s="1"/>
  <c r="C54" i="23"/>
  <c r="G54" i="23" s="1"/>
  <c r="E54" i="23"/>
  <c r="D32" i="22" s="1"/>
  <c r="D35" i="22" s="1"/>
  <c r="B39" i="23"/>
  <c r="A23" i="22"/>
  <c r="P37" i="23"/>
  <c r="C21" i="22" s="1"/>
  <c r="G21" i="22" s="1"/>
  <c r="R37" i="23"/>
  <c r="E21" i="22" s="1"/>
  <c r="E22" i="22" s="1"/>
  <c r="O37" i="23"/>
  <c r="Q37" i="23"/>
  <c r="S37" i="23" s="1"/>
  <c r="J37" i="23"/>
  <c r="C20" i="22" s="1"/>
  <c r="L37" i="23"/>
  <c r="I37" i="23"/>
  <c r="M37" i="23" s="1"/>
  <c r="B20" i="22"/>
  <c r="F20" i="22" s="1"/>
  <c r="K37" i="23"/>
  <c r="D37" i="23"/>
  <c r="C19" i="22"/>
  <c r="F37" i="23"/>
  <c r="H37" i="23" s="1"/>
  <c r="E19" i="22"/>
  <c r="G19" i="22" s="1"/>
  <c r="C37" i="23"/>
  <c r="B19" i="22" s="1"/>
  <c r="E37" i="23"/>
  <c r="P18" i="23"/>
  <c r="T18" i="23"/>
  <c r="R18" i="23"/>
  <c r="O18" i="23"/>
  <c r="Q18" i="23"/>
  <c r="D7" i="22" s="1"/>
  <c r="J18" i="23"/>
  <c r="C6" i="22" s="1"/>
  <c r="G6" i="22" s="1"/>
  <c r="L18" i="23"/>
  <c r="E6" i="22"/>
  <c r="I18" i="23"/>
  <c r="M18" i="23" s="1"/>
  <c r="K18" i="23"/>
  <c r="D6" i="22" s="1"/>
  <c r="F6" i="22" s="1"/>
  <c r="D18" i="23"/>
  <c r="H18" i="23" s="1"/>
  <c r="F18" i="23"/>
  <c r="C18" i="23"/>
  <c r="E18" i="23"/>
  <c r="G18" i="23"/>
  <c r="C32" i="22"/>
  <c r="C35" i="22"/>
  <c r="E20" i="22"/>
  <c r="D19" i="22"/>
  <c r="D20" i="22"/>
  <c r="A12" i="22"/>
  <c r="A9" i="22"/>
  <c r="C7" i="22"/>
  <c r="G7" i="22" s="1"/>
  <c r="E5" i="22"/>
  <c r="E8" i="22" s="1"/>
  <c r="E7" i="22"/>
  <c r="B5" i="22"/>
  <c r="B7" i="22"/>
  <c r="D5" i="22"/>
  <c r="F5" i="22"/>
  <c r="B56" i="21"/>
  <c r="A36" i="20" s="1"/>
  <c r="D54" i="21"/>
  <c r="C32" i="20" s="1"/>
  <c r="F54" i="21"/>
  <c r="C54" i="21"/>
  <c r="G54" i="21" s="1"/>
  <c r="E54" i="21"/>
  <c r="D32" i="20" s="1"/>
  <c r="D35" i="20" s="1"/>
  <c r="B39" i="21"/>
  <c r="P37" i="21"/>
  <c r="R37" i="21"/>
  <c r="T37" i="21"/>
  <c r="O37" i="21"/>
  <c r="B21" i="20" s="1"/>
  <c r="Q37" i="21"/>
  <c r="D21" i="20" s="1"/>
  <c r="J37" i="21"/>
  <c r="N37" i="21" s="1"/>
  <c r="L37" i="21"/>
  <c r="I37" i="21"/>
  <c r="M37" i="21" s="1"/>
  <c r="K37" i="21"/>
  <c r="D37" i="21"/>
  <c r="F37" i="21"/>
  <c r="H37" i="21"/>
  <c r="C37" i="21"/>
  <c r="B19" i="20" s="1"/>
  <c r="E37" i="21"/>
  <c r="D19" i="20" s="1"/>
  <c r="P18" i="21"/>
  <c r="T18" i="21" s="1"/>
  <c r="R18" i="21"/>
  <c r="E7" i="20" s="1"/>
  <c r="O18" i="21"/>
  <c r="S18" i="21" s="1"/>
  <c r="Q18" i="21"/>
  <c r="J18" i="21"/>
  <c r="L18" i="21"/>
  <c r="N18" i="21"/>
  <c r="I18" i="21"/>
  <c r="B6" i="20" s="1"/>
  <c r="K18" i="21"/>
  <c r="D6" i="20" s="1"/>
  <c r="D18" i="21"/>
  <c r="H18" i="21" s="1"/>
  <c r="F18" i="21"/>
  <c r="E5" i="20" s="1"/>
  <c r="C18" i="21"/>
  <c r="G18" i="21" s="1"/>
  <c r="E18" i="21"/>
  <c r="E32" i="20"/>
  <c r="E35" i="20"/>
  <c r="B32" i="20"/>
  <c r="F32" i="20" s="1"/>
  <c r="A23" i="20"/>
  <c r="C19" i="20"/>
  <c r="G19" i="20" s="1"/>
  <c r="C20" i="20"/>
  <c r="C22" i="20" s="1"/>
  <c r="C21" i="20"/>
  <c r="G21" i="20" s="1"/>
  <c r="E19" i="20"/>
  <c r="E22" i="20" s="1"/>
  <c r="E20" i="20"/>
  <c r="E21" i="20"/>
  <c r="D20" i="20"/>
  <c r="A12" i="20"/>
  <c r="A9" i="20"/>
  <c r="C5" i="20"/>
  <c r="G5" i="20" s="1"/>
  <c r="C6" i="20"/>
  <c r="G6" i="20" s="1"/>
  <c r="C7" i="20"/>
  <c r="E6" i="20"/>
  <c r="B7" i="20"/>
  <c r="F7" i="20" s="1"/>
  <c r="D5" i="20"/>
  <c r="D7" i="20"/>
  <c r="B56" i="19"/>
  <c r="A36" i="18" s="1"/>
  <c r="D54" i="19"/>
  <c r="C32" i="18" s="1"/>
  <c r="F54" i="19"/>
  <c r="C54" i="19"/>
  <c r="G54" i="19" s="1"/>
  <c r="E54" i="19"/>
  <c r="D32" i="18" s="1"/>
  <c r="D35" i="18" s="1"/>
  <c r="B39" i="19"/>
  <c r="P37" i="19"/>
  <c r="R37" i="19"/>
  <c r="T37" i="19"/>
  <c r="O37" i="19"/>
  <c r="B21" i="18" s="1"/>
  <c r="Q37" i="19"/>
  <c r="D21" i="18" s="1"/>
  <c r="J37" i="19"/>
  <c r="N37" i="19" s="1"/>
  <c r="L37" i="19"/>
  <c r="I37" i="19"/>
  <c r="M37" i="19" s="1"/>
  <c r="K37" i="19"/>
  <c r="D37" i="19"/>
  <c r="F37" i="19"/>
  <c r="H37" i="19"/>
  <c r="C37" i="19"/>
  <c r="B19" i="18" s="1"/>
  <c r="E37" i="19"/>
  <c r="D19" i="18" s="1"/>
  <c r="P18" i="19"/>
  <c r="T18" i="19" s="1"/>
  <c r="R18" i="19"/>
  <c r="E7" i="18" s="1"/>
  <c r="O18" i="19"/>
  <c r="S18" i="19" s="1"/>
  <c r="Q18" i="19"/>
  <c r="J18" i="19"/>
  <c r="L18" i="19"/>
  <c r="N18" i="19"/>
  <c r="I18" i="19"/>
  <c r="B6" i="18" s="1"/>
  <c r="K18" i="19"/>
  <c r="D6" i="18" s="1"/>
  <c r="D18" i="19"/>
  <c r="H18" i="19" s="1"/>
  <c r="F18" i="19"/>
  <c r="E5" i="18" s="1"/>
  <c r="E8" i="18" s="1"/>
  <c r="C18" i="19"/>
  <c r="G18" i="19" s="1"/>
  <c r="E18" i="19"/>
  <c r="E32" i="18"/>
  <c r="E35" i="18"/>
  <c r="B32" i="18"/>
  <c r="A23" i="18"/>
  <c r="C19" i="18"/>
  <c r="G19" i="18" s="1"/>
  <c r="C20" i="18"/>
  <c r="C22" i="18" s="1"/>
  <c r="C21" i="18"/>
  <c r="G21" i="18" s="1"/>
  <c r="E19" i="18"/>
  <c r="E22" i="18" s="1"/>
  <c r="E20" i="18"/>
  <c r="E21" i="18"/>
  <c r="D20" i="18"/>
  <c r="A12" i="18"/>
  <c r="A9" i="18"/>
  <c r="C5" i="18"/>
  <c r="C8" i="18" s="1"/>
  <c r="C6" i="18"/>
  <c r="G6" i="18" s="1"/>
  <c r="C7" i="18"/>
  <c r="G7" i="18" s="1"/>
  <c r="E6" i="18"/>
  <c r="B7" i="18"/>
  <c r="F7" i="18" s="1"/>
  <c r="D5" i="18"/>
  <c r="D7" i="18"/>
  <c r="A12" i="16"/>
  <c r="B56" i="17"/>
  <c r="A36" i="16" s="1"/>
  <c r="F54" i="17"/>
  <c r="H54" i="17" s="1"/>
  <c r="E54" i="17"/>
  <c r="G54" i="17" s="1"/>
  <c r="D54" i="17"/>
  <c r="C54" i="17"/>
  <c r="B32" i="16" s="1"/>
  <c r="B39" i="17"/>
  <c r="A23" i="16"/>
  <c r="R37" i="17"/>
  <c r="T37" i="17" s="1"/>
  <c r="Q37" i="17"/>
  <c r="D21" i="16" s="1"/>
  <c r="F21" i="16" s="1"/>
  <c r="P37" i="17"/>
  <c r="C21" i="16" s="1"/>
  <c r="O37" i="17"/>
  <c r="S37" i="17" s="1"/>
  <c r="L37" i="17"/>
  <c r="E20" i="16"/>
  <c r="K37" i="17"/>
  <c r="D20" i="16"/>
  <c r="J37" i="17"/>
  <c r="N37" i="17" s="1"/>
  <c r="I37" i="17"/>
  <c r="M37" i="17" s="1"/>
  <c r="H37" i="17"/>
  <c r="F37" i="17"/>
  <c r="E37" i="17"/>
  <c r="D37" i="17"/>
  <c r="C37" i="17"/>
  <c r="G37" i="17"/>
  <c r="R18" i="17"/>
  <c r="T18" i="17" s="1"/>
  <c r="E7" i="16"/>
  <c r="G7" i="16" s="1"/>
  <c r="Q18" i="17"/>
  <c r="D7" i="16" s="1"/>
  <c r="P18" i="17"/>
  <c r="C7" i="16"/>
  <c r="O18" i="17"/>
  <c r="S18" i="17" s="1"/>
  <c r="L18" i="17"/>
  <c r="E6" i="16" s="1"/>
  <c r="K18" i="17"/>
  <c r="J18" i="17"/>
  <c r="N18" i="17" s="1"/>
  <c r="C6" i="16"/>
  <c r="G6" i="16" s="1"/>
  <c r="I18" i="17"/>
  <c r="M18" i="17" s="1"/>
  <c r="F18" i="17"/>
  <c r="E18" i="17"/>
  <c r="G18" i="17" s="1"/>
  <c r="D18" i="17"/>
  <c r="C5" i="16" s="1"/>
  <c r="C18" i="17"/>
  <c r="E32" i="16"/>
  <c r="E35" i="16"/>
  <c r="D32" i="16"/>
  <c r="D35" i="16" s="1"/>
  <c r="C32" i="16"/>
  <c r="C35" i="16" s="1"/>
  <c r="G35" i="16" s="1"/>
  <c r="E19" i="16"/>
  <c r="D19" i="16"/>
  <c r="C19" i="16"/>
  <c r="B19" i="16"/>
  <c r="A9" i="16"/>
  <c r="D6" i="16"/>
  <c r="D8" i="16" s="1"/>
  <c r="B6" i="16"/>
  <c r="F6" i="16" s="1"/>
  <c r="E5" i="16"/>
  <c r="D5" i="16"/>
  <c r="B21" i="16"/>
  <c r="B5" i="16"/>
  <c r="F19" i="16"/>
  <c r="G19" i="16"/>
  <c r="B20" i="16"/>
  <c r="F20" i="16" s="1"/>
  <c r="B56" i="15"/>
  <c r="A36" i="14" s="1"/>
  <c r="B39" i="15"/>
  <c r="A23" i="14" s="1"/>
  <c r="F54" i="15"/>
  <c r="H54" i="15" s="1"/>
  <c r="E32" i="14"/>
  <c r="E35" i="14"/>
  <c r="E54" i="15"/>
  <c r="D32" i="14" s="1"/>
  <c r="D35" i="14" s="1"/>
  <c r="D54" i="15"/>
  <c r="C32" i="14" s="1"/>
  <c r="C54" i="15"/>
  <c r="G54" i="15" s="1"/>
  <c r="R37" i="15"/>
  <c r="E21" i="14"/>
  <c r="Q37" i="15"/>
  <c r="D21" i="14"/>
  <c r="P37" i="15"/>
  <c r="C21" i="14" s="1"/>
  <c r="G21" i="14" s="1"/>
  <c r="T37" i="15"/>
  <c r="O37" i="15"/>
  <c r="B21" i="14" s="1"/>
  <c r="F21" i="14" s="1"/>
  <c r="L37" i="15"/>
  <c r="E20" i="14" s="1"/>
  <c r="K37" i="15"/>
  <c r="D20" i="14" s="1"/>
  <c r="F20" i="14" s="1"/>
  <c r="J37" i="15"/>
  <c r="C20" i="14"/>
  <c r="I37" i="15"/>
  <c r="F37" i="15"/>
  <c r="E19" i="14"/>
  <c r="E37" i="15"/>
  <c r="D19" i="14" s="1"/>
  <c r="D37" i="15"/>
  <c r="H37" i="15" s="1"/>
  <c r="C37" i="15"/>
  <c r="B19" i="14"/>
  <c r="R18" i="15"/>
  <c r="Q18" i="15"/>
  <c r="P18" i="15"/>
  <c r="T18" i="15" s="1"/>
  <c r="O18" i="15"/>
  <c r="S18" i="15" s="1"/>
  <c r="B7" i="14"/>
  <c r="F7" i="14"/>
  <c r="L18" i="15"/>
  <c r="E6" i="14" s="1"/>
  <c r="K18" i="15"/>
  <c r="D6" i="14" s="1"/>
  <c r="F6" i="14" s="1"/>
  <c r="J18" i="15"/>
  <c r="N18" i="15" s="1"/>
  <c r="I18" i="15"/>
  <c r="B6" i="14"/>
  <c r="F18" i="15"/>
  <c r="E5" i="14"/>
  <c r="E8" i="14" s="1"/>
  <c r="E18" i="15"/>
  <c r="G18" i="15" s="1"/>
  <c r="D5" i="14"/>
  <c r="D8" i="14" s="1"/>
  <c r="D18" i="15"/>
  <c r="H18" i="15" s="1"/>
  <c r="C18" i="15"/>
  <c r="B5" i="14" s="1"/>
  <c r="A9" i="14"/>
  <c r="E7" i="14"/>
  <c r="D7" i="14"/>
  <c r="F5" i="16"/>
  <c r="B22" i="16"/>
  <c r="C7" i="14"/>
  <c r="G7" i="14" s="1"/>
  <c r="B32" i="14"/>
  <c r="B35" i="14" s="1"/>
  <c r="F35" i="14" s="1"/>
  <c r="N37" i="15"/>
  <c r="M37" i="15"/>
  <c r="M18" i="15"/>
  <c r="B20" i="14"/>
  <c r="E31" i="11"/>
  <c r="E34" i="11" s="1"/>
  <c r="D31" i="11"/>
  <c r="A36" i="13"/>
  <c r="A23" i="13"/>
  <c r="E21" i="13"/>
  <c r="D21" i="13"/>
  <c r="F21" i="13" s="1"/>
  <c r="C21" i="13"/>
  <c r="G21" i="13" s="1"/>
  <c r="B21" i="13"/>
  <c r="E19" i="13"/>
  <c r="E22" i="13" s="1"/>
  <c r="D19" i="13"/>
  <c r="C19" i="13"/>
  <c r="G19" i="13" s="1"/>
  <c r="B19" i="13"/>
  <c r="F19" i="13" s="1"/>
  <c r="A9" i="13"/>
  <c r="E6" i="13"/>
  <c r="D6" i="13"/>
  <c r="C6" i="13"/>
  <c r="G6" i="13" s="1"/>
  <c r="B6" i="13"/>
  <c r="F6" i="13" s="1"/>
  <c r="E5" i="13"/>
  <c r="E8" i="13" s="1"/>
  <c r="F55" i="12"/>
  <c r="H55" i="12" s="1"/>
  <c r="E55" i="12"/>
  <c r="D32" i="13" s="1"/>
  <c r="D35" i="13" s="1"/>
  <c r="D55" i="12"/>
  <c r="C32" i="13" s="1"/>
  <c r="C55" i="12"/>
  <c r="B32" i="13" s="1"/>
  <c r="R37" i="12"/>
  <c r="T37" i="12"/>
  <c r="Q37" i="12"/>
  <c r="P37" i="12"/>
  <c r="O37" i="12"/>
  <c r="S37" i="12" s="1"/>
  <c r="L37" i="12"/>
  <c r="E20" i="13" s="1"/>
  <c r="K37" i="12"/>
  <c r="D20" i="13" s="1"/>
  <c r="D22" i="13" s="1"/>
  <c r="J37" i="12"/>
  <c r="N37" i="12" s="1"/>
  <c r="I37" i="12"/>
  <c r="B20" i="13" s="1"/>
  <c r="F20" i="13" s="1"/>
  <c r="F37" i="12"/>
  <c r="E37" i="12"/>
  <c r="D37" i="12"/>
  <c r="H37" i="12" s="1"/>
  <c r="C37" i="12"/>
  <c r="G37" i="12" s="1"/>
  <c r="R18" i="12"/>
  <c r="E7" i="13" s="1"/>
  <c r="Q18" i="12"/>
  <c r="D7" i="13" s="1"/>
  <c r="P18" i="12"/>
  <c r="C7" i="13" s="1"/>
  <c r="O18" i="12"/>
  <c r="B7" i="13" s="1"/>
  <c r="L18" i="12"/>
  <c r="K18" i="12"/>
  <c r="M18" i="12" s="1"/>
  <c r="J18" i="12"/>
  <c r="I18" i="12"/>
  <c r="F18" i="12"/>
  <c r="E18" i="12"/>
  <c r="D5" i="13" s="1"/>
  <c r="D8" i="13" s="1"/>
  <c r="D18" i="12"/>
  <c r="C5" i="13" s="1"/>
  <c r="H18" i="12"/>
  <c r="C18" i="12"/>
  <c r="B5" i="13" s="1"/>
  <c r="G55" i="12"/>
  <c r="N18" i="12"/>
  <c r="A9" i="11"/>
  <c r="A35" i="11"/>
  <c r="A22" i="11"/>
  <c r="D19" i="11"/>
  <c r="C19" i="11"/>
  <c r="B19" i="11"/>
  <c r="F19" i="11" s="1"/>
  <c r="E18" i="11"/>
  <c r="E21" i="11" s="1"/>
  <c r="D18" i="11"/>
  <c r="D21" i="11" s="1"/>
  <c r="C18" i="11"/>
  <c r="G18" i="11" s="1"/>
  <c r="C7" i="11"/>
  <c r="B7" i="11"/>
  <c r="F7" i="11" s="1"/>
  <c r="E6" i="11"/>
  <c r="D6" i="11"/>
  <c r="C6" i="11"/>
  <c r="G6" i="11" s="1"/>
  <c r="D34" i="11"/>
  <c r="F55" i="10"/>
  <c r="E55" i="10"/>
  <c r="H54" i="10"/>
  <c r="G54" i="10"/>
  <c r="G53" i="10"/>
  <c r="H53" i="10"/>
  <c r="H52" i="10"/>
  <c r="G52" i="10"/>
  <c r="D55" i="10"/>
  <c r="H55" i="10" s="1"/>
  <c r="C55" i="10"/>
  <c r="G55" i="10" s="1"/>
  <c r="R37" i="10"/>
  <c r="E20" i="11" s="1"/>
  <c r="Q37" i="10"/>
  <c r="D20" i="11" s="1"/>
  <c r="L37" i="10"/>
  <c r="E19" i="11" s="1"/>
  <c r="G19" i="11" s="1"/>
  <c r="K37" i="10"/>
  <c r="J37" i="10"/>
  <c r="N37" i="10" s="1"/>
  <c r="F37" i="10"/>
  <c r="E37" i="10"/>
  <c r="T36" i="10"/>
  <c r="S36" i="10"/>
  <c r="H36" i="10"/>
  <c r="G36" i="10"/>
  <c r="T35" i="10"/>
  <c r="S35" i="10"/>
  <c r="H35" i="10"/>
  <c r="G35" i="10"/>
  <c r="T34" i="10"/>
  <c r="S34" i="10"/>
  <c r="H34" i="10"/>
  <c r="G34" i="10"/>
  <c r="T33" i="10"/>
  <c r="S33" i="10"/>
  <c r="H33" i="10"/>
  <c r="G33" i="10"/>
  <c r="T32" i="10"/>
  <c r="S32" i="10"/>
  <c r="H32" i="10"/>
  <c r="G32" i="10"/>
  <c r="T31" i="10"/>
  <c r="S31" i="10"/>
  <c r="N31" i="10"/>
  <c r="M31" i="10"/>
  <c r="H31" i="10"/>
  <c r="G31" i="10"/>
  <c r="P37" i="10"/>
  <c r="C20" i="11" s="1"/>
  <c r="T37" i="10"/>
  <c r="O37" i="10"/>
  <c r="B20" i="11" s="1"/>
  <c r="H30" i="10"/>
  <c r="D37" i="10"/>
  <c r="G30" i="10"/>
  <c r="T17" i="10"/>
  <c r="S17" i="10"/>
  <c r="N17" i="10"/>
  <c r="M17" i="10"/>
  <c r="H17" i="10"/>
  <c r="G17" i="10"/>
  <c r="T16" i="10"/>
  <c r="S16" i="10"/>
  <c r="N16" i="10"/>
  <c r="M16" i="10"/>
  <c r="H16" i="10"/>
  <c r="G16" i="10"/>
  <c r="T15" i="10"/>
  <c r="S15" i="10"/>
  <c r="N15" i="10"/>
  <c r="M15" i="10"/>
  <c r="H15" i="10"/>
  <c r="G15" i="10"/>
  <c r="T14" i="10"/>
  <c r="S14" i="10"/>
  <c r="N14" i="10"/>
  <c r="M14" i="10"/>
  <c r="H14" i="10"/>
  <c r="G14" i="10"/>
  <c r="T13" i="10"/>
  <c r="S13" i="10"/>
  <c r="N13" i="10"/>
  <c r="M13" i="10"/>
  <c r="H13" i="10"/>
  <c r="G13" i="10"/>
  <c r="T12" i="10"/>
  <c r="S12" i="10"/>
  <c r="N12" i="10"/>
  <c r="M12" i="10"/>
  <c r="H12" i="10"/>
  <c r="G12" i="10"/>
  <c r="T11" i="10"/>
  <c r="S11" i="10"/>
  <c r="N11" i="10"/>
  <c r="M11" i="10"/>
  <c r="H11" i="10"/>
  <c r="G11" i="10"/>
  <c r="T10" i="10"/>
  <c r="S10" i="10"/>
  <c r="N10" i="10"/>
  <c r="M10" i="10"/>
  <c r="H10" i="10"/>
  <c r="G10" i="10"/>
  <c r="T9" i="10"/>
  <c r="S9" i="10"/>
  <c r="N9" i="10"/>
  <c r="M9" i="10"/>
  <c r="H9" i="10"/>
  <c r="G9" i="10"/>
  <c r="T8" i="10"/>
  <c r="S8" i="10"/>
  <c r="N8" i="10"/>
  <c r="M8" i="10"/>
  <c r="H8" i="10"/>
  <c r="G8" i="10"/>
  <c r="T7" i="10"/>
  <c r="S7" i="10"/>
  <c r="N7" i="10"/>
  <c r="M7" i="10"/>
  <c r="H7" i="10"/>
  <c r="G7" i="10"/>
  <c r="R18" i="10"/>
  <c r="E7" i="11" s="1"/>
  <c r="Q18" i="10"/>
  <c r="D7" i="11" s="1"/>
  <c r="T6" i="10"/>
  <c r="O18" i="10"/>
  <c r="S18" i="10" s="1"/>
  <c r="N6" i="10"/>
  <c r="L18" i="10"/>
  <c r="K18" i="10"/>
  <c r="J18" i="10"/>
  <c r="M6" i="10"/>
  <c r="F18" i="10"/>
  <c r="E5" i="11" s="1"/>
  <c r="E8" i="11" s="1"/>
  <c r="E18" i="10"/>
  <c r="D5" i="11" s="1"/>
  <c r="D8" i="11" s="1"/>
  <c r="H6" i="10"/>
  <c r="C18" i="10"/>
  <c r="B5" i="11" s="1"/>
  <c r="H37" i="10"/>
  <c r="N18" i="10"/>
  <c r="G18" i="10"/>
  <c r="D18" i="10"/>
  <c r="C5" i="11" s="1"/>
  <c r="P18" i="10"/>
  <c r="T18" i="10" s="1"/>
  <c r="S30" i="10"/>
  <c r="I37" i="10"/>
  <c r="M37" i="10"/>
  <c r="T30" i="10"/>
  <c r="S6" i="10"/>
  <c r="G6" i="10"/>
  <c r="G51" i="10"/>
  <c r="H51" i="10"/>
  <c r="I18" i="10"/>
  <c r="M18" i="10" s="1"/>
  <c r="C37" i="10"/>
  <c r="G37" i="10" s="1"/>
  <c r="C21" i="5"/>
  <c r="G21" i="5" s="1"/>
  <c r="B21" i="5"/>
  <c r="F21" i="5" s="1"/>
  <c r="B19" i="5"/>
  <c r="E20" i="5"/>
  <c r="E6" i="5"/>
  <c r="D21" i="5"/>
  <c r="G53" i="6"/>
  <c r="F53" i="6"/>
  <c r="H53" i="6" s="1"/>
  <c r="E53" i="6"/>
  <c r="D32" i="5" s="1"/>
  <c r="D35" i="5" s="1"/>
  <c r="D53" i="6"/>
  <c r="C32" i="5" s="1"/>
  <c r="C53" i="6"/>
  <c r="B32" i="5" s="1"/>
  <c r="H52" i="6"/>
  <c r="G52" i="6"/>
  <c r="H51" i="6"/>
  <c r="G51" i="6"/>
  <c r="H50" i="6"/>
  <c r="G50" i="6"/>
  <c r="H49" i="6"/>
  <c r="G49" i="6"/>
  <c r="R36" i="6"/>
  <c r="E21" i="5" s="1"/>
  <c r="Q36" i="6"/>
  <c r="S36" i="6" s="1"/>
  <c r="P36" i="6"/>
  <c r="O36" i="6"/>
  <c r="L36" i="6"/>
  <c r="K36" i="6"/>
  <c r="D20" i="5" s="1"/>
  <c r="J36" i="6"/>
  <c r="C20" i="5" s="1"/>
  <c r="G20" i="5" s="1"/>
  <c r="N36" i="6"/>
  <c r="I36" i="6"/>
  <c r="M36" i="6" s="1"/>
  <c r="F36" i="6"/>
  <c r="E19" i="5" s="1"/>
  <c r="E22" i="5" s="1"/>
  <c r="E36" i="6"/>
  <c r="D19" i="5" s="1"/>
  <c r="D22" i="5" s="1"/>
  <c r="D36" i="6"/>
  <c r="C19" i="5" s="1"/>
  <c r="C36" i="6"/>
  <c r="T35" i="6"/>
  <c r="S35" i="6"/>
  <c r="H35" i="6"/>
  <c r="G35" i="6"/>
  <c r="T34" i="6"/>
  <c r="S34" i="6"/>
  <c r="H34" i="6"/>
  <c r="G34" i="6"/>
  <c r="T33" i="6"/>
  <c r="S33" i="6"/>
  <c r="H33" i="6"/>
  <c r="G33" i="6"/>
  <c r="T32" i="6"/>
  <c r="S32" i="6"/>
  <c r="H32" i="6"/>
  <c r="G32" i="6"/>
  <c r="T31" i="6"/>
  <c r="S31" i="6"/>
  <c r="H31" i="6"/>
  <c r="G31" i="6"/>
  <c r="T30" i="6"/>
  <c r="S30" i="6"/>
  <c r="N30" i="6"/>
  <c r="M30" i="6"/>
  <c r="H30" i="6"/>
  <c r="G30" i="6"/>
  <c r="T29" i="6"/>
  <c r="S29" i="6"/>
  <c r="H29" i="6"/>
  <c r="G29" i="6"/>
  <c r="R18" i="6"/>
  <c r="E7" i="5" s="1"/>
  <c r="Q18" i="6"/>
  <c r="D7" i="5" s="1"/>
  <c r="P18" i="6"/>
  <c r="C7" i="5" s="1"/>
  <c r="G7" i="5" s="1"/>
  <c r="O18" i="6"/>
  <c r="B7" i="5" s="1"/>
  <c r="F7" i="5" s="1"/>
  <c r="L18" i="6"/>
  <c r="K18" i="6"/>
  <c r="D6" i="5" s="1"/>
  <c r="J18" i="6"/>
  <c r="N18" i="6" s="1"/>
  <c r="I18" i="6"/>
  <c r="B6" i="5" s="1"/>
  <c r="M18" i="6"/>
  <c r="F18" i="6"/>
  <c r="E5" i="5" s="1"/>
  <c r="E18" i="6"/>
  <c r="D5" i="5" s="1"/>
  <c r="D18" i="6"/>
  <c r="C5" i="5" s="1"/>
  <c r="C18" i="6"/>
  <c r="B5" i="5" s="1"/>
  <c r="T17" i="6"/>
  <c r="S17" i="6"/>
  <c r="N17" i="6"/>
  <c r="M17" i="6"/>
  <c r="H17" i="6"/>
  <c r="G17" i="6"/>
  <c r="T16" i="6"/>
  <c r="S16" i="6"/>
  <c r="N16" i="6"/>
  <c r="M16" i="6"/>
  <c r="H16" i="6"/>
  <c r="G16" i="6"/>
  <c r="T15" i="6"/>
  <c r="S15" i="6"/>
  <c r="N15" i="6"/>
  <c r="M15" i="6"/>
  <c r="H15" i="6"/>
  <c r="G15" i="6"/>
  <c r="T14" i="6"/>
  <c r="S14" i="6"/>
  <c r="N14" i="6"/>
  <c r="M14" i="6"/>
  <c r="H14" i="6"/>
  <c r="G14" i="6"/>
  <c r="T13" i="6"/>
  <c r="S13" i="6"/>
  <c r="N13" i="6"/>
  <c r="M13" i="6"/>
  <c r="H13" i="6"/>
  <c r="G13" i="6"/>
  <c r="T12" i="6"/>
  <c r="S12" i="6"/>
  <c r="N12" i="6"/>
  <c r="M12" i="6"/>
  <c r="H12" i="6"/>
  <c r="G12" i="6"/>
  <c r="T11" i="6"/>
  <c r="S11" i="6"/>
  <c r="N11" i="6"/>
  <c r="M11" i="6"/>
  <c r="H11" i="6"/>
  <c r="G11" i="6"/>
  <c r="T10" i="6"/>
  <c r="S10" i="6"/>
  <c r="N10" i="6"/>
  <c r="M10" i="6"/>
  <c r="H10" i="6"/>
  <c r="G10" i="6"/>
  <c r="T9" i="6"/>
  <c r="S9" i="6"/>
  <c r="N9" i="6"/>
  <c r="M9" i="6"/>
  <c r="H9" i="6"/>
  <c r="G9" i="6"/>
  <c r="T8" i="6"/>
  <c r="S8" i="6"/>
  <c r="N8" i="6"/>
  <c r="M8" i="6"/>
  <c r="H8" i="6"/>
  <c r="G8" i="6"/>
  <c r="T7" i="6"/>
  <c r="S7" i="6"/>
  <c r="N7" i="6"/>
  <c r="M7" i="6"/>
  <c r="H7" i="6"/>
  <c r="G7" i="6"/>
  <c r="T6" i="6"/>
  <c r="S6" i="6"/>
  <c r="N6" i="6"/>
  <c r="M6" i="6"/>
  <c r="H6" i="6"/>
  <c r="G6" i="6"/>
  <c r="E34" i="4"/>
  <c r="D34" i="4"/>
  <c r="C34" i="4"/>
  <c r="G34" i="4" s="1"/>
  <c r="B34" i="4"/>
  <c r="F34" i="4" s="1"/>
  <c r="G31" i="4"/>
  <c r="F31" i="4"/>
  <c r="E21" i="4"/>
  <c r="G21" i="4" s="1"/>
  <c r="D21" i="4"/>
  <c r="C21" i="4"/>
  <c r="B21" i="4"/>
  <c r="F21" i="4" s="1"/>
  <c r="G20" i="4"/>
  <c r="F20" i="4"/>
  <c r="G18" i="4"/>
  <c r="F18" i="4"/>
  <c r="E8" i="4"/>
  <c r="D8" i="4"/>
  <c r="C8" i="4"/>
  <c r="G8" i="4" s="1"/>
  <c r="B8" i="4"/>
  <c r="F8" i="4" s="1"/>
  <c r="G7" i="4"/>
  <c r="F7" i="4"/>
  <c r="G6" i="4"/>
  <c r="F6" i="4"/>
  <c r="G5" i="4"/>
  <c r="F5" i="4"/>
  <c r="G8" i="3"/>
  <c r="F8" i="3"/>
  <c r="G7" i="3"/>
  <c r="F7" i="3"/>
  <c r="G6" i="3"/>
  <c r="F6" i="3"/>
  <c r="G5" i="3"/>
  <c r="F5" i="3"/>
  <c r="H46" i="1"/>
  <c r="G46" i="1"/>
  <c r="F46" i="1"/>
  <c r="E46" i="1"/>
  <c r="D46" i="1"/>
  <c r="C46" i="1"/>
  <c r="H33" i="1"/>
  <c r="G33" i="1"/>
  <c r="F33" i="1"/>
  <c r="E33" i="1"/>
  <c r="D33" i="1"/>
  <c r="C33" i="1"/>
  <c r="H16" i="1"/>
  <c r="G16" i="1"/>
  <c r="F16" i="1"/>
  <c r="E16" i="1"/>
  <c r="D16" i="1"/>
  <c r="C16" i="1"/>
  <c r="B35" i="24"/>
  <c r="T37" i="23"/>
  <c r="B21" i="22"/>
  <c r="B6" i="22"/>
  <c r="B8" i="22" s="1"/>
  <c r="N18" i="23"/>
  <c r="G5" i="30" l="1"/>
  <c r="D22" i="30"/>
  <c r="F22" i="30" s="1"/>
  <c r="D35" i="24"/>
  <c r="F32" i="24"/>
  <c r="F35" i="24"/>
  <c r="D8" i="22"/>
  <c r="G20" i="24"/>
  <c r="C8" i="13"/>
  <c r="G8" i="13" s="1"/>
  <c r="G5" i="13"/>
  <c r="F6" i="18"/>
  <c r="F5" i="5"/>
  <c r="B8" i="5"/>
  <c r="F19" i="5"/>
  <c r="G22" i="18"/>
  <c r="D22" i="20"/>
  <c r="F20" i="24"/>
  <c r="B22" i="26"/>
  <c r="F22" i="26" s="1"/>
  <c r="F19" i="26"/>
  <c r="G32" i="18"/>
  <c r="C35" i="18"/>
  <c r="G35" i="18" s="1"/>
  <c r="E8" i="20"/>
  <c r="F19" i="20"/>
  <c r="B22" i="20"/>
  <c r="F22" i="20" s="1"/>
  <c r="F19" i="18"/>
  <c r="F7" i="22"/>
  <c r="G20" i="22"/>
  <c r="C22" i="22"/>
  <c r="G22" i="22" s="1"/>
  <c r="C8" i="11"/>
  <c r="G8" i="11" s="1"/>
  <c r="G5" i="11"/>
  <c r="F19" i="14"/>
  <c r="D22" i="14"/>
  <c r="F19" i="22"/>
  <c r="B22" i="22"/>
  <c r="C8" i="28"/>
  <c r="G5" i="28"/>
  <c r="G19" i="5"/>
  <c r="C22" i="5"/>
  <c r="G22" i="5" s="1"/>
  <c r="G5" i="16"/>
  <c r="C8" i="16"/>
  <c r="F21" i="20"/>
  <c r="F32" i="18"/>
  <c r="B22" i="24"/>
  <c r="F22" i="24" s="1"/>
  <c r="F19" i="24"/>
  <c r="E22" i="26"/>
  <c r="G19" i="26"/>
  <c r="B35" i="28"/>
  <c r="F35" i="28" s="1"/>
  <c r="F32" i="28"/>
  <c r="B35" i="5"/>
  <c r="F35" i="5" s="1"/>
  <c r="F32" i="5"/>
  <c r="F20" i="11"/>
  <c r="F7" i="13"/>
  <c r="B35" i="16"/>
  <c r="F35" i="16" s="1"/>
  <c r="F32" i="16"/>
  <c r="G8" i="18"/>
  <c r="D8" i="20"/>
  <c r="F6" i="20"/>
  <c r="E8" i="24"/>
  <c r="G19" i="24"/>
  <c r="E22" i="14"/>
  <c r="G20" i="14"/>
  <c r="C35" i="13"/>
  <c r="G32" i="13"/>
  <c r="F7" i="24"/>
  <c r="B8" i="24"/>
  <c r="F8" i="24" s="1"/>
  <c r="G5" i="5"/>
  <c r="E8" i="5"/>
  <c r="F6" i="5"/>
  <c r="C35" i="5"/>
  <c r="G7" i="13"/>
  <c r="F21" i="18"/>
  <c r="G22" i="20"/>
  <c r="B35" i="13"/>
  <c r="F35" i="13" s="1"/>
  <c r="F32" i="13"/>
  <c r="D8" i="18"/>
  <c r="D8" i="5"/>
  <c r="F5" i="11"/>
  <c r="C21" i="11"/>
  <c r="G21" i="11" s="1"/>
  <c r="G20" i="11"/>
  <c r="F5" i="14"/>
  <c r="B8" i="14"/>
  <c r="F8" i="14" s="1"/>
  <c r="C35" i="14"/>
  <c r="G35" i="14" s="1"/>
  <c r="G32" i="14"/>
  <c r="D22" i="16"/>
  <c r="F22" i="16" s="1"/>
  <c r="G32" i="20"/>
  <c r="C35" i="20"/>
  <c r="G35" i="20" s="1"/>
  <c r="D22" i="22"/>
  <c r="G6" i="24"/>
  <c r="F32" i="26"/>
  <c r="B35" i="26"/>
  <c r="F35" i="26" s="1"/>
  <c r="E8" i="28"/>
  <c r="G32" i="24"/>
  <c r="C35" i="24"/>
  <c r="G35" i="24" s="1"/>
  <c r="F8" i="22"/>
  <c r="G7" i="11"/>
  <c r="F5" i="13"/>
  <c r="B8" i="13"/>
  <c r="F8" i="13" s="1"/>
  <c r="B22" i="14"/>
  <c r="F22" i="14" s="1"/>
  <c r="E8" i="16"/>
  <c r="D22" i="18"/>
  <c r="G7" i="20"/>
  <c r="G5" i="18"/>
  <c r="G18" i="6"/>
  <c r="S18" i="6"/>
  <c r="B18" i="11"/>
  <c r="C20" i="13"/>
  <c r="G20" i="13" s="1"/>
  <c r="F32" i="14"/>
  <c r="C6" i="14"/>
  <c r="G6" i="14" s="1"/>
  <c r="H18" i="17"/>
  <c r="G20" i="18"/>
  <c r="G20" i="20"/>
  <c r="C5" i="22"/>
  <c r="B5" i="26"/>
  <c r="B7" i="28"/>
  <c r="F7" i="28" s="1"/>
  <c r="B22" i="13"/>
  <c r="F22" i="13" s="1"/>
  <c r="G32" i="16"/>
  <c r="H37" i="27"/>
  <c r="B22" i="28"/>
  <c r="F22" i="28" s="1"/>
  <c r="C19" i="28"/>
  <c r="N18" i="29"/>
  <c r="T37" i="29"/>
  <c r="G54" i="27"/>
  <c r="H18" i="6"/>
  <c r="T18" i="6"/>
  <c r="G36" i="6"/>
  <c r="B6" i="11"/>
  <c r="F6" i="11" s="1"/>
  <c r="C19" i="14"/>
  <c r="E21" i="16"/>
  <c r="G21" i="16" s="1"/>
  <c r="C5" i="26"/>
  <c r="B5" i="28"/>
  <c r="C6" i="5"/>
  <c r="G6" i="5" s="1"/>
  <c r="S18" i="12"/>
  <c r="M37" i="12"/>
  <c r="E32" i="13"/>
  <c r="E35" i="13" s="1"/>
  <c r="B31" i="11"/>
  <c r="S37" i="15"/>
  <c r="B35" i="18"/>
  <c r="F35" i="18" s="1"/>
  <c r="H54" i="19"/>
  <c r="C8" i="20"/>
  <c r="G8" i="20" s="1"/>
  <c r="B35" i="20"/>
  <c r="F35" i="20" s="1"/>
  <c r="H54" i="21"/>
  <c r="B32" i="22"/>
  <c r="C8" i="24"/>
  <c r="G8" i="24" s="1"/>
  <c r="G37" i="25"/>
  <c r="C21" i="26"/>
  <c r="G21" i="26" s="1"/>
  <c r="B20" i="28"/>
  <c r="F20" i="28" s="1"/>
  <c r="H36" i="6"/>
  <c r="T36" i="6"/>
  <c r="H18" i="10"/>
  <c r="S37" i="10"/>
  <c r="G18" i="12"/>
  <c r="C22" i="13"/>
  <c r="G22" i="13" s="1"/>
  <c r="C31" i="11"/>
  <c r="G37" i="15"/>
  <c r="C5" i="14"/>
  <c r="D21" i="22"/>
  <c r="F21" i="22" s="1"/>
  <c r="G37" i="23"/>
  <c r="N37" i="23"/>
  <c r="E20" i="24"/>
  <c r="E22" i="24" s="1"/>
  <c r="B20" i="5"/>
  <c r="F20" i="5" s="1"/>
  <c r="T18" i="12"/>
  <c r="C20" i="16"/>
  <c r="G20" i="16" s="1"/>
  <c r="M18" i="19"/>
  <c r="G37" i="19"/>
  <c r="S37" i="19"/>
  <c r="M18" i="21"/>
  <c r="G37" i="21"/>
  <c r="S37" i="21"/>
  <c r="E32" i="22"/>
  <c r="D8" i="24"/>
  <c r="G54" i="29"/>
  <c r="E32" i="5"/>
  <c r="E35" i="5" s="1"/>
  <c r="B7" i="16"/>
  <c r="F7" i="16" s="1"/>
  <c r="B5" i="18"/>
  <c r="B5" i="20"/>
  <c r="S18" i="23"/>
  <c r="C21" i="24"/>
  <c r="G21" i="24" s="1"/>
  <c r="H37" i="25"/>
  <c r="B20" i="18"/>
  <c r="F20" i="18" s="1"/>
  <c r="B20" i="20"/>
  <c r="F20" i="20" s="1"/>
  <c r="E35" i="22" l="1"/>
  <c r="G35" i="22" s="1"/>
  <c r="G32" i="22"/>
  <c r="F22" i="22"/>
  <c r="G5" i="14"/>
  <c r="C8" i="14"/>
  <c r="G8" i="14" s="1"/>
  <c r="C22" i="28"/>
  <c r="G22" i="28" s="1"/>
  <c r="G19" i="28"/>
  <c r="E22" i="16"/>
  <c r="F8" i="5"/>
  <c r="F32" i="22"/>
  <c r="B35" i="22"/>
  <c r="F35" i="22" s="1"/>
  <c r="B8" i="28"/>
  <c r="F8" i="28" s="1"/>
  <c r="F5" i="28"/>
  <c r="G5" i="26"/>
  <c r="C8" i="26"/>
  <c r="G8" i="26" s="1"/>
  <c r="B21" i="11"/>
  <c r="F21" i="11" s="1"/>
  <c r="F18" i="11"/>
  <c r="G35" i="13"/>
  <c r="B8" i="16"/>
  <c r="F8" i="16" s="1"/>
  <c r="G31" i="11"/>
  <c r="C34" i="11"/>
  <c r="G34" i="11" s="1"/>
  <c r="B22" i="5"/>
  <c r="F22" i="5" s="1"/>
  <c r="G32" i="5"/>
  <c r="C22" i="26"/>
  <c r="G22" i="26" s="1"/>
  <c r="F5" i="26"/>
  <c r="B8" i="26"/>
  <c r="F8" i="26" s="1"/>
  <c r="G35" i="5"/>
  <c r="B8" i="20"/>
  <c r="F8" i="20" s="1"/>
  <c r="F5" i="20"/>
  <c r="G19" i="14"/>
  <c r="C22" i="14"/>
  <c r="G22" i="14" s="1"/>
  <c r="B8" i="18"/>
  <c r="F8" i="18" s="1"/>
  <c r="F5" i="18"/>
  <c r="C8" i="22"/>
  <c r="G8" i="22" s="1"/>
  <c r="G5" i="22"/>
  <c r="C22" i="24"/>
  <c r="G22" i="24" s="1"/>
  <c r="G8" i="16"/>
  <c r="F31" i="11"/>
  <c r="B34" i="11"/>
  <c r="F34" i="11" s="1"/>
  <c r="B22" i="18"/>
  <c r="F22" i="18" s="1"/>
  <c r="B8" i="11"/>
  <c r="F8" i="11" s="1"/>
  <c r="C8" i="5"/>
  <c r="G8" i="5" s="1"/>
  <c r="G8" i="28"/>
  <c r="C22" i="16"/>
  <c r="G22" i="16" s="1"/>
</calcChain>
</file>

<file path=xl/sharedStrings.xml><?xml version="1.0" encoding="utf-8"?>
<sst xmlns="http://schemas.openxmlformats.org/spreadsheetml/2006/main" count="2952" uniqueCount="136">
  <si>
    <t>IFI</t>
  </si>
  <si>
    <t>Nombre</t>
  </si>
  <si>
    <t>CONSUMO</t>
  </si>
  <si>
    <t>HIPOTECARIO</t>
  </si>
  <si>
    <t>COMERCIAL GRUPAL</t>
  </si>
  <si>
    <t>N° Clientes (1)</t>
  </si>
  <si>
    <t>Colocaciones MM$ (2)</t>
  </si>
  <si>
    <t>Banco de Chile</t>
  </si>
  <si>
    <t>Banco Internacional</t>
  </si>
  <si>
    <t>Scotiabank</t>
  </si>
  <si>
    <t>Banco de Crédito e Inversiones</t>
  </si>
  <si>
    <t>Banco Bice</t>
  </si>
  <si>
    <t>Banco Santander-Chile*</t>
  </si>
  <si>
    <t>Itaú Corpbanca**</t>
  </si>
  <si>
    <t>Banco Security</t>
  </si>
  <si>
    <t>Banco Falabella</t>
  </si>
  <si>
    <t>Banco Ripley</t>
  </si>
  <si>
    <t>Banco Consorcio</t>
  </si>
  <si>
    <t>Banco del Estado de Chile</t>
  </si>
  <si>
    <t>Total</t>
  </si>
  <si>
    <t>*</t>
  </si>
  <si>
    <t>Banco Santander informo cifras menores en hipotecario en relación a la última entrega, debido a una rectificación asociado al curse de la operación.</t>
  </si>
  <si>
    <t>**</t>
  </si>
  <si>
    <t>Banco Itaú informo cifras menores en hipotecario y comercial grupal en relación a la última entrega, debido a una rectificación asociado al curse de la operación.</t>
  </si>
  <si>
    <t>Colocaciones $ (2)</t>
  </si>
  <si>
    <t>Coocretal</t>
  </si>
  <si>
    <t>Coopeuch</t>
  </si>
  <si>
    <t>Oriencoop</t>
  </si>
  <si>
    <t>Capual</t>
  </si>
  <si>
    <t>Detacoop</t>
  </si>
  <si>
    <t>Ahorrocoop</t>
  </si>
  <si>
    <t>Lautaro Rosas</t>
  </si>
  <si>
    <t>TARJETA DE CRÉDITO</t>
  </si>
  <si>
    <t>FISO S.A.</t>
  </si>
  <si>
    <t>Inversiones y Tarjetas S.A.</t>
  </si>
  <si>
    <t>Sociedad de Creditos Comerciales S.A.</t>
  </si>
  <si>
    <t>Tricard S.A.</t>
  </si>
  <si>
    <t>Inversiones LP S.A.</t>
  </si>
  <si>
    <t>Emisores</t>
  </si>
  <si>
    <t>Cooperativas</t>
  </si>
  <si>
    <t>Bancos</t>
  </si>
  <si>
    <t>Operaciones cursadas</t>
  </si>
  <si>
    <t>Total cartera</t>
  </si>
  <si>
    <t>% sobre el total 
por institución</t>
  </si>
  <si>
    <t>N°
Clientes</t>
  </si>
  <si>
    <t>MM$
Colocaciones</t>
  </si>
  <si>
    <t>Consumo</t>
  </si>
  <si>
    <t>Hipotecario</t>
  </si>
  <si>
    <t>Comercial (grupal)</t>
  </si>
  <si>
    <t>TOTAL</t>
  </si>
  <si>
    <t>Fuente: Información de la CMF al 17 de abril de 2020.</t>
  </si>
  <si>
    <t>Resumen de implementación de medidas de apoyo</t>
  </si>
  <si>
    <t>Fuente: Información de la CMF al 17 de abril de 2020</t>
  </si>
  <si>
    <t>Nota: El total de número de clientes puede considerar a un cliente con más de un tipo de crédito.</t>
  </si>
  <si>
    <t>Fuente: Información de la CMF al 24 de abril de 2020 y al 31 de marzo de 2020 para el total de las carteras</t>
  </si>
  <si>
    <t>Nota: se realizaron las siguientes consolidaciones Santander con Santander Consumo, Banco Ripley con CAR SA, Banco Falabella con Promotora CMR Falabella, Banco Consorcio</t>
  </si>
  <si>
    <t xml:space="preserve">            con Consorcio Tarjetas de crédito, Scotiabank con CAT administradorea de tarjetas SA y Banco BCI con servicios financieros y administración de créditos comerciales SA</t>
  </si>
  <si>
    <t xml:space="preserve">            Las cifras son informadas por las instituciones financieras y están sujetas a revisión</t>
  </si>
  <si>
    <t>Fuente: Información de la CMF al 24 de abril de 2020</t>
  </si>
  <si>
    <t>Nota: Las cifras son informadas por las instituciones financieras y están sujetas a revisión</t>
  </si>
  <si>
    <t xml:space="preserve">           </t>
  </si>
  <si>
    <t>Nota: La información considera lo informado tanto por rotativo como compra en cuotas</t>
  </si>
  <si>
    <t xml:space="preserve">              Las cifras son informadas por las instituciones financieras y están sujetas a revisión</t>
  </si>
  <si>
    <t>Emisores No Bancarions</t>
  </si>
  <si>
    <t>Las cifras son informadas por las instituciones financieras y están sujetas a revisión</t>
  </si>
  <si>
    <t>Fuente: Información de la CMF al 30 de abril de 2020 y al 31 de marzo de 2020 para el total de las carteras</t>
  </si>
  <si>
    <t>Resumen de implementación de medidas de apoyo por institución</t>
  </si>
  <si>
    <t>% sobre el total</t>
  </si>
  <si>
    <t>Colocaciones MM $ (2)</t>
  </si>
  <si>
    <t>N° Clientes (3)</t>
  </si>
  <si>
    <t>Colocaciones MM$ (4)</t>
  </si>
  <si>
    <t>N° Clientes (1)/(3)</t>
  </si>
  <si>
    <t>Colocaciones
(2)/(4)</t>
  </si>
  <si>
    <t>Banco Santander-Chile</t>
  </si>
  <si>
    <t>Itaú Corpbanca</t>
  </si>
  <si>
    <t>BANCOS</t>
  </si>
  <si>
    <t>COOPERATIVAS</t>
  </si>
  <si>
    <t>EMISORES NO BANCARIOS</t>
  </si>
  <si>
    <t xml:space="preserve">           Banco Itaú-Corpbanca, Ripley, Scotiabank, BCI y BICE corrigieron las cifras de colocaciones</t>
  </si>
  <si>
    <t xml:space="preserve">           Oriencoop, Lautaro Rosas y Coocretal corrigieron las cifras de colocaciones</t>
  </si>
  <si>
    <t xml:space="preserve">           Se retira a FISO S.A. del cálculo ya que notificó que no realizará este tipo de operaciones e informó erróneamente la semana pasada</t>
  </si>
  <si>
    <t>Sociedad de Créditos Comerciales S.A.</t>
  </si>
  <si>
    <t xml:space="preserve">              Se retira a FISO del cálculo ya que notificó que no realizará este tipo de operaciones e informó erróneamente la semana pasada</t>
  </si>
  <si>
    <t xml:space="preserve">             con Consorcio Tarjetas de crédito, Scotiabank con CAT administradora de tarjetas SA y Banco BCI con servicios financieros y administración de créditos comerciales SA</t>
  </si>
  <si>
    <t xml:space="preserve">             Banco Itaú-Corpbanca, Ripley, Scotiabank, BCI y BICE corrigieron las cifras de colocaciones</t>
  </si>
  <si>
    <t xml:space="preserve">             Las cifras son informadas por las instituciones financieras y están sujetas a revisión</t>
  </si>
  <si>
    <t>Nota: Oriencoop, Lautaro Rosas y Coocretal corrigieron las cifras de colocaciones</t>
  </si>
  <si>
    <t>Fuente: Información de la CMF al 08 de mayo de 2020 y al 31 de marzo de 2020 para el total de las carteras</t>
  </si>
  <si>
    <t xml:space="preserve">             Banco Santander y Security corrigieron las cifras respecto a la semana pasada. CAT no informó cifras esta semana.</t>
  </si>
  <si>
    <t>Nota: Coopeuch y Oriencoop corrigieron las cifras respecto de la semana pasada.</t>
  </si>
  <si>
    <t xml:space="preserve">              Se retira a FISO S.A. del cálculo ya que notificó que no realizará este tipo de operaciones e informó erróneamente en un inicio.</t>
  </si>
  <si>
    <t xml:space="preserve">              Banco Santander y Security corrigieron las cifras respecto a la semana pasada. CAT no informó cifras esta semana.</t>
  </si>
  <si>
    <t xml:space="preserve">              Coopeuch y Oriencoop corrigieron las cifras respecto de la semana pasada.</t>
  </si>
  <si>
    <t xml:space="preserve">              Se retira a FISO S.A. del cálculo ya que notificó que no realizará este tipo de operaciones e informó erróneamente en un inicio</t>
  </si>
  <si>
    <t>Nota: Las cifras son informadas por las instituciones financieras y están sujetas a revisión.</t>
  </si>
  <si>
    <t xml:space="preserve">              La información considera lo informado tanto por rotativo como compra en cuotas.</t>
  </si>
  <si>
    <t xml:space="preserve">              Sociedad de créditos comerciales S.A. corrigió las cifras respecto la semana anterior.</t>
  </si>
  <si>
    <t>Fuente: Información de la CMF al 15 de mayo de 2020 y al 31 de marzo de 2020 para el total de las carteras.</t>
  </si>
  <si>
    <t>Fuente: Información de la CMF al 15 de mayo de 2020 y al 30 de abril de 2020 para el total de las carteras.</t>
  </si>
  <si>
    <t xml:space="preserve">             Las cifras son informadas por las instituciones financieras y están sujetas a revisión.</t>
  </si>
  <si>
    <t xml:space="preserve">              </t>
  </si>
  <si>
    <t>Nota: La información considera lo informado tanto por rotativo como compra en cuotas.</t>
  </si>
  <si>
    <t>Fuente: Información de la CMF al 22 de mayo de 2020 y al 30 de abril de 2020 para el total de las carteras.</t>
  </si>
  <si>
    <t>Nota: Ahorrocoop corrigió cifras respecto la semana pasada.</t>
  </si>
  <si>
    <t xml:space="preserve">               Las cifras son informadas por las instituciones financieras y están sujetas a revisión.</t>
  </si>
  <si>
    <t xml:space="preserve">             Banco Security corrigió cifras respecto la semana pasada.</t>
  </si>
  <si>
    <t>Nota: Banco Security corrigió cifras respecto la semana pasada.</t>
  </si>
  <si>
    <t xml:space="preserve">              Las cifras son informadas por las instituciones financieras y están sujetas a revisión.</t>
  </si>
  <si>
    <t>Fuente: Información de la CMF al 29 de mayo de 2020 y al 30 de abril de 2020 para el total de las carteras.</t>
  </si>
  <si>
    <t>Nota: Banco Santander-Chile corrigió cifras respecto la semana pasada.</t>
  </si>
  <si>
    <t xml:space="preserve">             Banco Santander-Chile corrigió cifras respecto la semana pasada.</t>
  </si>
  <si>
    <t>Fuente: Información de la CMF al 05 de junio de 2020 y al 30 de abril de 2020 para el total de las carteras.</t>
  </si>
  <si>
    <t>Nota: Banco Consorcio y Falabella corrigieron cifras respecto la semana pasada. Banco Internacional actualizó monto de Colocaciones $ Hipotecarias por pago de dividendos.</t>
  </si>
  <si>
    <t xml:space="preserve">             con Consorcio Tarjetas de crédito, Scotiabank con CAT administradora de tarjetas SA y Banco BCI con servicios financieros y administración de créditos comerciales SA.</t>
  </si>
  <si>
    <t>Fuente: Información de la CMF al 12 de junio de 2020 y al 30 de abril de 2020 para el total de las carteras.</t>
  </si>
  <si>
    <t xml:space="preserve">Nota: Banco Consorcio corrigió cifras respecto la semana pasada. </t>
  </si>
  <si>
    <t xml:space="preserve">Nota: Scotiabank y Banco Estado corrigieron cifras respecto la semana pasada. </t>
  </si>
  <si>
    <t>Fuente: Información de la CMF al 19 de junio de 2020 y al 30 de abril de 2020 para el total de las carteras.</t>
  </si>
  <si>
    <t>Fuente: Información de la CMF al 26 de junio de 2020 y al 31 de mayo de 2020 para el total de las carteras.</t>
  </si>
  <si>
    <t xml:space="preserve">Nota: Banco Consorcio y Banco Itaú Corpbanca corrigieron cifras respecto la semana pasada. </t>
  </si>
  <si>
    <t xml:space="preserve">Nota: Los bancos Ripley, BCI, Security y Santander corrigieron cifras respecto la semana pasada. </t>
  </si>
  <si>
    <t>Fuente: Información de la CMF al 03 de julio de 2020 y al 31 de mayo de 2020 para el total de las carteras.</t>
  </si>
  <si>
    <t>Fuente: Información de la CMF al 10 de julio de 2020 y al 31 de mayo de 2020 para el total de las carteras.</t>
  </si>
  <si>
    <t xml:space="preserve">Nota: Los bancos Estado e Itaú Corpbanca corrigieron cifras respecto la semana pasada. </t>
  </si>
  <si>
    <t>Fuente: Información de la CMF al 17 de julio de 2020 y al 30 de junio de 2020 para el total de las carteras.</t>
  </si>
  <si>
    <t xml:space="preserve">Nota: El Banco Internacional corrigió cifras respecto la semana pasada. </t>
  </si>
  <si>
    <t xml:space="preserve">Nota: Los bancos Consorcio, Santander e Itaú Corpbanca corrigieron cifras respecto la semana pasada. </t>
  </si>
  <si>
    <t>Fuente: Información de la CMF al 24 de julio de 2020 y al 30 de junio de 2020 para el total de las carteras.</t>
  </si>
  <si>
    <t>Fuente: Información de la CMF al 31 de julio de 2020 y al 30 de junio de 2020 para el total de las carteras.</t>
  </si>
  <si>
    <t>Fuente: Información de la CMF al 07 de agosto de 2020 y al 30 de junio de 2020 para el total de las carteras.</t>
  </si>
  <si>
    <t xml:space="preserve">Nota: Banco Consorcio corrigió cifras respecto de la semana pasada. </t>
  </si>
  <si>
    <t xml:space="preserve">Nota: </t>
  </si>
  <si>
    <t>Fuente: Información de la CMF al 14 de agosto de 2020 y al 30 de junio de 2020 para el total de las carteras.</t>
  </si>
  <si>
    <t>Fuente: Información de la CMF al 21 de agosto de 2020 y al 31 de julio de 2020 para el total de las carteras.</t>
  </si>
  <si>
    <t>Nota: Banco Consorcio realizó cambios respecto a la semana anterior.</t>
  </si>
  <si>
    <t>Fuente: Información de la CMF al 28 de agosto de 2020 y al 31 de julio de 2020 para el total de las carteras.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</si>
</sst>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&quot;$&quot;* #,##0_);_(&quot;$&quot;* \(#,##0\);_(&quot;$&quot;* &quot;-&quot;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b/>
      <sz val="16"/>
      <color theme="0"/>
      <name val="Calibri"/>
      <family val="2"/>
    </font>
    <font>
      <b/>
      <sz val="12"/>
      <color theme="0"/>
      <name val="Calibri"/>
      <family val="2"/>
    </font>
    <font>
      <sz val="11"/>
      <name val="Calibri"/>
      <family val="2"/>
    </font>
    <font>
      <i/>
      <sz val="8"/>
      <name val="Calibri"/>
      <family val="2"/>
    </font>
    <font>
      <b/>
      <sz val="14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FEFFF"/>
        <bgColor indexed="64"/>
      </patternFill>
    </fill>
    <fill>
      <patternFill patternType="solid">
        <fgColor rgb="FF280BA1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338">
    <xf numFmtId="0" fontId="0" fillId="0" borderId="0" xfId="0"/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1" applyNumberFormat="1" applyFont="1" applyBorder="1" applyAlignment="1">
      <alignment horizontal="center"/>
    </xf>
    <xf numFmtId="0" fontId="0" fillId="0" borderId="1" xfId="0" applyBorder="1"/>
    <xf numFmtId="164" fontId="0" fillId="0" borderId="2" xfId="1" applyFont="1" applyBorder="1"/>
    <xf numFmtId="164" fontId="0" fillId="0" borderId="7" xfId="1" applyFont="1" applyBorder="1"/>
    <xf numFmtId="0" fontId="0" fillId="0" borderId="9" xfId="1" applyNumberFormat="1" applyFont="1" applyBorder="1" applyAlignment="1">
      <alignment horizontal="center"/>
    </xf>
    <xf numFmtId="0" fontId="0" fillId="0" borderId="10" xfId="0" applyBorder="1"/>
    <xf numFmtId="164" fontId="0" fillId="0" borderId="2" xfId="1" applyFont="1" applyBorder="1" applyAlignment="1">
      <alignment horizontal="center" vertical="center"/>
    </xf>
    <xf numFmtId="164" fontId="0" fillId="0" borderId="7" xfId="1" applyFont="1" applyBorder="1" applyAlignment="1">
      <alignment horizontal="center" vertical="center"/>
    </xf>
    <xf numFmtId="164" fontId="4" fillId="0" borderId="4" xfId="1" applyFont="1" applyBorder="1" applyAlignment="1">
      <alignment vertical="center"/>
    </xf>
    <xf numFmtId="164" fontId="0" fillId="0" borderId="4" xfId="1" applyFont="1" applyBorder="1"/>
    <xf numFmtId="0" fontId="0" fillId="0" borderId="11" xfId="0" applyBorder="1" applyAlignment="1">
      <alignment horizontal="center"/>
    </xf>
    <xf numFmtId="0" fontId="0" fillId="0" borderId="4" xfId="0" applyBorder="1"/>
    <xf numFmtId="0" fontId="5" fillId="0" borderId="7" xfId="0" applyFont="1" applyBorder="1"/>
    <xf numFmtId="164" fontId="5" fillId="0" borderId="7" xfId="1" applyFont="1" applyBorder="1"/>
    <xf numFmtId="0" fontId="6" fillId="0" borderId="0" xfId="0" applyFont="1"/>
    <xf numFmtId="164" fontId="6" fillId="0" borderId="0" xfId="1" applyFont="1"/>
    <xf numFmtId="164" fontId="2" fillId="0" borderId="0" xfId="1" applyFont="1"/>
    <xf numFmtId="0" fontId="2" fillId="0" borderId="0" xfId="0" applyFont="1"/>
    <xf numFmtId="164" fontId="0" fillId="0" borderId="0" xfId="0" applyNumberFormat="1"/>
    <xf numFmtId="0" fontId="0" fillId="2" borderId="11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/>
    <xf numFmtId="164" fontId="7" fillId="0" borderId="2" xfId="1" applyFont="1" applyBorder="1" applyAlignment="1">
      <alignment horizontal="right"/>
    </xf>
    <xf numFmtId="164" fontId="7" fillId="0" borderId="2" xfId="1" applyFont="1" applyBorder="1"/>
    <xf numFmtId="164" fontId="7" fillId="0" borderId="7" xfId="1" applyFont="1" applyBorder="1"/>
    <xf numFmtId="0" fontId="0" fillId="0" borderId="4" xfId="0" applyBorder="1" applyAlignment="1">
      <alignment horizontal="center"/>
    </xf>
    <xf numFmtId="0" fontId="0" fillId="0" borderId="6" xfId="0" applyBorder="1"/>
    <xf numFmtId="164" fontId="7" fillId="0" borderId="0" xfId="1" applyFont="1"/>
    <xf numFmtId="164" fontId="7" fillId="0" borderId="10" xfId="1" applyFont="1" applyBorder="1"/>
    <xf numFmtId="164" fontId="7" fillId="0" borderId="2" xfId="1" applyFont="1" applyBorder="1" applyAlignment="1">
      <alignment horizontal="center"/>
    </xf>
    <xf numFmtId="164" fontId="7" fillId="0" borderId="7" xfId="1" applyFont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3" fontId="0" fillId="0" borderId="18" xfId="2" applyNumberFormat="1" applyFont="1" applyBorder="1"/>
    <xf numFmtId="3" fontId="0" fillId="0" borderId="19" xfId="2" applyNumberFormat="1" applyFont="1" applyBorder="1"/>
    <xf numFmtId="0" fontId="0" fillId="0" borderId="20" xfId="0" applyBorder="1"/>
    <xf numFmtId="0" fontId="0" fillId="0" borderId="21" xfId="0" applyBorder="1"/>
    <xf numFmtId="3" fontId="0" fillId="0" borderId="21" xfId="2" applyNumberFormat="1" applyFont="1" applyBorder="1"/>
    <xf numFmtId="3" fontId="0" fillId="0" borderId="22" xfId="2" applyNumberFormat="1" applyFont="1" applyBorder="1"/>
    <xf numFmtId="0" fontId="0" fillId="0" borderId="23" xfId="0" applyBorder="1"/>
    <xf numFmtId="0" fontId="0" fillId="0" borderId="15" xfId="0" applyBorder="1"/>
    <xf numFmtId="3" fontId="0" fillId="0" borderId="15" xfId="2" applyNumberFormat="1" applyFont="1" applyBorder="1"/>
    <xf numFmtId="3" fontId="0" fillId="0" borderId="16" xfId="2" applyNumberFormat="1" applyFont="1" applyBorder="1"/>
    <xf numFmtId="0" fontId="0" fillId="3" borderId="0" xfId="0" applyFill="1"/>
    <xf numFmtId="0" fontId="8" fillId="4" borderId="0" xfId="0" applyFont="1" applyFill="1"/>
    <xf numFmtId="0" fontId="8" fillId="3" borderId="0" xfId="0" applyFont="1" applyFill="1"/>
    <xf numFmtId="0" fontId="10" fillId="5" borderId="28" xfId="0" applyFont="1" applyFill="1" applyBorder="1" applyAlignment="1">
      <alignment horizontal="center" wrapText="1"/>
    </xf>
    <xf numFmtId="0" fontId="10" fillId="5" borderId="29" xfId="0" applyFont="1" applyFill="1" applyBorder="1" applyAlignment="1">
      <alignment horizontal="center" wrapText="1"/>
    </xf>
    <xf numFmtId="0" fontId="10" fillId="5" borderId="30" xfId="0" applyFont="1" applyFill="1" applyBorder="1" applyAlignment="1">
      <alignment horizontal="center" wrapText="1"/>
    </xf>
    <xf numFmtId="0" fontId="10" fillId="5" borderId="31" xfId="0" applyFont="1" applyFill="1" applyBorder="1"/>
    <xf numFmtId="0" fontId="10" fillId="5" borderId="34" xfId="0" applyFont="1" applyFill="1" applyBorder="1"/>
    <xf numFmtId="0" fontId="10" fillId="5" borderId="36" xfId="0" applyFont="1" applyFill="1" applyBorder="1"/>
    <xf numFmtId="0" fontId="10" fillId="5" borderId="0" xfId="0" applyFont="1" applyFill="1"/>
    <xf numFmtId="0" fontId="12" fillId="4" borderId="0" xfId="0" applyFont="1" applyFill="1"/>
    <xf numFmtId="164" fontId="8" fillId="4" borderId="32" xfId="0" applyNumberFormat="1" applyFont="1" applyFill="1" applyBorder="1" applyAlignment="1">
      <alignment horizontal="center"/>
    </xf>
    <xf numFmtId="164" fontId="8" fillId="4" borderId="32" xfId="0" applyNumberFormat="1" applyFont="1" applyFill="1" applyBorder="1" applyAlignment="1">
      <alignment horizontal="left"/>
    </xf>
    <xf numFmtId="166" fontId="8" fillId="4" borderId="32" xfId="3" applyNumberFormat="1" applyFont="1" applyFill="1" applyBorder="1" applyAlignment="1">
      <alignment horizontal="center"/>
    </xf>
    <xf numFmtId="166" fontId="8" fillId="4" borderId="33" xfId="3" applyNumberFormat="1" applyFont="1" applyFill="1" applyBorder="1" applyAlignment="1">
      <alignment horizontal="center"/>
    </xf>
    <xf numFmtId="164" fontId="8" fillId="4" borderId="35" xfId="0" applyNumberFormat="1" applyFont="1" applyFill="1" applyBorder="1" applyAlignment="1">
      <alignment horizontal="center"/>
    </xf>
    <xf numFmtId="164" fontId="8" fillId="4" borderId="35" xfId="0" applyNumberFormat="1" applyFont="1" applyFill="1" applyBorder="1" applyAlignment="1">
      <alignment horizontal="left"/>
    </xf>
    <xf numFmtId="166" fontId="8" fillId="4" borderId="35" xfId="3" applyNumberFormat="1" applyFont="1" applyFill="1" applyBorder="1" applyAlignment="1">
      <alignment horizontal="center"/>
    </xf>
    <xf numFmtId="166" fontId="8" fillId="4" borderId="41" xfId="3" applyNumberFormat="1" applyFont="1" applyFill="1" applyBorder="1" applyAlignment="1">
      <alignment horizontal="center"/>
    </xf>
    <xf numFmtId="164" fontId="8" fillId="4" borderId="37" xfId="0" applyNumberFormat="1" applyFont="1" applyFill="1" applyBorder="1" applyAlignment="1">
      <alignment horizontal="center"/>
    </xf>
    <xf numFmtId="164" fontId="8" fillId="4" borderId="37" xfId="0" applyNumberFormat="1" applyFont="1" applyFill="1" applyBorder="1"/>
    <xf numFmtId="166" fontId="8" fillId="4" borderId="37" xfId="3" applyNumberFormat="1" applyFont="1" applyFill="1" applyBorder="1" applyAlignment="1">
      <alignment horizontal="center"/>
    </xf>
    <xf numFmtId="166" fontId="8" fillId="4" borderId="42" xfId="3" applyNumberFormat="1" applyFont="1" applyFill="1" applyBorder="1" applyAlignment="1">
      <alignment horizontal="center"/>
    </xf>
    <xf numFmtId="164" fontId="8" fillId="4" borderId="38" xfId="0" applyNumberFormat="1" applyFont="1" applyFill="1" applyBorder="1" applyAlignment="1">
      <alignment horizontal="center"/>
    </xf>
    <xf numFmtId="164" fontId="8" fillId="4" borderId="39" xfId="0" applyNumberFormat="1" applyFont="1" applyFill="1" applyBorder="1" applyAlignment="1">
      <alignment horizontal="center"/>
    </xf>
    <xf numFmtId="166" fontId="8" fillId="4" borderId="39" xfId="3" applyNumberFormat="1" applyFont="1" applyFill="1" applyBorder="1" applyAlignment="1">
      <alignment horizontal="center"/>
    </xf>
    <xf numFmtId="166" fontId="8" fillId="4" borderId="40" xfId="3" applyNumberFormat="1" applyFont="1" applyFill="1" applyBorder="1" applyAlignment="1">
      <alignment horizontal="center"/>
    </xf>
    <xf numFmtId="0" fontId="0" fillId="4" borderId="0" xfId="0" applyFill="1"/>
    <xf numFmtId="0" fontId="13" fillId="4" borderId="0" xfId="0" applyFont="1" applyFill="1"/>
    <xf numFmtId="0" fontId="8" fillId="4" borderId="0" xfId="4" applyFont="1" applyFill="1"/>
    <xf numFmtId="0" fontId="8" fillId="3" borderId="0" xfId="4" applyFont="1" applyFill="1"/>
    <xf numFmtId="0" fontId="10" fillId="5" borderId="0" xfId="4" applyFont="1" applyFill="1" applyAlignment="1">
      <alignment horizontal="center" wrapText="1"/>
    </xf>
    <xf numFmtId="0" fontId="10" fillId="5" borderId="28" xfId="4" applyFont="1" applyFill="1" applyBorder="1" applyAlignment="1">
      <alignment horizontal="center" wrapText="1"/>
    </xf>
    <xf numFmtId="0" fontId="10" fillId="5" borderId="29" xfId="4" applyFont="1" applyFill="1" applyBorder="1" applyAlignment="1">
      <alignment horizontal="center" wrapText="1"/>
    </xf>
    <xf numFmtId="0" fontId="10" fillId="5" borderId="30" xfId="4" applyFont="1" applyFill="1" applyBorder="1" applyAlignment="1">
      <alignment horizontal="center" wrapText="1"/>
    </xf>
    <xf numFmtId="0" fontId="10" fillId="5" borderId="31" xfId="4" applyFont="1" applyFill="1" applyBorder="1"/>
    <xf numFmtId="164" fontId="8" fillId="4" borderId="32" xfId="4" applyNumberFormat="1" applyFont="1" applyFill="1" applyBorder="1" applyAlignment="1">
      <alignment horizontal="center"/>
    </xf>
    <xf numFmtId="164" fontId="8" fillId="4" borderId="32" xfId="4" applyNumberFormat="1" applyFont="1" applyFill="1" applyBorder="1" applyAlignment="1">
      <alignment horizontal="left"/>
    </xf>
    <xf numFmtId="166" fontId="8" fillId="4" borderId="32" xfId="5" applyNumberFormat="1" applyFont="1" applyFill="1" applyBorder="1" applyAlignment="1">
      <alignment horizontal="center"/>
    </xf>
    <xf numFmtId="166" fontId="8" fillId="4" borderId="33" xfId="5" applyNumberFormat="1" applyFont="1" applyFill="1" applyBorder="1" applyAlignment="1">
      <alignment horizontal="center"/>
    </xf>
    <xf numFmtId="0" fontId="10" fillId="5" borderId="34" xfId="4" applyFont="1" applyFill="1" applyBorder="1"/>
    <xf numFmtId="164" fontId="8" fillId="4" borderId="35" xfId="4" applyNumberFormat="1" applyFont="1" applyFill="1" applyBorder="1" applyAlignment="1">
      <alignment horizontal="center"/>
    </xf>
    <xf numFmtId="164" fontId="8" fillId="4" borderId="35" xfId="4" applyNumberFormat="1" applyFont="1" applyFill="1" applyBorder="1" applyAlignment="1">
      <alignment horizontal="left"/>
    </xf>
    <xf numFmtId="166" fontId="8" fillId="4" borderId="35" xfId="5" applyNumberFormat="1" applyFont="1" applyFill="1" applyBorder="1" applyAlignment="1">
      <alignment horizontal="center"/>
    </xf>
    <xf numFmtId="166" fontId="8" fillId="4" borderId="41" xfId="5" applyNumberFormat="1" applyFont="1" applyFill="1" applyBorder="1" applyAlignment="1">
      <alignment horizontal="center"/>
    </xf>
    <xf numFmtId="0" fontId="10" fillId="5" borderId="36" xfId="4" applyFont="1" applyFill="1" applyBorder="1"/>
    <xf numFmtId="164" fontId="8" fillId="4" borderId="37" xfId="4" applyNumberFormat="1" applyFont="1" applyFill="1" applyBorder="1" applyAlignment="1">
      <alignment horizontal="center"/>
    </xf>
    <xf numFmtId="164" fontId="8" fillId="4" borderId="37" xfId="4" applyNumberFormat="1" applyFont="1" applyFill="1" applyBorder="1"/>
    <xf numFmtId="166" fontId="8" fillId="4" borderId="37" xfId="5" applyNumberFormat="1" applyFont="1" applyFill="1" applyBorder="1" applyAlignment="1">
      <alignment horizontal="center"/>
    </xf>
    <xf numFmtId="166" fontId="8" fillId="4" borderId="42" xfId="5" applyNumberFormat="1" applyFont="1" applyFill="1" applyBorder="1" applyAlignment="1">
      <alignment horizontal="center"/>
    </xf>
    <xf numFmtId="0" fontId="10" fillId="5" borderId="0" xfId="4" applyFont="1" applyFill="1"/>
    <xf numFmtId="164" fontId="8" fillId="4" borderId="38" xfId="4" applyNumberFormat="1" applyFont="1" applyFill="1" applyBorder="1" applyAlignment="1">
      <alignment horizontal="center"/>
    </xf>
    <xf numFmtId="164" fontId="8" fillId="4" borderId="39" xfId="4" applyNumberFormat="1" applyFont="1" applyFill="1" applyBorder="1" applyAlignment="1">
      <alignment horizontal="center"/>
    </xf>
    <xf numFmtId="164" fontId="8" fillId="4" borderId="39" xfId="4" applyNumberFormat="1" applyFont="1" applyFill="1" applyBorder="1"/>
    <xf numFmtId="166" fontId="8" fillId="4" borderId="39" xfId="5" applyNumberFormat="1" applyFont="1" applyFill="1" applyBorder="1" applyAlignment="1">
      <alignment horizontal="center"/>
    </xf>
    <xf numFmtId="166" fontId="8" fillId="4" borderId="40" xfId="5" applyNumberFormat="1" applyFont="1" applyFill="1" applyBorder="1" applyAlignment="1">
      <alignment horizontal="center"/>
    </xf>
    <xf numFmtId="0" fontId="12" fillId="4" borderId="0" xfId="4" applyFont="1" applyFill="1"/>
    <xf numFmtId="0" fontId="11" fillId="4" borderId="0" xfId="4" applyFill="1"/>
    <xf numFmtId="0" fontId="11" fillId="3" borderId="0" xfId="4" applyFill="1"/>
    <xf numFmtId="164" fontId="8" fillId="4" borderId="32" xfId="0" applyNumberFormat="1" applyFont="1" applyFill="1" applyBorder="1" applyAlignment="1">
      <alignment horizontal="center"/>
    </xf>
    <xf numFmtId="164" fontId="8" fillId="4" borderId="32" xfId="0" applyNumberFormat="1" applyFont="1" applyFill="1" applyBorder="1" applyAlignment="1">
      <alignment horizontal="left"/>
    </xf>
    <xf numFmtId="10" fontId="8" fillId="4" borderId="32" xfId="0" applyNumberFormat="1" applyFont="1" applyFill="1" applyBorder="1" applyAlignment="1">
      <alignment horizontal="center"/>
    </xf>
    <xf numFmtId="164" fontId="8" fillId="4" borderId="35" xfId="0" applyNumberFormat="1" applyFont="1" applyFill="1" applyBorder="1" applyAlignment="1">
      <alignment horizontal="center"/>
    </xf>
    <xf numFmtId="164" fontId="8" fillId="4" borderId="35" xfId="0" applyNumberFormat="1" applyFont="1" applyFill="1" applyBorder="1" applyAlignment="1">
      <alignment horizontal="left"/>
    </xf>
    <xf numFmtId="10" fontId="8" fillId="4" borderId="35" xfId="0" applyNumberFormat="1" applyFont="1" applyFill="1" applyBorder="1" applyAlignment="1">
      <alignment horizontal="center"/>
    </xf>
    <xf numFmtId="164" fontId="8" fillId="4" borderId="37" xfId="0" applyNumberFormat="1" applyFont="1" applyFill="1" applyBorder="1" applyAlignment="1">
      <alignment horizontal="center"/>
    </xf>
    <xf numFmtId="164" fontId="8" fillId="4" borderId="37" xfId="0" applyNumberFormat="1" applyFont="1" applyFill="1" applyBorder="1"/>
    <xf numFmtId="10" fontId="8" fillId="4" borderId="37" xfId="0" applyNumberFormat="1" applyFont="1" applyFill="1" applyBorder="1" applyAlignment="1">
      <alignment horizontal="center"/>
    </xf>
    <xf numFmtId="164" fontId="8" fillId="4" borderId="38" xfId="0" applyNumberFormat="1" applyFont="1" applyFill="1" applyBorder="1" applyAlignment="1">
      <alignment horizontal="center"/>
    </xf>
    <xf numFmtId="164" fontId="8" fillId="4" borderId="39" xfId="0" applyNumberFormat="1" applyFont="1" applyFill="1" applyBorder="1" applyAlignment="1">
      <alignment horizontal="center"/>
    </xf>
    <xf numFmtId="0" fontId="13" fillId="4" borderId="0" xfId="4" applyFont="1" applyFill="1"/>
    <xf numFmtId="0" fontId="10" fillId="5" borderId="43" xfId="0" applyFont="1" applyFill="1" applyBorder="1"/>
    <xf numFmtId="0" fontId="10" fillId="5" borderId="44" xfId="0" applyFont="1" applyFill="1" applyBorder="1"/>
    <xf numFmtId="0" fontId="10" fillId="5" borderId="45" xfId="0" applyFont="1" applyFill="1" applyBorder="1"/>
    <xf numFmtId="164" fontId="8" fillId="4" borderId="31" xfId="0" applyNumberFormat="1" applyFont="1" applyFill="1" applyBorder="1" applyAlignment="1">
      <alignment horizontal="center"/>
    </xf>
    <xf numFmtId="10" fontId="8" fillId="4" borderId="33" xfId="0" applyNumberFormat="1" applyFont="1" applyFill="1" applyBorder="1" applyAlignment="1">
      <alignment horizontal="center"/>
    </xf>
    <xf numFmtId="164" fontId="8" fillId="4" borderId="34" xfId="0" applyNumberFormat="1" applyFont="1" applyFill="1" applyBorder="1" applyAlignment="1">
      <alignment horizontal="center"/>
    </xf>
    <xf numFmtId="10" fontId="8" fillId="4" borderId="41" xfId="0" applyNumberFormat="1" applyFont="1" applyFill="1" applyBorder="1" applyAlignment="1">
      <alignment horizontal="center"/>
    </xf>
    <xf numFmtId="164" fontId="8" fillId="4" borderId="36" xfId="0" applyNumberFormat="1" applyFont="1" applyFill="1" applyBorder="1" applyAlignment="1">
      <alignment horizontal="center"/>
    </xf>
    <xf numFmtId="10" fontId="8" fillId="4" borderId="42" xfId="0" applyNumberFormat="1" applyFont="1" applyFill="1" applyBorder="1" applyAlignment="1">
      <alignment horizontal="center"/>
    </xf>
    <xf numFmtId="0" fontId="5" fillId="0" borderId="0" xfId="0" applyFont="1" applyBorder="1"/>
    <xf numFmtId="164" fontId="5" fillId="0" borderId="0" xfId="1" applyFont="1" applyBorder="1"/>
    <xf numFmtId="164" fontId="8" fillId="4" borderId="35" xfId="4" applyNumberFormat="1" applyFont="1" applyFill="1" applyBorder="1" applyAlignment="1">
      <alignment horizontal="left"/>
    </xf>
    <xf numFmtId="164" fontId="8" fillId="4" borderId="35" xfId="4" applyNumberFormat="1" applyFont="1" applyFill="1" applyBorder="1" applyAlignment="1">
      <alignment horizontal="center"/>
    </xf>
    <xf numFmtId="166" fontId="8" fillId="4" borderId="32" xfId="0" applyNumberFormat="1" applyFont="1" applyFill="1" applyBorder="1" applyAlignment="1">
      <alignment horizontal="center"/>
    </xf>
    <xf numFmtId="166" fontId="8" fillId="4" borderId="33" xfId="0" applyNumberFormat="1" applyFont="1" applyFill="1" applyBorder="1" applyAlignment="1">
      <alignment horizontal="center"/>
    </xf>
    <xf numFmtId="166" fontId="8" fillId="4" borderId="37" xfId="0" applyNumberFormat="1" applyFont="1" applyFill="1" applyBorder="1" applyAlignment="1">
      <alignment horizontal="center"/>
    </xf>
    <xf numFmtId="166" fontId="8" fillId="4" borderId="42" xfId="0" applyNumberFormat="1" applyFont="1" applyFill="1" applyBorder="1" applyAlignment="1">
      <alignment horizontal="center"/>
    </xf>
    <xf numFmtId="0" fontId="10" fillId="5" borderId="9" xfId="4" applyFont="1" applyFill="1" applyBorder="1" applyAlignment="1">
      <alignment horizontal="center" wrapText="1"/>
    </xf>
    <xf numFmtId="0" fontId="10" fillId="5" borderId="11" xfId="4" applyFont="1" applyFill="1" applyBorder="1" applyAlignment="1">
      <alignment horizontal="center" wrapText="1"/>
    </xf>
    <xf numFmtId="0" fontId="10" fillId="5" borderId="5" xfId="4" applyFont="1" applyFill="1" applyBorder="1" applyAlignment="1">
      <alignment horizontal="center" wrapText="1"/>
    </xf>
    <xf numFmtId="0" fontId="10" fillId="5" borderId="52" xfId="4" applyFont="1" applyFill="1" applyBorder="1" applyAlignment="1">
      <alignment horizontal="center" wrapText="1"/>
    </xf>
    <xf numFmtId="0" fontId="10" fillId="5" borderId="53" xfId="4" applyFont="1" applyFill="1" applyBorder="1" applyAlignment="1">
      <alignment horizontal="center" wrapText="1"/>
    </xf>
    <xf numFmtId="0" fontId="10" fillId="5" borderId="54" xfId="4" applyFont="1" applyFill="1" applyBorder="1" applyAlignment="1">
      <alignment horizontal="center" wrapText="1"/>
    </xf>
    <xf numFmtId="0" fontId="14" fillId="4" borderId="8" xfId="1" applyNumberFormat="1" applyFont="1" applyFill="1" applyBorder="1" applyAlignment="1">
      <alignment horizontal="center"/>
    </xf>
    <xf numFmtId="0" fontId="14" fillId="4" borderId="1" xfId="0" applyFont="1" applyFill="1" applyBorder="1"/>
    <xf numFmtId="164" fontId="14" fillId="4" borderId="55" xfId="1" applyFont="1" applyFill="1" applyBorder="1"/>
    <xf numFmtId="164" fontId="14" fillId="4" borderId="12" xfId="1" applyFont="1" applyFill="1" applyBorder="1"/>
    <xf numFmtId="166" fontId="14" fillId="4" borderId="12" xfId="3" applyNumberFormat="1" applyFont="1" applyFill="1" applyBorder="1" applyAlignment="1">
      <alignment horizontal="center"/>
    </xf>
    <xf numFmtId="166" fontId="14" fillId="4" borderId="56" xfId="3" applyNumberFormat="1" applyFont="1" applyFill="1" applyBorder="1" applyAlignment="1">
      <alignment horizontal="center"/>
    </xf>
    <xf numFmtId="0" fontId="14" fillId="4" borderId="9" xfId="1" applyNumberFormat="1" applyFont="1" applyFill="1" applyBorder="1" applyAlignment="1">
      <alignment horizontal="center"/>
    </xf>
    <xf numFmtId="0" fontId="14" fillId="4" borderId="10" xfId="0" applyFont="1" applyFill="1" applyBorder="1"/>
    <xf numFmtId="164" fontId="14" fillId="4" borderId="20" xfId="1" applyFont="1" applyFill="1" applyBorder="1" applyAlignment="1">
      <alignment horizontal="center" vertical="center"/>
    </xf>
    <xf numFmtId="164" fontId="14" fillId="4" borderId="21" xfId="1" applyFont="1" applyFill="1" applyBorder="1"/>
    <xf numFmtId="166" fontId="14" fillId="4" borderId="21" xfId="3" applyNumberFormat="1" applyFont="1" applyFill="1" applyBorder="1" applyAlignment="1">
      <alignment horizontal="center"/>
    </xf>
    <xf numFmtId="166" fontId="14" fillId="4" borderId="22" xfId="3" applyNumberFormat="1" applyFont="1" applyFill="1" applyBorder="1" applyAlignment="1">
      <alignment horizontal="center"/>
    </xf>
    <xf numFmtId="164" fontId="14" fillId="4" borderId="20" xfId="1" applyFont="1" applyFill="1" applyBorder="1"/>
    <xf numFmtId="164" fontId="15" fillId="4" borderId="20" xfId="1" applyFont="1" applyFill="1" applyBorder="1" applyAlignment="1">
      <alignment vertical="center"/>
    </xf>
    <xf numFmtId="0" fontId="14" fillId="4" borderId="11" xfId="0" applyFont="1" applyFill="1" applyBorder="1" applyAlignment="1">
      <alignment horizontal="center"/>
    </xf>
    <xf numFmtId="0" fontId="14" fillId="4" borderId="4" xfId="0" applyFont="1" applyFill="1" applyBorder="1"/>
    <xf numFmtId="164" fontId="14" fillId="4" borderId="23" xfId="1" applyFont="1" applyFill="1" applyBorder="1"/>
    <xf numFmtId="164" fontId="14" fillId="4" borderId="15" xfId="1" applyFont="1" applyFill="1" applyBorder="1"/>
    <xf numFmtId="166" fontId="14" fillId="4" borderId="15" xfId="3" applyNumberFormat="1" applyFont="1" applyFill="1" applyBorder="1" applyAlignment="1">
      <alignment horizontal="center"/>
    </xf>
    <xf numFmtId="166" fontId="14" fillId="4" borderId="16" xfId="3" applyNumberFormat="1" applyFont="1" applyFill="1" applyBorder="1" applyAlignment="1">
      <alignment horizontal="center"/>
    </xf>
    <xf numFmtId="0" fontId="5" fillId="4" borderId="7" xfId="0" applyFont="1" applyFill="1" applyBorder="1"/>
    <xf numFmtId="164" fontId="5" fillId="4" borderId="7" xfId="0" applyNumberFormat="1" applyFont="1" applyFill="1" applyBorder="1"/>
    <xf numFmtId="166" fontId="5" fillId="4" borderId="2" xfId="3" applyNumberFormat="1" applyFont="1" applyFill="1" applyBorder="1" applyAlignment="1">
      <alignment horizontal="center"/>
    </xf>
    <xf numFmtId="166" fontId="5" fillId="4" borderId="7" xfId="3" applyNumberFormat="1" applyFont="1" applyFill="1" applyBorder="1" applyAlignment="1">
      <alignment horizontal="center"/>
    </xf>
    <xf numFmtId="0" fontId="6" fillId="4" borderId="0" xfId="1" applyNumberFormat="1" applyFont="1" applyFill="1" applyBorder="1" applyAlignment="1">
      <alignment horizontal="left"/>
    </xf>
    <xf numFmtId="0" fontId="14" fillId="4" borderId="7" xfId="0" applyFont="1" applyFill="1" applyBorder="1" applyAlignment="1">
      <alignment horizontal="center"/>
    </xf>
    <xf numFmtId="0" fontId="14" fillId="4" borderId="3" xfId="0" applyFont="1" applyFill="1" applyBorder="1"/>
    <xf numFmtId="164" fontId="14" fillId="4" borderId="55" xfId="1" applyFont="1" applyFill="1" applyBorder="1" applyAlignment="1">
      <alignment horizontal="right"/>
    </xf>
    <xf numFmtId="164" fontId="14" fillId="4" borderId="55" xfId="1" applyFont="1" applyFill="1" applyBorder="1" applyAlignment="1">
      <alignment horizontal="center"/>
    </xf>
    <xf numFmtId="164" fontId="14" fillId="4" borderId="12" xfId="1" applyFont="1" applyFill="1" applyBorder="1" applyAlignment="1">
      <alignment horizontal="right"/>
    </xf>
    <xf numFmtId="0" fontId="14" fillId="4" borderId="4" xfId="0" applyFont="1" applyFill="1" applyBorder="1" applyAlignment="1">
      <alignment horizontal="center"/>
    </xf>
    <xf numFmtId="0" fontId="14" fillId="4" borderId="6" xfId="0" applyFont="1" applyFill="1" applyBorder="1"/>
    <xf numFmtId="164" fontId="14" fillId="4" borderId="20" xfId="1" applyFont="1" applyFill="1" applyBorder="1" applyAlignment="1">
      <alignment horizontal="right"/>
    </xf>
    <xf numFmtId="164" fontId="14" fillId="4" borderId="21" xfId="1" applyFont="1" applyFill="1" applyBorder="1" applyAlignment="1">
      <alignment horizontal="right"/>
    </xf>
    <xf numFmtId="164" fontId="14" fillId="4" borderId="23" xfId="1" applyFont="1" applyFill="1" applyBorder="1" applyAlignment="1">
      <alignment horizontal="center"/>
    </xf>
    <xf numFmtId="164" fontId="14" fillId="4" borderId="15" xfId="1" applyFont="1" applyFill="1" applyBorder="1" applyAlignment="1">
      <alignment horizontal="right"/>
    </xf>
    <xf numFmtId="164" fontId="5" fillId="4" borderId="2" xfId="0" applyNumberFormat="1" applyFont="1" applyFill="1" applyBorder="1"/>
    <xf numFmtId="164" fontId="5" fillId="4" borderId="57" xfId="0" applyNumberFormat="1" applyFont="1" applyFill="1" applyBorder="1"/>
    <xf numFmtId="0" fontId="10" fillId="5" borderId="6" xfId="4" applyFont="1" applyFill="1" applyBorder="1" applyAlignment="1">
      <alignment horizontal="center" wrapText="1"/>
    </xf>
    <xf numFmtId="0" fontId="14" fillId="4" borderId="2" xfId="0" applyFont="1" applyFill="1" applyBorder="1"/>
    <xf numFmtId="3" fontId="14" fillId="4" borderId="7" xfId="2" applyNumberFormat="1" applyFont="1" applyFill="1" applyBorder="1"/>
    <xf numFmtId="166" fontId="14" fillId="4" borderId="2" xfId="3" applyNumberFormat="1" applyFont="1" applyFill="1" applyBorder="1" applyAlignment="1">
      <alignment horizontal="center"/>
    </xf>
    <xf numFmtId="166" fontId="14" fillId="4" borderId="7" xfId="3" applyNumberFormat="1" applyFont="1" applyFill="1" applyBorder="1" applyAlignment="1">
      <alignment horizontal="center"/>
    </xf>
    <xf numFmtId="0" fontId="14" fillId="4" borderId="11" xfId="0" applyFont="1" applyFill="1" applyBorder="1"/>
    <xf numFmtId="3" fontId="5" fillId="4" borderId="7" xfId="0" applyNumberFormat="1" applyFont="1" applyFill="1" applyBorder="1"/>
    <xf numFmtId="0" fontId="14" fillId="4" borderId="2" xfId="0" applyFont="1" applyFill="1" applyBorder="1" applyAlignment="1">
      <alignment horizontal="center"/>
    </xf>
    <xf numFmtId="0" fontId="14" fillId="4" borderId="47" xfId="0" applyFont="1" applyFill="1" applyBorder="1" applyAlignment="1">
      <alignment horizontal="center"/>
    </xf>
    <xf numFmtId="0" fontId="11" fillId="4" borderId="0" xfId="0" applyFont="1" applyFill="1"/>
    <xf numFmtId="0" fontId="10" fillId="5" borderId="0" xfId="4" applyFont="1" applyFill="1" applyAlignment="1">
      <alignment horizontal="center" wrapText="1"/>
    </xf>
    <xf numFmtId="0" fontId="10" fillId="5" borderId="54" xfId="4" applyFont="1" applyFill="1" applyBorder="1" applyAlignment="1">
      <alignment horizontal="center" wrapText="1"/>
    </xf>
    <xf numFmtId="0" fontId="10" fillId="5" borderId="53" xfId="4" applyFont="1" applyFill="1" applyBorder="1" applyAlignment="1">
      <alignment horizontal="center" wrapText="1"/>
    </xf>
    <xf numFmtId="0" fontId="16" fillId="4" borderId="0" xfId="4" applyFont="1" applyFill="1"/>
    <xf numFmtId="0" fontId="16" fillId="4" borderId="0" xfId="0" applyFont="1" applyFill="1"/>
    <xf numFmtId="0" fontId="6" fillId="4" borderId="0" xfId="1" applyNumberFormat="1" applyFont="1" applyFill="1" applyAlignment="1">
      <alignment horizontal="left"/>
    </xf>
    <xf numFmtId="0" fontId="14" fillId="4" borderId="8" xfId="0" applyFont="1" applyFill="1" applyBorder="1"/>
    <xf numFmtId="166" fontId="14" fillId="4" borderId="58" xfId="3" applyNumberFormat="1" applyFont="1" applyFill="1" applyBorder="1" applyAlignment="1">
      <alignment horizontal="center"/>
    </xf>
    <xf numFmtId="0" fontId="14" fillId="4" borderId="9" xfId="0" applyFont="1" applyFill="1" applyBorder="1"/>
    <xf numFmtId="166" fontId="14" fillId="4" borderId="59" xfId="3" applyNumberFormat="1" applyFont="1" applyFill="1" applyBorder="1" applyAlignment="1">
      <alignment horizontal="center"/>
    </xf>
    <xf numFmtId="166" fontId="14" fillId="4" borderId="60" xfId="3" applyNumberFormat="1" applyFont="1" applyFill="1" applyBorder="1" applyAlignment="1">
      <alignment horizontal="center"/>
    </xf>
    <xf numFmtId="164" fontId="5" fillId="4" borderId="4" xfId="0" applyNumberFormat="1" applyFont="1" applyFill="1" applyBorder="1"/>
    <xf numFmtId="166" fontId="5" fillId="4" borderId="11" xfId="3" applyNumberFormat="1" applyFont="1" applyFill="1" applyBorder="1" applyAlignment="1">
      <alignment horizontal="center"/>
    </xf>
    <xf numFmtId="166" fontId="5" fillId="4" borderId="4" xfId="3" applyNumberFormat="1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5" fillId="4" borderId="0" xfId="0" applyFont="1" applyFill="1"/>
    <xf numFmtId="164" fontId="5" fillId="4" borderId="0" xfId="0" applyNumberFormat="1" applyFont="1" applyFill="1"/>
    <xf numFmtId="166" fontId="5" fillId="4" borderId="0" xfId="3" applyNumberFormat="1" applyFont="1" applyFill="1" applyAlignment="1">
      <alignment horizontal="center"/>
    </xf>
    <xf numFmtId="0" fontId="14" fillId="4" borderId="57" xfId="0" applyFont="1" applyFill="1" applyBorder="1"/>
    <xf numFmtId="0" fontId="14" fillId="4" borderId="5" xfId="0" applyFont="1" applyFill="1" applyBorder="1"/>
    <xf numFmtId="164" fontId="14" fillId="4" borderId="20" xfId="1" applyFont="1" applyFill="1" applyBorder="1" applyAlignment="1">
      <alignment horizontal="center"/>
    </xf>
    <xf numFmtId="164" fontId="14" fillId="4" borderId="23" xfId="1" applyFont="1" applyFill="1" applyBorder="1" applyAlignment="1">
      <alignment horizontal="right"/>
    </xf>
    <xf numFmtId="164" fontId="5" fillId="4" borderId="11" xfId="0" applyNumberFormat="1" applyFont="1" applyFill="1" applyBorder="1"/>
    <xf numFmtId="164" fontId="5" fillId="4" borderId="5" xfId="0" applyNumberFormat="1" applyFont="1" applyFill="1" applyBorder="1"/>
    <xf numFmtId="3" fontId="14" fillId="4" borderId="55" xfId="2" applyNumberFormat="1" applyFont="1" applyFill="1" applyBorder="1"/>
    <xf numFmtId="3" fontId="14" fillId="4" borderId="12" xfId="2" applyNumberFormat="1" applyFont="1" applyFill="1" applyBorder="1"/>
    <xf numFmtId="3" fontId="14" fillId="4" borderId="20" xfId="2" applyNumberFormat="1" applyFont="1" applyFill="1" applyBorder="1"/>
    <xf numFmtId="3" fontId="14" fillId="4" borderId="21" xfId="2" applyNumberFormat="1" applyFont="1" applyFill="1" applyBorder="1"/>
    <xf numFmtId="3" fontId="14" fillId="4" borderId="23" xfId="2" applyNumberFormat="1" applyFont="1" applyFill="1" applyBorder="1"/>
    <xf numFmtId="3" fontId="14" fillId="4" borderId="15" xfId="2" applyNumberFormat="1" applyFont="1" applyFill="1" applyBorder="1"/>
    <xf numFmtId="3" fontId="5" fillId="4" borderId="4" xfId="0" applyNumberFormat="1" applyFont="1" applyFill="1" applyBorder="1"/>
    <xf numFmtId="0" fontId="10" fillId="5" borderId="0" xfId="4" applyFont="1" applyFill="1" applyAlignment="1">
      <alignment horizontal="center" wrapText="1"/>
    </xf>
    <xf numFmtId="0" fontId="10" fillId="5" borderId="53" xfId="4" applyFont="1" applyFill="1" applyBorder="1" applyAlignment="1">
      <alignment horizontal="center" wrapText="1"/>
    </xf>
    <xf numFmtId="0" fontId="10" fillId="5" borderId="54" xfId="4" applyFont="1" applyFill="1" applyBorder="1" applyAlignment="1">
      <alignment horizontal="center" wrapText="1"/>
    </xf>
    <xf numFmtId="164" fontId="14" fillId="4" borderId="61" xfId="1" applyFont="1" applyFill="1" applyBorder="1" applyAlignment="1">
      <alignment horizontal="right"/>
    </xf>
    <xf numFmtId="164" fontId="14" fillId="4" borderId="62" xfId="1" applyFont="1" applyFill="1" applyBorder="1" applyAlignment="1">
      <alignment horizontal="right"/>
    </xf>
    <xf numFmtId="164" fontId="14" fillId="4" borderId="63" xfId="1" applyFont="1" applyFill="1" applyBorder="1" applyAlignment="1">
      <alignment horizontal="right"/>
    </xf>
    <xf numFmtId="166" fontId="14" fillId="4" borderId="64" xfId="3" applyNumberFormat="1" applyFont="1" applyFill="1" applyBorder="1" applyAlignment="1">
      <alignment horizontal="center"/>
    </xf>
    <xf numFmtId="166" fontId="14" fillId="4" borderId="24" xfId="3" applyNumberFormat="1" applyFont="1" applyFill="1" applyBorder="1" applyAlignment="1">
      <alignment horizontal="center"/>
    </xf>
    <xf numFmtId="3" fontId="5" fillId="4" borderId="11" xfId="0" applyNumberFormat="1" applyFont="1" applyFill="1" applyBorder="1"/>
    <xf numFmtId="0" fontId="10" fillId="5" borderId="13" xfId="4" applyFont="1" applyFill="1" applyBorder="1" applyAlignment="1">
      <alignment horizontal="center" wrapText="1"/>
    </xf>
    <xf numFmtId="0" fontId="10" fillId="5" borderId="27" xfId="4" applyFont="1" applyFill="1" applyBorder="1" applyAlignment="1">
      <alignment horizontal="center" wrapText="1"/>
    </xf>
    <xf numFmtId="0" fontId="10" fillId="5" borderId="43" xfId="4" applyFont="1" applyFill="1" applyBorder="1"/>
    <xf numFmtId="164" fontId="8" fillId="4" borderId="31" xfId="0" applyNumberFormat="1" applyFont="1" applyFill="1" applyBorder="1" applyAlignment="1">
      <alignment horizontal="left"/>
    </xf>
    <xf numFmtId="0" fontId="10" fillId="5" borderId="44" xfId="4" applyFont="1" applyFill="1" applyBorder="1"/>
    <xf numFmtId="164" fontId="8" fillId="4" borderId="34" xfId="4" applyNumberFormat="1" applyFont="1" applyFill="1" applyBorder="1" applyAlignment="1">
      <alignment horizontal="left"/>
    </xf>
    <xf numFmtId="166" fontId="8" fillId="4" borderId="35" xfId="4" applyNumberFormat="1" applyFont="1" applyFill="1" applyBorder="1" applyAlignment="1">
      <alignment horizontal="center"/>
    </xf>
    <xf numFmtId="166" fontId="8" fillId="4" borderId="41" xfId="4" applyNumberFormat="1" applyFont="1" applyFill="1" applyBorder="1" applyAlignment="1">
      <alignment horizontal="center"/>
    </xf>
    <xf numFmtId="0" fontId="10" fillId="5" borderId="45" xfId="4" applyFont="1" applyFill="1" applyBorder="1"/>
    <xf numFmtId="164" fontId="8" fillId="4" borderId="36" xfId="0" applyNumberFormat="1" applyFont="1" applyFill="1" applyBorder="1"/>
    <xf numFmtId="164" fontId="8" fillId="4" borderId="38" xfId="4" applyNumberFormat="1" applyFont="1" applyFill="1" applyBorder="1" applyAlignment="1">
      <alignment horizontal="left"/>
    </xf>
    <xf numFmtId="164" fontId="8" fillId="4" borderId="39" xfId="4" applyNumberFormat="1" applyFont="1" applyFill="1" applyBorder="1" applyAlignment="1">
      <alignment horizontal="center"/>
    </xf>
    <xf numFmtId="164" fontId="8" fillId="4" borderId="39" xfId="4" applyNumberFormat="1" applyFont="1" applyFill="1" applyBorder="1" applyAlignment="1">
      <alignment horizontal="left"/>
    </xf>
    <xf numFmtId="166" fontId="8" fillId="4" borderId="39" xfId="4" applyNumberFormat="1" applyFont="1" applyFill="1" applyBorder="1" applyAlignment="1">
      <alignment horizontal="center"/>
    </xf>
    <xf numFmtId="166" fontId="8" fillId="4" borderId="40" xfId="4" applyNumberFormat="1" applyFont="1" applyFill="1" applyBorder="1" applyAlignment="1">
      <alignment horizontal="center"/>
    </xf>
    <xf numFmtId="164" fontId="8" fillId="4" borderId="39" xfId="0" applyNumberFormat="1" applyFont="1" applyFill="1" applyBorder="1" applyAlignment="1">
      <alignment horizontal="left"/>
    </xf>
    <xf numFmtId="166" fontId="8" fillId="4" borderId="39" xfId="0" applyNumberFormat="1" applyFont="1" applyFill="1" applyBorder="1" applyAlignment="1">
      <alignment horizontal="center"/>
    </xf>
    <xf numFmtId="166" fontId="8" fillId="4" borderId="40" xfId="0" applyNumberFormat="1" applyFont="1" applyFill="1" applyBorder="1" applyAlignment="1">
      <alignment horizontal="center"/>
    </xf>
    <xf numFmtId="0" fontId="10" fillId="5" borderId="0" xfId="4" applyFont="1" applyFill="1" applyAlignment="1">
      <alignment horizontal="center" wrapText="1"/>
    </xf>
    <xf numFmtId="0" fontId="10" fillId="5" borderId="53" xfId="4" applyFont="1" applyFill="1" applyBorder="1" applyAlignment="1">
      <alignment horizontal="center" wrapText="1"/>
    </xf>
    <xf numFmtId="0" fontId="10" fillId="5" borderId="54" xfId="4" applyFont="1" applyFill="1" applyBorder="1" applyAlignment="1">
      <alignment horizontal="center" wrapText="1"/>
    </xf>
    <xf numFmtId="0" fontId="10" fillId="5" borderId="0" xfId="4" applyFont="1" applyFill="1" applyAlignment="1">
      <alignment horizontal="center" wrapText="1"/>
    </xf>
    <xf numFmtId="0" fontId="10" fillId="5" borderId="54" xfId="4" applyFont="1" applyFill="1" applyBorder="1" applyAlignment="1">
      <alignment horizontal="center" wrapText="1"/>
    </xf>
    <xf numFmtId="0" fontId="10" fillId="5" borderId="53" xfId="4" applyFont="1" applyFill="1" applyBorder="1" applyAlignment="1">
      <alignment horizontal="center" wrapText="1"/>
    </xf>
    <xf numFmtId="0" fontId="10" fillId="5" borderId="0" xfId="4" applyFont="1" applyFill="1" applyAlignment="1">
      <alignment horizontal="center" wrapText="1"/>
    </xf>
    <xf numFmtId="0" fontId="10" fillId="5" borderId="53" xfId="4" applyFont="1" applyFill="1" applyBorder="1" applyAlignment="1">
      <alignment horizontal="center" wrapText="1"/>
    </xf>
    <xf numFmtId="0" fontId="10" fillId="5" borderId="54" xfId="4" applyFont="1" applyFill="1" applyBorder="1" applyAlignment="1">
      <alignment horizontal="center" wrapText="1"/>
    </xf>
    <xf numFmtId="0" fontId="10" fillId="5" borderId="0" xfId="4" applyFont="1" applyFill="1" applyAlignment="1">
      <alignment horizontal="center" wrapText="1"/>
    </xf>
    <xf numFmtId="0" fontId="10" fillId="5" borderId="54" xfId="4" applyFont="1" applyFill="1" applyBorder="1" applyAlignment="1">
      <alignment horizontal="center" wrapText="1"/>
    </xf>
    <xf numFmtId="0" fontId="10" fillId="5" borderId="53" xfId="4" applyFont="1" applyFill="1" applyBorder="1" applyAlignment="1">
      <alignment horizontal="center" wrapText="1"/>
    </xf>
    <xf numFmtId="0" fontId="10" fillId="5" borderId="0" xfId="4" applyFont="1" applyFill="1" applyAlignment="1">
      <alignment horizontal="center" wrapText="1"/>
    </xf>
    <xf numFmtId="0" fontId="10" fillId="5" borderId="53" xfId="4" applyFont="1" applyFill="1" applyBorder="1" applyAlignment="1">
      <alignment horizontal="center" wrapText="1"/>
    </xf>
    <xf numFmtId="0" fontId="10" fillId="5" borderId="54" xfId="4" applyFont="1" applyFill="1" applyBorder="1" applyAlignment="1">
      <alignment horizontal="center" wrapText="1"/>
    </xf>
    <xf numFmtId="0" fontId="10" fillId="5" borderId="0" xfId="4" applyFont="1" applyFill="1" applyAlignment="1">
      <alignment horizontal="center" wrapText="1"/>
    </xf>
    <xf numFmtId="0" fontId="10" fillId="5" borderId="54" xfId="4" applyFont="1" applyFill="1" applyBorder="1" applyAlignment="1">
      <alignment horizontal="center" wrapText="1"/>
    </xf>
    <xf numFmtId="0" fontId="10" fillId="5" borderId="53" xfId="4" applyFont="1" applyFill="1" applyBorder="1" applyAlignment="1">
      <alignment horizontal="center" wrapText="1"/>
    </xf>
    <xf numFmtId="0" fontId="10" fillId="5" borderId="0" xfId="4" applyFont="1" applyFill="1" applyAlignment="1">
      <alignment horizontal="center" wrapText="1"/>
    </xf>
    <xf numFmtId="0" fontId="10" fillId="5" borderId="53" xfId="4" applyFont="1" applyFill="1" applyBorder="1" applyAlignment="1">
      <alignment horizontal="center" wrapText="1"/>
    </xf>
    <xf numFmtId="0" fontId="10" fillId="5" borderId="54" xfId="4" applyFont="1" applyFill="1" applyBorder="1" applyAlignment="1">
      <alignment horizontal="center" wrapText="1"/>
    </xf>
    <xf numFmtId="0" fontId="10" fillId="5" borderId="0" xfId="4" applyFont="1" applyFill="1" applyAlignment="1">
      <alignment horizontal="center" wrapText="1"/>
    </xf>
    <xf numFmtId="0" fontId="10" fillId="5" borderId="54" xfId="4" applyFont="1" applyFill="1" applyBorder="1" applyAlignment="1">
      <alignment horizontal="center" wrapText="1"/>
    </xf>
    <xf numFmtId="0" fontId="10" fillId="5" borderId="53" xfId="4" applyFont="1" applyFill="1" applyBorder="1" applyAlignment="1">
      <alignment horizontal="center" wrapText="1"/>
    </xf>
    <xf numFmtId="0" fontId="10" fillId="5" borderId="0" xfId="4" applyFont="1" applyFill="1" applyAlignment="1">
      <alignment horizontal="center" wrapText="1"/>
    </xf>
    <xf numFmtId="0" fontId="10" fillId="5" borderId="53" xfId="4" applyFont="1" applyFill="1" applyBorder="1" applyAlignment="1">
      <alignment horizontal="center" wrapText="1"/>
    </xf>
    <xf numFmtId="0" fontId="10" fillId="5" borderId="54" xfId="4" applyFont="1" applyFill="1" applyBorder="1" applyAlignment="1">
      <alignment horizontal="center" wrapText="1"/>
    </xf>
    <xf numFmtId="0" fontId="10" fillId="5" borderId="0" xfId="4" applyFont="1" applyFill="1" applyAlignment="1">
      <alignment horizontal="center" wrapText="1"/>
    </xf>
    <xf numFmtId="0" fontId="10" fillId="5" borderId="53" xfId="4" applyFont="1" applyFill="1" applyBorder="1" applyAlignment="1">
      <alignment horizontal="center" wrapText="1"/>
    </xf>
    <xf numFmtId="0" fontId="10" fillId="5" borderId="54" xfId="4" applyFont="1" applyFill="1" applyBorder="1" applyAlignment="1">
      <alignment horizontal="center" wrapText="1"/>
    </xf>
    <xf numFmtId="0" fontId="10" fillId="5" borderId="0" xfId="4" applyFont="1" applyFill="1" applyAlignment="1">
      <alignment horizontal="center" wrapText="1"/>
    </xf>
    <xf numFmtId="0" fontId="10" fillId="5" borderId="54" xfId="4" applyFont="1" applyFill="1" applyBorder="1" applyAlignment="1">
      <alignment horizontal="center" wrapText="1"/>
    </xf>
    <xf numFmtId="0" fontId="10" fillId="5" borderId="53" xfId="4" applyFont="1" applyFill="1" applyBorder="1" applyAlignment="1">
      <alignment horizontal="center" wrapText="1"/>
    </xf>
    <xf numFmtId="0" fontId="10" fillId="5" borderId="0" xfId="4" applyFont="1" applyFill="1" applyAlignment="1">
      <alignment horizontal="center" wrapText="1"/>
    </xf>
    <xf numFmtId="0" fontId="10" fillId="5" borderId="53" xfId="4" applyFont="1" applyFill="1" applyBorder="1" applyAlignment="1">
      <alignment horizontal="center" wrapText="1"/>
    </xf>
    <xf numFmtId="0" fontId="10" fillId="5" borderId="54" xfId="4" applyFont="1" applyFill="1" applyBorder="1" applyAlignment="1">
      <alignment horizontal="center" wrapText="1"/>
    </xf>
    <xf numFmtId="0" fontId="10" fillId="5" borderId="0" xfId="4" applyFont="1" applyFill="1" applyAlignment="1">
      <alignment horizontal="center" wrapText="1"/>
    </xf>
    <xf numFmtId="0" fontId="10" fillId="5" borderId="54" xfId="4" applyFont="1" applyFill="1" applyBorder="1" applyAlignment="1">
      <alignment horizontal="center" wrapText="1"/>
    </xf>
    <xf numFmtId="0" fontId="10" fillId="5" borderId="53" xfId="4" applyFont="1" applyFill="1" applyBorder="1" applyAlignment="1">
      <alignment horizontal="center" wrapText="1"/>
    </xf>
    <xf numFmtId="0" fontId="10" fillId="5" borderId="0" xfId="4" applyFont="1" applyFill="1" applyAlignment="1">
      <alignment horizontal="center" wrapText="1"/>
    </xf>
    <xf numFmtId="0" fontId="10" fillId="5" borderId="54" xfId="4" applyFont="1" applyFill="1" applyBorder="1" applyAlignment="1">
      <alignment horizontal="center" wrapText="1"/>
    </xf>
    <xf numFmtId="0" fontId="10" fillId="5" borderId="53" xfId="4" applyFont="1" applyFill="1" applyBorder="1" applyAlignment="1">
      <alignment horizontal="center" wrapText="1"/>
    </xf>
    <xf numFmtId="0" fontId="10" fillId="5" borderId="0" xfId="4" applyFont="1" applyFill="1" applyAlignment="1">
      <alignment horizontal="center" wrapText="1"/>
    </xf>
    <xf numFmtId="0" fontId="10" fillId="5" borderId="53" xfId="4" applyFont="1" applyFill="1" applyBorder="1" applyAlignment="1">
      <alignment horizontal="center" wrapText="1"/>
    </xf>
    <xf numFmtId="0" fontId="10" fillId="5" borderId="54" xfId="4" applyFont="1" applyFill="1" applyBorder="1" applyAlignment="1">
      <alignment horizontal="center" wrapText="1"/>
    </xf>
    <xf numFmtId="0" fontId="10" fillId="5" borderId="13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wrapText="1"/>
    </xf>
    <xf numFmtId="0" fontId="10" fillId="5" borderId="27" xfId="0" applyFont="1" applyFill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25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10" fillId="5" borderId="0" xfId="4" applyFont="1" applyFill="1" applyAlignment="1">
      <alignment horizontal="center" wrapText="1"/>
    </xf>
    <xf numFmtId="0" fontId="10" fillId="5" borderId="27" xfId="4" applyFont="1" applyFill="1" applyBorder="1" applyAlignment="1">
      <alignment horizontal="center"/>
    </xf>
    <xf numFmtId="0" fontId="9" fillId="5" borderId="24" xfId="4" applyFont="1" applyFill="1" applyBorder="1" applyAlignment="1">
      <alignment horizontal="center"/>
    </xf>
    <xf numFmtId="0" fontId="9" fillId="5" borderId="25" xfId="4" applyFont="1" applyFill="1" applyBorder="1" applyAlignment="1">
      <alignment horizontal="center"/>
    </xf>
    <xf numFmtId="0" fontId="9" fillId="5" borderId="26" xfId="4" applyFont="1" applyFill="1" applyBorder="1" applyAlignment="1">
      <alignment horizontal="center"/>
    </xf>
    <xf numFmtId="0" fontId="10" fillId="5" borderId="13" xfId="4" applyFont="1" applyFill="1" applyBorder="1" applyAlignment="1">
      <alignment horizontal="center" vertical="center"/>
    </xf>
    <xf numFmtId="0" fontId="10" fillId="5" borderId="0" xfId="4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5" borderId="9" xfId="4" applyFont="1" applyFill="1" applyBorder="1" applyAlignment="1">
      <alignment horizontal="center" wrapText="1"/>
    </xf>
    <xf numFmtId="0" fontId="9" fillId="5" borderId="0" xfId="4" applyFont="1" applyFill="1" applyBorder="1" applyAlignment="1">
      <alignment horizontal="center" wrapText="1"/>
    </xf>
    <xf numFmtId="0" fontId="9" fillId="5" borderId="54" xfId="4" applyFont="1" applyFill="1" applyBorder="1" applyAlignment="1">
      <alignment horizontal="center" wrapText="1"/>
    </xf>
    <xf numFmtId="0" fontId="10" fillId="5" borderId="48" xfId="4" applyFont="1" applyFill="1" applyBorder="1" applyAlignment="1">
      <alignment horizontal="center" wrapText="1"/>
    </xf>
    <xf numFmtId="0" fontId="10" fillId="5" borderId="49" xfId="4" applyFont="1" applyFill="1" applyBorder="1" applyAlignment="1">
      <alignment horizontal="center" wrapText="1"/>
    </xf>
    <xf numFmtId="0" fontId="10" fillId="5" borderId="50" xfId="4" applyFont="1" applyFill="1" applyBorder="1" applyAlignment="1">
      <alignment horizontal="center" wrapText="1"/>
    </xf>
    <xf numFmtId="0" fontId="10" fillId="5" borderId="51" xfId="4" applyFont="1" applyFill="1" applyBorder="1" applyAlignment="1">
      <alignment horizontal="center" wrapText="1"/>
    </xf>
    <xf numFmtId="0" fontId="10" fillId="5" borderId="52" xfId="4" applyFont="1" applyFill="1" applyBorder="1" applyAlignment="1">
      <alignment horizontal="center" vertical="center"/>
    </xf>
    <xf numFmtId="0" fontId="10" fillId="5" borderId="53" xfId="4" applyFont="1" applyFill="1" applyBorder="1" applyAlignment="1">
      <alignment horizontal="center"/>
    </xf>
    <xf numFmtId="0" fontId="10" fillId="5" borderId="54" xfId="4" applyFont="1" applyFill="1" applyBorder="1" applyAlignment="1">
      <alignment horizontal="center"/>
    </xf>
    <xf numFmtId="0" fontId="10" fillId="5" borderId="54" xfId="4" applyFont="1" applyFill="1" applyBorder="1" applyAlignment="1">
      <alignment horizontal="center" wrapText="1"/>
    </xf>
    <xf numFmtId="0" fontId="10" fillId="5" borderId="53" xfId="4" applyFont="1" applyFill="1" applyBorder="1" applyAlignment="1">
      <alignment horizontal="center" wrapText="1"/>
    </xf>
    <xf numFmtId="0" fontId="9" fillId="5" borderId="8" xfId="4" applyFont="1" applyFill="1" applyBorder="1" applyAlignment="1">
      <alignment horizontal="center" wrapText="1"/>
    </xf>
    <xf numFmtId="0" fontId="9" fillId="5" borderId="46" xfId="4" applyFont="1" applyFill="1" applyBorder="1" applyAlignment="1">
      <alignment horizontal="center" wrapText="1"/>
    </xf>
    <xf numFmtId="0" fontId="9" fillId="5" borderId="47" xfId="4" applyFont="1" applyFill="1" applyBorder="1" applyAlignment="1">
      <alignment horizontal="center" wrapText="1"/>
    </xf>
    <xf numFmtId="0" fontId="9" fillId="5" borderId="0" xfId="4" applyFont="1" applyFill="1" applyAlignment="1">
      <alignment horizontal="center" wrapText="1"/>
    </xf>
  </cellXfs>
  <cellStyles count="6">
    <cellStyle name="Millares [0]" xfId="1" builtinId="6"/>
    <cellStyle name="Moneda [0]" xfId="2" builtinId="7"/>
    <cellStyle name="Normal" xfId="0" builtinId="0"/>
    <cellStyle name="Normal 4" xfId="4" xr:uid="{3121EA71-FBEA-4906-8351-917A9E18599C}"/>
    <cellStyle name="Porcentaje" xfId="3" builtinId="5"/>
    <cellStyle name="Porcentaje 3" xfId="5" xr:uid="{539FF82B-7B5F-4A0A-9783-9D0682AF2073}"/>
  </cellStyles>
  <dxfs count="0"/>
  <tableStyles count="0" defaultTableStyle="TableStyleMedium2" defaultPivotStyle="PivotStyleLight16"/>
  <colors>
    <mruColors>
      <color rgb="FFEF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5D6DE-8310-4551-B7BC-BFF0C70FC6F7}">
  <sheetPr codeName="Hoja1"/>
  <dimension ref="A1:U40"/>
  <sheetViews>
    <sheetView workbookViewId="0"/>
  </sheetViews>
  <sheetFormatPr baseColWidth="10" defaultColWidth="11.5703125" defaultRowHeight="15" x14ac:dyDescent="0.25"/>
  <cols>
    <col min="1" max="1" width="20.7109375" style="51" customWidth="1"/>
    <col min="2" max="2" width="14.42578125" style="51" customWidth="1"/>
    <col min="3" max="3" width="13.28515625" style="51" bestFit="1" customWidth="1"/>
    <col min="4" max="4" width="13" style="51" customWidth="1"/>
    <col min="5" max="5" width="14.28515625" style="51" customWidth="1"/>
    <col min="6" max="6" width="15" style="51" customWidth="1"/>
    <col min="7" max="7" width="14.5703125" style="51" customWidth="1"/>
    <col min="8" max="21" width="11.5703125" style="61"/>
    <col min="22" max="16384" width="11.5703125" style="51"/>
  </cols>
  <sheetData>
    <row r="1" spans="1:21" s="53" customFormat="1" ht="18.75" x14ac:dyDescent="0.3">
      <c r="A1" s="79" t="s">
        <v>40</v>
      </c>
      <c r="B1" s="52"/>
      <c r="C1" s="52"/>
      <c r="D1" s="52"/>
      <c r="E1" s="52"/>
      <c r="F1" s="52"/>
      <c r="G1" s="52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</row>
    <row r="2" spans="1:21" s="53" customFormat="1" ht="21" x14ac:dyDescent="0.35">
      <c r="A2" s="52"/>
      <c r="B2" s="300" t="s">
        <v>51</v>
      </c>
      <c r="C2" s="301"/>
      <c r="D2" s="301"/>
      <c r="E2" s="301"/>
      <c r="F2" s="301"/>
      <c r="G2" s="302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spans="1:21" s="53" customFormat="1" ht="15.75" x14ac:dyDescent="0.25">
      <c r="A3" s="52"/>
      <c r="B3" s="296" t="s">
        <v>41</v>
      </c>
      <c r="C3" s="297"/>
      <c r="D3" s="297" t="s">
        <v>42</v>
      </c>
      <c r="E3" s="297"/>
      <c r="F3" s="298" t="s">
        <v>43</v>
      </c>
      <c r="G3" s="299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</row>
    <row r="4" spans="1:21" s="53" customFormat="1" ht="47.25" x14ac:dyDescent="0.25">
      <c r="A4" s="52"/>
      <c r="B4" s="54" t="s">
        <v>44</v>
      </c>
      <c r="C4" s="55" t="s">
        <v>45</v>
      </c>
      <c r="D4" s="55" t="s">
        <v>44</v>
      </c>
      <c r="E4" s="55" t="s">
        <v>45</v>
      </c>
      <c r="F4" s="55" t="s">
        <v>44</v>
      </c>
      <c r="G4" s="56" t="s">
        <v>45</v>
      </c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</row>
    <row r="5" spans="1:21" s="53" customFormat="1" ht="15.75" x14ac:dyDescent="0.25">
      <c r="A5" s="57" t="s">
        <v>46</v>
      </c>
      <c r="B5" s="62">
        <v>261386</v>
      </c>
      <c r="C5" s="62">
        <v>2155255</v>
      </c>
      <c r="D5" s="63">
        <v>10692502</v>
      </c>
      <c r="E5" s="62">
        <v>24201418.872900005</v>
      </c>
      <c r="F5" s="64">
        <f>B5/D5</f>
        <v>2.4445728417913787E-2</v>
      </c>
      <c r="G5" s="65">
        <f>C5/E5</f>
        <v>8.9054902579013134E-2</v>
      </c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pans="1:21" s="53" customFormat="1" ht="15.75" x14ac:dyDescent="0.25">
      <c r="A6" s="58" t="s">
        <v>47</v>
      </c>
      <c r="B6" s="66">
        <v>183800</v>
      </c>
      <c r="C6" s="66">
        <v>9835745.2968609706</v>
      </c>
      <c r="D6" s="67">
        <v>1193479</v>
      </c>
      <c r="E6" s="66">
        <v>54852894.805059999</v>
      </c>
      <c r="F6" s="68">
        <f t="shared" ref="F6:G7" si="0">B6/D6</f>
        <v>0.15400354761164628</v>
      </c>
      <c r="G6" s="69">
        <f t="shared" si="0"/>
        <v>0.17931132589840373</v>
      </c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</row>
    <row r="7" spans="1:21" s="53" customFormat="1" ht="15.75" x14ac:dyDescent="0.25">
      <c r="A7" s="59" t="s">
        <v>48</v>
      </c>
      <c r="B7" s="70">
        <v>29585</v>
      </c>
      <c r="C7" s="70">
        <v>1876114.7050050001</v>
      </c>
      <c r="D7" s="71">
        <v>729448</v>
      </c>
      <c r="E7" s="70">
        <v>17056334.308425002</v>
      </c>
      <c r="F7" s="72">
        <f t="shared" si="0"/>
        <v>4.0558065825117076E-2</v>
      </c>
      <c r="G7" s="73">
        <f t="shared" si="0"/>
        <v>0.10999518836109412</v>
      </c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</row>
    <row r="8" spans="1:21" s="53" customFormat="1" ht="15.75" x14ac:dyDescent="0.25">
      <c r="A8" s="60" t="s">
        <v>49</v>
      </c>
      <c r="B8" s="74">
        <v>474771</v>
      </c>
      <c r="C8" s="75">
        <v>13867115.00186597</v>
      </c>
      <c r="D8" s="75">
        <v>12615429</v>
      </c>
      <c r="E8" s="75">
        <v>96110647.986385018</v>
      </c>
      <c r="F8" s="76">
        <f>B8/D8</f>
        <v>3.7634154177396587E-2</v>
      </c>
      <c r="G8" s="77">
        <f>C8/E8</f>
        <v>0.14428281665347192</v>
      </c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</row>
    <row r="9" spans="1:21" x14ac:dyDescent="0.25">
      <c r="A9" s="61" t="s">
        <v>50</v>
      </c>
      <c r="B9" s="61"/>
      <c r="C9" s="61"/>
      <c r="D9" s="61"/>
      <c r="E9" s="61"/>
      <c r="F9" s="61"/>
      <c r="G9" s="61"/>
    </row>
    <row r="10" spans="1:21" x14ac:dyDescent="0.25">
      <c r="A10" s="61" t="s">
        <v>53</v>
      </c>
      <c r="B10" s="61"/>
      <c r="C10" s="61"/>
      <c r="D10" s="61"/>
      <c r="E10" s="61"/>
      <c r="F10" s="61"/>
      <c r="G10" s="61"/>
    </row>
    <row r="11" spans="1:21" x14ac:dyDescent="0.25">
      <c r="A11" s="107" t="s">
        <v>57</v>
      </c>
      <c r="B11" s="61"/>
      <c r="C11" s="61"/>
      <c r="D11" s="61"/>
      <c r="E11" s="61"/>
      <c r="F11" s="61"/>
      <c r="G11" s="61"/>
    </row>
    <row r="12" spans="1:21" x14ac:dyDescent="0.25">
      <c r="A12" s="61"/>
      <c r="B12" s="61"/>
      <c r="C12" s="61"/>
      <c r="D12" s="61"/>
      <c r="E12" s="61"/>
      <c r="F12" s="61"/>
      <c r="G12" s="61"/>
    </row>
    <row r="13" spans="1:21" ht="18.75" x14ac:dyDescent="0.3">
      <c r="A13" s="79" t="s">
        <v>39</v>
      </c>
      <c r="B13" s="52"/>
      <c r="C13" s="52"/>
      <c r="D13" s="52"/>
      <c r="E13" s="52"/>
      <c r="F13" s="52"/>
      <c r="G13" s="52"/>
    </row>
    <row r="14" spans="1:21" ht="21" x14ac:dyDescent="0.35">
      <c r="A14" s="52"/>
      <c r="B14" s="300" t="s">
        <v>51</v>
      </c>
      <c r="C14" s="301"/>
      <c r="D14" s="301"/>
      <c r="E14" s="301"/>
      <c r="F14" s="301"/>
      <c r="G14" s="302"/>
    </row>
    <row r="15" spans="1:21" ht="15.75" x14ac:dyDescent="0.25">
      <c r="A15" s="52"/>
      <c r="B15" s="296" t="s">
        <v>41</v>
      </c>
      <c r="C15" s="297"/>
      <c r="D15" s="297" t="s">
        <v>42</v>
      </c>
      <c r="E15" s="297"/>
      <c r="F15" s="298" t="s">
        <v>43</v>
      </c>
      <c r="G15" s="299"/>
    </row>
    <row r="16" spans="1:21" ht="47.25" x14ac:dyDescent="0.25">
      <c r="A16" s="52"/>
      <c r="B16" s="54" t="s">
        <v>44</v>
      </c>
      <c r="C16" s="55" t="s">
        <v>45</v>
      </c>
      <c r="D16" s="55" t="s">
        <v>44</v>
      </c>
      <c r="E16" s="55" t="s">
        <v>45</v>
      </c>
      <c r="F16" s="55" t="s">
        <v>44</v>
      </c>
      <c r="G16" s="56" t="s">
        <v>45</v>
      </c>
    </row>
    <row r="17" spans="1:7" ht="15.75" x14ac:dyDescent="0.25">
      <c r="A17" s="57" t="s">
        <v>46</v>
      </c>
      <c r="B17" s="62">
        <v>1680</v>
      </c>
      <c r="C17" s="62">
        <v>8002</v>
      </c>
      <c r="D17" s="63">
        <v>380144</v>
      </c>
      <c r="E17" s="62">
        <v>1426365.9063200003</v>
      </c>
      <c r="F17" s="64">
        <v>4.4193779199461257E-3</v>
      </c>
      <c r="G17" s="65">
        <v>5.6100611803355733E-3</v>
      </c>
    </row>
    <row r="18" spans="1:7" ht="15.75" x14ac:dyDescent="0.25">
      <c r="A18" s="58" t="s">
        <v>47</v>
      </c>
      <c r="B18" s="66">
        <v>0</v>
      </c>
      <c r="C18" s="66">
        <v>0</v>
      </c>
      <c r="D18" s="67">
        <v>0</v>
      </c>
      <c r="E18" s="66">
        <v>0</v>
      </c>
      <c r="F18" s="68">
        <v>0</v>
      </c>
      <c r="G18" s="69">
        <v>0</v>
      </c>
    </row>
    <row r="19" spans="1:7" ht="15.75" x14ac:dyDescent="0.25">
      <c r="A19" s="59" t="s">
        <v>48</v>
      </c>
      <c r="B19" s="70">
        <v>111</v>
      </c>
      <c r="C19" s="70">
        <v>673</v>
      </c>
      <c r="D19" s="71">
        <v>8131</v>
      </c>
      <c r="E19" s="70">
        <v>59711.163517000001</v>
      </c>
      <c r="F19" s="72">
        <v>1.3651457385315459E-2</v>
      </c>
      <c r="G19" s="73">
        <v>1.1270924235271254E-2</v>
      </c>
    </row>
    <row r="20" spans="1:7" ht="15.75" x14ac:dyDescent="0.25">
      <c r="A20" s="60" t="s">
        <v>49</v>
      </c>
      <c r="B20" s="74">
        <v>1791</v>
      </c>
      <c r="C20" s="75">
        <v>8675</v>
      </c>
      <c r="D20" s="75">
        <v>388275</v>
      </c>
      <c r="E20" s="75">
        <v>1486077.0698370002</v>
      </c>
      <c r="F20" s="76">
        <v>4.6127100637434809E-3</v>
      </c>
      <c r="G20" s="77">
        <v>5.8375168933543359E-3</v>
      </c>
    </row>
    <row r="21" spans="1:7" x14ac:dyDescent="0.25">
      <c r="A21" s="61" t="s">
        <v>52</v>
      </c>
      <c r="B21" s="78"/>
      <c r="C21" s="78"/>
      <c r="D21" s="78"/>
      <c r="E21" s="78"/>
      <c r="F21" s="78"/>
      <c r="G21" s="78"/>
    </row>
    <row r="22" spans="1:7" x14ac:dyDescent="0.25">
      <c r="A22" s="61" t="s">
        <v>53</v>
      </c>
      <c r="B22" s="78"/>
      <c r="C22" s="78"/>
      <c r="D22" s="78"/>
      <c r="E22" s="78"/>
      <c r="F22" s="78"/>
      <c r="G22" s="78"/>
    </row>
    <row r="23" spans="1:7" x14ac:dyDescent="0.25">
      <c r="A23" s="107" t="s">
        <v>57</v>
      </c>
      <c r="B23" s="78"/>
      <c r="C23" s="78"/>
      <c r="D23" s="78"/>
      <c r="E23" s="78"/>
      <c r="F23" s="78"/>
      <c r="G23" s="78"/>
    </row>
    <row r="24" spans="1:7" s="61" customFormat="1" ht="11.25" x14ac:dyDescent="0.2"/>
    <row r="25" spans="1:7" s="61" customFormat="1" ht="11.25" x14ac:dyDescent="0.2"/>
    <row r="26" spans="1:7" s="61" customFormat="1" ht="11.25" x14ac:dyDescent="0.2"/>
    <row r="27" spans="1:7" s="61" customFormat="1" ht="11.25" x14ac:dyDescent="0.2"/>
    <row r="28" spans="1:7" s="61" customFormat="1" ht="11.25" x14ac:dyDescent="0.2"/>
    <row r="29" spans="1:7" s="61" customFormat="1" ht="11.25" x14ac:dyDescent="0.2"/>
    <row r="30" spans="1:7" s="61" customFormat="1" ht="11.25" x14ac:dyDescent="0.2"/>
    <row r="31" spans="1:7" s="61" customFormat="1" ht="11.25" x14ac:dyDescent="0.2"/>
    <row r="32" spans="1:7" s="61" customFormat="1" ht="11.25" x14ac:dyDescent="0.2"/>
    <row r="33" s="61" customFormat="1" ht="11.25" x14ac:dyDescent="0.2"/>
    <row r="34" s="61" customFormat="1" ht="11.25" x14ac:dyDescent="0.2"/>
    <row r="35" s="61" customFormat="1" ht="11.25" x14ac:dyDescent="0.2"/>
    <row r="36" s="61" customFormat="1" ht="11.25" x14ac:dyDescent="0.2"/>
    <row r="37" s="61" customFormat="1" ht="11.25" x14ac:dyDescent="0.2"/>
    <row r="38" s="61" customFormat="1" ht="11.25" x14ac:dyDescent="0.2"/>
    <row r="39" s="61" customFormat="1" ht="11.25" x14ac:dyDescent="0.2"/>
    <row r="40" s="61" customFormat="1" ht="11.25" x14ac:dyDescent="0.2"/>
  </sheetData>
  <mergeCells count="8">
    <mergeCell ref="B15:C15"/>
    <mergeCell ref="D15:E15"/>
    <mergeCell ref="F15:G15"/>
    <mergeCell ref="B2:G2"/>
    <mergeCell ref="B3:C3"/>
    <mergeCell ref="D3:E3"/>
    <mergeCell ref="F3:G3"/>
    <mergeCell ref="B14:G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E4817-1A45-4C1E-8C3A-61C25C659038}">
  <sheetPr codeName="Hoja10"/>
  <dimension ref="A1:P1241"/>
  <sheetViews>
    <sheetView workbookViewId="0"/>
  </sheetViews>
  <sheetFormatPr baseColWidth="10" defaultColWidth="11.5703125" defaultRowHeight="18.75" x14ac:dyDescent="0.3"/>
  <cols>
    <col min="1" max="1" width="20.7109375" style="109" customWidth="1"/>
    <col min="2" max="7" width="16.28515625" style="109" customWidth="1"/>
    <col min="8" max="16" width="11.5703125" style="79"/>
    <col min="17" max="16384" width="11.5703125" style="108"/>
  </cols>
  <sheetData>
    <row r="1" spans="1:16" s="80" customFormat="1" x14ac:dyDescent="0.3">
      <c r="A1" s="121" t="s">
        <v>75</v>
      </c>
      <c r="H1" s="79"/>
      <c r="I1" s="79"/>
      <c r="J1" s="79"/>
      <c r="K1" s="79"/>
      <c r="L1" s="79"/>
      <c r="M1" s="79"/>
      <c r="N1" s="79"/>
      <c r="O1" s="79"/>
      <c r="P1" s="79"/>
    </row>
    <row r="2" spans="1:16" s="80" customFormat="1" ht="21" x14ac:dyDescent="0.35">
      <c r="B2" s="305" t="s">
        <v>51</v>
      </c>
      <c r="C2" s="306"/>
      <c r="D2" s="306"/>
      <c r="E2" s="306"/>
      <c r="F2" s="306"/>
      <c r="G2" s="307"/>
      <c r="H2" s="79"/>
      <c r="I2" s="79"/>
      <c r="J2" s="79"/>
      <c r="K2" s="79"/>
      <c r="L2" s="79"/>
      <c r="M2" s="79"/>
      <c r="N2" s="79"/>
      <c r="O2" s="79"/>
      <c r="P2" s="79"/>
    </row>
    <row r="3" spans="1:16" s="80" customFormat="1" ht="18" customHeight="1" x14ac:dyDescent="0.3">
      <c r="B3" s="308" t="s">
        <v>41</v>
      </c>
      <c r="C3" s="309"/>
      <c r="D3" s="309" t="s">
        <v>42</v>
      </c>
      <c r="E3" s="309"/>
      <c r="F3" s="303" t="s">
        <v>67</v>
      </c>
      <c r="G3" s="304"/>
      <c r="H3" s="79"/>
      <c r="I3" s="79"/>
      <c r="J3" s="79"/>
      <c r="K3" s="79"/>
      <c r="L3" s="79"/>
      <c r="M3" s="79"/>
      <c r="N3" s="79"/>
      <c r="O3" s="79"/>
      <c r="P3" s="79"/>
    </row>
    <row r="4" spans="1:16" s="80" customFormat="1" ht="32.25" x14ac:dyDescent="0.3">
      <c r="B4" s="233" t="s">
        <v>44</v>
      </c>
      <c r="C4" s="251" t="s">
        <v>45</v>
      </c>
      <c r="D4" s="251" t="s">
        <v>44</v>
      </c>
      <c r="E4" s="251" t="s">
        <v>45</v>
      </c>
      <c r="F4" s="251" t="s">
        <v>44</v>
      </c>
      <c r="G4" s="234" t="s">
        <v>45</v>
      </c>
      <c r="H4" s="79"/>
      <c r="I4" s="79"/>
      <c r="J4" s="79"/>
      <c r="K4" s="79"/>
      <c r="L4" s="79"/>
      <c r="M4" s="79"/>
      <c r="N4" s="79"/>
      <c r="O4" s="79"/>
      <c r="P4" s="79"/>
    </row>
    <row r="5" spans="1:16" s="80" customFormat="1" x14ac:dyDescent="0.3">
      <c r="A5" s="235" t="s">
        <v>46</v>
      </c>
      <c r="B5" s="236">
        <f>Detalle_al_0522!C18</f>
        <v>557065</v>
      </c>
      <c r="C5" s="110">
        <f>Detalle_al_0522!D18</f>
        <v>4009588.6282500001</v>
      </c>
      <c r="D5" s="111">
        <f>Detalle_al_0522!E18</f>
        <v>10384336</v>
      </c>
      <c r="E5" s="110">
        <f>Detalle_al_0522!F18</f>
        <v>25523231.637236994</v>
      </c>
      <c r="F5" s="135">
        <f>B5/D5</f>
        <v>5.3644739538474102E-2</v>
      </c>
      <c r="G5" s="136">
        <f>C5/E5</f>
        <v>0.15709564859334782</v>
      </c>
      <c r="H5" s="79"/>
      <c r="I5" s="79"/>
      <c r="J5" s="79"/>
      <c r="K5" s="79"/>
      <c r="L5" s="79"/>
      <c r="M5" s="79"/>
      <c r="N5" s="79"/>
      <c r="O5" s="79"/>
      <c r="P5" s="79"/>
    </row>
    <row r="6" spans="1:16" s="80" customFormat="1" x14ac:dyDescent="0.3">
      <c r="A6" s="237" t="s">
        <v>47</v>
      </c>
      <c r="B6" s="238">
        <f>Detalle_al_0522!I18</f>
        <v>290393</v>
      </c>
      <c r="C6" s="134">
        <f>Detalle_al_0522!J18</f>
        <v>18980710.14804</v>
      </c>
      <c r="D6" s="133">
        <f>Detalle_al_0522!K18</f>
        <v>1196116</v>
      </c>
      <c r="E6" s="134">
        <f>Detalle_al_0522!L18</f>
        <v>55387736.099222012</v>
      </c>
      <c r="F6" s="239">
        <f t="shared" ref="F6:G8" si="0">B6/D6</f>
        <v>0.24277996448504993</v>
      </c>
      <c r="G6" s="240">
        <f t="shared" si="0"/>
        <v>0.34268795738532826</v>
      </c>
      <c r="H6" s="79"/>
      <c r="I6" s="79"/>
      <c r="J6" s="79"/>
      <c r="K6" s="79"/>
      <c r="L6" s="79"/>
      <c r="M6" s="79"/>
      <c r="N6" s="79"/>
      <c r="O6" s="79"/>
      <c r="P6" s="79"/>
    </row>
    <row r="7" spans="1:16" s="80" customFormat="1" x14ac:dyDescent="0.3">
      <c r="A7" s="241" t="s">
        <v>48</v>
      </c>
      <c r="B7" s="242">
        <f>Detalle_al_0522!O18</f>
        <v>138998</v>
      </c>
      <c r="C7" s="116">
        <f>Detalle_al_0522!P18</f>
        <v>5834487.8308190005</v>
      </c>
      <c r="D7" s="117">
        <f>Detalle_al_0522!Q18</f>
        <v>718142</v>
      </c>
      <c r="E7" s="116">
        <f>Detalle_al_0522!R18</f>
        <v>17044528.396507002</v>
      </c>
      <c r="F7" s="137">
        <f t="shared" si="0"/>
        <v>0.19355225011209481</v>
      </c>
      <c r="G7" s="138">
        <f t="shared" si="0"/>
        <v>0.3423085517587382</v>
      </c>
      <c r="H7" s="79"/>
      <c r="I7" s="79"/>
      <c r="J7" s="79"/>
      <c r="K7" s="79"/>
      <c r="L7" s="79"/>
      <c r="M7" s="79"/>
      <c r="N7" s="79"/>
      <c r="O7" s="79"/>
      <c r="P7" s="79"/>
    </row>
    <row r="8" spans="1:16" s="80" customFormat="1" x14ac:dyDescent="0.3">
      <c r="A8" s="101" t="s">
        <v>49</v>
      </c>
      <c r="B8" s="243">
        <f>SUM(B5:B7)</f>
        <v>986456</v>
      </c>
      <c r="C8" s="244">
        <f t="shared" ref="C8:E8" si="1">SUM(C5:C7)</f>
        <v>28824786.607108999</v>
      </c>
      <c r="D8" s="245">
        <f t="shared" si="1"/>
        <v>12298594</v>
      </c>
      <c r="E8" s="244">
        <f t="shared" si="1"/>
        <v>97955496.132966012</v>
      </c>
      <c r="F8" s="246">
        <f t="shared" si="0"/>
        <v>8.0208843384861714E-2</v>
      </c>
      <c r="G8" s="247">
        <f t="shared" si="0"/>
        <v>0.29426410712046086</v>
      </c>
      <c r="H8" s="79"/>
      <c r="I8" s="79"/>
      <c r="J8" s="79"/>
      <c r="K8" s="79"/>
      <c r="L8" s="79"/>
      <c r="M8" s="79"/>
      <c r="N8" s="79"/>
      <c r="O8" s="79"/>
      <c r="P8" s="79"/>
    </row>
    <row r="9" spans="1:16" ht="14.45" customHeight="1" x14ac:dyDescent="0.3">
      <c r="A9" s="196" t="str">
        <f>Detalle_al_0522!B20</f>
        <v>Fuente: Información de la CMF al 22 de mayo de 2020 y al 30 de abril de 2020 para el total de las carteras.</v>
      </c>
      <c r="B9" s="108"/>
      <c r="C9" s="108"/>
      <c r="D9" s="108"/>
      <c r="E9" s="108"/>
      <c r="F9" s="108"/>
      <c r="G9" s="108"/>
    </row>
    <row r="10" spans="1:16" ht="14.45" customHeight="1" x14ac:dyDescent="0.3">
      <c r="A10" s="196" t="s">
        <v>55</v>
      </c>
      <c r="B10" s="108"/>
      <c r="C10" s="108"/>
      <c r="D10" s="108"/>
      <c r="E10" s="108"/>
      <c r="F10" s="108"/>
      <c r="G10" s="108"/>
    </row>
    <row r="11" spans="1:16" ht="14.45" customHeight="1" x14ac:dyDescent="0.3">
      <c r="A11" s="196" t="s">
        <v>83</v>
      </c>
      <c r="B11" s="108"/>
      <c r="C11" s="108"/>
      <c r="D11" s="108"/>
      <c r="E11" s="108"/>
      <c r="F11" s="108"/>
      <c r="G11" s="108"/>
    </row>
    <row r="12" spans="1:16" ht="14.45" customHeight="1" x14ac:dyDescent="0.3">
      <c r="A12" s="196" t="s">
        <v>105</v>
      </c>
      <c r="B12" s="108"/>
      <c r="C12" s="108"/>
      <c r="D12" s="108"/>
      <c r="E12" s="108"/>
      <c r="F12" s="108"/>
      <c r="G12" s="108"/>
    </row>
    <row r="13" spans="1:16" ht="14.45" customHeight="1" x14ac:dyDescent="0.3">
      <c r="A13" s="196" t="s">
        <v>99</v>
      </c>
      <c r="B13" s="108"/>
      <c r="C13" s="108"/>
      <c r="D13" s="108"/>
      <c r="E13" s="108"/>
      <c r="F13" s="108"/>
      <c r="G13" s="108"/>
    </row>
    <row r="14" spans="1:16" x14ac:dyDescent="0.3">
      <c r="A14" s="79"/>
      <c r="B14" s="79"/>
      <c r="C14" s="79"/>
      <c r="D14" s="79"/>
      <c r="E14" s="79"/>
      <c r="F14" s="79"/>
      <c r="G14" s="79"/>
    </row>
    <row r="15" spans="1:16" x14ac:dyDescent="0.3">
      <c r="A15" s="79" t="s">
        <v>76</v>
      </c>
      <c r="B15" s="52"/>
      <c r="C15" s="52"/>
      <c r="D15" s="52"/>
      <c r="E15" s="52"/>
      <c r="F15" s="52"/>
      <c r="G15" s="52"/>
    </row>
    <row r="16" spans="1:16" ht="21" x14ac:dyDescent="0.35">
      <c r="A16" s="52"/>
      <c r="B16" s="300" t="s">
        <v>51</v>
      </c>
      <c r="C16" s="301"/>
      <c r="D16" s="301"/>
      <c r="E16" s="301"/>
      <c r="F16" s="301"/>
      <c r="G16" s="302"/>
    </row>
    <row r="17" spans="1:7" s="79" customFormat="1" ht="18" customHeight="1" x14ac:dyDescent="0.3">
      <c r="A17" s="52"/>
      <c r="B17" s="296" t="s">
        <v>41</v>
      </c>
      <c r="C17" s="297"/>
      <c r="D17" s="297" t="s">
        <v>42</v>
      </c>
      <c r="E17" s="297"/>
      <c r="F17" s="303" t="s">
        <v>67</v>
      </c>
      <c r="G17" s="304"/>
    </row>
    <row r="18" spans="1:7" s="79" customFormat="1" ht="32.25" x14ac:dyDescent="0.3">
      <c r="A18" s="52"/>
      <c r="B18" s="54" t="s">
        <v>44</v>
      </c>
      <c r="C18" s="55" t="s">
        <v>45</v>
      </c>
      <c r="D18" s="55" t="s">
        <v>44</v>
      </c>
      <c r="E18" s="55" t="s">
        <v>45</v>
      </c>
      <c r="F18" s="55" t="s">
        <v>44</v>
      </c>
      <c r="G18" s="56" t="s">
        <v>45</v>
      </c>
    </row>
    <row r="19" spans="1:7" s="79" customFormat="1" x14ac:dyDescent="0.3">
      <c r="A19" s="122" t="s">
        <v>46</v>
      </c>
      <c r="B19" s="236">
        <f>Detalle_al_0522!C37</f>
        <v>55674</v>
      </c>
      <c r="C19" s="110">
        <f>Detalle_al_0522!D37</f>
        <v>360740.38322899997</v>
      </c>
      <c r="D19" s="111">
        <f>Detalle_al_0522!E37</f>
        <v>376573</v>
      </c>
      <c r="E19" s="110">
        <f>Detalle_al_0522!F37</f>
        <v>1410225.58843</v>
      </c>
      <c r="F19" s="135">
        <f>B19/D19</f>
        <v>0.14784384435421552</v>
      </c>
      <c r="G19" s="136">
        <f>C19/E19</f>
        <v>0.25580331699314235</v>
      </c>
    </row>
    <row r="20" spans="1:7" s="79" customFormat="1" x14ac:dyDescent="0.3">
      <c r="A20" s="123" t="s">
        <v>47</v>
      </c>
      <c r="B20" s="238">
        <f>Detalle_al_0522!I37</f>
        <v>1694</v>
      </c>
      <c r="C20" s="134">
        <f>Detalle_al_0522!J37</f>
        <v>51507.803875999998</v>
      </c>
      <c r="D20" s="133">
        <f>Detalle_al_0522!K37</f>
        <v>15825</v>
      </c>
      <c r="E20" s="134">
        <f>Detalle_al_0522!L37</f>
        <v>409670.45924200001</v>
      </c>
      <c r="F20" s="239">
        <f t="shared" ref="F20:G22" si="2">B20/D20</f>
        <v>0.10704581358609795</v>
      </c>
      <c r="G20" s="240">
        <f t="shared" si="2"/>
        <v>0.12572984630452297</v>
      </c>
    </row>
    <row r="21" spans="1:7" s="79" customFormat="1" x14ac:dyDescent="0.3">
      <c r="A21" s="124" t="s">
        <v>48</v>
      </c>
      <c r="B21" s="242">
        <f>Detalle_al_0522!O37</f>
        <v>1591</v>
      </c>
      <c r="C21" s="116">
        <f>Detalle_al_0522!P37</f>
        <v>14886.241373000001</v>
      </c>
      <c r="D21" s="117">
        <f>Detalle_al_0522!Q37</f>
        <v>7974</v>
      </c>
      <c r="E21" s="116">
        <f>Detalle_al_0522!R37</f>
        <v>59595.771367000001</v>
      </c>
      <c r="F21" s="137">
        <f t="shared" si="2"/>
        <v>0.19952345121645348</v>
      </c>
      <c r="G21" s="138">
        <f t="shared" si="2"/>
        <v>0.2497868729868134</v>
      </c>
    </row>
    <row r="22" spans="1:7" s="79" customFormat="1" x14ac:dyDescent="0.3">
      <c r="A22" s="60" t="s">
        <v>49</v>
      </c>
      <c r="B22" s="243">
        <f>SUM(B19:B21)</f>
        <v>58959</v>
      </c>
      <c r="C22" s="244">
        <f t="shared" ref="C22:E22" si="3">SUM(C19:C21)</f>
        <v>427134.42847799999</v>
      </c>
      <c r="D22" s="245">
        <f t="shared" si="3"/>
        <v>400372</v>
      </c>
      <c r="E22" s="244">
        <f t="shared" si="3"/>
        <v>1879491.819039</v>
      </c>
      <c r="F22" s="246">
        <f t="shared" si="2"/>
        <v>0.1472605476906477</v>
      </c>
      <c r="G22" s="247">
        <f t="shared" si="2"/>
        <v>0.22726059467308427</v>
      </c>
    </row>
    <row r="23" spans="1:7" s="79" customFormat="1" ht="14.45" customHeight="1" x14ac:dyDescent="0.3">
      <c r="A23" s="196" t="str">
        <f>Detalle_al_0522!B39</f>
        <v>Fuente: Información de la CMF al 22 de mayo de 2020 y al 30 de abril de 2020 para el total de las carteras.</v>
      </c>
      <c r="B23" s="78"/>
      <c r="C23" s="78"/>
      <c r="D23" s="78"/>
      <c r="E23" s="78"/>
      <c r="F23" s="78"/>
      <c r="G23" s="78"/>
    </row>
    <row r="24" spans="1:7" s="79" customFormat="1" ht="14.45" customHeight="1" x14ac:dyDescent="0.3">
      <c r="A24" s="197" t="s">
        <v>103</v>
      </c>
      <c r="B24" s="78"/>
      <c r="C24" s="78"/>
      <c r="D24" s="78"/>
      <c r="E24" s="78"/>
      <c r="F24" s="78"/>
      <c r="G24" s="78"/>
    </row>
    <row r="25" spans="1:7" s="79" customFormat="1" ht="14.45" customHeight="1" x14ac:dyDescent="0.3">
      <c r="A25" s="197" t="s">
        <v>104</v>
      </c>
      <c r="B25" s="78"/>
      <c r="C25" s="78"/>
      <c r="D25" s="78"/>
      <c r="E25" s="78"/>
      <c r="F25" s="78"/>
      <c r="G25" s="78"/>
    </row>
    <row r="26" spans="1:7" s="79" customFormat="1" x14ac:dyDescent="0.3">
      <c r="A26" s="107" t="s">
        <v>60</v>
      </c>
      <c r="B26" s="78"/>
      <c r="C26" s="78"/>
      <c r="D26" s="78"/>
      <c r="E26" s="78"/>
      <c r="F26" s="78"/>
      <c r="G26" s="78"/>
    </row>
    <row r="27" spans="1:7" s="79" customFormat="1" x14ac:dyDescent="0.3">
      <c r="A27" s="107" t="s">
        <v>60</v>
      </c>
      <c r="B27" s="78"/>
      <c r="C27" s="78"/>
      <c r="D27" s="78"/>
      <c r="E27" s="78"/>
      <c r="F27" s="78"/>
      <c r="G27" s="78"/>
    </row>
    <row r="28" spans="1:7" s="79" customFormat="1" x14ac:dyDescent="0.3">
      <c r="A28" s="79" t="s">
        <v>77</v>
      </c>
      <c r="B28" s="52"/>
      <c r="C28" s="52"/>
      <c r="D28" s="52"/>
      <c r="E28" s="52"/>
      <c r="F28" s="52"/>
      <c r="G28" s="52"/>
    </row>
    <row r="29" spans="1:7" s="79" customFormat="1" ht="21" x14ac:dyDescent="0.35">
      <c r="A29" s="52"/>
      <c r="B29" s="300" t="s">
        <v>51</v>
      </c>
      <c r="C29" s="301"/>
      <c r="D29" s="301"/>
      <c r="E29" s="301"/>
      <c r="F29" s="301"/>
      <c r="G29" s="302"/>
    </row>
    <row r="30" spans="1:7" s="79" customFormat="1" ht="18" customHeight="1" x14ac:dyDescent="0.3">
      <c r="A30" s="52"/>
      <c r="B30" s="296" t="s">
        <v>41</v>
      </c>
      <c r="C30" s="297"/>
      <c r="D30" s="297" t="s">
        <v>42</v>
      </c>
      <c r="E30" s="297"/>
      <c r="F30" s="303" t="s">
        <v>67</v>
      </c>
      <c r="G30" s="304"/>
    </row>
    <row r="31" spans="1:7" s="79" customFormat="1" ht="32.25" x14ac:dyDescent="0.3">
      <c r="A31" s="52"/>
      <c r="B31" s="54" t="s">
        <v>44</v>
      </c>
      <c r="C31" s="55" t="s">
        <v>45</v>
      </c>
      <c r="D31" s="55" t="s">
        <v>44</v>
      </c>
      <c r="E31" s="55" t="s">
        <v>45</v>
      </c>
      <c r="F31" s="55" t="s">
        <v>44</v>
      </c>
      <c r="G31" s="56" t="s">
        <v>45</v>
      </c>
    </row>
    <row r="32" spans="1:7" s="79" customFormat="1" x14ac:dyDescent="0.3">
      <c r="A32" s="122" t="s">
        <v>46</v>
      </c>
      <c r="B32" s="113">
        <f>Detalle_al_0522!C55</f>
        <v>63716</v>
      </c>
      <c r="C32" s="114">
        <f>Detalle_al_0522!D55</f>
        <v>6418.9401179999995</v>
      </c>
      <c r="D32" s="111">
        <f>Detalle_al_0522!E55</f>
        <v>1612853</v>
      </c>
      <c r="E32" s="110">
        <f>Detalle_al_0522!F55</f>
        <v>441450.360721</v>
      </c>
      <c r="F32" s="135">
        <f>B32/D32</f>
        <v>3.9505150190376925E-2</v>
      </c>
      <c r="G32" s="136">
        <f>C32/E32</f>
        <v>1.454057055818518E-2</v>
      </c>
    </row>
    <row r="33" spans="1:7" s="79" customFormat="1" x14ac:dyDescent="0.3">
      <c r="A33" s="123" t="s">
        <v>47</v>
      </c>
      <c r="B33" s="127"/>
      <c r="C33" s="113"/>
      <c r="D33" s="114"/>
      <c r="E33" s="113"/>
      <c r="F33" s="115"/>
      <c r="G33" s="128"/>
    </row>
    <row r="34" spans="1:7" s="79" customFormat="1" x14ac:dyDescent="0.3">
      <c r="A34" s="124" t="s">
        <v>48</v>
      </c>
      <c r="B34" s="129"/>
      <c r="C34" s="116"/>
      <c r="D34" s="117"/>
      <c r="E34" s="116"/>
      <c r="F34" s="118"/>
      <c r="G34" s="130"/>
    </row>
    <row r="35" spans="1:7" s="79" customFormat="1" x14ac:dyDescent="0.3">
      <c r="A35" s="60" t="s">
        <v>49</v>
      </c>
      <c r="B35" s="119">
        <f>B32</f>
        <v>63716</v>
      </c>
      <c r="C35" s="248">
        <f t="shared" ref="C35:E35" si="4">C32</f>
        <v>6418.9401179999995</v>
      </c>
      <c r="D35" s="248">
        <f t="shared" si="4"/>
        <v>1612853</v>
      </c>
      <c r="E35" s="120">
        <f t="shared" si="4"/>
        <v>441450.360721</v>
      </c>
      <c r="F35" s="249">
        <f>B35/D35</f>
        <v>3.9505150190376925E-2</v>
      </c>
      <c r="G35" s="250">
        <f>C35/E35</f>
        <v>1.454057055818518E-2</v>
      </c>
    </row>
    <row r="36" spans="1:7" s="79" customFormat="1" ht="14.45" customHeight="1" x14ac:dyDescent="0.3">
      <c r="A36" s="196" t="str">
        <f>Detalle_al_0522!B57</f>
        <v>Fuente: Información de la CMF al 22 de mayo de 2020 y al 30 de abril de 2020 para el total de las carteras.</v>
      </c>
      <c r="B36" s="78"/>
      <c r="C36" s="78"/>
      <c r="D36" s="78"/>
      <c r="E36" s="78"/>
      <c r="F36" s="78"/>
      <c r="G36" s="78"/>
    </row>
    <row r="37" spans="1:7" s="79" customFormat="1" ht="14.45" customHeight="1" x14ac:dyDescent="0.3">
      <c r="A37" s="197" t="s">
        <v>101</v>
      </c>
      <c r="B37" s="78"/>
      <c r="C37" s="78"/>
      <c r="D37" s="78"/>
      <c r="E37" s="78"/>
      <c r="F37" s="78"/>
      <c r="G37" s="78"/>
    </row>
    <row r="38" spans="1:7" s="79" customFormat="1" ht="14.45" customHeight="1" x14ac:dyDescent="0.3">
      <c r="A38" s="196" t="s">
        <v>96</v>
      </c>
      <c r="B38" s="78"/>
      <c r="C38" s="78"/>
      <c r="D38" s="78"/>
      <c r="E38" s="78"/>
      <c r="F38" s="78"/>
      <c r="G38" s="78"/>
    </row>
    <row r="39" spans="1:7" s="79" customFormat="1" ht="14.45" customHeight="1" x14ac:dyDescent="0.3">
      <c r="A39" s="196" t="s">
        <v>62</v>
      </c>
      <c r="B39" s="78"/>
      <c r="C39" s="78"/>
      <c r="D39" s="78"/>
      <c r="E39" s="78"/>
      <c r="F39" s="78"/>
      <c r="G39" s="78"/>
    </row>
    <row r="40" spans="1:7" s="79" customFormat="1" x14ac:dyDescent="0.3"/>
    <row r="41" spans="1:7" s="79" customFormat="1" x14ac:dyDescent="0.3"/>
    <row r="42" spans="1:7" s="79" customFormat="1" x14ac:dyDescent="0.3"/>
    <row r="43" spans="1:7" s="79" customFormat="1" x14ac:dyDescent="0.3"/>
    <row r="44" spans="1:7" s="79" customFormat="1" x14ac:dyDescent="0.3"/>
    <row r="45" spans="1:7" s="79" customFormat="1" x14ac:dyDescent="0.3"/>
    <row r="46" spans="1:7" s="79" customFormat="1" x14ac:dyDescent="0.3"/>
    <row r="47" spans="1:7" s="79" customFormat="1" x14ac:dyDescent="0.3"/>
    <row r="48" spans="1:7" s="79" customFormat="1" x14ac:dyDescent="0.3"/>
    <row r="49" s="79" customFormat="1" x14ac:dyDescent="0.3"/>
    <row r="50" s="79" customFormat="1" x14ac:dyDescent="0.3"/>
    <row r="51" s="79" customFormat="1" x14ac:dyDescent="0.3"/>
    <row r="52" s="79" customFormat="1" x14ac:dyDescent="0.3"/>
    <row r="53" s="79" customFormat="1" x14ac:dyDescent="0.3"/>
    <row r="54" s="79" customFormat="1" x14ac:dyDescent="0.3"/>
    <row r="55" s="79" customFormat="1" x14ac:dyDescent="0.3"/>
    <row r="56" s="79" customFormat="1" x14ac:dyDescent="0.3"/>
    <row r="57" s="79" customFormat="1" x14ac:dyDescent="0.3"/>
    <row r="58" s="79" customFormat="1" x14ac:dyDescent="0.3"/>
    <row r="59" s="79" customFormat="1" x14ac:dyDescent="0.3"/>
    <row r="60" s="79" customFormat="1" x14ac:dyDescent="0.3"/>
    <row r="61" s="79" customFormat="1" x14ac:dyDescent="0.3"/>
    <row r="62" s="79" customFormat="1" x14ac:dyDescent="0.3"/>
    <row r="63" s="79" customFormat="1" x14ac:dyDescent="0.3"/>
    <row r="64" s="79" customFormat="1" x14ac:dyDescent="0.3"/>
    <row r="65" s="79" customFormat="1" x14ac:dyDescent="0.3"/>
    <row r="66" s="79" customFormat="1" x14ac:dyDescent="0.3"/>
    <row r="67" s="79" customFormat="1" x14ac:dyDescent="0.3"/>
    <row r="68" s="79" customFormat="1" x14ac:dyDescent="0.3"/>
    <row r="69" s="79" customFormat="1" x14ac:dyDescent="0.3"/>
    <row r="70" s="79" customFormat="1" x14ac:dyDescent="0.3"/>
    <row r="71" s="79" customFormat="1" x14ac:dyDescent="0.3"/>
    <row r="72" s="79" customFormat="1" x14ac:dyDescent="0.3"/>
    <row r="73" s="79" customFormat="1" x14ac:dyDescent="0.3"/>
    <row r="74" s="79" customFormat="1" x14ac:dyDescent="0.3"/>
    <row r="75" s="79" customFormat="1" x14ac:dyDescent="0.3"/>
    <row r="76" s="79" customFormat="1" x14ac:dyDescent="0.3"/>
    <row r="77" s="79" customFormat="1" x14ac:dyDescent="0.3"/>
    <row r="78" s="79" customFormat="1" x14ac:dyDescent="0.3"/>
    <row r="79" s="79" customFormat="1" x14ac:dyDescent="0.3"/>
    <row r="80" s="79" customFormat="1" x14ac:dyDescent="0.3"/>
    <row r="81" s="79" customFormat="1" x14ac:dyDescent="0.3"/>
    <row r="82" s="79" customFormat="1" x14ac:dyDescent="0.3"/>
    <row r="83" s="79" customFormat="1" x14ac:dyDescent="0.3"/>
    <row r="84" s="79" customFormat="1" x14ac:dyDescent="0.3"/>
    <row r="85" s="79" customFormat="1" x14ac:dyDescent="0.3"/>
    <row r="86" s="79" customFormat="1" x14ac:dyDescent="0.3"/>
    <row r="87" s="79" customFormat="1" x14ac:dyDescent="0.3"/>
    <row r="88" s="79" customFormat="1" x14ac:dyDescent="0.3"/>
    <row r="89" s="79" customFormat="1" x14ac:dyDescent="0.3"/>
    <row r="90" s="79" customFormat="1" x14ac:dyDescent="0.3"/>
    <row r="91" s="79" customFormat="1" x14ac:dyDescent="0.3"/>
    <row r="92" s="79" customFormat="1" x14ac:dyDescent="0.3"/>
    <row r="93" s="79" customFormat="1" x14ac:dyDescent="0.3"/>
    <row r="94" s="79" customFormat="1" x14ac:dyDescent="0.3"/>
    <row r="95" s="79" customFormat="1" x14ac:dyDescent="0.3"/>
    <row r="96" s="79" customFormat="1" x14ac:dyDescent="0.3"/>
    <row r="97" s="79" customFormat="1" x14ac:dyDescent="0.3"/>
    <row r="98" s="79" customFormat="1" x14ac:dyDescent="0.3"/>
    <row r="99" s="79" customFormat="1" x14ac:dyDescent="0.3"/>
    <row r="100" s="79" customFormat="1" x14ac:dyDescent="0.3"/>
    <row r="101" s="79" customFormat="1" x14ac:dyDescent="0.3"/>
    <row r="102" s="79" customFormat="1" x14ac:dyDescent="0.3"/>
    <row r="103" s="79" customFormat="1" x14ac:dyDescent="0.3"/>
    <row r="104" s="79" customFormat="1" x14ac:dyDescent="0.3"/>
    <row r="105" s="79" customFormat="1" x14ac:dyDescent="0.3"/>
    <row r="106" s="79" customFormat="1" x14ac:dyDescent="0.3"/>
    <row r="107" s="79" customFormat="1" x14ac:dyDescent="0.3"/>
    <row r="108" s="79" customFormat="1" x14ac:dyDescent="0.3"/>
    <row r="109" s="79" customFormat="1" x14ac:dyDescent="0.3"/>
    <row r="110" s="79" customFormat="1" x14ac:dyDescent="0.3"/>
    <row r="111" s="79" customFormat="1" x14ac:dyDescent="0.3"/>
    <row r="112" s="79" customFormat="1" x14ac:dyDescent="0.3"/>
    <row r="113" s="79" customFormat="1" x14ac:dyDescent="0.3"/>
    <row r="114" s="79" customFormat="1" x14ac:dyDescent="0.3"/>
    <row r="115" s="79" customFormat="1" x14ac:dyDescent="0.3"/>
    <row r="116" s="79" customFormat="1" x14ac:dyDescent="0.3"/>
    <row r="117" s="79" customFormat="1" x14ac:dyDescent="0.3"/>
    <row r="118" s="79" customFormat="1" x14ac:dyDescent="0.3"/>
    <row r="119" s="79" customFormat="1" x14ac:dyDescent="0.3"/>
    <row r="120" s="79" customFormat="1" x14ac:dyDescent="0.3"/>
    <row r="121" s="79" customFormat="1" x14ac:dyDescent="0.3"/>
    <row r="122" s="79" customFormat="1" x14ac:dyDescent="0.3"/>
    <row r="123" s="79" customFormat="1" x14ac:dyDescent="0.3"/>
    <row r="124" s="79" customFormat="1" x14ac:dyDescent="0.3"/>
    <row r="125" s="79" customFormat="1" x14ac:dyDescent="0.3"/>
    <row r="126" s="79" customFormat="1" x14ac:dyDescent="0.3"/>
    <row r="127" s="79" customFormat="1" x14ac:dyDescent="0.3"/>
    <row r="128" s="79" customFormat="1" x14ac:dyDescent="0.3"/>
    <row r="129" s="79" customFormat="1" x14ac:dyDescent="0.3"/>
    <row r="130" s="79" customFormat="1" x14ac:dyDescent="0.3"/>
    <row r="131" s="79" customFormat="1" x14ac:dyDescent="0.3"/>
    <row r="132" s="79" customFormat="1" x14ac:dyDescent="0.3"/>
    <row r="133" s="79" customFormat="1" x14ac:dyDescent="0.3"/>
    <row r="134" s="79" customFormat="1" x14ac:dyDescent="0.3"/>
    <row r="135" s="79" customFormat="1" x14ac:dyDescent="0.3"/>
    <row r="136" s="79" customFormat="1" x14ac:dyDescent="0.3"/>
    <row r="137" s="79" customFormat="1" x14ac:dyDescent="0.3"/>
    <row r="138" s="79" customFormat="1" x14ac:dyDescent="0.3"/>
    <row r="139" s="79" customFormat="1" x14ac:dyDescent="0.3"/>
    <row r="140" s="79" customFormat="1" x14ac:dyDescent="0.3"/>
    <row r="141" s="79" customFormat="1" x14ac:dyDescent="0.3"/>
    <row r="142" s="79" customFormat="1" x14ac:dyDescent="0.3"/>
    <row r="143" s="79" customFormat="1" x14ac:dyDescent="0.3"/>
    <row r="144" s="79" customFormat="1" x14ac:dyDescent="0.3"/>
    <row r="145" s="79" customFormat="1" x14ac:dyDescent="0.3"/>
    <row r="146" s="79" customFormat="1" x14ac:dyDescent="0.3"/>
    <row r="147" s="79" customFormat="1" x14ac:dyDescent="0.3"/>
    <row r="148" s="79" customFormat="1" x14ac:dyDescent="0.3"/>
    <row r="149" s="79" customFormat="1" x14ac:dyDescent="0.3"/>
    <row r="150" s="79" customFormat="1" x14ac:dyDescent="0.3"/>
    <row r="151" s="79" customFormat="1" x14ac:dyDescent="0.3"/>
    <row r="152" s="79" customFormat="1" x14ac:dyDescent="0.3"/>
    <row r="153" s="79" customFormat="1" x14ac:dyDescent="0.3"/>
    <row r="154" s="79" customFormat="1" x14ac:dyDescent="0.3"/>
    <row r="155" s="79" customFormat="1" x14ac:dyDescent="0.3"/>
    <row r="156" s="79" customFormat="1" x14ac:dyDescent="0.3"/>
    <row r="157" s="79" customFormat="1" x14ac:dyDescent="0.3"/>
    <row r="158" s="79" customFormat="1" x14ac:dyDescent="0.3"/>
    <row r="159" s="79" customFormat="1" x14ac:dyDescent="0.3"/>
    <row r="160" s="79" customFormat="1" x14ac:dyDescent="0.3"/>
    <row r="161" s="79" customFormat="1" x14ac:dyDescent="0.3"/>
    <row r="162" s="79" customFormat="1" x14ac:dyDescent="0.3"/>
    <row r="163" s="79" customFormat="1" x14ac:dyDescent="0.3"/>
    <row r="164" s="79" customFormat="1" x14ac:dyDescent="0.3"/>
    <row r="165" s="79" customFormat="1" x14ac:dyDescent="0.3"/>
    <row r="166" s="79" customFormat="1" x14ac:dyDescent="0.3"/>
    <row r="167" s="79" customFormat="1" x14ac:dyDescent="0.3"/>
    <row r="168" s="79" customFormat="1" x14ac:dyDescent="0.3"/>
    <row r="169" s="79" customFormat="1" x14ac:dyDescent="0.3"/>
    <row r="170" s="79" customFormat="1" x14ac:dyDescent="0.3"/>
    <row r="171" s="79" customFormat="1" x14ac:dyDescent="0.3"/>
    <row r="172" s="79" customFormat="1" x14ac:dyDescent="0.3"/>
    <row r="173" s="79" customFormat="1" x14ac:dyDescent="0.3"/>
    <row r="174" s="79" customFormat="1" x14ac:dyDescent="0.3"/>
    <row r="175" s="79" customFormat="1" x14ac:dyDescent="0.3"/>
    <row r="176" s="79" customFormat="1" x14ac:dyDescent="0.3"/>
    <row r="177" s="79" customFormat="1" x14ac:dyDescent="0.3"/>
    <row r="178" s="79" customFormat="1" x14ac:dyDescent="0.3"/>
    <row r="179" s="79" customFormat="1" x14ac:dyDescent="0.3"/>
    <row r="180" s="79" customFormat="1" x14ac:dyDescent="0.3"/>
    <row r="181" s="79" customFormat="1" x14ac:dyDescent="0.3"/>
    <row r="182" s="79" customFormat="1" x14ac:dyDescent="0.3"/>
    <row r="183" s="79" customFormat="1" x14ac:dyDescent="0.3"/>
    <row r="184" s="79" customFormat="1" x14ac:dyDescent="0.3"/>
    <row r="185" s="79" customFormat="1" x14ac:dyDescent="0.3"/>
    <row r="186" s="79" customFormat="1" x14ac:dyDescent="0.3"/>
    <row r="187" s="79" customFormat="1" x14ac:dyDescent="0.3"/>
    <row r="188" s="79" customFormat="1" x14ac:dyDescent="0.3"/>
    <row r="189" s="79" customFormat="1" x14ac:dyDescent="0.3"/>
    <row r="190" s="79" customFormat="1" x14ac:dyDescent="0.3"/>
    <row r="191" s="79" customFormat="1" x14ac:dyDescent="0.3"/>
    <row r="192" s="79" customFormat="1" x14ac:dyDescent="0.3"/>
    <row r="193" s="79" customFormat="1" x14ac:dyDescent="0.3"/>
    <row r="194" s="79" customFormat="1" x14ac:dyDescent="0.3"/>
    <row r="195" s="79" customFormat="1" x14ac:dyDescent="0.3"/>
    <row r="196" s="79" customFormat="1" x14ac:dyDescent="0.3"/>
    <row r="197" s="79" customFormat="1" x14ac:dyDescent="0.3"/>
    <row r="198" s="79" customFormat="1" x14ac:dyDescent="0.3"/>
    <row r="199" s="79" customFormat="1" x14ac:dyDescent="0.3"/>
    <row r="200" s="79" customFormat="1" x14ac:dyDescent="0.3"/>
    <row r="201" s="79" customFormat="1" x14ac:dyDescent="0.3"/>
    <row r="202" s="79" customFormat="1" x14ac:dyDescent="0.3"/>
    <row r="203" s="79" customFormat="1" x14ac:dyDescent="0.3"/>
    <row r="204" s="79" customFormat="1" x14ac:dyDescent="0.3"/>
    <row r="205" s="79" customFormat="1" x14ac:dyDescent="0.3"/>
    <row r="206" s="79" customFormat="1" x14ac:dyDescent="0.3"/>
    <row r="207" s="79" customFormat="1" x14ac:dyDescent="0.3"/>
    <row r="208" s="79" customFormat="1" x14ac:dyDescent="0.3"/>
    <row r="209" s="79" customFormat="1" x14ac:dyDescent="0.3"/>
    <row r="210" s="79" customFormat="1" x14ac:dyDescent="0.3"/>
    <row r="211" s="79" customFormat="1" x14ac:dyDescent="0.3"/>
    <row r="212" s="79" customFormat="1" x14ac:dyDescent="0.3"/>
    <row r="213" s="79" customFormat="1" x14ac:dyDescent="0.3"/>
    <row r="214" s="79" customFormat="1" x14ac:dyDescent="0.3"/>
    <row r="215" s="79" customFormat="1" x14ac:dyDescent="0.3"/>
    <row r="216" s="79" customFormat="1" x14ac:dyDescent="0.3"/>
    <row r="217" s="79" customFormat="1" x14ac:dyDescent="0.3"/>
    <row r="218" s="79" customFormat="1" x14ac:dyDescent="0.3"/>
    <row r="219" s="79" customFormat="1" x14ac:dyDescent="0.3"/>
    <row r="220" s="79" customFormat="1" x14ac:dyDescent="0.3"/>
    <row r="221" s="79" customFormat="1" x14ac:dyDescent="0.3"/>
    <row r="222" s="79" customFormat="1" x14ac:dyDescent="0.3"/>
    <row r="223" s="79" customFormat="1" x14ac:dyDescent="0.3"/>
    <row r="224" s="79" customFormat="1" x14ac:dyDescent="0.3"/>
    <row r="225" s="79" customFormat="1" x14ac:dyDescent="0.3"/>
    <row r="226" s="79" customFormat="1" x14ac:dyDescent="0.3"/>
    <row r="227" s="79" customFormat="1" x14ac:dyDescent="0.3"/>
    <row r="228" s="79" customFormat="1" x14ac:dyDescent="0.3"/>
    <row r="229" s="79" customFormat="1" x14ac:dyDescent="0.3"/>
    <row r="230" s="79" customFormat="1" x14ac:dyDescent="0.3"/>
    <row r="231" s="79" customFormat="1" x14ac:dyDescent="0.3"/>
    <row r="232" s="79" customFormat="1" x14ac:dyDescent="0.3"/>
    <row r="233" s="79" customFormat="1" x14ac:dyDescent="0.3"/>
    <row r="234" s="79" customFormat="1" x14ac:dyDescent="0.3"/>
    <row r="235" s="79" customFormat="1" x14ac:dyDescent="0.3"/>
    <row r="236" s="79" customFormat="1" x14ac:dyDescent="0.3"/>
    <row r="237" s="79" customFormat="1" x14ac:dyDescent="0.3"/>
    <row r="238" s="79" customFormat="1" x14ac:dyDescent="0.3"/>
    <row r="239" s="79" customFormat="1" x14ac:dyDescent="0.3"/>
    <row r="240" s="79" customFormat="1" x14ac:dyDescent="0.3"/>
    <row r="241" s="79" customFormat="1" x14ac:dyDescent="0.3"/>
    <row r="242" s="79" customFormat="1" x14ac:dyDescent="0.3"/>
    <row r="243" s="79" customFormat="1" x14ac:dyDescent="0.3"/>
    <row r="244" s="79" customFormat="1" x14ac:dyDescent="0.3"/>
    <row r="245" s="79" customFormat="1" x14ac:dyDescent="0.3"/>
    <row r="246" s="79" customFormat="1" x14ac:dyDescent="0.3"/>
    <row r="247" s="79" customFormat="1" x14ac:dyDescent="0.3"/>
    <row r="248" s="79" customFormat="1" x14ac:dyDescent="0.3"/>
    <row r="249" s="79" customFormat="1" x14ac:dyDescent="0.3"/>
    <row r="250" s="79" customFormat="1" x14ac:dyDescent="0.3"/>
    <row r="251" s="79" customFormat="1" x14ac:dyDescent="0.3"/>
    <row r="252" s="79" customFormat="1" x14ac:dyDescent="0.3"/>
    <row r="253" s="79" customFormat="1" x14ac:dyDescent="0.3"/>
    <row r="254" s="79" customFormat="1" x14ac:dyDescent="0.3"/>
    <row r="255" s="79" customFormat="1" x14ac:dyDescent="0.3"/>
    <row r="256" s="79" customFormat="1" x14ac:dyDescent="0.3"/>
    <row r="257" s="79" customFormat="1" x14ac:dyDescent="0.3"/>
    <row r="258" s="79" customFormat="1" x14ac:dyDescent="0.3"/>
    <row r="259" s="79" customFormat="1" x14ac:dyDescent="0.3"/>
    <row r="260" s="79" customFormat="1" x14ac:dyDescent="0.3"/>
    <row r="261" s="79" customFormat="1" x14ac:dyDescent="0.3"/>
    <row r="262" s="79" customFormat="1" x14ac:dyDescent="0.3"/>
    <row r="263" s="79" customFormat="1" x14ac:dyDescent="0.3"/>
    <row r="264" s="79" customFormat="1" x14ac:dyDescent="0.3"/>
    <row r="265" s="79" customFormat="1" x14ac:dyDescent="0.3"/>
    <row r="266" s="79" customFormat="1" x14ac:dyDescent="0.3"/>
    <row r="267" s="79" customFormat="1" x14ac:dyDescent="0.3"/>
    <row r="268" s="79" customFormat="1" x14ac:dyDescent="0.3"/>
    <row r="269" s="79" customFormat="1" x14ac:dyDescent="0.3"/>
    <row r="270" s="79" customFormat="1" x14ac:dyDescent="0.3"/>
    <row r="271" s="79" customFormat="1" x14ac:dyDescent="0.3"/>
    <row r="272" s="79" customFormat="1" x14ac:dyDescent="0.3"/>
    <row r="273" s="79" customFormat="1" x14ac:dyDescent="0.3"/>
    <row r="274" s="79" customFormat="1" x14ac:dyDescent="0.3"/>
    <row r="275" s="79" customFormat="1" x14ac:dyDescent="0.3"/>
    <row r="276" s="79" customFormat="1" x14ac:dyDescent="0.3"/>
    <row r="277" s="79" customFormat="1" x14ac:dyDescent="0.3"/>
    <row r="278" s="79" customFormat="1" x14ac:dyDescent="0.3"/>
    <row r="279" s="79" customFormat="1" x14ac:dyDescent="0.3"/>
    <row r="280" s="79" customFormat="1" x14ac:dyDescent="0.3"/>
    <row r="281" s="79" customFormat="1" x14ac:dyDescent="0.3"/>
    <row r="282" s="79" customFormat="1" x14ac:dyDescent="0.3"/>
    <row r="283" s="79" customFormat="1" x14ac:dyDescent="0.3"/>
    <row r="284" s="79" customFormat="1" x14ac:dyDescent="0.3"/>
    <row r="285" s="79" customFormat="1" x14ac:dyDescent="0.3"/>
    <row r="286" s="79" customFormat="1" x14ac:dyDescent="0.3"/>
    <row r="287" s="79" customFormat="1" x14ac:dyDescent="0.3"/>
    <row r="288" s="79" customFormat="1" x14ac:dyDescent="0.3"/>
    <row r="289" s="79" customFormat="1" x14ac:dyDescent="0.3"/>
    <row r="290" s="79" customFormat="1" x14ac:dyDescent="0.3"/>
    <row r="291" s="79" customFormat="1" x14ac:dyDescent="0.3"/>
    <row r="292" s="79" customFormat="1" x14ac:dyDescent="0.3"/>
    <row r="293" s="79" customFormat="1" x14ac:dyDescent="0.3"/>
    <row r="294" s="79" customFormat="1" x14ac:dyDescent="0.3"/>
    <row r="295" s="79" customFormat="1" x14ac:dyDescent="0.3"/>
    <row r="296" s="79" customFormat="1" x14ac:dyDescent="0.3"/>
    <row r="297" s="79" customFormat="1" x14ac:dyDescent="0.3"/>
    <row r="298" s="79" customFormat="1" x14ac:dyDescent="0.3"/>
    <row r="299" s="79" customFormat="1" x14ac:dyDescent="0.3"/>
    <row r="300" s="79" customFormat="1" x14ac:dyDescent="0.3"/>
    <row r="301" s="79" customFormat="1" x14ac:dyDescent="0.3"/>
    <row r="302" s="79" customFormat="1" x14ac:dyDescent="0.3"/>
    <row r="303" s="79" customFormat="1" x14ac:dyDescent="0.3"/>
    <row r="304" s="79" customFormat="1" x14ac:dyDescent="0.3"/>
    <row r="305" s="79" customFormat="1" x14ac:dyDescent="0.3"/>
    <row r="306" s="79" customFormat="1" x14ac:dyDescent="0.3"/>
    <row r="307" s="79" customFormat="1" x14ac:dyDescent="0.3"/>
    <row r="308" s="79" customFormat="1" x14ac:dyDescent="0.3"/>
    <row r="309" s="79" customFormat="1" x14ac:dyDescent="0.3"/>
    <row r="310" s="79" customFormat="1" x14ac:dyDescent="0.3"/>
    <row r="311" s="79" customFormat="1" x14ac:dyDescent="0.3"/>
    <row r="312" s="79" customFormat="1" x14ac:dyDescent="0.3"/>
    <row r="313" s="79" customFormat="1" x14ac:dyDescent="0.3"/>
    <row r="314" s="79" customFormat="1" x14ac:dyDescent="0.3"/>
    <row r="315" s="79" customFormat="1" x14ac:dyDescent="0.3"/>
    <row r="316" s="79" customFormat="1" x14ac:dyDescent="0.3"/>
    <row r="317" s="79" customFormat="1" x14ac:dyDescent="0.3"/>
    <row r="318" s="79" customFormat="1" x14ac:dyDescent="0.3"/>
    <row r="319" s="79" customFormat="1" x14ac:dyDescent="0.3"/>
    <row r="320" s="79" customFormat="1" x14ac:dyDescent="0.3"/>
    <row r="321" s="79" customFormat="1" x14ac:dyDescent="0.3"/>
    <row r="322" s="79" customFormat="1" x14ac:dyDescent="0.3"/>
    <row r="323" s="79" customFormat="1" x14ac:dyDescent="0.3"/>
    <row r="324" s="79" customFormat="1" x14ac:dyDescent="0.3"/>
    <row r="325" s="79" customFormat="1" x14ac:dyDescent="0.3"/>
    <row r="326" s="79" customFormat="1" x14ac:dyDescent="0.3"/>
    <row r="327" s="79" customFormat="1" x14ac:dyDescent="0.3"/>
    <row r="328" s="79" customFormat="1" x14ac:dyDescent="0.3"/>
    <row r="329" s="79" customFormat="1" x14ac:dyDescent="0.3"/>
    <row r="330" s="79" customFormat="1" x14ac:dyDescent="0.3"/>
    <row r="331" s="79" customFormat="1" x14ac:dyDescent="0.3"/>
    <row r="332" s="79" customFormat="1" x14ac:dyDescent="0.3"/>
    <row r="333" s="79" customFormat="1" x14ac:dyDescent="0.3"/>
    <row r="334" s="79" customFormat="1" x14ac:dyDescent="0.3"/>
    <row r="335" s="79" customFormat="1" x14ac:dyDescent="0.3"/>
    <row r="336" s="79" customFormat="1" x14ac:dyDescent="0.3"/>
    <row r="337" s="79" customFormat="1" x14ac:dyDescent="0.3"/>
    <row r="338" s="79" customFormat="1" x14ac:dyDescent="0.3"/>
    <row r="339" s="79" customFormat="1" x14ac:dyDescent="0.3"/>
    <row r="340" s="79" customFormat="1" x14ac:dyDescent="0.3"/>
    <row r="341" s="79" customFormat="1" x14ac:dyDescent="0.3"/>
    <row r="342" s="79" customFormat="1" x14ac:dyDescent="0.3"/>
    <row r="343" s="79" customFormat="1" x14ac:dyDescent="0.3"/>
    <row r="344" s="79" customFormat="1" x14ac:dyDescent="0.3"/>
    <row r="345" s="79" customFormat="1" x14ac:dyDescent="0.3"/>
    <row r="346" s="79" customFormat="1" x14ac:dyDescent="0.3"/>
    <row r="347" s="79" customFormat="1" x14ac:dyDescent="0.3"/>
    <row r="348" s="79" customFormat="1" x14ac:dyDescent="0.3"/>
    <row r="349" s="79" customFormat="1" x14ac:dyDescent="0.3"/>
    <row r="350" s="79" customFormat="1" x14ac:dyDescent="0.3"/>
    <row r="351" s="79" customFormat="1" x14ac:dyDescent="0.3"/>
    <row r="352" s="79" customFormat="1" x14ac:dyDescent="0.3"/>
    <row r="353" s="79" customFormat="1" x14ac:dyDescent="0.3"/>
    <row r="354" s="79" customFormat="1" x14ac:dyDescent="0.3"/>
    <row r="355" s="79" customFormat="1" x14ac:dyDescent="0.3"/>
    <row r="356" s="79" customFormat="1" x14ac:dyDescent="0.3"/>
    <row r="357" s="79" customFormat="1" x14ac:dyDescent="0.3"/>
    <row r="358" s="79" customFormat="1" x14ac:dyDescent="0.3"/>
    <row r="359" s="79" customFormat="1" x14ac:dyDescent="0.3"/>
    <row r="360" s="79" customFormat="1" x14ac:dyDescent="0.3"/>
    <row r="361" s="79" customFormat="1" x14ac:dyDescent="0.3"/>
    <row r="362" s="79" customFormat="1" x14ac:dyDescent="0.3"/>
    <row r="363" s="79" customFormat="1" x14ac:dyDescent="0.3"/>
    <row r="364" s="79" customFormat="1" x14ac:dyDescent="0.3"/>
    <row r="365" s="79" customFormat="1" x14ac:dyDescent="0.3"/>
    <row r="366" s="79" customFormat="1" x14ac:dyDescent="0.3"/>
    <row r="367" s="79" customFormat="1" x14ac:dyDescent="0.3"/>
    <row r="368" s="79" customFormat="1" x14ac:dyDescent="0.3"/>
    <row r="369" s="79" customFormat="1" x14ac:dyDescent="0.3"/>
    <row r="370" s="79" customFormat="1" x14ac:dyDescent="0.3"/>
    <row r="371" s="79" customFormat="1" x14ac:dyDescent="0.3"/>
    <row r="372" s="79" customFormat="1" x14ac:dyDescent="0.3"/>
    <row r="373" s="79" customFormat="1" x14ac:dyDescent="0.3"/>
    <row r="374" s="79" customFormat="1" x14ac:dyDescent="0.3"/>
    <row r="375" s="79" customFormat="1" x14ac:dyDescent="0.3"/>
    <row r="376" s="79" customFormat="1" x14ac:dyDescent="0.3"/>
    <row r="377" s="79" customFormat="1" x14ac:dyDescent="0.3"/>
    <row r="378" s="79" customFormat="1" x14ac:dyDescent="0.3"/>
    <row r="379" s="79" customFormat="1" x14ac:dyDescent="0.3"/>
    <row r="380" s="79" customFormat="1" x14ac:dyDescent="0.3"/>
    <row r="381" s="79" customFormat="1" x14ac:dyDescent="0.3"/>
    <row r="382" s="79" customFormat="1" x14ac:dyDescent="0.3"/>
    <row r="383" s="79" customFormat="1" x14ac:dyDescent="0.3"/>
    <row r="384" s="79" customFormat="1" x14ac:dyDescent="0.3"/>
    <row r="385" s="79" customFormat="1" x14ac:dyDescent="0.3"/>
    <row r="386" s="79" customFormat="1" x14ac:dyDescent="0.3"/>
    <row r="387" s="79" customFormat="1" x14ac:dyDescent="0.3"/>
    <row r="388" s="79" customFormat="1" x14ac:dyDescent="0.3"/>
    <row r="389" s="79" customFormat="1" x14ac:dyDescent="0.3"/>
    <row r="390" s="79" customFormat="1" x14ac:dyDescent="0.3"/>
    <row r="391" s="79" customFormat="1" x14ac:dyDescent="0.3"/>
    <row r="392" s="79" customFormat="1" x14ac:dyDescent="0.3"/>
    <row r="393" s="79" customFormat="1" x14ac:dyDescent="0.3"/>
    <row r="394" s="79" customFormat="1" x14ac:dyDescent="0.3"/>
    <row r="395" s="79" customFormat="1" x14ac:dyDescent="0.3"/>
    <row r="396" s="79" customFormat="1" x14ac:dyDescent="0.3"/>
    <row r="397" s="79" customFormat="1" x14ac:dyDescent="0.3"/>
    <row r="398" s="79" customFormat="1" x14ac:dyDescent="0.3"/>
    <row r="399" s="79" customFormat="1" x14ac:dyDescent="0.3"/>
    <row r="400" s="79" customFormat="1" x14ac:dyDescent="0.3"/>
    <row r="401" s="79" customFormat="1" x14ac:dyDescent="0.3"/>
    <row r="402" s="79" customFormat="1" x14ac:dyDescent="0.3"/>
    <row r="403" s="79" customFormat="1" x14ac:dyDescent="0.3"/>
    <row r="404" s="79" customFormat="1" x14ac:dyDescent="0.3"/>
    <row r="405" s="79" customFormat="1" x14ac:dyDescent="0.3"/>
    <row r="406" s="79" customFormat="1" x14ac:dyDescent="0.3"/>
    <row r="407" s="79" customFormat="1" x14ac:dyDescent="0.3"/>
    <row r="408" s="79" customFormat="1" x14ac:dyDescent="0.3"/>
    <row r="409" s="79" customFormat="1" x14ac:dyDescent="0.3"/>
    <row r="410" s="79" customFormat="1" x14ac:dyDescent="0.3"/>
    <row r="411" s="79" customFormat="1" x14ac:dyDescent="0.3"/>
    <row r="412" s="79" customFormat="1" x14ac:dyDescent="0.3"/>
    <row r="413" s="79" customFormat="1" x14ac:dyDescent="0.3"/>
    <row r="414" s="79" customFormat="1" x14ac:dyDescent="0.3"/>
    <row r="415" s="79" customFormat="1" x14ac:dyDescent="0.3"/>
    <row r="416" s="79" customFormat="1" x14ac:dyDescent="0.3"/>
    <row r="417" s="79" customFormat="1" x14ac:dyDescent="0.3"/>
    <row r="418" s="79" customFormat="1" x14ac:dyDescent="0.3"/>
    <row r="419" s="79" customFormat="1" x14ac:dyDescent="0.3"/>
    <row r="420" s="79" customFormat="1" x14ac:dyDescent="0.3"/>
    <row r="421" s="79" customFormat="1" x14ac:dyDescent="0.3"/>
    <row r="422" s="79" customFormat="1" x14ac:dyDescent="0.3"/>
    <row r="423" s="79" customFormat="1" x14ac:dyDescent="0.3"/>
    <row r="424" s="79" customFormat="1" x14ac:dyDescent="0.3"/>
    <row r="425" s="79" customFormat="1" x14ac:dyDescent="0.3"/>
    <row r="426" s="79" customFormat="1" x14ac:dyDescent="0.3"/>
    <row r="427" s="79" customFormat="1" x14ac:dyDescent="0.3"/>
    <row r="428" s="79" customFormat="1" x14ac:dyDescent="0.3"/>
    <row r="429" s="79" customFormat="1" x14ac:dyDescent="0.3"/>
    <row r="430" s="79" customFormat="1" x14ac:dyDescent="0.3"/>
    <row r="431" s="79" customFormat="1" x14ac:dyDescent="0.3"/>
    <row r="432" s="79" customFormat="1" x14ac:dyDescent="0.3"/>
    <row r="433" s="79" customFormat="1" x14ac:dyDescent="0.3"/>
    <row r="434" s="79" customFormat="1" x14ac:dyDescent="0.3"/>
    <row r="435" s="79" customFormat="1" x14ac:dyDescent="0.3"/>
    <row r="436" s="79" customFormat="1" x14ac:dyDescent="0.3"/>
    <row r="437" s="79" customFormat="1" x14ac:dyDescent="0.3"/>
    <row r="438" s="79" customFormat="1" x14ac:dyDescent="0.3"/>
    <row r="439" s="79" customFormat="1" x14ac:dyDescent="0.3"/>
    <row r="440" s="79" customFormat="1" x14ac:dyDescent="0.3"/>
    <row r="441" s="79" customFormat="1" x14ac:dyDescent="0.3"/>
    <row r="442" s="79" customFormat="1" x14ac:dyDescent="0.3"/>
    <row r="443" s="79" customFormat="1" x14ac:dyDescent="0.3"/>
    <row r="444" s="79" customFormat="1" x14ac:dyDescent="0.3"/>
    <row r="445" s="79" customFormat="1" x14ac:dyDescent="0.3"/>
    <row r="446" s="79" customFormat="1" x14ac:dyDescent="0.3"/>
    <row r="447" s="79" customFormat="1" x14ac:dyDescent="0.3"/>
    <row r="448" s="79" customFormat="1" x14ac:dyDescent="0.3"/>
    <row r="449" s="79" customFormat="1" x14ac:dyDescent="0.3"/>
    <row r="450" s="79" customFormat="1" x14ac:dyDescent="0.3"/>
    <row r="451" s="79" customFormat="1" x14ac:dyDescent="0.3"/>
    <row r="452" s="79" customFormat="1" x14ac:dyDescent="0.3"/>
    <row r="453" s="79" customFormat="1" x14ac:dyDescent="0.3"/>
    <row r="454" s="79" customFormat="1" x14ac:dyDescent="0.3"/>
    <row r="455" s="79" customFormat="1" x14ac:dyDescent="0.3"/>
    <row r="456" s="79" customFormat="1" x14ac:dyDescent="0.3"/>
    <row r="457" s="79" customFormat="1" x14ac:dyDescent="0.3"/>
    <row r="458" s="79" customFormat="1" x14ac:dyDescent="0.3"/>
    <row r="459" s="79" customFormat="1" x14ac:dyDescent="0.3"/>
    <row r="460" s="79" customFormat="1" x14ac:dyDescent="0.3"/>
    <row r="461" s="79" customFormat="1" x14ac:dyDescent="0.3"/>
    <row r="462" s="79" customFormat="1" x14ac:dyDescent="0.3"/>
    <row r="463" s="79" customFormat="1" x14ac:dyDescent="0.3"/>
    <row r="464" s="79" customFormat="1" x14ac:dyDescent="0.3"/>
    <row r="465" s="79" customFormat="1" x14ac:dyDescent="0.3"/>
    <row r="466" s="79" customFormat="1" x14ac:dyDescent="0.3"/>
    <row r="467" s="79" customFormat="1" x14ac:dyDescent="0.3"/>
    <row r="468" s="79" customFormat="1" x14ac:dyDescent="0.3"/>
    <row r="469" s="79" customFormat="1" x14ac:dyDescent="0.3"/>
    <row r="470" s="79" customFormat="1" x14ac:dyDescent="0.3"/>
    <row r="471" s="79" customFormat="1" x14ac:dyDescent="0.3"/>
    <row r="472" s="79" customFormat="1" x14ac:dyDescent="0.3"/>
    <row r="473" s="79" customFormat="1" x14ac:dyDescent="0.3"/>
    <row r="474" s="79" customFormat="1" x14ac:dyDescent="0.3"/>
    <row r="475" s="79" customFormat="1" x14ac:dyDescent="0.3"/>
    <row r="476" s="79" customFormat="1" x14ac:dyDescent="0.3"/>
    <row r="477" s="79" customFormat="1" x14ac:dyDescent="0.3"/>
    <row r="478" s="79" customFormat="1" x14ac:dyDescent="0.3"/>
    <row r="479" s="79" customFormat="1" x14ac:dyDescent="0.3"/>
    <row r="480" s="79" customFormat="1" x14ac:dyDescent="0.3"/>
    <row r="481" s="79" customFormat="1" x14ac:dyDescent="0.3"/>
    <row r="482" s="79" customFormat="1" x14ac:dyDescent="0.3"/>
    <row r="483" s="79" customFormat="1" x14ac:dyDescent="0.3"/>
    <row r="484" s="79" customFormat="1" x14ac:dyDescent="0.3"/>
    <row r="485" s="79" customFormat="1" x14ac:dyDescent="0.3"/>
    <row r="486" s="79" customFormat="1" x14ac:dyDescent="0.3"/>
    <row r="487" s="79" customFormat="1" x14ac:dyDescent="0.3"/>
    <row r="488" s="79" customFormat="1" x14ac:dyDescent="0.3"/>
    <row r="489" s="79" customFormat="1" x14ac:dyDescent="0.3"/>
    <row r="490" s="79" customFormat="1" x14ac:dyDescent="0.3"/>
    <row r="491" s="79" customFormat="1" x14ac:dyDescent="0.3"/>
    <row r="492" s="79" customFormat="1" x14ac:dyDescent="0.3"/>
    <row r="493" s="79" customFormat="1" x14ac:dyDescent="0.3"/>
    <row r="494" s="79" customFormat="1" x14ac:dyDescent="0.3"/>
    <row r="495" s="79" customFormat="1" x14ac:dyDescent="0.3"/>
    <row r="496" s="79" customFormat="1" x14ac:dyDescent="0.3"/>
    <row r="497" s="79" customFormat="1" x14ac:dyDescent="0.3"/>
    <row r="498" s="79" customFormat="1" x14ac:dyDescent="0.3"/>
    <row r="499" s="79" customFormat="1" x14ac:dyDescent="0.3"/>
    <row r="500" s="79" customFormat="1" x14ac:dyDescent="0.3"/>
    <row r="501" s="79" customFormat="1" x14ac:dyDescent="0.3"/>
    <row r="502" s="79" customFormat="1" x14ac:dyDescent="0.3"/>
    <row r="503" s="79" customFormat="1" x14ac:dyDescent="0.3"/>
    <row r="504" s="79" customFormat="1" x14ac:dyDescent="0.3"/>
    <row r="505" s="79" customFormat="1" x14ac:dyDescent="0.3"/>
    <row r="506" s="79" customFormat="1" x14ac:dyDescent="0.3"/>
    <row r="507" s="79" customFormat="1" x14ac:dyDescent="0.3"/>
    <row r="508" s="79" customFormat="1" x14ac:dyDescent="0.3"/>
    <row r="509" s="79" customFormat="1" x14ac:dyDescent="0.3"/>
    <row r="510" s="79" customFormat="1" x14ac:dyDescent="0.3"/>
    <row r="511" s="79" customFormat="1" x14ac:dyDescent="0.3"/>
    <row r="512" s="79" customFormat="1" x14ac:dyDescent="0.3"/>
    <row r="513" s="79" customFormat="1" x14ac:dyDescent="0.3"/>
    <row r="514" s="79" customFormat="1" x14ac:dyDescent="0.3"/>
    <row r="515" s="79" customFormat="1" x14ac:dyDescent="0.3"/>
    <row r="516" s="79" customFormat="1" x14ac:dyDescent="0.3"/>
    <row r="517" s="79" customFormat="1" x14ac:dyDescent="0.3"/>
    <row r="518" s="79" customFormat="1" x14ac:dyDescent="0.3"/>
    <row r="519" s="79" customFormat="1" x14ac:dyDescent="0.3"/>
    <row r="520" s="79" customFormat="1" x14ac:dyDescent="0.3"/>
    <row r="521" s="79" customFormat="1" x14ac:dyDescent="0.3"/>
    <row r="522" s="79" customFormat="1" x14ac:dyDescent="0.3"/>
    <row r="523" s="79" customFormat="1" x14ac:dyDescent="0.3"/>
    <row r="524" s="79" customFormat="1" x14ac:dyDescent="0.3"/>
    <row r="525" s="79" customFormat="1" x14ac:dyDescent="0.3"/>
    <row r="526" s="79" customFormat="1" x14ac:dyDescent="0.3"/>
    <row r="527" s="79" customFormat="1" x14ac:dyDescent="0.3"/>
    <row r="528" s="79" customFormat="1" x14ac:dyDescent="0.3"/>
    <row r="529" s="79" customFormat="1" x14ac:dyDescent="0.3"/>
    <row r="530" s="79" customFormat="1" x14ac:dyDescent="0.3"/>
    <row r="531" s="79" customFormat="1" x14ac:dyDescent="0.3"/>
    <row r="532" s="79" customFormat="1" x14ac:dyDescent="0.3"/>
    <row r="533" s="79" customFormat="1" x14ac:dyDescent="0.3"/>
    <row r="534" s="79" customFormat="1" x14ac:dyDescent="0.3"/>
    <row r="535" s="79" customFormat="1" x14ac:dyDescent="0.3"/>
    <row r="536" s="79" customFormat="1" x14ac:dyDescent="0.3"/>
    <row r="537" s="79" customFormat="1" x14ac:dyDescent="0.3"/>
    <row r="538" s="79" customFormat="1" x14ac:dyDescent="0.3"/>
    <row r="539" s="79" customFormat="1" x14ac:dyDescent="0.3"/>
    <row r="540" s="79" customFormat="1" x14ac:dyDescent="0.3"/>
    <row r="541" s="79" customFormat="1" x14ac:dyDescent="0.3"/>
    <row r="542" s="79" customFormat="1" x14ac:dyDescent="0.3"/>
    <row r="543" s="79" customFormat="1" x14ac:dyDescent="0.3"/>
    <row r="544" s="79" customFormat="1" x14ac:dyDescent="0.3"/>
    <row r="545" s="79" customFormat="1" x14ac:dyDescent="0.3"/>
    <row r="546" s="79" customFormat="1" x14ac:dyDescent="0.3"/>
    <row r="547" s="79" customFormat="1" x14ac:dyDescent="0.3"/>
    <row r="548" s="79" customFormat="1" x14ac:dyDescent="0.3"/>
    <row r="549" s="79" customFormat="1" x14ac:dyDescent="0.3"/>
    <row r="550" s="79" customFormat="1" x14ac:dyDescent="0.3"/>
    <row r="551" s="79" customFormat="1" x14ac:dyDescent="0.3"/>
    <row r="552" s="79" customFormat="1" x14ac:dyDescent="0.3"/>
    <row r="553" s="79" customFormat="1" x14ac:dyDescent="0.3"/>
    <row r="554" s="79" customFormat="1" x14ac:dyDescent="0.3"/>
    <row r="555" s="79" customFormat="1" x14ac:dyDescent="0.3"/>
    <row r="556" s="79" customFormat="1" x14ac:dyDescent="0.3"/>
    <row r="557" s="79" customFormat="1" x14ac:dyDescent="0.3"/>
    <row r="558" s="79" customFormat="1" x14ac:dyDescent="0.3"/>
    <row r="559" s="79" customFormat="1" x14ac:dyDescent="0.3"/>
    <row r="560" s="79" customFormat="1" x14ac:dyDescent="0.3"/>
    <row r="561" s="79" customFormat="1" x14ac:dyDescent="0.3"/>
    <row r="562" s="79" customFormat="1" x14ac:dyDescent="0.3"/>
    <row r="563" s="79" customFormat="1" x14ac:dyDescent="0.3"/>
    <row r="564" s="79" customFormat="1" x14ac:dyDescent="0.3"/>
    <row r="565" s="79" customFormat="1" x14ac:dyDescent="0.3"/>
    <row r="566" s="79" customFormat="1" x14ac:dyDescent="0.3"/>
    <row r="567" s="79" customFormat="1" x14ac:dyDescent="0.3"/>
    <row r="568" s="79" customFormat="1" x14ac:dyDescent="0.3"/>
    <row r="569" s="79" customFormat="1" x14ac:dyDescent="0.3"/>
    <row r="570" s="79" customFormat="1" x14ac:dyDescent="0.3"/>
    <row r="571" s="79" customFormat="1" x14ac:dyDescent="0.3"/>
    <row r="572" s="79" customFormat="1" x14ac:dyDescent="0.3"/>
    <row r="573" s="79" customFormat="1" x14ac:dyDescent="0.3"/>
    <row r="574" s="79" customFormat="1" x14ac:dyDescent="0.3"/>
    <row r="575" s="79" customFormat="1" x14ac:dyDescent="0.3"/>
    <row r="576" s="79" customFormat="1" x14ac:dyDescent="0.3"/>
    <row r="577" s="79" customFormat="1" x14ac:dyDescent="0.3"/>
    <row r="578" s="79" customFormat="1" x14ac:dyDescent="0.3"/>
    <row r="579" s="79" customFormat="1" x14ac:dyDescent="0.3"/>
    <row r="580" s="79" customFormat="1" x14ac:dyDescent="0.3"/>
    <row r="581" s="79" customFormat="1" x14ac:dyDescent="0.3"/>
    <row r="582" s="79" customFormat="1" x14ac:dyDescent="0.3"/>
    <row r="583" s="79" customFormat="1" x14ac:dyDescent="0.3"/>
    <row r="584" s="79" customFormat="1" x14ac:dyDescent="0.3"/>
    <row r="585" s="79" customFormat="1" x14ac:dyDescent="0.3"/>
    <row r="586" s="79" customFormat="1" x14ac:dyDescent="0.3"/>
    <row r="587" s="79" customFormat="1" x14ac:dyDescent="0.3"/>
    <row r="588" s="79" customFormat="1" x14ac:dyDescent="0.3"/>
    <row r="589" s="79" customFormat="1" x14ac:dyDescent="0.3"/>
    <row r="590" s="79" customFormat="1" x14ac:dyDescent="0.3"/>
    <row r="591" s="79" customFormat="1" x14ac:dyDescent="0.3"/>
    <row r="592" s="79" customFormat="1" x14ac:dyDescent="0.3"/>
    <row r="593" s="79" customFormat="1" x14ac:dyDescent="0.3"/>
    <row r="594" s="79" customFormat="1" x14ac:dyDescent="0.3"/>
    <row r="595" s="79" customFormat="1" x14ac:dyDescent="0.3"/>
    <row r="596" s="79" customFormat="1" x14ac:dyDescent="0.3"/>
    <row r="597" s="79" customFormat="1" x14ac:dyDescent="0.3"/>
    <row r="598" s="79" customFormat="1" x14ac:dyDescent="0.3"/>
    <row r="599" s="79" customFormat="1" x14ac:dyDescent="0.3"/>
    <row r="600" s="79" customFormat="1" x14ac:dyDescent="0.3"/>
    <row r="601" s="79" customFormat="1" x14ac:dyDescent="0.3"/>
    <row r="602" s="79" customFormat="1" x14ac:dyDescent="0.3"/>
    <row r="603" s="79" customFormat="1" x14ac:dyDescent="0.3"/>
    <row r="604" s="79" customFormat="1" x14ac:dyDescent="0.3"/>
    <row r="605" s="79" customFormat="1" x14ac:dyDescent="0.3"/>
    <row r="606" s="79" customFormat="1" x14ac:dyDescent="0.3"/>
    <row r="607" s="79" customFormat="1" x14ac:dyDescent="0.3"/>
    <row r="608" s="79" customFormat="1" x14ac:dyDescent="0.3"/>
    <row r="609" s="79" customFormat="1" x14ac:dyDescent="0.3"/>
    <row r="610" s="79" customFormat="1" x14ac:dyDescent="0.3"/>
    <row r="611" s="79" customFormat="1" x14ac:dyDescent="0.3"/>
    <row r="612" s="79" customFormat="1" x14ac:dyDescent="0.3"/>
    <row r="613" s="79" customFormat="1" x14ac:dyDescent="0.3"/>
    <row r="614" s="79" customFormat="1" x14ac:dyDescent="0.3"/>
    <row r="615" s="79" customFormat="1" x14ac:dyDescent="0.3"/>
    <row r="616" s="79" customFormat="1" x14ac:dyDescent="0.3"/>
    <row r="617" s="79" customFormat="1" x14ac:dyDescent="0.3"/>
    <row r="618" s="79" customFormat="1" x14ac:dyDescent="0.3"/>
    <row r="619" s="79" customFormat="1" x14ac:dyDescent="0.3"/>
    <row r="620" s="79" customFormat="1" x14ac:dyDescent="0.3"/>
    <row r="621" s="79" customFormat="1" x14ac:dyDescent="0.3"/>
    <row r="622" s="79" customFormat="1" x14ac:dyDescent="0.3"/>
    <row r="623" s="79" customFormat="1" x14ac:dyDescent="0.3"/>
    <row r="624" s="79" customFormat="1" x14ac:dyDescent="0.3"/>
    <row r="625" s="79" customFormat="1" x14ac:dyDescent="0.3"/>
    <row r="626" s="79" customFormat="1" x14ac:dyDescent="0.3"/>
    <row r="627" s="79" customFormat="1" x14ac:dyDescent="0.3"/>
    <row r="628" s="79" customFormat="1" x14ac:dyDescent="0.3"/>
    <row r="629" s="79" customFormat="1" x14ac:dyDescent="0.3"/>
    <row r="630" s="79" customFormat="1" x14ac:dyDescent="0.3"/>
    <row r="631" s="79" customFormat="1" x14ac:dyDescent="0.3"/>
    <row r="632" s="79" customFormat="1" x14ac:dyDescent="0.3"/>
    <row r="633" s="79" customFormat="1" x14ac:dyDescent="0.3"/>
    <row r="634" s="79" customFormat="1" x14ac:dyDescent="0.3"/>
    <row r="635" s="79" customFormat="1" x14ac:dyDescent="0.3"/>
    <row r="636" s="79" customFormat="1" x14ac:dyDescent="0.3"/>
    <row r="637" s="79" customFormat="1" x14ac:dyDescent="0.3"/>
    <row r="638" s="79" customFormat="1" x14ac:dyDescent="0.3"/>
    <row r="639" s="79" customFormat="1" x14ac:dyDescent="0.3"/>
    <row r="640" s="79" customFormat="1" x14ac:dyDescent="0.3"/>
    <row r="641" s="79" customFormat="1" x14ac:dyDescent="0.3"/>
    <row r="642" s="79" customFormat="1" x14ac:dyDescent="0.3"/>
    <row r="643" s="79" customFormat="1" x14ac:dyDescent="0.3"/>
    <row r="644" s="79" customFormat="1" x14ac:dyDescent="0.3"/>
    <row r="645" s="79" customFormat="1" x14ac:dyDescent="0.3"/>
    <row r="646" s="79" customFormat="1" x14ac:dyDescent="0.3"/>
    <row r="647" s="79" customFormat="1" x14ac:dyDescent="0.3"/>
    <row r="648" s="79" customFormat="1" x14ac:dyDescent="0.3"/>
    <row r="649" s="79" customFormat="1" x14ac:dyDescent="0.3"/>
    <row r="650" s="79" customFormat="1" x14ac:dyDescent="0.3"/>
    <row r="651" s="79" customFormat="1" x14ac:dyDescent="0.3"/>
    <row r="652" s="79" customFormat="1" x14ac:dyDescent="0.3"/>
    <row r="653" s="79" customFormat="1" x14ac:dyDescent="0.3"/>
    <row r="654" s="79" customFormat="1" x14ac:dyDescent="0.3"/>
    <row r="655" s="79" customFormat="1" x14ac:dyDescent="0.3"/>
    <row r="656" s="79" customFormat="1" x14ac:dyDescent="0.3"/>
    <row r="657" s="79" customFormat="1" x14ac:dyDescent="0.3"/>
    <row r="658" s="79" customFormat="1" x14ac:dyDescent="0.3"/>
    <row r="659" s="79" customFormat="1" x14ac:dyDescent="0.3"/>
    <row r="660" s="79" customFormat="1" x14ac:dyDescent="0.3"/>
    <row r="661" s="79" customFormat="1" x14ac:dyDescent="0.3"/>
    <row r="662" s="79" customFormat="1" x14ac:dyDescent="0.3"/>
    <row r="663" s="79" customFormat="1" x14ac:dyDescent="0.3"/>
    <row r="664" s="79" customFormat="1" x14ac:dyDescent="0.3"/>
    <row r="665" s="79" customFormat="1" x14ac:dyDescent="0.3"/>
    <row r="666" s="79" customFormat="1" x14ac:dyDescent="0.3"/>
    <row r="667" s="79" customFormat="1" x14ac:dyDescent="0.3"/>
    <row r="668" s="79" customFormat="1" x14ac:dyDescent="0.3"/>
    <row r="669" s="79" customFormat="1" x14ac:dyDescent="0.3"/>
    <row r="670" s="79" customFormat="1" x14ac:dyDescent="0.3"/>
    <row r="671" s="79" customFormat="1" x14ac:dyDescent="0.3"/>
    <row r="672" s="79" customFormat="1" x14ac:dyDescent="0.3"/>
    <row r="673" s="79" customFormat="1" x14ac:dyDescent="0.3"/>
    <row r="674" s="79" customFormat="1" x14ac:dyDescent="0.3"/>
    <row r="675" s="79" customFormat="1" x14ac:dyDescent="0.3"/>
    <row r="676" s="79" customFormat="1" x14ac:dyDescent="0.3"/>
    <row r="677" s="79" customFormat="1" x14ac:dyDescent="0.3"/>
    <row r="678" s="79" customFormat="1" x14ac:dyDescent="0.3"/>
    <row r="679" s="79" customFormat="1" x14ac:dyDescent="0.3"/>
    <row r="680" s="79" customFormat="1" x14ac:dyDescent="0.3"/>
    <row r="681" s="79" customFormat="1" x14ac:dyDescent="0.3"/>
    <row r="682" s="79" customFormat="1" x14ac:dyDescent="0.3"/>
    <row r="683" s="79" customFormat="1" x14ac:dyDescent="0.3"/>
    <row r="684" s="79" customFormat="1" x14ac:dyDescent="0.3"/>
    <row r="685" s="79" customFormat="1" x14ac:dyDescent="0.3"/>
    <row r="686" s="79" customFormat="1" x14ac:dyDescent="0.3"/>
    <row r="687" s="79" customFormat="1" x14ac:dyDescent="0.3"/>
    <row r="688" s="79" customFormat="1" x14ac:dyDescent="0.3"/>
    <row r="689" s="79" customFormat="1" x14ac:dyDescent="0.3"/>
    <row r="690" s="79" customFormat="1" x14ac:dyDescent="0.3"/>
    <row r="691" s="79" customFormat="1" x14ac:dyDescent="0.3"/>
    <row r="692" s="79" customFormat="1" x14ac:dyDescent="0.3"/>
    <row r="693" s="79" customFormat="1" x14ac:dyDescent="0.3"/>
    <row r="694" s="79" customFormat="1" x14ac:dyDescent="0.3"/>
    <row r="695" s="79" customFormat="1" x14ac:dyDescent="0.3"/>
    <row r="696" s="79" customFormat="1" x14ac:dyDescent="0.3"/>
    <row r="697" s="79" customFormat="1" x14ac:dyDescent="0.3"/>
    <row r="698" s="79" customFormat="1" x14ac:dyDescent="0.3"/>
    <row r="699" s="79" customFormat="1" x14ac:dyDescent="0.3"/>
    <row r="700" s="79" customFormat="1" x14ac:dyDescent="0.3"/>
    <row r="701" s="79" customFormat="1" x14ac:dyDescent="0.3"/>
    <row r="702" s="79" customFormat="1" x14ac:dyDescent="0.3"/>
    <row r="703" s="79" customFormat="1" x14ac:dyDescent="0.3"/>
    <row r="704" s="79" customFormat="1" x14ac:dyDescent="0.3"/>
    <row r="705" s="79" customFormat="1" x14ac:dyDescent="0.3"/>
    <row r="706" s="79" customFormat="1" x14ac:dyDescent="0.3"/>
    <row r="707" s="79" customFormat="1" x14ac:dyDescent="0.3"/>
    <row r="708" s="79" customFormat="1" x14ac:dyDescent="0.3"/>
    <row r="709" s="79" customFormat="1" x14ac:dyDescent="0.3"/>
    <row r="710" s="79" customFormat="1" x14ac:dyDescent="0.3"/>
    <row r="711" s="79" customFormat="1" x14ac:dyDescent="0.3"/>
    <row r="712" s="79" customFormat="1" x14ac:dyDescent="0.3"/>
    <row r="713" s="79" customFormat="1" x14ac:dyDescent="0.3"/>
    <row r="714" s="79" customFormat="1" x14ac:dyDescent="0.3"/>
    <row r="715" s="79" customFormat="1" x14ac:dyDescent="0.3"/>
    <row r="716" s="79" customFormat="1" x14ac:dyDescent="0.3"/>
    <row r="717" s="79" customFormat="1" x14ac:dyDescent="0.3"/>
    <row r="718" s="79" customFormat="1" x14ac:dyDescent="0.3"/>
    <row r="719" s="79" customFormat="1" x14ac:dyDescent="0.3"/>
    <row r="720" s="79" customFormat="1" x14ac:dyDescent="0.3"/>
    <row r="721" s="79" customFormat="1" x14ac:dyDescent="0.3"/>
    <row r="722" s="79" customFormat="1" x14ac:dyDescent="0.3"/>
    <row r="723" s="79" customFormat="1" x14ac:dyDescent="0.3"/>
    <row r="724" s="79" customFormat="1" x14ac:dyDescent="0.3"/>
    <row r="725" s="79" customFormat="1" x14ac:dyDescent="0.3"/>
    <row r="726" s="79" customFormat="1" x14ac:dyDescent="0.3"/>
    <row r="727" s="79" customFormat="1" x14ac:dyDescent="0.3"/>
    <row r="728" s="79" customFormat="1" x14ac:dyDescent="0.3"/>
    <row r="729" s="79" customFormat="1" x14ac:dyDescent="0.3"/>
    <row r="730" s="79" customFormat="1" x14ac:dyDescent="0.3"/>
    <row r="731" s="79" customFormat="1" x14ac:dyDescent="0.3"/>
    <row r="732" s="79" customFormat="1" x14ac:dyDescent="0.3"/>
    <row r="733" s="79" customFormat="1" x14ac:dyDescent="0.3"/>
    <row r="734" s="79" customFormat="1" x14ac:dyDescent="0.3"/>
    <row r="735" s="79" customFormat="1" x14ac:dyDescent="0.3"/>
    <row r="736" s="79" customFormat="1" x14ac:dyDescent="0.3"/>
    <row r="737" s="79" customFormat="1" x14ac:dyDescent="0.3"/>
    <row r="738" s="79" customFormat="1" x14ac:dyDescent="0.3"/>
    <row r="739" s="79" customFormat="1" x14ac:dyDescent="0.3"/>
    <row r="740" s="79" customFormat="1" x14ac:dyDescent="0.3"/>
    <row r="741" s="79" customFormat="1" x14ac:dyDescent="0.3"/>
    <row r="742" s="79" customFormat="1" x14ac:dyDescent="0.3"/>
    <row r="743" s="79" customFormat="1" x14ac:dyDescent="0.3"/>
    <row r="744" s="79" customFormat="1" x14ac:dyDescent="0.3"/>
    <row r="745" s="79" customFormat="1" x14ac:dyDescent="0.3"/>
    <row r="746" s="79" customFormat="1" x14ac:dyDescent="0.3"/>
    <row r="747" s="79" customFormat="1" x14ac:dyDescent="0.3"/>
    <row r="748" s="79" customFormat="1" x14ac:dyDescent="0.3"/>
    <row r="749" s="79" customFormat="1" x14ac:dyDescent="0.3"/>
    <row r="750" s="79" customFormat="1" x14ac:dyDescent="0.3"/>
    <row r="751" s="79" customFormat="1" x14ac:dyDescent="0.3"/>
    <row r="752" s="79" customFormat="1" x14ac:dyDescent="0.3"/>
    <row r="753" s="79" customFormat="1" x14ac:dyDescent="0.3"/>
    <row r="754" s="79" customFormat="1" x14ac:dyDescent="0.3"/>
    <row r="755" s="79" customFormat="1" x14ac:dyDescent="0.3"/>
    <row r="756" s="79" customFormat="1" x14ac:dyDescent="0.3"/>
    <row r="757" s="79" customFormat="1" x14ac:dyDescent="0.3"/>
    <row r="758" s="79" customFormat="1" x14ac:dyDescent="0.3"/>
    <row r="759" s="79" customFormat="1" x14ac:dyDescent="0.3"/>
    <row r="760" s="79" customFormat="1" x14ac:dyDescent="0.3"/>
    <row r="761" s="79" customFormat="1" x14ac:dyDescent="0.3"/>
    <row r="762" s="79" customFormat="1" x14ac:dyDescent="0.3"/>
    <row r="763" s="79" customFormat="1" x14ac:dyDescent="0.3"/>
    <row r="764" s="79" customFormat="1" x14ac:dyDescent="0.3"/>
    <row r="765" s="79" customFormat="1" x14ac:dyDescent="0.3"/>
    <row r="766" s="79" customFormat="1" x14ac:dyDescent="0.3"/>
    <row r="767" s="79" customFormat="1" x14ac:dyDescent="0.3"/>
    <row r="768" s="79" customFormat="1" x14ac:dyDescent="0.3"/>
    <row r="769" s="79" customFormat="1" x14ac:dyDescent="0.3"/>
    <row r="770" s="79" customFormat="1" x14ac:dyDescent="0.3"/>
    <row r="771" s="79" customFormat="1" x14ac:dyDescent="0.3"/>
    <row r="772" s="79" customFormat="1" x14ac:dyDescent="0.3"/>
    <row r="773" s="79" customFormat="1" x14ac:dyDescent="0.3"/>
    <row r="774" s="79" customFormat="1" x14ac:dyDescent="0.3"/>
    <row r="775" s="79" customFormat="1" x14ac:dyDescent="0.3"/>
    <row r="776" s="79" customFormat="1" x14ac:dyDescent="0.3"/>
    <row r="777" s="79" customFormat="1" x14ac:dyDescent="0.3"/>
    <row r="778" s="79" customFormat="1" x14ac:dyDescent="0.3"/>
    <row r="779" s="79" customFormat="1" x14ac:dyDescent="0.3"/>
    <row r="780" s="79" customFormat="1" x14ac:dyDescent="0.3"/>
    <row r="781" s="79" customFormat="1" x14ac:dyDescent="0.3"/>
    <row r="782" s="79" customFormat="1" x14ac:dyDescent="0.3"/>
    <row r="783" s="79" customFormat="1" x14ac:dyDescent="0.3"/>
    <row r="784" s="79" customFormat="1" x14ac:dyDescent="0.3"/>
    <row r="785" s="79" customFormat="1" x14ac:dyDescent="0.3"/>
    <row r="786" s="79" customFormat="1" x14ac:dyDescent="0.3"/>
    <row r="787" s="79" customFormat="1" x14ac:dyDescent="0.3"/>
    <row r="788" s="79" customFormat="1" x14ac:dyDescent="0.3"/>
    <row r="789" s="79" customFormat="1" x14ac:dyDescent="0.3"/>
    <row r="790" s="79" customFormat="1" x14ac:dyDescent="0.3"/>
    <row r="791" s="79" customFormat="1" x14ac:dyDescent="0.3"/>
    <row r="792" s="79" customFormat="1" x14ac:dyDescent="0.3"/>
    <row r="793" s="79" customFormat="1" x14ac:dyDescent="0.3"/>
    <row r="794" s="79" customFormat="1" x14ac:dyDescent="0.3"/>
    <row r="795" s="79" customFormat="1" x14ac:dyDescent="0.3"/>
    <row r="796" s="79" customFormat="1" x14ac:dyDescent="0.3"/>
    <row r="797" s="79" customFormat="1" x14ac:dyDescent="0.3"/>
    <row r="798" s="79" customFormat="1" x14ac:dyDescent="0.3"/>
    <row r="799" s="79" customFormat="1" x14ac:dyDescent="0.3"/>
    <row r="800" s="79" customFormat="1" x14ac:dyDescent="0.3"/>
    <row r="801" s="79" customFormat="1" x14ac:dyDescent="0.3"/>
    <row r="802" s="79" customFormat="1" x14ac:dyDescent="0.3"/>
    <row r="803" s="79" customFormat="1" x14ac:dyDescent="0.3"/>
    <row r="804" s="79" customFormat="1" x14ac:dyDescent="0.3"/>
    <row r="805" s="79" customFormat="1" x14ac:dyDescent="0.3"/>
    <row r="806" s="79" customFormat="1" x14ac:dyDescent="0.3"/>
    <row r="807" s="79" customFormat="1" x14ac:dyDescent="0.3"/>
    <row r="808" s="79" customFormat="1" x14ac:dyDescent="0.3"/>
    <row r="809" s="79" customFormat="1" x14ac:dyDescent="0.3"/>
    <row r="810" s="79" customFormat="1" x14ac:dyDescent="0.3"/>
    <row r="811" s="79" customFormat="1" x14ac:dyDescent="0.3"/>
    <row r="812" s="79" customFormat="1" x14ac:dyDescent="0.3"/>
    <row r="813" s="79" customFormat="1" x14ac:dyDescent="0.3"/>
    <row r="814" s="79" customFormat="1" x14ac:dyDescent="0.3"/>
    <row r="815" s="79" customFormat="1" x14ac:dyDescent="0.3"/>
    <row r="816" s="79" customFormat="1" x14ac:dyDescent="0.3"/>
    <row r="817" s="79" customFormat="1" x14ac:dyDescent="0.3"/>
    <row r="818" s="79" customFormat="1" x14ac:dyDescent="0.3"/>
    <row r="819" s="79" customFormat="1" x14ac:dyDescent="0.3"/>
    <row r="820" s="79" customFormat="1" x14ac:dyDescent="0.3"/>
    <row r="821" s="79" customFormat="1" x14ac:dyDescent="0.3"/>
    <row r="822" s="79" customFormat="1" x14ac:dyDescent="0.3"/>
    <row r="823" s="79" customFormat="1" x14ac:dyDescent="0.3"/>
    <row r="824" s="79" customFormat="1" x14ac:dyDescent="0.3"/>
    <row r="825" s="79" customFormat="1" x14ac:dyDescent="0.3"/>
    <row r="826" s="79" customFormat="1" x14ac:dyDescent="0.3"/>
    <row r="827" s="79" customFormat="1" x14ac:dyDescent="0.3"/>
    <row r="828" s="79" customFormat="1" x14ac:dyDescent="0.3"/>
    <row r="829" s="79" customFormat="1" x14ac:dyDescent="0.3"/>
    <row r="830" s="79" customFormat="1" x14ac:dyDescent="0.3"/>
    <row r="831" s="79" customFormat="1" x14ac:dyDescent="0.3"/>
    <row r="832" s="79" customFormat="1" x14ac:dyDescent="0.3"/>
    <row r="833" s="79" customFormat="1" x14ac:dyDescent="0.3"/>
    <row r="834" s="79" customFormat="1" x14ac:dyDescent="0.3"/>
    <row r="835" s="79" customFormat="1" x14ac:dyDescent="0.3"/>
    <row r="836" s="79" customFormat="1" x14ac:dyDescent="0.3"/>
    <row r="837" s="79" customFormat="1" x14ac:dyDescent="0.3"/>
    <row r="838" s="79" customFormat="1" x14ac:dyDescent="0.3"/>
    <row r="839" s="79" customFormat="1" x14ac:dyDescent="0.3"/>
    <row r="840" s="79" customFormat="1" x14ac:dyDescent="0.3"/>
    <row r="841" s="79" customFormat="1" x14ac:dyDescent="0.3"/>
    <row r="842" s="79" customFormat="1" x14ac:dyDescent="0.3"/>
    <row r="843" s="79" customFormat="1" x14ac:dyDescent="0.3"/>
    <row r="844" s="79" customFormat="1" x14ac:dyDescent="0.3"/>
    <row r="845" s="79" customFormat="1" x14ac:dyDescent="0.3"/>
    <row r="846" s="79" customFormat="1" x14ac:dyDescent="0.3"/>
    <row r="847" s="79" customFormat="1" x14ac:dyDescent="0.3"/>
    <row r="848" s="79" customFormat="1" x14ac:dyDescent="0.3"/>
    <row r="849" s="79" customFormat="1" x14ac:dyDescent="0.3"/>
    <row r="850" s="79" customFormat="1" x14ac:dyDescent="0.3"/>
    <row r="851" s="79" customFormat="1" x14ac:dyDescent="0.3"/>
    <row r="852" s="79" customFormat="1" x14ac:dyDescent="0.3"/>
    <row r="853" s="79" customFormat="1" x14ac:dyDescent="0.3"/>
    <row r="854" s="79" customFormat="1" x14ac:dyDescent="0.3"/>
    <row r="855" s="79" customFormat="1" x14ac:dyDescent="0.3"/>
    <row r="856" s="79" customFormat="1" x14ac:dyDescent="0.3"/>
    <row r="857" s="79" customFormat="1" x14ac:dyDescent="0.3"/>
    <row r="858" s="79" customFormat="1" x14ac:dyDescent="0.3"/>
    <row r="859" s="79" customFormat="1" x14ac:dyDescent="0.3"/>
    <row r="860" s="79" customFormat="1" x14ac:dyDescent="0.3"/>
    <row r="861" s="79" customFormat="1" x14ac:dyDescent="0.3"/>
    <row r="862" s="79" customFormat="1" x14ac:dyDescent="0.3"/>
    <row r="863" s="79" customFormat="1" x14ac:dyDescent="0.3"/>
    <row r="864" s="79" customFormat="1" x14ac:dyDescent="0.3"/>
    <row r="865" s="79" customFormat="1" x14ac:dyDescent="0.3"/>
    <row r="866" s="79" customFormat="1" x14ac:dyDescent="0.3"/>
    <row r="867" s="79" customFormat="1" x14ac:dyDescent="0.3"/>
    <row r="868" s="79" customFormat="1" x14ac:dyDescent="0.3"/>
    <row r="869" s="79" customFormat="1" x14ac:dyDescent="0.3"/>
    <row r="870" s="79" customFormat="1" x14ac:dyDescent="0.3"/>
    <row r="871" s="79" customFormat="1" x14ac:dyDescent="0.3"/>
    <row r="872" s="79" customFormat="1" x14ac:dyDescent="0.3"/>
    <row r="873" s="79" customFormat="1" x14ac:dyDescent="0.3"/>
    <row r="874" s="79" customFormat="1" x14ac:dyDescent="0.3"/>
    <row r="875" s="79" customFormat="1" x14ac:dyDescent="0.3"/>
    <row r="876" s="79" customFormat="1" x14ac:dyDescent="0.3"/>
    <row r="877" s="79" customFormat="1" x14ac:dyDescent="0.3"/>
    <row r="878" s="79" customFormat="1" x14ac:dyDescent="0.3"/>
    <row r="879" s="79" customFormat="1" x14ac:dyDescent="0.3"/>
    <row r="880" s="79" customFormat="1" x14ac:dyDescent="0.3"/>
    <row r="881" s="79" customFormat="1" x14ac:dyDescent="0.3"/>
    <row r="882" s="79" customFormat="1" x14ac:dyDescent="0.3"/>
    <row r="883" s="79" customFormat="1" x14ac:dyDescent="0.3"/>
    <row r="884" s="79" customFormat="1" x14ac:dyDescent="0.3"/>
    <row r="885" s="79" customFormat="1" x14ac:dyDescent="0.3"/>
    <row r="886" s="79" customFormat="1" x14ac:dyDescent="0.3"/>
    <row r="887" s="79" customFormat="1" x14ac:dyDescent="0.3"/>
    <row r="888" s="79" customFormat="1" x14ac:dyDescent="0.3"/>
    <row r="889" s="79" customFormat="1" x14ac:dyDescent="0.3"/>
    <row r="890" s="79" customFormat="1" x14ac:dyDescent="0.3"/>
    <row r="891" s="79" customFormat="1" x14ac:dyDescent="0.3"/>
    <row r="892" s="79" customFormat="1" x14ac:dyDescent="0.3"/>
    <row r="893" s="79" customFormat="1" x14ac:dyDescent="0.3"/>
    <row r="894" s="79" customFormat="1" x14ac:dyDescent="0.3"/>
    <row r="895" s="79" customFormat="1" x14ac:dyDescent="0.3"/>
    <row r="896" s="79" customFormat="1" x14ac:dyDescent="0.3"/>
    <row r="897" s="79" customFormat="1" x14ac:dyDescent="0.3"/>
    <row r="898" s="79" customFormat="1" x14ac:dyDescent="0.3"/>
    <row r="899" s="79" customFormat="1" x14ac:dyDescent="0.3"/>
    <row r="900" s="79" customFormat="1" x14ac:dyDescent="0.3"/>
    <row r="901" s="79" customFormat="1" x14ac:dyDescent="0.3"/>
    <row r="902" s="79" customFormat="1" x14ac:dyDescent="0.3"/>
    <row r="903" s="79" customFormat="1" x14ac:dyDescent="0.3"/>
    <row r="904" s="79" customFormat="1" x14ac:dyDescent="0.3"/>
    <row r="905" s="79" customFormat="1" x14ac:dyDescent="0.3"/>
    <row r="906" s="79" customFormat="1" x14ac:dyDescent="0.3"/>
    <row r="907" s="79" customFormat="1" x14ac:dyDescent="0.3"/>
    <row r="908" s="79" customFormat="1" x14ac:dyDescent="0.3"/>
    <row r="909" s="79" customFormat="1" x14ac:dyDescent="0.3"/>
    <row r="910" s="79" customFormat="1" x14ac:dyDescent="0.3"/>
    <row r="911" s="79" customFormat="1" x14ac:dyDescent="0.3"/>
    <row r="912" s="79" customFormat="1" x14ac:dyDescent="0.3"/>
    <row r="913" s="79" customFormat="1" x14ac:dyDescent="0.3"/>
    <row r="914" s="79" customFormat="1" x14ac:dyDescent="0.3"/>
    <row r="915" s="79" customFormat="1" x14ac:dyDescent="0.3"/>
    <row r="916" s="79" customFormat="1" x14ac:dyDescent="0.3"/>
    <row r="917" s="79" customFormat="1" x14ac:dyDescent="0.3"/>
    <row r="918" s="79" customFormat="1" x14ac:dyDescent="0.3"/>
    <row r="919" s="79" customFormat="1" x14ac:dyDescent="0.3"/>
    <row r="920" s="79" customFormat="1" x14ac:dyDescent="0.3"/>
    <row r="921" s="79" customFormat="1" x14ac:dyDescent="0.3"/>
    <row r="922" s="79" customFormat="1" x14ac:dyDescent="0.3"/>
    <row r="923" s="79" customFormat="1" x14ac:dyDescent="0.3"/>
    <row r="924" s="79" customFormat="1" x14ac:dyDescent="0.3"/>
    <row r="925" s="79" customFormat="1" x14ac:dyDescent="0.3"/>
    <row r="926" s="79" customFormat="1" x14ac:dyDescent="0.3"/>
    <row r="927" s="79" customFormat="1" x14ac:dyDescent="0.3"/>
    <row r="928" s="79" customFormat="1" x14ac:dyDescent="0.3"/>
    <row r="929" s="79" customFormat="1" x14ac:dyDescent="0.3"/>
    <row r="930" s="79" customFormat="1" x14ac:dyDescent="0.3"/>
    <row r="931" s="79" customFormat="1" x14ac:dyDescent="0.3"/>
    <row r="932" s="79" customFormat="1" x14ac:dyDescent="0.3"/>
    <row r="933" s="79" customFormat="1" x14ac:dyDescent="0.3"/>
    <row r="934" s="79" customFormat="1" x14ac:dyDescent="0.3"/>
    <row r="935" s="79" customFormat="1" x14ac:dyDescent="0.3"/>
    <row r="936" s="79" customFormat="1" x14ac:dyDescent="0.3"/>
    <row r="937" s="79" customFormat="1" x14ac:dyDescent="0.3"/>
    <row r="938" s="79" customFormat="1" x14ac:dyDescent="0.3"/>
    <row r="939" s="79" customFormat="1" x14ac:dyDescent="0.3"/>
    <row r="940" s="79" customFormat="1" x14ac:dyDescent="0.3"/>
    <row r="941" s="79" customFormat="1" x14ac:dyDescent="0.3"/>
    <row r="942" s="79" customFormat="1" x14ac:dyDescent="0.3"/>
    <row r="943" s="79" customFormat="1" x14ac:dyDescent="0.3"/>
    <row r="944" s="79" customFormat="1" x14ac:dyDescent="0.3"/>
    <row r="945" s="79" customFormat="1" x14ac:dyDescent="0.3"/>
    <row r="946" s="79" customFormat="1" x14ac:dyDescent="0.3"/>
    <row r="947" s="79" customFormat="1" x14ac:dyDescent="0.3"/>
    <row r="948" s="79" customFormat="1" x14ac:dyDescent="0.3"/>
    <row r="949" s="79" customFormat="1" x14ac:dyDescent="0.3"/>
    <row r="950" s="79" customFormat="1" x14ac:dyDescent="0.3"/>
    <row r="951" s="79" customFormat="1" x14ac:dyDescent="0.3"/>
    <row r="952" s="79" customFormat="1" x14ac:dyDescent="0.3"/>
    <row r="953" s="79" customFormat="1" x14ac:dyDescent="0.3"/>
    <row r="954" s="79" customFormat="1" x14ac:dyDescent="0.3"/>
    <row r="955" s="79" customFormat="1" x14ac:dyDescent="0.3"/>
    <row r="956" s="79" customFormat="1" x14ac:dyDescent="0.3"/>
    <row r="957" s="79" customFormat="1" x14ac:dyDescent="0.3"/>
    <row r="958" s="79" customFormat="1" x14ac:dyDescent="0.3"/>
    <row r="959" s="79" customFormat="1" x14ac:dyDescent="0.3"/>
    <row r="960" s="79" customFormat="1" x14ac:dyDescent="0.3"/>
    <row r="961" s="79" customFormat="1" x14ac:dyDescent="0.3"/>
    <row r="962" s="79" customFormat="1" x14ac:dyDescent="0.3"/>
    <row r="963" s="79" customFormat="1" x14ac:dyDescent="0.3"/>
    <row r="964" s="79" customFormat="1" x14ac:dyDescent="0.3"/>
    <row r="965" s="79" customFormat="1" x14ac:dyDescent="0.3"/>
    <row r="966" s="79" customFormat="1" x14ac:dyDescent="0.3"/>
    <row r="967" s="79" customFormat="1" x14ac:dyDescent="0.3"/>
    <row r="968" s="79" customFormat="1" x14ac:dyDescent="0.3"/>
    <row r="969" s="79" customFormat="1" x14ac:dyDescent="0.3"/>
    <row r="970" s="79" customFormat="1" x14ac:dyDescent="0.3"/>
    <row r="971" s="79" customFormat="1" x14ac:dyDescent="0.3"/>
    <row r="972" s="79" customFormat="1" x14ac:dyDescent="0.3"/>
    <row r="973" s="79" customFormat="1" x14ac:dyDescent="0.3"/>
    <row r="974" s="79" customFormat="1" x14ac:dyDescent="0.3"/>
    <row r="975" s="79" customFormat="1" x14ac:dyDescent="0.3"/>
    <row r="976" s="79" customFormat="1" x14ac:dyDescent="0.3"/>
    <row r="977" s="79" customFormat="1" x14ac:dyDescent="0.3"/>
    <row r="978" s="79" customFormat="1" x14ac:dyDescent="0.3"/>
    <row r="979" s="79" customFormat="1" x14ac:dyDescent="0.3"/>
    <row r="980" s="79" customFormat="1" x14ac:dyDescent="0.3"/>
    <row r="981" s="79" customFormat="1" x14ac:dyDescent="0.3"/>
    <row r="982" s="79" customFormat="1" x14ac:dyDescent="0.3"/>
    <row r="983" s="79" customFormat="1" x14ac:dyDescent="0.3"/>
    <row r="984" s="79" customFormat="1" x14ac:dyDescent="0.3"/>
    <row r="985" s="79" customFormat="1" x14ac:dyDescent="0.3"/>
    <row r="986" s="79" customFormat="1" x14ac:dyDescent="0.3"/>
    <row r="987" s="79" customFormat="1" x14ac:dyDescent="0.3"/>
    <row r="988" s="79" customFormat="1" x14ac:dyDescent="0.3"/>
    <row r="989" s="79" customFormat="1" x14ac:dyDescent="0.3"/>
    <row r="990" s="79" customFormat="1" x14ac:dyDescent="0.3"/>
    <row r="991" s="79" customFormat="1" x14ac:dyDescent="0.3"/>
    <row r="992" s="79" customFormat="1" x14ac:dyDescent="0.3"/>
    <row r="993" s="79" customFormat="1" x14ac:dyDescent="0.3"/>
    <row r="994" s="79" customFormat="1" x14ac:dyDescent="0.3"/>
    <row r="995" s="79" customFormat="1" x14ac:dyDescent="0.3"/>
    <row r="996" s="79" customFormat="1" x14ac:dyDescent="0.3"/>
    <row r="997" s="79" customFormat="1" x14ac:dyDescent="0.3"/>
    <row r="998" s="79" customFormat="1" x14ac:dyDescent="0.3"/>
    <row r="999" s="79" customFormat="1" x14ac:dyDescent="0.3"/>
    <row r="1000" s="79" customFormat="1" x14ac:dyDescent="0.3"/>
    <row r="1001" s="79" customFormat="1" x14ac:dyDescent="0.3"/>
    <row r="1002" s="79" customFormat="1" x14ac:dyDescent="0.3"/>
    <row r="1003" s="79" customFormat="1" x14ac:dyDescent="0.3"/>
    <row r="1004" s="79" customFormat="1" x14ac:dyDescent="0.3"/>
    <row r="1005" s="79" customFormat="1" x14ac:dyDescent="0.3"/>
    <row r="1006" s="79" customFormat="1" x14ac:dyDescent="0.3"/>
    <row r="1007" s="79" customFormat="1" x14ac:dyDescent="0.3"/>
    <row r="1008" s="79" customFormat="1" x14ac:dyDescent="0.3"/>
    <row r="1009" s="79" customFormat="1" x14ac:dyDescent="0.3"/>
    <row r="1010" s="79" customFormat="1" x14ac:dyDescent="0.3"/>
    <row r="1011" s="79" customFormat="1" x14ac:dyDescent="0.3"/>
    <row r="1012" s="79" customFormat="1" x14ac:dyDescent="0.3"/>
    <row r="1013" s="79" customFormat="1" x14ac:dyDescent="0.3"/>
    <row r="1014" s="79" customFormat="1" x14ac:dyDescent="0.3"/>
    <row r="1015" s="79" customFormat="1" x14ac:dyDescent="0.3"/>
    <row r="1016" s="79" customFormat="1" x14ac:dyDescent="0.3"/>
    <row r="1017" s="79" customFormat="1" x14ac:dyDescent="0.3"/>
    <row r="1018" s="79" customFormat="1" x14ac:dyDescent="0.3"/>
    <row r="1019" s="79" customFormat="1" x14ac:dyDescent="0.3"/>
    <row r="1020" s="79" customFormat="1" x14ac:dyDescent="0.3"/>
    <row r="1021" s="79" customFormat="1" x14ac:dyDescent="0.3"/>
    <row r="1022" s="79" customFormat="1" x14ac:dyDescent="0.3"/>
    <row r="1023" s="79" customFormat="1" x14ac:dyDescent="0.3"/>
    <row r="1024" s="79" customFormat="1" x14ac:dyDescent="0.3"/>
    <row r="1025" s="79" customFormat="1" x14ac:dyDescent="0.3"/>
    <row r="1026" s="79" customFormat="1" x14ac:dyDescent="0.3"/>
    <row r="1027" s="79" customFormat="1" x14ac:dyDescent="0.3"/>
    <row r="1028" s="79" customFormat="1" x14ac:dyDescent="0.3"/>
    <row r="1029" s="79" customFormat="1" x14ac:dyDescent="0.3"/>
    <row r="1030" s="79" customFormat="1" x14ac:dyDescent="0.3"/>
    <row r="1031" s="79" customFormat="1" x14ac:dyDescent="0.3"/>
    <row r="1032" s="79" customFormat="1" x14ac:dyDescent="0.3"/>
    <row r="1033" s="79" customFormat="1" x14ac:dyDescent="0.3"/>
    <row r="1034" s="79" customFormat="1" x14ac:dyDescent="0.3"/>
    <row r="1035" s="79" customFormat="1" x14ac:dyDescent="0.3"/>
    <row r="1036" s="79" customFormat="1" x14ac:dyDescent="0.3"/>
    <row r="1037" s="79" customFormat="1" x14ac:dyDescent="0.3"/>
    <row r="1038" s="79" customFormat="1" x14ac:dyDescent="0.3"/>
    <row r="1039" s="79" customFormat="1" x14ac:dyDescent="0.3"/>
    <row r="1040" s="79" customFormat="1" x14ac:dyDescent="0.3"/>
    <row r="1041" s="79" customFormat="1" x14ac:dyDescent="0.3"/>
    <row r="1042" s="79" customFormat="1" x14ac:dyDescent="0.3"/>
    <row r="1043" s="79" customFormat="1" x14ac:dyDescent="0.3"/>
    <row r="1044" s="79" customFormat="1" x14ac:dyDescent="0.3"/>
    <row r="1045" s="79" customFormat="1" x14ac:dyDescent="0.3"/>
    <row r="1046" s="79" customFormat="1" x14ac:dyDescent="0.3"/>
    <row r="1047" s="79" customFormat="1" x14ac:dyDescent="0.3"/>
    <row r="1048" s="79" customFormat="1" x14ac:dyDescent="0.3"/>
    <row r="1049" s="79" customFormat="1" x14ac:dyDescent="0.3"/>
    <row r="1050" s="79" customFormat="1" x14ac:dyDescent="0.3"/>
    <row r="1051" s="79" customFormat="1" x14ac:dyDescent="0.3"/>
    <row r="1052" s="79" customFormat="1" x14ac:dyDescent="0.3"/>
    <row r="1053" s="79" customFormat="1" x14ac:dyDescent="0.3"/>
    <row r="1054" s="79" customFormat="1" x14ac:dyDescent="0.3"/>
    <row r="1055" s="79" customFormat="1" x14ac:dyDescent="0.3"/>
    <row r="1056" s="79" customFormat="1" x14ac:dyDescent="0.3"/>
    <row r="1057" s="79" customFormat="1" x14ac:dyDescent="0.3"/>
    <row r="1058" s="79" customFormat="1" x14ac:dyDescent="0.3"/>
    <row r="1059" s="79" customFormat="1" x14ac:dyDescent="0.3"/>
    <row r="1060" s="79" customFormat="1" x14ac:dyDescent="0.3"/>
    <row r="1061" s="79" customFormat="1" x14ac:dyDescent="0.3"/>
    <row r="1062" s="79" customFormat="1" x14ac:dyDescent="0.3"/>
    <row r="1063" s="79" customFormat="1" x14ac:dyDescent="0.3"/>
    <row r="1064" s="79" customFormat="1" x14ac:dyDescent="0.3"/>
    <row r="1065" s="79" customFormat="1" x14ac:dyDescent="0.3"/>
    <row r="1066" s="79" customFormat="1" x14ac:dyDescent="0.3"/>
    <row r="1067" s="79" customFormat="1" x14ac:dyDescent="0.3"/>
    <row r="1068" s="79" customFormat="1" x14ac:dyDescent="0.3"/>
    <row r="1069" s="79" customFormat="1" x14ac:dyDescent="0.3"/>
    <row r="1070" s="79" customFormat="1" x14ac:dyDescent="0.3"/>
    <row r="1071" s="79" customFormat="1" x14ac:dyDescent="0.3"/>
    <row r="1072" s="79" customFormat="1" x14ac:dyDescent="0.3"/>
    <row r="1073" s="79" customFormat="1" x14ac:dyDescent="0.3"/>
    <row r="1074" s="79" customFormat="1" x14ac:dyDescent="0.3"/>
    <row r="1075" s="79" customFormat="1" x14ac:dyDescent="0.3"/>
    <row r="1076" s="79" customFormat="1" x14ac:dyDescent="0.3"/>
    <row r="1077" s="79" customFormat="1" x14ac:dyDescent="0.3"/>
    <row r="1078" s="79" customFormat="1" x14ac:dyDescent="0.3"/>
    <row r="1079" s="79" customFormat="1" x14ac:dyDescent="0.3"/>
    <row r="1080" s="79" customFormat="1" x14ac:dyDescent="0.3"/>
    <row r="1081" s="79" customFormat="1" x14ac:dyDescent="0.3"/>
    <row r="1082" s="79" customFormat="1" x14ac:dyDescent="0.3"/>
    <row r="1083" s="79" customFormat="1" x14ac:dyDescent="0.3"/>
    <row r="1084" s="79" customFormat="1" x14ac:dyDescent="0.3"/>
    <row r="1085" s="79" customFormat="1" x14ac:dyDescent="0.3"/>
    <row r="1086" s="79" customFormat="1" x14ac:dyDescent="0.3"/>
    <row r="1087" s="79" customFormat="1" x14ac:dyDescent="0.3"/>
    <row r="1088" s="79" customFormat="1" x14ac:dyDescent="0.3"/>
    <row r="1089" s="79" customFormat="1" x14ac:dyDescent="0.3"/>
    <row r="1090" s="79" customFormat="1" x14ac:dyDescent="0.3"/>
    <row r="1091" s="79" customFormat="1" x14ac:dyDescent="0.3"/>
    <row r="1092" s="79" customFormat="1" x14ac:dyDescent="0.3"/>
    <row r="1093" s="79" customFormat="1" x14ac:dyDescent="0.3"/>
    <row r="1094" s="79" customFormat="1" x14ac:dyDescent="0.3"/>
    <row r="1095" s="79" customFormat="1" x14ac:dyDescent="0.3"/>
    <row r="1096" s="79" customFormat="1" x14ac:dyDescent="0.3"/>
    <row r="1097" s="79" customFormat="1" x14ac:dyDescent="0.3"/>
    <row r="1098" s="79" customFormat="1" x14ac:dyDescent="0.3"/>
    <row r="1099" s="79" customFormat="1" x14ac:dyDescent="0.3"/>
    <row r="1100" s="79" customFormat="1" x14ac:dyDescent="0.3"/>
    <row r="1101" s="79" customFormat="1" x14ac:dyDescent="0.3"/>
    <row r="1102" s="79" customFormat="1" x14ac:dyDescent="0.3"/>
    <row r="1103" s="79" customFormat="1" x14ac:dyDescent="0.3"/>
    <row r="1104" s="79" customFormat="1" x14ac:dyDescent="0.3"/>
    <row r="1105" s="79" customFormat="1" x14ac:dyDescent="0.3"/>
    <row r="1106" s="79" customFormat="1" x14ac:dyDescent="0.3"/>
    <row r="1107" s="79" customFormat="1" x14ac:dyDescent="0.3"/>
    <row r="1108" s="79" customFormat="1" x14ac:dyDescent="0.3"/>
    <row r="1109" s="79" customFormat="1" x14ac:dyDescent="0.3"/>
    <row r="1110" s="79" customFormat="1" x14ac:dyDescent="0.3"/>
    <row r="1111" s="79" customFormat="1" x14ac:dyDescent="0.3"/>
    <row r="1112" s="79" customFormat="1" x14ac:dyDescent="0.3"/>
    <row r="1113" s="79" customFormat="1" x14ac:dyDescent="0.3"/>
    <row r="1114" s="79" customFormat="1" x14ac:dyDescent="0.3"/>
    <row r="1115" s="79" customFormat="1" x14ac:dyDescent="0.3"/>
    <row r="1116" s="79" customFormat="1" x14ac:dyDescent="0.3"/>
    <row r="1117" s="79" customFormat="1" x14ac:dyDescent="0.3"/>
    <row r="1118" s="79" customFormat="1" x14ac:dyDescent="0.3"/>
    <row r="1119" s="79" customFormat="1" x14ac:dyDescent="0.3"/>
    <row r="1120" s="79" customFormat="1" x14ac:dyDescent="0.3"/>
    <row r="1121" s="79" customFormat="1" x14ac:dyDescent="0.3"/>
    <row r="1122" s="79" customFormat="1" x14ac:dyDescent="0.3"/>
    <row r="1123" s="79" customFormat="1" x14ac:dyDescent="0.3"/>
    <row r="1124" s="79" customFormat="1" x14ac:dyDescent="0.3"/>
    <row r="1125" s="79" customFormat="1" x14ac:dyDescent="0.3"/>
    <row r="1126" s="79" customFormat="1" x14ac:dyDescent="0.3"/>
    <row r="1127" s="79" customFormat="1" x14ac:dyDescent="0.3"/>
    <row r="1128" s="79" customFormat="1" x14ac:dyDescent="0.3"/>
    <row r="1129" s="79" customFormat="1" x14ac:dyDescent="0.3"/>
    <row r="1130" s="79" customFormat="1" x14ac:dyDescent="0.3"/>
    <row r="1131" s="79" customFormat="1" x14ac:dyDescent="0.3"/>
    <row r="1132" s="79" customFormat="1" x14ac:dyDescent="0.3"/>
    <row r="1133" s="79" customFormat="1" x14ac:dyDescent="0.3"/>
    <row r="1134" s="79" customFormat="1" x14ac:dyDescent="0.3"/>
    <row r="1135" s="79" customFormat="1" x14ac:dyDescent="0.3"/>
    <row r="1136" s="79" customFormat="1" x14ac:dyDescent="0.3"/>
    <row r="1137" s="79" customFormat="1" x14ac:dyDescent="0.3"/>
    <row r="1138" s="79" customFormat="1" x14ac:dyDescent="0.3"/>
    <row r="1139" s="79" customFormat="1" x14ac:dyDescent="0.3"/>
    <row r="1140" s="79" customFormat="1" x14ac:dyDescent="0.3"/>
    <row r="1141" s="79" customFormat="1" x14ac:dyDescent="0.3"/>
    <row r="1142" s="79" customFormat="1" x14ac:dyDescent="0.3"/>
    <row r="1143" s="79" customFormat="1" x14ac:dyDescent="0.3"/>
    <row r="1144" s="79" customFormat="1" x14ac:dyDescent="0.3"/>
    <row r="1145" s="79" customFormat="1" x14ac:dyDescent="0.3"/>
    <row r="1146" s="79" customFormat="1" x14ac:dyDescent="0.3"/>
    <row r="1147" s="79" customFormat="1" x14ac:dyDescent="0.3"/>
    <row r="1148" s="79" customFormat="1" x14ac:dyDescent="0.3"/>
    <row r="1149" s="79" customFormat="1" x14ac:dyDescent="0.3"/>
    <row r="1150" s="79" customFormat="1" x14ac:dyDescent="0.3"/>
    <row r="1151" s="79" customFormat="1" x14ac:dyDescent="0.3"/>
    <row r="1152" s="79" customFormat="1" x14ac:dyDescent="0.3"/>
    <row r="1153" s="79" customFormat="1" x14ac:dyDescent="0.3"/>
    <row r="1154" s="79" customFormat="1" x14ac:dyDescent="0.3"/>
    <row r="1155" s="79" customFormat="1" x14ac:dyDescent="0.3"/>
    <row r="1156" s="79" customFormat="1" x14ac:dyDescent="0.3"/>
    <row r="1157" s="79" customFormat="1" x14ac:dyDescent="0.3"/>
    <row r="1158" s="79" customFormat="1" x14ac:dyDescent="0.3"/>
    <row r="1159" s="79" customFormat="1" x14ac:dyDescent="0.3"/>
    <row r="1160" s="79" customFormat="1" x14ac:dyDescent="0.3"/>
    <row r="1161" s="79" customFormat="1" x14ac:dyDescent="0.3"/>
    <row r="1162" s="79" customFormat="1" x14ac:dyDescent="0.3"/>
    <row r="1163" s="79" customFormat="1" x14ac:dyDescent="0.3"/>
    <row r="1164" s="79" customFormat="1" x14ac:dyDescent="0.3"/>
    <row r="1165" s="79" customFormat="1" x14ac:dyDescent="0.3"/>
    <row r="1166" s="79" customFormat="1" x14ac:dyDescent="0.3"/>
    <row r="1167" s="79" customFormat="1" x14ac:dyDescent="0.3"/>
    <row r="1168" s="79" customFormat="1" x14ac:dyDescent="0.3"/>
    <row r="1169" s="79" customFormat="1" x14ac:dyDescent="0.3"/>
    <row r="1170" s="79" customFormat="1" x14ac:dyDescent="0.3"/>
    <row r="1171" s="79" customFormat="1" x14ac:dyDescent="0.3"/>
    <row r="1172" s="79" customFormat="1" x14ac:dyDescent="0.3"/>
    <row r="1173" s="79" customFormat="1" x14ac:dyDescent="0.3"/>
    <row r="1174" s="79" customFormat="1" x14ac:dyDescent="0.3"/>
    <row r="1175" s="79" customFormat="1" x14ac:dyDescent="0.3"/>
    <row r="1176" s="79" customFormat="1" x14ac:dyDescent="0.3"/>
    <row r="1177" s="79" customFormat="1" x14ac:dyDescent="0.3"/>
    <row r="1178" s="79" customFormat="1" x14ac:dyDescent="0.3"/>
    <row r="1179" s="79" customFormat="1" x14ac:dyDescent="0.3"/>
    <row r="1180" s="79" customFormat="1" x14ac:dyDescent="0.3"/>
    <row r="1181" s="79" customFormat="1" x14ac:dyDescent="0.3"/>
    <row r="1182" s="79" customFormat="1" x14ac:dyDescent="0.3"/>
    <row r="1183" s="79" customFormat="1" x14ac:dyDescent="0.3"/>
    <row r="1184" s="79" customFormat="1" x14ac:dyDescent="0.3"/>
    <row r="1185" s="79" customFormat="1" x14ac:dyDescent="0.3"/>
    <row r="1186" s="79" customFormat="1" x14ac:dyDescent="0.3"/>
    <row r="1187" s="79" customFormat="1" x14ac:dyDescent="0.3"/>
    <row r="1188" s="79" customFormat="1" x14ac:dyDescent="0.3"/>
    <row r="1189" s="79" customFormat="1" x14ac:dyDescent="0.3"/>
    <row r="1190" s="79" customFormat="1" x14ac:dyDescent="0.3"/>
    <row r="1191" s="79" customFormat="1" x14ac:dyDescent="0.3"/>
    <row r="1192" s="79" customFormat="1" x14ac:dyDescent="0.3"/>
    <row r="1193" s="79" customFormat="1" x14ac:dyDescent="0.3"/>
    <row r="1194" s="79" customFormat="1" x14ac:dyDescent="0.3"/>
    <row r="1195" s="79" customFormat="1" x14ac:dyDescent="0.3"/>
    <row r="1196" s="79" customFormat="1" x14ac:dyDescent="0.3"/>
    <row r="1197" s="79" customFormat="1" x14ac:dyDescent="0.3"/>
    <row r="1198" s="79" customFormat="1" x14ac:dyDescent="0.3"/>
    <row r="1199" s="79" customFormat="1" x14ac:dyDescent="0.3"/>
    <row r="1200" s="79" customFormat="1" x14ac:dyDescent="0.3"/>
    <row r="1201" s="79" customFormat="1" x14ac:dyDescent="0.3"/>
    <row r="1202" s="79" customFormat="1" x14ac:dyDescent="0.3"/>
    <row r="1203" s="79" customFormat="1" x14ac:dyDescent="0.3"/>
    <row r="1204" s="79" customFormat="1" x14ac:dyDescent="0.3"/>
    <row r="1205" s="79" customFormat="1" x14ac:dyDescent="0.3"/>
    <row r="1206" s="79" customFormat="1" x14ac:dyDescent="0.3"/>
    <row r="1207" s="79" customFormat="1" x14ac:dyDescent="0.3"/>
    <row r="1208" s="79" customFormat="1" x14ac:dyDescent="0.3"/>
    <row r="1209" s="79" customFormat="1" x14ac:dyDescent="0.3"/>
    <row r="1210" s="79" customFormat="1" x14ac:dyDescent="0.3"/>
    <row r="1211" s="79" customFormat="1" x14ac:dyDescent="0.3"/>
    <row r="1212" s="79" customFormat="1" x14ac:dyDescent="0.3"/>
    <row r="1213" s="79" customFormat="1" x14ac:dyDescent="0.3"/>
    <row r="1214" s="79" customFormat="1" x14ac:dyDescent="0.3"/>
    <row r="1215" s="79" customFormat="1" x14ac:dyDescent="0.3"/>
    <row r="1216" s="79" customFormat="1" x14ac:dyDescent="0.3"/>
    <row r="1217" s="79" customFormat="1" x14ac:dyDescent="0.3"/>
    <row r="1218" s="79" customFormat="1" x14ac:dyDescent="0.3"/>
    <row r="1219" s="79" customFormat="1" x14ac:dyDescent="0.3"/>
    <row r="1220" s="79" customFormat="1" x14ac:dyDescent="0.3"/>
    <row r="1221" s="79" customFormat="1" x14ac:dyDescent="0.3"/>
    <row r="1222" s="79" customFormat="1" x14ac:dyDescent="0.3"/>
    <row r="1223" s="79" customFormat="1" x14ac:dyDescent="0.3"/>
    <row r="1224" s="79" customFormat="1" x14ac:dyDescent="0.3"/>
    <row r="1225" s="79" customFormat="1" x14ac:dyDescent="0.3"/>
    <row r="1226" s="79" customFormat="1" x14ac:dyDescent="0.3"/>
    <row r="1227" s="79" customFormat="1" x14ac:dyDescent="0.3"/>
    <row r="1228" s="79" customFormat="1" x14ac:dyDescent="0.3"/>
    <row r="1229" s="79" customFormat="1" x14ac:dyDescent="0.3"/>
    <row r="1230" s="79" customFormat="1" x14ac:dyDescent="0.3"/>
    <row r="1231" s="79" customFormat="1" x14ac:dyDescent="0.3"/>
    <row r="1232" s="79" customFormat="1" x14ac:dyDescent="0.3"/>
    <row r="1233" s="79" customFormat="1" x14ac:dyDescent="0.3"/>
    <row r="1234" s="79" customFormat="1" x14ac:dyDescent="0.3"/>
    <row r="1235" s="79" customFormat="1" x14ac:dyDescent="0.3"/>
    <row r="1236" s="79" customFormat="1" x14ac:dyDescent="0.3"/>
    <row r="1237" s="79" customFormat="1" x14ac:dyDescent="0.3"/>
    <row r="1238" s="79" customFormat="1" x14ac:dyDescent="0.3"/>
    <row r="1239" s="79" customFormat="1" x14ac:dyDescent="0.3"/>
    <row r="1240" s="79" customFormat="1" x14ac:dyDescent="0.3"/>
    <row r="1241" s="79" customFormat="1" x14ac:dyDescent="0.3"/>
  </sheetData>
  <mergeCells count="12">
    <mergeCell ref="B29:G29"/>
    <mergeCell ref="B30:C30"/>
    <mergeCell ref="D30:E30"/>
    <mergeCell ref="F30:G30"/>
    <mergeCell ref="B2:G2"/>
    <mergeCell ref="B3:C3"/>
    <mergeCell ref="D3:E3"/>
    <mergeCell ref="F3:G3"/>
    <mergeCell ref="B16:G16"/>
    <mergeCell ref="B17:C17"/>
    <mergeCell ref="D17:E17"/>
    <mergeCell ref="F17:G1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7173F-49EB-49FB-8866-E6D3B600E46D}">
  <sheetPr codeName="Hoja11"/>
  <dimension ref="A1:T60"/>
  <sheetViews>
    <sheetView workbookViewId="0"/>
  </sheetViews>
  <sheetFormatPr baseColWidth="10" defaultColWidth="11.5703125" defaultRowHeight="15" x14ac:dyDescent="0.25"/>
  <cols>
    <col min="1" max="1" width="6" style="78" customWidth="1"/>
    <col min="2" max="2" width="36.85546875" style="78" bestFit="1" customWidth="1"/>
    <col min="3" max="3" width="11.5703125" style="78"/>
    <col min="4" max="4" width="15.28515625" style="78" customWidth="1"/>
    <col min="5" max="5" width="12.7109375" style="78" bestFit="1" customWidth="1"/>
    <col min="6" max="6" width="13.85546875" style="78" customWidth="1"/>
    <col min="7" max="7" width="11.5703125" style="78"/>
    <col min="8" max="8" width="13.5703125" style="78" customWidth="1"/>
    <col min="9" max="9" width="11.5703125" style="78"/>
    <col min="10" max="10" width="14.7109375" style="78" customWidth="1"/>
    <col min="11" max="11" width="11.5703125" style="78"/>
    <col min="12" max="12" width="14.7109375" style="78" customWidth="1"/>
    <col min="13" max="13" width="11.5703125" style="78"/>
    <col min="14" max="14" width="13.85546875" style="78" customWidth="1"/>
    <col min="15" max="15" width="11.5703125" style="78"/>
    <col min="16" max="16" width="16.28515625" style="78" customWidth="1"/>
    <col min="17" max="17" width="11.5703125" style="78"/>
    <col min="18" max="18" width="14.7109375" style="78" customWidth="1"/>
    <col min="19" max="19" width="11.5703125" style="78"/>
    <col min="20" max="20" width="15" style="78" customWidth="1"/>
    <col min="21" max="16384" width="11.5703125" style="78"/>
  </cols>
  <sheetData>
    <row r="1" spans="1:20" s="198" customFormat="1" ht="18.75" x14ac:dyDescent="0.3">
      <c r="A1" s="198" t="s">
        <v>75</v>
      </c>
    </row>
    <row r="2" spans="1:20" ht="21.75" thickBot="1" x14ac:dyDescent="0.4">
      <c r="A2" s="322" t="s">
        <v>66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24"/>
    </row>
    <row r="3" spans="1:20" ht="15.75" x14ac:dyDescent="0.25">
      <c r="A3" s="139"/>
      <c r="B3" s="251"/>
      <c r="C3" s="325" t="s">
        <v>2</v>
      </c>
      <c r="D3" s="326"/>
      <c r="E3" s="326"/>
      <c r="F3" s="326"/>
      <c r="G3" s="326"/>
      <c r="H3" s="327"/>
      <c r="I3" s="325" t="s">
        <v>3</v>
      </c>
      <c r="J3" s="326"/>
      <c r="K3" s="326"/>
      <c r="L3" s="326"/>
      <c r="M3" s="326"/>
      <c r="N3" s="327"/>
      <c r="O3" s="325" t="s">
        <v>4</v>
      </c>
      <c r="P3" s="326"/>
      <c r="Q3" s="326"/>
      <c r="R3" s="326"/>
      <c r="S3" s="326"/>
      <c r="T3" s="328"/>
    </row>
    <row r="4" spans="1:20" ht="15.75" x14ac:dyDescent="0.25">
      <c r="A4" s="139"/>
      <c r="B4" s="251"/>
      <c r="C4" s="329" t="s">
        <v>41</v>
      </c>
      <c r="D4" s="309"/>
      <c r="E4" s="309" t="s">
        <v>42</v>
      </c>
      <c r="F4" s="309"/>
      <c r="G4" s="303" t="s">
        <v>67</v>
      </c>
      <c r="H4" s="330"/>
      <c r="I4" s="329" t="s">
        <v>41</v>
      </c>
      <c r="J4" s="309"/>
      <c r="K4" s="309" t="s">
        <v>42</v>
      </c>
      <c r="L4" s="309"/>
      <c r="M4" s="303" t="s">
        <v>67</v>
      </c>
      <c r="N4" s="330"/>
      <c r="O4" s="329" t="s">
        <v>41</v>
      </c>
      <c r="P4" s="309"/>
      <c r="Q4" s="309" t="s">
        <v>42</v>
      </c>
      <c r="R4" s="309"/>
      <c r="S4" s="303" t="s">
        <v>67</v>
      </c>
      <c r="T4" s="331"/>
    </row>
    <row r="5" spans="1:20" ht="32.25" thickBot="1" x14ac:dyDescent="0.3">
      <c r="A5" s="140" t="s">
        <v>0</v>
      </c>
      <c r="B5" s="141" t="s">
        <v>1</v>
      </c>
      <c r="C5" s="142" t="s">
        <v>5</v>
      </c>
      <c r="D5" s="251" t="s">
        <v>68</v>
      </c>
      <c r="E5" s="251" t="s">
        <v>69</v>
      </c>
      <c r="F5" s="251" t="s">
        <v>70</v>
      </c>
      <c r="G5" s="251" t="s">
        <v>71</v>
      </c>
      <c r="H5" s="252" t="s">
        <v>72</v>
      </c>
      <c r="I5" s="142" t="s">
        <v>5</v>
      </c>
      <c r="J5" s="251" t="s">
        <v>68</v>
      </c>
      <c r="K5" s="251" t="s">
        <v>69</v>
      </c>
      <c r="L5" s="251" t="s">
        <v>70</v>
      </c>
      <c r="M5" s="251" t="s">
        <v>71</v>
      </c>
      <c r="N5" s="252" t="s">
        <v>72</v>
      </c>
      <c r="O5" s="142" t="s">
        <v>5</v>
      </c>
      <c r="P5" s="251" t="s">
        <v>68</v>
      </c>
      <c r="Q5" s="251" t="s">
        <v>69</v>
      </c>
      <c r="R5" s="251" t="s">
        <v>70</v>
      </c>
      <c r="S5" s="251" t="s">
        <v>71</v>
      </c>
      <c r="T5" s="253" t="s">
        <v>72</v>
      </c>
    </row>
    <row r="6" spans="1:20" ht="15.75" x14ac:dyDescent="0.25">
      <c r="A6" s="145">
        <v>1</v>
      </c>
      <c r="B6" s="199" t="s">
        <v>7</v>
      </c>
      <c r="C6" s="147">
        <v>214444</v>
      </c>
      <c r="D6" s="148">
        <v>1590382.4731379999</v>
      </c>
      <c r="E6" s="148">
        <v>1037463</v>
      </c>
      <c r="F6" s="148">
        <v>4334807.5215459997</v>
      </c>
      <c r="G6" s="149">
        <v>0.2067003835317501</v>
      </c>
      <c r="H6" s="200">
        <v>0.36688652615671241</v>
      </c>
      <c r="I6" s="147">
        <v>49105</v>
      </c>
      <c r="J6" s="148">
        <v>3268719.9186999998</v>
      </c>
      <c r="K6" s="148">
        <v>138473</v>
      </c>
      <c r="L6" s="148">
        <v>9276297.3796130009</v>
      </c>
      <c r="M6" s="149">
        <v>0.35461786774317022</v>
      </c>
      <c r="N6" s="150">
        <v>0.35237334304135559</v>
      </c>
      <c r="O6" s="147">
        <v>22121</v>
      </c>
      <c r="P6" s="148">
        <v>969850.95638600003</v>
      </c>
      <c r="Q6" s="148">
        <v>117968</v>
      </c>
      <c r="R6" s="148">
        <v>4121417.0627970002</v>
      </c>
      <c r="S6" s="149">
        <v>0.1875169537501695</v>
      </c>
      <c r="T6" s="150">
        <v>0.23531977997097209</v>
      </c>
    </row>
    <row r="7" spans="1:20" ht="15.75" x14ac:dyDescent="0.25">
      <c r="A7" s="151">
        <v>9</v>
      </c>
      <c r="B7" s="201" t="s">
        <v>8</v>
      </c>
      <c r="C7" s="157">
        <v>323</v>
      </c>
      <c r="D7" s="154">
        <v>3998.4212900000002</v>
      </c>
      <c r="E7" s="154">
        <v>2121</v>
      </c>
      <c r="F7" s="154">
        <v>12539.377424</v>
      </c>
      <c r="G7" s="155">
        <v>0.15228665723715229</v>
      </c>
      <c r="H7" s="202">
        <v>0.31886920337425517</v>
      </c>
      <c r="I7" s="157">
        <v>148</v>
      </c>
      <c r="J7" s="154">
        <v>18092.589542999998</v>
      </c>
      <c r="K7" s="154">
        <v>471</v>
      </c>
      <c r="L7" s="154">
        <v>38345.649331000001</v>
      </c>
      <c r="M7" s="155">
        <v>0.3142250530785563</v>
      </c>
      <c r="N7" s="156">
        <v>0.47182900429784352</v>
      </c>
      <c r="O7" s="157">
        <v>0</v>
      </c>
      <c r="P7" s="154">
        <v>0</v>
      </c>
      <c r="Q7" s="154">
        <v>74</v>
      </c>
      <c r="R7" s="154">
        <v>74.629976999999997</v>
      </c>
      <c r="S7" s="155">
        <v>0</v>
      </c>
      <c r="T7" s="156">
        <v>0</v>
      </c>
    </row>
    <row r="8" spans="1:20" ht="15.75" x14ac:dyDescent="0.25">
      <c r="A8" s="151">
        <v>14</v>
      </c>
      <c r="B8" s="201" t="s">
        <v>9</v>
      </c>
      <c r="C8" s="157">
        <v>19501</v>
      </c>
      <c r="D8" s="154">
        <v>238908.39858499999</v>
      </c>
      <c r="E8" s="154">
        <v>1729111</v>
      </c>
      <c r="F8" s="154">
        <v>3320985.7142139999</v>
      </c>
      <c r="G8" s="155">
        <v>1.1278049818664039E-2</v>
      </c>
      <c r="H8" s="202">
        <v>7.1939002195179291E-2</v>
      </c>
      <c r="I8" s="157">
        <v>19329</v>
      </c>
      <c r="J8" s="154">
        <v>1554233.391544</v>
      </c>
      <c r="K8" s="154">
        <v>187277</v>
      </c>
      <c r="L8" s="154">
        <v>9549420.4923700001</v>
      </c>
      <c r="M8" s="155">
        <v>0.1032107519876974</v>
      </c>
      <c r="N8" s="156">
        <v>0.16275682831076871</v>
      </c>
      <c r="O8" s="157">
        <v>2896</v>
      </c>
      <c r="P8" s="154">
        <v>188829.59229199999</v>
      </c>
      <c r="Q8" s="154">
        <v>33382</v>
      </c>
      <c r="R8" s="154">
        <v>1231124.7788199999</v>
      </c>
      <c r="S8" s="155">
        <v>8.67533401234198E-2</v>
      </c>
      <c r="T8" s="156">
        <v>0.15337973497129029</v>
      </c>
    </row>
    <row r="9" spans="1:20" ht="15.75" x14ac:dyDescent="0.25">
      <c r="A9" s="151">
        <v>16</v>
      </c>
      <c r="B9" s="201" t="s">
        <v>10</v>
      </c>
      <c r="C9" s="157">
        <v>49649</v>
      </c>
      <c r="D9" s="154">
        <v>205053.35715600001</v>
      </c>
      <c r="E9" s="154">
        <v>1238019</v>
      </c>
      <c r="F9" s="154">
        <v>3833208.949949</v>
      </c>
      <c r="G9" s="155">
        <v>4.0103584839974192E-2</v>
      </c>
      <c r="H9" s="202">
        <v>5.3493915889643383E-2</v>
      </c>
      <c r="I9" s="157">
        <v>46850</v>
      </c>
      <c r="J9" s="154">
        <v>3954885.672948</v>
      </c>
      <c r="K9" s="154">
        <v>106962</v>
      </c>
      <c r="L9" s="154">
        <v>6939284.5892719999</v>
      </c>
      <c r="M9" s="155">
        <v>0.43800602082982742</v>
      </c>
      <c r="N9" s="156">
        <v>0.56992700357932824</v>
      </c>
      <c r="O9" s="157">
        <v>17210</v>
      </c>
      <c r="P9" s="154">
        <v>1379240.4282209999</v>
      </c>
      <c r="Q9" s="154">
        <v>97171</v>
      </c>
      <c r="R9" s="154">
        <v>2938005.5757010002</v>
      </c>
      <c r="S9" s="155">
        <v>0.1771104547653107</v>
      </c>
      <c r="T9" s="156">
        <v>0.46944785933291389</v>
      </c>
    </row>
    <row r="10" spans="1:20" ht="15.75" x14ac:dyDescent="0.25">
      <c r="A10" s="151">
        <v>28</v>
      </c>
      <c r="B10" s="201" t="s">
        <v>11</v>
      </c>
      <c r="C10" s="157">
        <v>791</v>
      </c>
      <c r="D10" s="154">
        <v>11138.488652</v>
      </c>
      <c r="E10" s="154">
        <v>36854</v>
      </c>
      <c r="F10" s="154">
        <v>163857.25962500001</v>
      </c>
      <c r="G10" s="155">
        <v>2.146307049438324E-2</v>
      </c>
      <c r="H10" s="202">
        <v>6.7976778554037165E-2</v>
      </c>
      <c r="I10" s="157">
        <v>1309</v>
      </c>
      <c r="J10" s="154">
        <v>213980.43534900001</v>
      </c>
      <c r="K10" s="154">
        <v>8296</v>
      </c>
      <c r="L10" s="154">
        <v>1182123.1592949999</v>
      </c>
      <c r="M10" s="155">
        <v>0.1577868852459017</v>
      </c>
      <c r="N10" s="156">
        <v>0.1810136563745309</v>
      </c>
      <c r="O10" s="157">
        <v>394</v>
      </c>
      <c r="P10" s="154">
        <v>38722.29322</v>
      </c>
      <c r="Q10" s="154">
        <v>8142</v>
      </c>
      <c r="R10" s="154">
        <v>384584.22995200002</v>
      </c>
      <c r="S10" s="155">
        <v>4.839105870793417E-2</v>
      </c>
      <c r="T10" s="156">
        <v>0.10068611816150889</v>
      </c>
    </row>
    <row r="11" spans="1:20" ht="15.75" x14ac:dyDescent="0.25">
      <c r="A11" s="151">
        <v>37</v>
      </c>
      <c r="B11" s="201" t="s">
        <v>73</v>
      </c>
      <c r="C11" s="157">
        <v>34129</v>
      </c>
      <c r="D11" s="154">
        <v>592100.000718</v>
      </c>
      <c r="E11" s="154">
        <v>877803</v>
      </c>
      <c r="F11" s="154">
        <v>5323742.3310080003</v>
      </c>
      <c r="G11" s="155">
        <v>3.8880022055062469E-2</v>
      </c>
      <c r="H11" s="202">
        <v>0.1112187562627381</v>
      </c>
      <c r="I11" s="157">
        <v>78711</v>
      </c>
      <c r="J11" s="154">
        <v>5655977.4900099998</v>
      </c>
      <c r="K11" s="154">
        <v>200096</v>
      </c>
      <c r="L11" s="154">
        <v>11787979.647697</v>
      </c>
      <c r="M11" s="155">
        <v>0.39336618423156883</v>
      </c>
      <c r="N11" s="156">
        <v>0.47980889508194902</v>
      </c>
      <c r="O11" s="157">
        <v>37973</v>
      </c>
      <c r="P11" s="154">
        <v>2920109.6135499999</v>
      </c>
      <c r="Q11" s="154">
        <v>175112</v>
      </c>
      <c r="R11" s="154">
        <v>4322393.7945079999</v>
      </c>
      <c r="S11" s="155">
        <v>0.21684978756453011</v>
      </c>
      <c r="T11" s="156">
        <v>0.67557694934234558</v>
      </c>
    </row>
    <row r="12" spans="1:20" ht="15.75" x14ac:dyDescent="0.25">
      <c r="A12" s="151">
        <v>39</v>
      </c>
      <c r="B12" s="201" t="s">
        <v>74</v>
      </c>
      <c r="C12" s="157">
        <v>53858</v>
      </c>
      <c r="D12" s="154">
        <v>593001.87063000002</v>
      </c>
      <c r="E12" s="154">
        <v>307195</v>
      </c>
      <c r="F12" s="154">
        <v>1853822.4673830001</v>
      </c>
      <c r="G12" s="155">
        <v>0.17532186396262961</v>
      </c>
      <c r="H12" s="202">
        <v>0.31988061481805619</v>
      </c>
      <c r="I12" s="157">
        <v>24069</v>
      </c>
      <c r="J12" s="154">
        <v>1752967.50385</v>
      </c>
      <c r="K12" s="154">
        <v>72521</v>
      </c>
      <c r="L12" s="154">
        <v>4466265.0180900004</v>
      </c>
      <c r="M12" s="155">
        <v>0.33189007322017072</v>
      </c>
      <c r="N12" s="156">
        <v>0.39249070459317642</v>
      </c>
      <c r="O12" s="157">
        <v>2135</v>
      </c>
      <c r="P12" s="154">
        <v>67140.755801000007</v>
      </c>
      <c r="Q12" s="154">
        <v>30769</v>
      </c>
      <c r="R12" s="154">
        <v>1210288.0454909999</v>
      </c>
      <c r="S12" s="155">
        <v>6.9388020410153073E-2</v>
      </c>
      <c r="T12" s="156">
        <v>5.5475021876929952E-2</v>
      </c>
    </row>
    <row r="13" spans="1:20" ht="15.75" x14ac:dyDescent="0.25">
      <c r="A13" s="151">
        <v>49</v>
      </c>
      <c r="B13" s="201" t="s">
        <v>14</v>
      </c>
      <c r="C13" s="157">
        <v>5874</v>
      </c>
      <c r="D13" s="154">
        <v>103726.98514</v>
      </c>
      <c r="E13" s="154">
        <v>53573</v>
      </c>
      <c r="F13" s="154">
        <v>513082.11085400003</v>
      </c>
      <c r="G13" s="155">
        <v>0.1096447837530099</v>
      </c>
      <c r="H13" s="202">
        <v>0.20216449364674111</v>
      </c>
      <c r="I13" s="157">
        <v>1978</v>
      </c>
      <c r="J13" s="154">
        <v>239367.223249</v>
      </c>
      <c r="K13" s="154">
        <v>7398</v>
      </c>
      <c r="L13" s="154">
        <v>718851.57237299997</v>
      </c>
      <c r="M13" s="155">
        <v>0.26736955934036227</v>
      </c>
      <c r="N13" s="156">
        <v>0.33298560154612328</v>
      </c>
      <c r="O13" s="157">
        <v>292</v>
      </c>
      <c r="P13" s="154">
        <v>15923.421768</v>
      </c>
      <c r="Q13" s="154">
        <v>7501</v>
      </c>
      <c r="R13" s="154">
        <v>250460.85008199999</v>
      </c>
      <c r="S13" s="155">
        <v>3.8928142914278097E-2</v>
      </c>
      <c r="T13" s="156">
        <v>6.3576490149205869E-2</v>
      </c>
    </row>
    <row r="14" spans="1:20" ht="15.75" x14ac:dyDescent="0.25">
      <c r="A14" s="151">
        <v>51</v>
      </c>
      <c r="B14" s="201" t="s">
        <v>15</v>
      </c>
      <c r="C14" s="157">
        <v>26949</v>
      </c>
      <c r="D14" s="154">
        <v>141973.22170299999</v>
      </c>
      <c r="E14" s="154">
        <v>2971155</v>
      </c>
      <c r="F14" s="154">
        <v>3135984.2919180002</v>
      </c>
      <c r="G14" s="155">
        <v>9.0702100698213314E-3</v>
      </c>
      <c r="H14" s="202">
        <v>4.527230001403091E-2</v>
      </c>
      <c r="I14" s="157">
        <v>1333</v>
      </c>
      <c r="J14" s="154">
        <v>376.22396500000002</v>
      </c>
      <c r="K14" s="154">
        <v>13778</v>
      </c>
      <c r="L14" s="154">
        <v>510421.23557800002</v>
      </c>
      <c r="M14" s="155">
        <v>9.6748439541297721E-2</v>
      </c>
      <c r="N14" s="156">
        <v>7.3708525189780693E-4</v>
      </c>
      <c r="O14" s="157">
        <v>0</v>
      </c>
      <c r="P14" s="154">
        <v>0</v>
      </c>
      <c r="Q14" s="154">
        <v>177</v>
      </c>
      <c r="R14" s="154">
        <v>11939.177269</v>
      </c>
      <c r="S14" s="155">
        <v>0</v>
      </c>
      <c r="T14" s="156">
        <v>0</v>
      </c>
    </row>
    <row r="15" spans="1:20" ht="15.75" x14ac:dyDescent="0.25">
      <c r="A15" s="151">
        <v>53</v>
      </c>
      <c r="B15" s="201" t="s">
        <v>16</v>
      </c>
      <c r="C15" s="157">
        <v>68815</v>
      </c>
      <c r="D15" s="154">
        <v>109206.73656</v>
      </c>
      <c r="E15" s="154">
        <v>1091132</v>
      </c>
      <c r="F15" s="154">
        <v>786299.32221500005</v>
      </c>
      <c r="G15" s="155">
        <v>6.3067529868063632E-2</v>
      </c>
      <c r="H15" s="202">
        <v>0.13888697786533169</v>
      </c>
      <c r="I15" s="157">
        <v>0</v>
      </c>
      <c r="J15" s="154">
        <v>0</v>
      </c>
      <c r="K15" s="154">
        <v>2801</v>
      </c>
      <c r="L15" s="154">
        <v>25459.64287</v>
      </c>
      <c r="M15" s="155">
        <v>0</v>
      </c>
      <c r="N15" s="156">
        <v>0</v>
      </c>
      <c r="O15" s="157">
        <v>0</v>
      </c>
      <c r="P15" s="154">
        <v>0</v>
      </c>
      <c r="Q15" s="154">
        <v>36</v>
      </c>
      <c r="R15" s="154">
        <v>337.82654600000001</v>
      </c>
      <c r="S15" s="155">
        <v>0</v>
      </c>
      <c r="T15" s="156">
        <v>0</v>
      </c>
    </row>
    <row r="16" spans="1:20" ht="15.75" x14ac:dyDescent="0.25">
      <c r="A16" s="151">
        <v>55</v>
      </c>
      <c r="B16" s="201" t="s">
        <v>17</v>
      </c>
      <c r="C16" s="157">
        <v>729</v>
      </c>
      <c r="D16" s="154">
        <v>2665.0588429999998</v>
      </c>
      <c r="E16" s="154">
        <v>44432</v>
      </c>
      <c r="F16" s="154">
        <v>95477.206634999995</v>
      </c>
      <c r="G16" s="155">
        <v>1.6407093986316169E-2</v>
      </c>
      <c r="H16" s="202">
        <v>2.7913037435083939E-2</v>
      </c>
      <c r="I16" s="157">
        <v>2876</v>
      </c>
      <c r="J16" s="154">
        <v>249633.353722</v>
      </c>
      <c r="K16" s="154">
        <v>8091</v>
      </c>
      <c r="L16" s="154">
        <v>545915.09131699998</v>
      </c>
      <c r="M16" s="155">
        <v>0.35545668026201949</v>
      </c>
      <c r="N16" s="156">
        <v>0.45727505557644282</v>
      </c>
      <c r="O16" s="157">
        <v>12</v>
      </c>
      <c r="P16" s="154">
        <v>2890</v>
      </c>
      <c r="Q16" s="154">
        <v>790</v>
      </c>
      <c r="R16" s="154">
        <v>39485.231859</v>
      </c>
      <c r="S16" s="155">
        <v>1.518987341772152E-2</v>
      </c>
      <c r="T16" s="156">
        <v>7.3191921737222179E-2</v>
      </c>
    </row>
    <row r="17" spans="1:20" ht="16.5" thickBot="1" x14ac:dyDescent="0.3">
      <c r="A17" s="159">
        <v>12</v>
      </c>
      <c r="B17" s="188" t="s">
        <v>18</v>
      </c>
      <c r="C17" s="161">
        <v>82003</v>
      </c>
      <c r="D17" s="162">
        <v>417433.615835</v>
      </c>
      <c r="E17" s="162">
        <v>995478</v>
      </c>
      <c r="F17" s="162">
        <v>2149425.0844660001</v>
      </c>
      <c r="G17" s="163">
        <v>8.237550202013505E-2</v>
      </c>
      <c r="H17" s="203">
        <v>0.19420710163467109</v>
      </c>
      <c r="I17" s="161">
        <v>64685</v>
      </c>
      <c r="J17" s="162">
        <v>2072476.34516</v>
      </c>
      <c r="K17" s="162">
        <v>449952</v>
      </c>
      <c r="L17" s="162">
        <v>10347372.621416001</v>
      </c>
      <c r="M17" s="163">
        <v>0.143759778820852</v>
      </c>
      <c r="N17" s="164">
        <v>0.20029010464652511</v>
      </c>
      <c r="O17" s="161">
        <v>55965</v>
      </c>
      <c r="P17" s="162">
        <v>251780.769581</v>
      </c>
      <c r="Q17" s="162">
        <v>247020</v>
      </c>
      <c r="R17" s="162">
        <v>2534417.1935049999</v>
      </c>
      <c r="S17" s="163">
        <v>0.22656060238037409</v>
      </c>
      <c r="T17" s="164">
        <v>9.9344642321020971E-2</v>
      </c>
    </row>
    <row r="18" spans="1:20" ht="16.5" thickBot="1" x14ac:dyDescent="0.3">
      <c r="A18" s="191"/>
      <c r="B18" s="165" t="s">
        <v>49</v>
      </c>
      <c r="C18" s="204">
        <f>SUM(C6:C17)</f>
        <v>557065</v>
      </c>
      <c r="D18" s="204">
        <f t="shared" ref="D18:R18" si="0">SUM(D6:D17)</f>
        <v>4009588.6282500001</v>
      </c>
      <c r="E18" s="204">
        <f t="shared" si="0"/>
        <v>10384336</v>
      </c>
      <c r="F18" s="215">
        <f t="shared" si="0"/>
        <v>25523231.637236994</v>
      </c>
      <c r="G18" s="206">
        <f t="shared" ref="G18:H18" si="1">C18/E18</f>
        <v>5.3644739538474102E-2</v>
      </c>
      <c r="H18" s="205">
        <f t="shared" si="1"/>
        <v>0.15709564859334782</v>
      </c>
      <c r="I18" s="204">
        <f t="shared" si="0"/>
        <v>290393</v>
      </c>
      <c r="J18" s="204">
        <f t="shared" si="0"/>
        <v>18980710.14804</v>
      </c>
      <c r="K18" s="204">
        <f t="shared" si="0"/>
        <v>1196116</v>
      </c>
      <c r="L18" s="215">
        <f t="shared" si="0"/>
        <v>55387736.099222012</v>
      </c>
      <c r="M18" s="206">
        <f t="shared" ref="M18:N18" si="2">I18/K18</f>
        <v>0.24277996448504993</v>
      </c>
      <c r="N18" s="206">
        <f t="shared" si="2"/>
        <v>0.34268795738532826</v>
      </c>
      <c r="O18" s="204">
        <f t="shared" si="0"/>
        <v>138998</v>
      </c>
      <c r="P18" s="204">
        <f t="shared" si="0"/>
        <v>5834487.8308190005</v>
      </c>
      <c r="Q18" s="204">
        <f t="shared" si="0"/>
        <v>718142</v>
      </c>
      <c r="R18" s="215">
        <f t="shared" si="0"/>
        <v>17044528.396507002</v>
      </c>
      <c r="S18" s="206">
        <f t="shared" ref="S18:T18" si="3">O18/Q18</f>
        <v>0.19355225011209481</v>
      </c>
      <c r="T18" s="206">
        <f t="shared" si="3"/>
        <v>0.3423085517587382</v>
      </c>
    </row>
    <row r="19" spans="1:20" ht="15.75" x14ac:dyDescent="0.25">
      <c r="A19" s="207"/>
      <c r="B19" s="208"/>
      <c r="C19" s="209"/>
      <c r="D19" s="209"/>
      <c r="E19" s="209"/>
      <c r="F19" s="209"/>
      <c r="G19" s="210"/>
      <c r="H19" s="210"/>
      <c r="I19" s="209"/>
      <c r="J19" s="209"/>
      <c r="K19" s="209"/>
      <c r="L19" s="209"/>
      <c r="M19" s="210"/>
      <c r="N19" s="210"/>
      <c r="O19" s="209"/>
      <c r="P19" s="209"/>
      <c r="Q19" s="209"/>
      <c r="R19" s="209"/>
      <c r="S19" s="210"/>
      <c r="T19" s="210"/>
    </row>
    <row r="20" spans="1:20" x14ac:dyDescent="0.25">
      <c r="B20" s="192" t="s">
        <v>102</v>
      </c>
    </row>
    <row r="21" spans="1:20" x14ac:dyDescent="0.25">
      <c r="B21" s="192" t="s">
        <v>106</v>
      </c>
    </row>
    <row r="22" spans="1:20" x14ac:dyDescent="0.25">
      <c r="B22" s="192" t="s">
        <v>107</v>
      </c>
    </row>
    <row r="25" spans="1:20" ht="19.5" thickBot="1" x14ac:dyDescent="0.35">
      <c r="A25" s="198" t="s">
        <v>76</v>
      </c>
    </row>
    <row r="26" spans="1:20" ht="21.75" thickBot="1" x14ac:dyDescent="0.4">
      <c r="A26" s="334" t="s">
        <v>66</v>
      </c>
      <c r="B26" s="335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6"/>
    </row>
    <row r="27" spans="1:20" ht="15.75" x14ac:dyDescent="0.25">
      <c r="A27" s="139"/>
      <c r="B27" s="251"/>
      <c r="C27" s="325" t="s">
        <v>2</v>
      </c>
      <c r="D27" s="326"/>
      <c r="E27" s="326"/>
      <c r="F27" s="326"/>
      <c r="G27" s="326"/>
      <c r="H27" s="327"/>
      <c r="I27" s="325" t="s">
        <v>3</v>
      </c>
      <c r="J27" s="326"/>
      <c r="K27" s="326"/>
      <c r="L27" s="326"/>
      <c r="M27" s="326"/>
      <c r="N27" s="327"/>
      <c r="O27" s="325" t="s">
        <v>4</v>
      </c>
      <c r="P27" s="326"/>
      <c r="Q27" s="326"/>
      <c r="R27" s="326"/>
      <c r="S27" s="326"/>
      <c r="T27" s="328"/>
    </row>
    <row r="28" spans="1:20" ht="15.75" x14ac:dyDescent="0.25">
      <c r="A28" s="139"/>
      <c r="B28" s="251"/>
      <c r="C28" s="329" t="s">
        <v>41</v>
      </c>
      <c r="D28" s="309"/>
      <c r="E28" s="309" t="s">
        <v>42</v>
      </c>
      <c r="F28" s="309"/>
      <c r="G28" s="303" t="s">
        <v>67</v>
      </c>
      <c r="H28" s="333"/>
      <c r="I28" s="329" t="s">
        <v>41</v>
      </c>
      <c r="J28" s="309"/>
      <c r="K28" s="309" t="s">
        <v>42</v>
      </c>
      <c r="L28" s="309"/>
      <c r="M28" s="303" t="s">
        <v>67</v>
      </c>
      <c r="N28" s="333"/>
      <c r="O28" s="329" t="s">
        <v>41</v>
      </c>
      <c r="P28" s="309"/>
      <c r="Q28" s="309" t="s">
        <v>42</v>
      </c>
      <c r="R28" s="309"/>
      <c r="S28" s="303" t="s">
        <v>67</v>
      </c>
      <c r="T28" s="332"/>
    </row>
    <row r="29" spans="1:20" ht="32.25" thickBot="1" x14ac:dyDescent="0.3">
      <c r="A29" s="140" t="s">
        <v>0</v>
      </c>
      <c r="B29" s="141" t="s">
        <v>1</v>
      </c>
      <c r="C29" s="142" t="s">
        <v>5</v>
      </c>
      <c r="D29" s="251" t="s">
        <v>68</v>
      </c>
      <c r="E29" s="251" t="s">
        <v>69</v>
      </c>
      <c r="F29" s="251" t="s">
        <v>70</v>
      </c>
      <c r="G29" s="251" t="s">
        <v>71</v>
      </c>
      <c r="H29" s="252" t="s">
        <v>72</v>
      </c>
      <c r="I29" s="142" t="s">
        <v>5</v>
      </c>
      <c r="J29" s="251" t="s">
        <v>68</v>
      </c>
      <c r="K29" s="251" t="s">
        <v>69</v>
      </c>
      <c r="L29" s="251" t="s">
        <v>70</v>
      </c>
      <c r="M29" s="251" t="s">
        <v>71</v>
      </c>
      <c r="N29" s="252" t="s">
        <v>72</v>
      </c>
      <c r="O29" s="142" t="s">
        <v>5</v>
      </c>
      <c r="P29" s="251" t="s">
        <v>68</v>
      </c>
      <c r="Q29" s="251" t="s">
        <v>69</v>
      </c>
      <c r="R29" s="251" t="s">
        <v>70</v>
      </c>
      <c r="S29" s="251" t="s">
        <v>71</v>
      </c>
      <c r="T29" s="253" t="s">
        <v>72</v>
      </c>
    </row>
    <row r="30" spans="1:20" ht="16.5" thickBot="1" x14ac:dyDescent="0.3">
      <c r="A30" s="170">
        <v>671</v>
      </c>
      <c r="B30" s="211" t="s">
        <v>25</v>
      </c>
      <c r="C30" s="172">
        <v>788</v>
      </c>
      <c r="D30" s="148">
        <v>1181.8762039999999</v>
      </c>
      <c r="E30" s="148">
        <v>7151</v>
      </c>
      <c r="F30" s="148">
        <v>8099.3231459999997</v>
      </c>
      <c r="G30" s="149">
        <v>0.11019437840861419</v>
      </c>
      <c r="H30" s="150">
        <v>0.14592283610559381</v>
      </c>
      <c r="I30" s="227">
        <v>0</v>
      </c>
      <c r="J30" s="148">
        <v>0</v>
      </c>
      <c r="K30" s="148"/>
      <c r="L30" s="148"/>
      <c r="M30" s="149"/>
      <c r="N30" s="200"/>
      <c r="O30" s="173">
        <v>21</v>
      </c>
      <c r="P30" s="148">
        <v>126.226929</v>
      </c>
      <c r="Q30" s="148">
        <v>565</v>
      </c>
      <c r="R30" s="174">
        <v>2273.2003380000001</v>
      </c>
      <c r="S30" s="149">
        <v>3.7168141592920353E-2</v>
      </c>
      <c r="T30" s="150">
        <v>5.55282906173842E-2</v>
      </c>
    </row>
    <row r="31" spans="1:20" ht="16.5" thickBot="1" x14ac:dyDescent="0.3">
      <c r="A31" s="175">
        <v>672</v>
      </c>
      <c r="B31" s="212" t="s">
        <v>26</v>
      </c>
      <c r="C31" s="177">
        <v>49711</v>
      </c>
      <c r="D31" s="154">
        <v>336240.96947100002</v>
      </c>
      <c r="E31" s="154">
        <v>268607</v>
      </c>
      <c r="F31" s="154">
        <v>1155756.9951549999</v>
      </c>
      <c r="G31" s="155">
        <v>0.1850696370533903</v>
      </c>
      <c r="H31" s="156">
        <v>0.2909270468450908</v>
      </c>
      <c r="I31" s="228">
        <v>1694</v>
      </c>
      <c r="J31" s="154">
        <v>51507.803875999998</v>
      </c>
      <c r="K31" s="154">
        <v>15825</v>
      </c>
      <c r="L31" s="154">
        <v>409670.45924200001</v>
      </c>
      <c r="M31" s="155">
        <v>0.10704581358609799</v>
      </c>
      <c r="N31" s="202">
        <v>0.125729846304523</v>
      </c>
      <c r="O31" s="213">
        <v>137</v>
      </c>
      <c r="P31" s="154">
        <v>4945.5316929999999</v>
      </c>
      <c r="Q31" s="154">
        <v>1343</v>
      </c>
      <c r="R31" s="178">
        <v>25609.695724000001</v>
      </c>
      <c r="S31" s="155">
        <v>0.1020104244229337</v>
      </c>
      <c r="T31" s="156">
        <v>0.1931116927861552</v>
      </c>
    </row>
    <row r="32" spans="1:20" ht="16.5" thickBot="1" x14ac:dyDescent="0.3">
      <c r="A32" s="175">
        <v>673</v>
      </c>
      <c r="B32" s="212" t="s">
        <v>27</v>
      </c>
      <c r="C32" s="177">
        <v>1671</v>
      </c>
      <c r="D32" s="154">
        <v>3370.550573</v>
      </c>
      <c r="E32" s="154">
        <v>39566</v>
      </c>
      <c r="F32" s="154">
        <v>52673.109989999997</v>
      </c>
      <c r="G32" s="155">
        <v>4.2233230551483598E-2</v>
      </c>
      <c r="H32" s="156">
        <v>6.3989967056053837E-2</v>
      </c>
      <c r="I32" s="228">
        <v>0</v>
      </c>
      <c r="J32" s="154">
        <v>0</v>
      </c>
      <c r="K32" s="154"/>
      <c r="L32" s="154"/>
      <c r="M32" s="155"/>
      <c r="N32" s="202"/>
      <c r="O32" s="213">
        <v>1278</v>
      </c>
      <c r="P32" s="154">
        <v>9151.2559870000005</v>
      </c>
      <c r="Q32" s="154">
        <v>4991</v>
      </c>
      <c r="R32" s="178">
        <v>28206.525636999999</v>
      </c>
      <c r="S32" s="155">
        <v>0.25606090963734718</v>
      </c>
      <c r="T32" s="156">
        <v>0.32443754699784122</v>
      </c>
    </row>
    <row r="33" spans="1:20" ht="16.5" thickBot="1" x14ac:dyDescent="0.3">
      <c r="A33" s="175">
        <v>674</v>
      </c>
      <c r="B33" s="212" t="s">
        <v>28</v>
      </c>
      <c r="C33" s="177">
        <v>1831</v>
      </c>
      <c r="D33" s="154">
        <v>11731.740641</v>
      </c>
      <c r="E33" s="154">
        <v>21043</v>
      </c>
      <c r="F33" s="154">
        <v>89304.079559000005</v>
      </c>
      <c r="G33" s="155">
        <v>8.7012308130969912E-2</v>
      </c>
      <c r="H33" s="156">
        <v>0.1313684738584564</v>
      </c>
      <c r="I33" s="228">
        <v>0</v>
      </c>
      <c r="J33" s="154">
        <v>0</v>
      </c>
      <c r="K33" s="154"/>
      <c r="L33" s="154"/>
      <c r="M33" s="155"/>
      <c r="N33" s="202"/>
      <c r="O33" s="213">
        <v>1</v>
      </c>
      <c r="P33" s="154">
        <v>1.7582899999999999</v>
      </c>
      <c r="Q33" s="154">
        <v>8</v>
      </c>
      <c r="R33" s="178">
        <v>29.492784</v>
      </c>
      <c r="S33" s="155">
        <v>0.125</v>
      </c>
      <c r="T33" s="156">
        <v>5.9617633926997191E-2</v>
      </c>
    </row>
    <row r="34" spans="1:20" ht="16.5" thickBot="1" x14ac:dyDescent="0.3">
      <c r="A34" s="175">
        <v>675</v>
      </c>
      <c r="B34" s="212" t="s">
        <v>29</v>
      </c>
      <c r="C34" s="177">
        <v>286</v>
      </c>
      <c r="D34" s="154">
        <v>243.532813</v>
      </c>
      <c r="E34" s="154">
        <v>18460</v>
      </c>
      <c r="F34" s="154">
        <v>27977.991560999999</v>
      </c>
      <c r="G34" s="155">
        <v>1.549295774647887E-2</v>
      </c>
      <c r="H34" s="156">
        <v>8.7044422924007613E-3</v>
      </c>
      <c r="I34" s="228">
        <v>0</v>
      </c>
      <c r="J34" s="154">
        <v>0</v>
      </c>
      <c r="K34" s="154"/>
      <c r="L34" s="154"/>
      <c r="M34" s="155"/>
      <c r="N34" s="202"/>
      <c r="O34" s="213">
        <v>136</v>
      </c>
      <c r="P34" s="154">
        <v>517.538771</v>
      </c>
      <c r="Q34" s="154">
        <v>965</v>
      </c>
      <c r="R34" s="178">
        <v>2877.4118159999998</v>
      </c>
      <c r="S34" s="155">
        <v>0.14093264248704659</v>
      </c>
      <c r="T34" s="156">
        <v>0.17986260017499001</v>
      </c>
    </row>
    <row r="35" spans="1:20" ht="16.5" thickBot="1" x14ac:dyDescent="0.3">
      <c r="A35" s="175">
        <v>676</v>
      </c>
      <c r="B35" s="212" t="s">
        <v>30</v>
      </c>
      <c r="C35" s="177">
        <v>226</v>
      </c>
      <c r="D35" s="154">
        <v>1029.287118</v>
      </c>
      <c r="E35" s="154">
        <v>15987</v>
      </c>
      <c r="F35" s="154">
        <v>45166.375488999998</v>
      </c>
      <c r="G35" s="155">
        <v>1.4136485894789519E-2</v>
      </c>
      <c r="H35" s="156">
        <v>2.278879159233569E-2</v>
      </c>
      <c r="I35" s="228">
        <v>0</v>
      </c>
      <c r="J35" s="154">
        <v>0</v>
      </c>
      <c r="K35" s="154"/>
      <c r="L35" s="154"/>
      <c r="M35" s="155"/>
      <c r="N35" s="202"/>
      <c r="O35" s="213">
        <v>10</v>
      </c>
      <c r="P35" s="154">
        <v>91.304111000000006</v>
      </c>
      <c r="Q35" s="154">
        <v>59</v>
      </c>
      <c r="R35" s="178">
        <v>298.27075400000001</v>
      </c>
      <c r="S35" s="155">
        <v>0.16949152542372881</v>
      </c>
      <c r="T35" s="156">
        <v>0.30611151034941902</v>
      </c>
    </row>
    <row r="36" spans="1:20" ht="16.5" thickBot="1" x14ac:dyDescent="0.3">
      <c r="A36" s="175">
        <v>677</v>
      </c>
      <c r="B36" s="212" t="s">
        <v>31</v>
      </c>
      <c r="C36" s="214">
        <v>1161</v>
      </c>
      <c r="D36" s="162">
        <v>6942.4264089999997</v>
      </c>
      <c r="E36" s="162">
        <v>5759</v>
      </c>
      <c r="F36" s="162">
        <v>31247.713530000001</v>
      </c>
      <c r="G36" s="163">
        <v>0.2015974995658969</v>
      </c>
      <c r="H36" s="164">
        <v>0.22217390089469369</v>
      </c>
      <c r="I36" s="229">
        <v>0</v>
      </c>
      <c r="J36" s="162">
        <v>0</v>
      </c>
      <c r="K36" s="162"/>
      <c r="L36" s="162"/>
      <c r="M36" s="230"/>
      <c r="N36" s="231"/>
      <c r="O36" s="179">
        <v>8</v>
      </c>
      <c r="P36" s="162">
        <v>52.625591999999997</v>
      </c>
      <c r="Q36" s="162">
        <v>43</v>
      </c>
      <c r="R36" s="180">
        <v>301.17431399999998</v>
      </c>
      <c r="S36" s="163">
        <v>0.186046511627907</v>
      </c>
      <c r="T36" s="164">
        <v>0.1747346621332389</v>
      </c>
    </row>
    <row r="37" spans="1:20" ht="16.5" thickBot="1" x14ac:dyDescent="0.3">
      <c r="A37" s="191"/>
      <c r="B37" s="165" t="s">
        <v>49</v>
      </c>
      <c r="C37" s="215">
        <f>SUM(C30:C36)</f>
        <v>55674</v>
      </c>
      <c r="D37" s="215">
        <f t="shared" ref="D37:R37" si="4">SUM(D30:D36)</f>
        <v>360740.38322899997</v>
      </c>
      <c r="E37" s="215">
        <f t="shared" si="4"/>
        <v>376573</v>
      </c>
      <c r="F37" s="215">
        <f t="shared" si="4"/>
        <v>1410225.58843</v>
      </c>
      <c r="G37" s="206">
        <f t="shared" ref="G37:H37" si="5">C37/E37</f>
        <v>0.14784384435421552</v>
      </c>
      <c r="H37" s="206">
        <f t="shared" si="5"/>
        <v>0.25580331699314235</v>
      </c>
      <c r="I37" s="215">
        <f t="shared" si="4"/>
        <v>1694</v>
      </c>
      <c r="J37" s="215">
        <f t="shared" si="4"/>
        <v>51507.803875999998</v>
      </c>
      <c r="K37" s="215">
        <f t="shared" si="4"/>
        <v>15825</v>
      </c>
      <c r="L37" s="215">
        <f t="shared" si="4"/>
        <v>409670.45924200001</v>
      </c>
      <c r="M37" s="168">
        <f t="shared" ref="M37:N37" si="6">I37/K37</f>
        <v>0.10704581358609795</v>
      </c>
      <c r="N37" s="168">
        <f t="shared" si="6"/>
        <v>0.12572984630452297</v>
      </c>
      <c r="O37" s="215">
        <f t="shared" si="4"/>
        <v>1591</v>
      </c>
      <c r="P37" s="215">
        <f t="shared" si="4"/>
        <v>14886.241373000001</v>
      </c>
      <c r="Q37" s="215">
        <f t="shared" si="4"/>
        <v>7974</v>
      </c>
      <c r="R37" s="215">
        <f t="shared" si="4"/>
        <v>59595.771367000001</v>
      </c>
      <c r="S37" s="206">
        <f t="shared" ref="S37:T37" si="7">O37/Q37</f>
        <v>0.19952345121645348</v>
      </c>
      <c r="T37" s="206">
        <f t="shared" si="7"/>
        <v>0.2497868729868134</v>
      </c>
    </row>
    <row r="38" spans="1:20" ht="15.75" x14ac:dyDescent="0.25">
      <c r="A38" s="207"/>
      <c r="B38" s="208"/>
      <c r="C38" s="209"/>
      <c r="D38" s="209"/>
      <c r="E38" s="209"/>
      <c r="F38" s="209"/>
      <c r="G38" s="210"/>
      <c r="H38" s="210"/>
      <c r="I38" s="209"/>
      <c r="J38" s="209"/>
      <c r="K38" s="209"/>
      <c r="L38" s="209"/>
      <c r="M38" s="210"/>
      <c r="N38" s="210"/>
      <c r="O38" s="209"/>
      <c r="P38" s="209"/>
      <c r="Q38" s="209"/>
      <c r="R38" s="209"/>
      <c r="S38" s="210"/>
      <c r="T38" s="210"/>
    </row>
    <row r="39" spans="1:20" x14ac:dyDescent="0.25">
      <c r="B39" s="192" t="s">
        <v>102</v>
      </c>
    </row>
    <row r="40" spans="1:20" x14ac:dyDescent="0.25">
      <c r="B40" s="192" t="s">
        <v>103</v>
      </c>
    </row>
    <row r="41" spans="1:20" x14ac:dyDescent="0.25">
      <c r="B41" s="192" t="s">
        <v>107</v>
      </c>
    </row>
    <row r="46" spans="1:20" ht="19.5" thickBot="1" x14ac:dyDescent="0.35">
      <c r="A46" s="79" t="s">
        <v>77</v>
      </c>
    </row>
    <row r="47" spans="1:20" ht="21" x14ac:dyDescent="0.35">
      <c r="A47" s="334" t="s">
        <v>66</v>
      </c>
      <c r="B47" s="335"/>
      <c r="C47" s="335"/>
      <c r="D47" s="335"/>
      <c r="E47" s="335"/>
      <c r="F47" s="335"/>
      <c r="G47" s="335"/>
      <c r="H47" s="336"/>
    </row>
    <row r="48" spans="1:20" ht="15.75" x14ac:dyDescent="0.25">
      <c r="A48" s="139"/>
      <c r="B48" s="251"/>
      <c r="C48" s="303" t="s">
        <v>32</v>
      </c>
      <c r="D48" s="303"/>
      <c r="E48" s="303"/>
      <c r="F48" s="303"/>
      <c r="G48" s="303"/>
      <c r="H48" s="332"/>
    </row>
    <row r="49" spans="1:8" ht="15.75" x14ac:dyDescent="0.25">
      <c r="A49" s="139"/>
      <c r="B49" s="251"/>
      <c r="C49" s="309" t="s">
        <v>41</v>
      </c>
      <c r="D49" s="309"/>
      <c r="E49" s="309" t="s">
        <v>42</v>
      </c>
      <c r="F49" s="309"/>
      <c r="G49" s="303" t="s">
        <v>67</v>
      </c>
      <c r="H49" s="332"/>
    </row>
    <row r="50" spans="1:8" ht="32.25" thickBot="1" x14ac:dyDescent="0.3">
      <c r="A50" s="140" t="s">
        <v>0</v>
      </c>
      <c r="B50" s="141" t="s">
        <v>1</v>
      </c>
      <c r="C50" s="251" t="s">
        <v>5</v>
      </c>
      <c r="D50" s="251" t="s">
        <v>68</v>
      </c>
      <c r="E50" s="251" t="s">
        <v>69</v>
      </c>
      <c r="F50" s="251" t="s">
        <v>70</v>
      </c>
      <c r="G50" s="251" t="s">
        <v>71</v>
      </c>
      <c r="H50" s="253" t="s">
        <v>72</v>
      </c>
    </row>
    <row r="51" spans="1:8" ht="16.5" thickBot="1" x14ac:dyDescent="0.3">
      <c r="A51" s="190">
        <v>708</v>
      </c>
      <c r="B51" s="184" t="s">
        <v>34</v>
      </c>
      <c r="C51" s="217">
        <v>931</v>
      </c>
      <c r="D51" s="218">
        <v>178.02729600000001</v>
      </c>
      <c r="E51" s="218">
        <v>503359</v>
      </c>
      <c r="F51" s="218">
        <v>161695.97963399999</v>
      </c>
      <c r="G51" s="149">
        <v>1.8495745581185599E-3</v>
      </c>
      <c r="H51" s="150">
        <v>1.1010001386736151E-3</v>
      </c>
    </row>
    <row r="52" spans="1:8" ht="16.5" thickBot="1" x14ac:dyDescent="0.3">
      <c r="A52" s="190">
        <v>701</v>
      </c>
      <c r="B52" s="184" t="s">
        <v>81</v>
      </c>
      <c r="C52" s="219">
        <v>1346</v>
      </c>
      <c r="D52" s="220">
        <v>79.072788000000003</v>
      </c>
      <c r="E52" s="220">
        <v>225147</v>
      </c>
      <c r="F52" s="220">
        <v>35454.319313</v>
      </c>
      <c r="G52" s="155">
        <v>5.978316388848175E-3</v>
      </c>
      <c r="H52" s="156">
        <v>2.230272348537417E-3</v>
      </c>
    </row>
    <row r="53" spans="1:8" ht="16.5" thickBot="1" x14ac:dyDescent="0.3">
      <c r="A53" s="190">
        <v>699</v>
      </c>
      <c r="B53" s="184" t="s">
        <v>36</v>
      </c>
      <c r="C53" s="219">
        <v>60518</v>
      </c>
      <c r="D53" s="220">
        <v>5492.2861059999996</v>
      </c>
      <c r="E53" s="220">
        <v>424504</v>
      </c>
      <c r="F53" s="220">
        <v>92748.752471999993</v>
      </c>
      <c r="G53" s="155">
        <v>0.14256167197482239</v>
      </c>
      <c r="H53" s="156">
        <v>5.9216819198275157E-2</v>
      </c>
    </row>
    <row r="54" spans="1:8" ht="16.5" thickBot="1" x14ac:dyDescent="0.3">
      <c r="A54" s="159">
        <v>697</v>
      </c>
      <c r="B54" s="188" t="s">
        <v>37</v>
      </c>
      <c r="C54" s="221">
        <v>921</v>
      </c>
      <c r="D54" s="222">
        <v>669.55392800000004</v>
      </c>
      <c r="E54" s="222">
        <v>459843</v>
      </c>
      <c r="F54" s="222">
        <v>151551.30930200001</v>
      </c>
      <c r="G54" s="163">
        <v>2.0028574970152859E-3</v>
      </c>
      <c r="H54" s="164">
        <v>4.4180016067414084E-3</v>
      </c>
    </row>
    <row r="55" spans="1:8" ht="16.5" thickBot="1" x14ac:dyDescent="0.3">
      <c r="A55" s="191"/>
      <c r="B55" s="165" t="s">
        <v>49</v>
      </c>
      <c r="C55" s="223">
        <f>SUM(C51:C54)</f>
        <v>63716</v>
      </c>
      <c r="D55" s="223">
        <f t="shared" ref="D55:F55" si="8">SUM(D51:D54)</f>
        <v>6418.9401179999995</v>
      </c>
      <c r="E55" s="223">
        <f t="shared" si="8"/>
        <v>1612853</v>
      </c>
      <c r="F55" s="232">
        <f t="shared" si="8"/>
        <v>441450.360721</v>
      </c>
      <c r="G55" s="206">
        <f t="shared" ref="G55:H55" si="9">C55/E55</f>
        <v>3.9505150190376925E-2</v>
      </c>
      <c r="H55" s="206">
        <f t="shared" si="9"/>
        <v>1.454057055818518E-2</v>
      </c>
    </row>
    <row r="57" spans="1:8" x14ac:dyDescent="0.25">
      <c r="B57" s="192" t="s">
        <v>102</v>
      </c>
    </row>
    <row r="58" spans="1:8" x14ac:dyDescent="0.25">
      <c r="B58" s="192" t="s">
        <v>59</v>
      </c>
    </row>
    <row r="59" spans="1:8" x14ac:dyDescent="0.25">
      <c r="B59" s="78" t="s">
        <v>95</v>
      </c>
    </row>
    <row r="60" spans="1:8" x14ac:dyDescent="0.25">
      <c r="B60" s="78" t="s">
        <v>96</v>
      </c>
    </row>
  </sheetData>
  <mergeCells count="31">
    <mergeCell ref="K28:L28"/>
    <mergeCell ref="M28:N28"/>
    <mergeCell ref="A26:T26"/>
    <mergeCell ref="C27:H27"/>
    <mergeCell ref="I27:N27"/>
    <mergeCell ref="O27:T27"/>
    <mergeCell ref="O28:P28"/>
    <mergeCell ref="Q28:R28"/>
    <mergeCell ref="S28:T28"/>
    <mergeCell ref="I28:J28"/>
    <mergeCell ref="C49:D49"/>
    <mergeCell ref="E49:F49"/>
    <mergeCell ref="G49:H49"/>
    <mergeCell ref="C28:D28"/>
    <mergeCell ref="E28:F28"/>
    <mergeCell ref="G28:H28"/>
    <mergeCell ref="A47:H47"/>
    <mergeCell ref="C48:H48"/>
    <mergeCell ref="A2:T2"/>
    <mergeCell ref="C3:H3"/>
    <mergeCell ref="I3:N3"/>
    <mergeCell ref="O3:T3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5E155-A7E7-4153-A72C-4C05979185C9}">
  <sheetPr codeName="Hoja12"/>
  <dimension ref="A1:P1240"/>
  <sheetViews>
    <sheetView workbookViewId="0"/>
  </sheetViews>
  <sheetFormatPr baseColWidth="10" defaultColWidth="11.5703125" defaultRowHeight="18.75" x14ac:dyDescent="0.3"/>
  <cols>
    <col min="1" max="1" width="20.7109375" style="109" customWidth="1"/>
    <col min="2" max="7" width="16.28515625" style="109" customWidth="1"/>
    <col min="8" max="16" width="11.5703125" style="79"/>
    <col min="17" max="16384" width="11.5703125" style="108"/>
  </cols>
  <sheetData>
    <row r="1" spans="1:16" s="80" customFormat="1" x14ac:dyDescent="0.3">
      <c r="A1" s="121" t="s">
        <v>75</v>
      </c>
      <c r="H1" s="79"/>
      <c r="I1" s="79"/>
      <c r="J1" s="79"/>
      <c r="K1" s="79"/>
      <c r="L1" s="79"/>
      <c r="M1" s="79"/>
      <c r="N1" s="79"/>
      <c r="O1" s="79"/>
      <c r="P1" s="79"/>
    </row>
    <row r="2" spans="1:16" s="80" customFormat="1" ht="21" x14ac:dyDescent="0.35">
      <c r="B2" s="305" t="s">
        <v>51</v>
      </c>
      <c r="C2" s="306"/>
      <c r="D2" s="306"/>
      <c r="E2" s="306"/>
      <c r="F2" s="306"/>
      <c r="G2" s="307"/>
      <c r="H2" s="79"/>
      <c r="I2" s="79"/>
      <c r="J2" s="79"/>
      <c r="K2" s="79"/>
      <c r="L2" s="79"/>
      <c r="M2" s="79"/>
      <c r="N2" s="79"/>
      <c r="O2" s="79"/>
      <c r="P2" s="79"/>
    </row>
    <row r="3" spans="1:16" s="80" customFormat="1" ht="18" customHeight="1" x14ac:dyDescent="0.3">
      <c r="B3" s="308" t="s">
        <v>41</v>
      </c>
      <c r="C3" s="309"/>
      <c r="D3" s="309" t="s">
        <v>42</v>
      </c>
      <c r="E3" s="309"/>
      <c r="F3" s="303" t="s">
        <v>67</v>
      </c>
      <c r="G3" s="304"/>
      <c r="H3" s="79"/>
      <c r="I3" s="79"/>
      <c r="J3" s="79"/>
      <c r="K3" s="79"/>
      <c r="L3" s="79"/>
      <c r="M3" s="79"/>
      <c r="N3" s="79"/>
      <c r="O3" s="79"/>
      <c r="P3" s="79"/>
    </row>
    <row r="4" spans="1:16" s="80" customFormat="1" ht="32.25" x14ac:dyDescent="0.3">
      <c r="B4" s="233" t="s">
        <v>44</v>
      </c>
      <c r="C4" s="254" t="s">
        <v>45</v>
      </c>
      <c r="D4" s="254" t="s">
        <v>44</v>
      </c>
      <c r="E4" s="254" t="s">
        <v>45</v>
      </c>
      <c r="F4" s="254" t="s">
        <v>44</v>
      </c>
      <c r="G4" s="234" t="s">
        <v>45</v>
      </c>
      <c r="H4" s="79"/>
      <c r="I4" s="79"/>
      <c r="J4" s="79"/>
      <c r="K4" s="79"/>
      <c r="L4" s="79"/>
      <c r="M4" s="79"/>
      <c r="N4" s="79"/>
      <c r="O4" s="79"/>
      <c r="P4" s="79"/>
    </row>
    <row r="5" spans="1:16" s="80" customFormat="1" x14ac:dyDescent="0.3">
      <c r="A5" s="235" t="s">
        <v>46</v>
      </c>
      <c r="B5" s="236">
        <f>Detalle_al_0529!C18</f>
        <v>602190</v>
      </c>
      <c r="C5" s="110">
        <f>Detalle_al_0529!D18</f>
        <v>4125992.1140739997</v>
      </c>
      <c r="D5" s="111">
        <f>Detalle_al_0529!E18</f>
        <v>10384336</v>
      </c>
      <c r="E5" s="110">
        <f>Detalle_al_0529!F18</f>
        <v>25523231.637236994</v>
      </c>
      <c r="F5" s="135">
        <f>B5/D5</f>
        <v>5.7990226818546702E-2</v>
      </c>
      <c r="G5" s="136">
        <f>C5/E5</f>
        <v>0.16165633618488984</v>
      </c>
      <c r="H5" s="79"/>
      <c r="I5" s="79"/>
      <c r="J5" s="79"/>
      <c r="K5" s="79"/>
      <c r="L5" s="79"/>
      <c r="M5" s="79"/>
      <c r="N5" s="79"/>
      <c r="O5" s="79"/>
      <c r="P5" s="79"/>
    </row>
    <row r="6" spans="1:16" s="80" customFormat="1" x14ac:dyDescent="0.3">
      <c r="A6" s="237" t="s">
        <v>47</v>
      </c>
      <c r="B6" s="238">
        <f>Detalle_al_0529!I18</f>
        <v>300300</v>
      </c>
      <c r="C6" s="134">
        <f>Detalle_al_0529!J18</f>
        <v>19011713.09309978</v>
      </c>
      <c r="D6" s="133">
        <f>Detalle_al_0529!K18</f>
        <v>1196116</v>
      </c>
      <c r="E6" s="134">
        <f>Detalle_al_0529!L18</f>
        <v>55387736.099222012</v>
      </c>
      <c r="F6" s="239">
        <f t="shared" ref="F6:G8" si="0">B6/D6</f>
        <v>0.25106260596798302</v>
      </c>
      <c r="G6" s="240">
        <f t="shared" si="0"/>
        <v>0.34324770124278148</v>
      </c>
      <c r="H6" s="79"/>
      <c r="I6" s="79"/>
      <c r="J6" s="79"/>
      <c r="K6" s="79"/>
      <c r="L6" s="79"/>
      <c r="M6" s="79"/>
      <c r="N6" s="79"/>
      <c r="O6" s="79"/>
      <c r="P6" s="79"/>
    </row>
    <row r="7" spans="1:16" s="80" customFormat="1" x14ac:dyDescent="0.3">
      <c r="A7" s="241" t="s">
        <v>48</v>
      </c>
      <c r="B7" s="242">
        <f>Detalle_al_0529!O18</f>
        <v>151236</v>
      </c>
      <c r="C7" s="116">
        <f>Detalle_al_0529!P18</f>
        <v>5214361.275493999</v>
      </c>
      <c r="D7" s="117">
        <f>Detalle_al_0529!Q18</f>
        <v>718142</v>
      </c>
      <c r="E7" s="116">
        <f>Detalle_al_0529!R18</f>
        <v>17044528.396507002</v>
      </c>
      <c r="F7" s="137">
        <f t="shared" si="0"/>
        <v>0.21059344809243855</v>
      </c>
      <c r="G7" s="138">
        <f t="shared" si="0"/>
        <v>0.30592581702422444</v>
      </c>
      <c r="H7" s="79"/>
      <c r="I7" s="79"/>
      <c r="J7" s="79"/>
      <c r="K7" s="79"/>
      <c r="L7" s="79"/>
      <c r="M7" s="79"/>
      <c r="N7" s="79"/>
      <c r="O7" s="79"/>
      <c r="P7" s="79"/>
    </row>
    <row r="8" spans="1:16" s="80" customFormat="1" x14ac:dyDescent="0.3">
      <c r="A8" s="101" t="s">
        <v>49</v>
      </c>
      <c r="B8" s="243">
        <f>SUM(B5:B7)</f>
        <v>1053726</v>
      </c>
      <c r="C8" s="244">
        <f t="shared" ref="C8:E8" si="1">SUM(C5:C7)</f>
        <v>28352066.482667778</v>
      </c>
      <c r="D8" s="245">
        <f t="shared" si="1"/>
        <v>12298594</v>
      </c>
      <c r="E8" s="244">
        <f t="shared" si="1"/>
        <v>97955496.132966012</v>
      </c>
      <c r="F8" s="246">
        <f t="shared" si="0"/>
        <v>8.5678574315080247E-2</v>
      </c>
      <c r="G8" s="247">
        <f t="shared" si="0"/>
        <v>0.28943824085360487</v>
      </c>
      <c r="H8" s="79"/>
      <c r="I8" s="79"/>
      <c r="J8" s="79"/>
      <c r="K8" s="79"/>
      <c r="L8" s="79"/>
      <c r="M8" s="79"/>
      <c r="N8" s="79"/>
      <c r="O8" s="79"/>
      <c r="P8" s="79"/>
    </row>
    <row r="9" spans="1:16" ht="14.45" customHeight="1" x14ac:dyDescent="0.3">
      <c r="A9" s="196" t="str">
        <f>Detalle_al_0529!B20</f>
        <v>Fuente: Información de la CMF al 29 de mayo de 2020 y al 30 de abril de 2020 para el total de las carteras.</v>
      </c>
      <c r="B9" s="108"/>
      <c r="C9" s="108"/>
      <c r="D9" s="108"/>
      <c r="E9" s="108"/>
      <c r="F9" s="108"/>
      <c r="G9" s="108"/>
    </row>
    <row r="10" spans="1:16" ht="14.45" customHeight="1" x14ac:dyDescent="0.3">
      <c r="A10" s="196" t="s">
        <v>55</v>
      </c>
      <c r="B10" s="108"/>
      <c r="C10" s="108"/>
      <c r="D10" s="108"/>
      <c r="E10" s="108"/>
      <c r="F10" s="108"/>
      <c r="G10" s="108"/>
    </row>
    <row r="11" spans="1:16" ht="14.45" customHeight="1" x14ac:dyDescent="0.3">
      <c r="A11" s="196" t="s">
        <v>83</v>
      </c>
      <c r="B11" s="108"/>
      <c r="C11" s="108"/>
      <c r="D11" s="108"/>
      <c r="E11" s="108"/>
      <c r="F11" s="108"/>
      <c r="G11" s="108"/>
    </row>
    <row r="12" spans="1:16" ht="14.45" customHeight="1" x14ac:dyDescent="0.3">
      <c r="A12" s="196" t="s">
        <v>110</v>
      </c>
      <c r="B12" s="108"/>
      <c r="C12" s="108"/>
      <c r="D12" s="108"/>
      <c r="E12" s="108"/>
      <c r="F12" s="108"/>
      <c r="G12" s="108"/>
    </row>
    <row r="13" spans="1:16" ht="14.45" customHeight="1" x14ac:dyDescent="0.3">
      <c r="A13" s="196" t="s">
        <v>99</v>
      </c>
      <c r="B13" s="108"/>
      <c r="C13" s="108"/>
      <c r="D13" s="108"/>
      <c r="E13" s="108"/>
      <c r="F13" s="108"/>
      <c r="G13" s="108"/>
    </row>
    <row r="14" spans="1:16" x14ac:dyDescent="0.3">
      <c r="A14" s="79"/>
      <c r="B14" s="79"/>
      <c r="C14" s="79"/>
      <c r="D14" s="79"/>
      <c r="E14" s="79"/>
      <c r="F14" s="79"/>
      <c r="G14" s="79"/>
    </row>
    <row r="15" spans="1:16" x14ac:dyDescent="0.3">
      <c r="A15" s="79" t="s">
        <v>76</v>
      </c>
      <c r="B15" s="52"/>
      <c r="C15" s="52"/>
      <c r="D15" s="52"/>
      <c r="E15" s="52"/>
      <c r="F15" s="52"/>
      <c r="G15" s="52"/>
    </row>
    <row r="16" spans="1:16" ht="21" x14ac:dyDescent="0.35">
      <c r="A16" s="52"/>
      <c r="B16" s="300" t="s">
        <v>51</v>
      </c>
      <c r="C16" s="301"/>
      <c r="D16" s="301"/>
      <c r="E16" s="301"/>
      <c r="F16" s="301"/>
      <c r="G16" s="302"/>
    </row>
    <row r="17" spans="1:7" s="79" customFormat="1" ht="18" customHeight="1" x14ac:dyDescent="0.3">
      <c r="A17" s="52"/>
      <c r="B17" s="296" t="s">
        <v>41</v>
      </c>
      <c r="C17" s="297"/>
      <c r="D17" s="297" t="s">
        <v>42</v>
      </c>
      <c r="E17" s="297"/>
      <c r="F17" s="303" t="s">
        <v>67</v>
      </c>
      <c r="G17" s="304"/>
    </row>
    <row r="18" spans="1:7" s="79" customFormat="1" ht="32.25" x14ac:dyDescent="0.3">
      <c r="A18" s="52"/>
      <c r="B18" s="54" t="s">
        <v>44</v>
      </c>
      <c r="C18" s="55" t="s">
        <v>45</v>
      </c>
      <c r="D18" s="55" t="s">
        <v>44</v>
      </c>
      <c r="E18" s="55" t="s">
        <v>45</v>
      </c>
      <c r="F18" s="55" t="s">
        <v>44</v>
      </c>
      <c r="G18" s="56" t="s">
        <v>45</v>
      </c>
    </row>
    <row r="19" spans="1:7" s="79" customFormat="1" x14ac:dyDescent="0.3">
      <c r="A19" s="122" t="s">
        <v>46</v>
      </c>
      <c r="B19" s="236">
        <f>Detalle_al_0529!C37</f>
        <v>59309</v>
      </c>
      <c r="C19" s="110">
        <f>Detalle_al_0529!D37</f>
        <v>383348.325495</v>
      </c>
      <c r="D19" s="111">
        <f>Detalle_al_0529!E37</f>
        <v>376573</v>
      </c>
      <c r="E19" s="110">
        <f>Detalle_al_0529!F37</f>
        <v>1410225.58843</v>
      </c>
      <c r="F19" s="135">
        <f>B19/D19</f>
        <v>0.15749668722930216</v>
      </c>
      <c r="G19" s="136">
        <f>C19/E19</f>
        <v>0.2718347537019099</v>
      </c>
    </row>
    <row r="20" spans="1:7" s="79" customFormat="1" x14ac:dyDescent="0.3">
      <c r="A20" s="123" t="s">
        <v>47</v>
      </c>
      <c r="B20" s="238">
        <f>Detalle_al_0529!I37</f>
        <v>2166</v>
      </c>
      <c r="C20" s="134">
        <f>Detalle_al_0529!J37</f>
        <v>67169.814813000005</v>
      </c>
      <c r="D20" s="133">
        <f>Detalle_al_0529!K37</f>
        <v>15825</v>
      </c>
      <c r="E20" s="134">
        <f>Detalle_al_0529!L37</f>
        <v>409670.45924200001</v>
      </c>
      <c r="F20" s="239">
        <f t="shared" ref="F20:G22" si="2">B20/D20</f>
        <v>0.13687203791469194</v>
      </c>
      <c r="G20" s="240">
        <f t="shared" si="2"/>
        <v>0.16396060125321738</v>
      </c>
    </row>
    <row r="21" spans="1:7" s="79" customFormat="1" x14ac:dyDescent="0.3">
      <c r="A21" s="124" t="s">
        <v>48</v>
      </c>
      <c r="B21" s="242">
        <f>Detalle_al_0529!O37</f>
        <v>1651</v>
      </c>
      <c r="C21" s="116">
        <f>Detalle_al_0529!P37</f>
        <v>15994.260236</v>
      </c>
      <c r="D21" s="117">
        <f>Detalle_al_0529!Q37</f>
        <v>7974</v>
      </c>
      <c r="E21" s="116">
        <f>Detalle_al_0529!R37</f>
        <v>59595.771367000001</v>
      </c>
      <c r="F21" s="137">
        <f t="shared" si="2"/>
        <v>0.2070479056935039</v>
      </c>
      <c r="G21" s="138">
        <f t="shared" si="2"/>
        <v>0.2683791126304057</v>
      </c>
    </row>
    <row r="22" spans="1:7" s="79" customFormat="1" x14ac:dyDescent="0.3">
      <c r="A22" s="60" t="s">
        <v>49</v>
      </c>
      <c r="B22" s="243">
        <f>SUM(B19:B21)</f>
        <v>63126</v>
      </c>
      <c r="C22" s="244">
        <f t="shared" ref="C22:E22" si="3">SUM(C19:C21)</f>
        <v>466512.40054400003</v>
      </c>
      <c r="D22" s="245">
        <f t="shared" si="3"/>
        <v>400372</v>
      </c>
      <c r="E22" s="244">
        <f t="shared" si="3"/>
        <v>1879491.819039</v>
      </c>
      <c r="F22" s="246">
        <f t="shared" si="2"/>
        <v>0.15766836841737183</v>
      </c>
      <c r="G22" s="247">
        <f t="shared" si="2"/>
        <v>0.24821198784601881</v>
      </c>
    </row>
    <row r="23" spans="1:7" s="79" customFormat="1" ht="14.45" customHeight="1" x14ac:dyDescent="0.3">
      <c r="A23" s="196" t="str">
        <f>Detalle_al_0529!B39</f>
        <v>Fuente: Información de la CMF al 29 de mayo de 2020 y al 30 de abril de 2020 para el total de las carteras.</v>
      </c>
      <c r="B23" s="78"/>
      <c r="C23" s="78"/>
      <c r="D23" s="78"/>
      <c r="E23" s="78"/>
      <c r="F23" s="78"/>
      <c r="G23" s="78"/>
    </row>
    <row r="24" spans="1:7" s="79" customFormat="1" ht="14.45" customHeight="1" x14ac:dyDescent="0.3">
      <c r="A24" s="197" t="s">
        <v>94</v>
      </c>
      <c r="B24" s="78"/>
      <c r="C24" s="78"/>
      <c r="D24" s="78"/>
      <c r="E24" s="78"/>
      <c r="F24" s="78"/>
      <c r="G24" s="78"/>
    </row>
    <row r="25" spans="1:7" s="79" customFormat="1" ht="14.45" customHeight="1" x14ac:dyDescent="0.3">
      <c r="A25" s="197"/>
      <c r="B25" s="78"/>
      <c r="C25" s="78"/>
      <c r="D25" s="78"/>
      <c r="E25" s="78"/>
      <c r="F25" s="78"/>
      <c r="G25" s="78"/>
    </row>
    <row r="26" spans="1:7" s="79" customFormat="1" x14ac:dyDescent="0.3">
      <c r="A26" s="107" t="s">
        <v>60</v>
      </c>
      <c r="B26" s="78"/>
      <c r="C26" s="78"/>
      <c r="D26" s="78"/>
      <c r="E26" s="78"/>
      <c r="F26" s="78"/>
      <c r="G26" s="78"/>
    </row>
    <row r="27" spans="1:7" s="79" customFormat="1" x14ac:dyDescent="0.3">
      <c r="A27" s="107" t="s">
        <v>60</v>
      </c>
      <c r="B27" s="78"/>
      <c r="C27" s="78"/>
      <c r="D27" s="78"/>
      <c r="E27" s="78"/>
      <c r="F27" s="78"/>
      <c r="G27" s="78"/>
    </row>
    <row r="28" spans="1:7" s="79" customFormat="1" x14ac:dyDescent="0.3">
      <c r="A28" s="79" t="s">
        <v>77</v>
      </c>
      <c r="B28" s="52"/>
      <c r="C28" s="52"/>
      <c r="D28" s="52"/>
      <c r="E28" s="52"/>
      <c r="F28" s="52"/>
      <c r="G28" s="52"/>
    </row>
    <row r="29" spans="1:7" s="79" customFormat="1" ht="21" x14ac:dyDescent="0.35">
      <c r="A29" s="52"/>
      <c r="B29" s="300" t="s">
        <v>51</v>
      </c>
      <c r="C29" s="301"/>
      <c r="D29" s="301"/>
      <c r="E29" s="301"/>
      <c r="F29" s="301"/>
      <c r="G29" s="302"/>
    </row>
    <row r="30" spans="1:7" s="79" customFormat="1" ht="18" customHeight="1" x14ac:dyDescent="0.3">
      <c r="A30" s="52"/>
      <c r="B30" s="296" t="s">
        <v>41</v>
      </c>
      <c r="C30" s="297"/>
      <c r="D30" s="297" t="s">
        <v>42</v>
      </c>
      <c r="E30" s="297"/>
      <c r="F30" s="303" t="s">
        <v>67</v>
      </c>
      <c r="G30" s="304"/>
    </row>
    <row r="31" spans="1:7" s="79" customFormat="1" ht="32.25" x14ac:dyDescent="0.3">
      <c r="A31" s="52"/>
      <c r="B31" s="54" t="s">
        <v>44</v>
      </c>
      <c r="C31" s="55" t="s">
        <v>45</v>
      </c>
      <c r="D31" s="55" t="s">
        <v>44</v>
      </c>
      <c r="E31" s="55" t="s">
        <v>45</v>
      </c>
      <c r="F31" s="55" t="s">
        <v>44</v>
      </c>
      <c r="G31" s="56" t="s">
        <v>45</v>
      </c>
    </row>
    <row r="32" spans="1:7" s="79" customFormat="1" x14ac:dyDescent="0.3">
      <c r="A32" s="122" t="s">
        <v>46</v>
      </c>
      <c r="B32" s="113">
        <f>Detalle_al_0529!C54</f>
        <v>66653</v>
      </c>
      <c r="C32" s="114">
        <f>Detalle_al_0529!D54</f>
        <v>7123.8135579999998</v>
      </c>
      <c r="D32" s="111">
        <f>Detalle_al_0529!E54</f>
        <v>1612853</v>
      </c>
      <c r="E32" s="110">
        <f>Detalle_al_0529!F54</f>
        <v>441450.360721</v>
      </c>
      <c r="F32" s="135">
        <f>B32/D32</f>
        <v>4.1326146896214347E-2</v>
      </c>
      <c r="G32" s="136">
        <f>C32/E32</f>
        <v>1.6137292415765642E-2</v>
      </c>
    </row>
    <row r="33" spans="1:7" s="79" customFormat="1" x14ac:dyDescent="0.3">
      <c r="A33" s="123" t="s">
        <v>47</v>
      </c>
      <c r="B33" s="127"/>
      <c r="C33" s="113"/>
      <c r="D33" s="114"/>
      <c r="E33" s="113"/>
      <c r="F33" s="115"/>
      <c r="G33" s="128"/>
    </row>
    <row r="34" spans="1:7" s="79" customFormat="1" x14ac:dyDescent="0.3">
      <c r="A34" s="124" t="s">
        <v>48</v>
      </c>
      <c r="B34" s="129"/>
      <c r="C34" s="116"/>
      <c r="D34" s="117"/>
      <c r="E34" s="116"/>
      <c r="F34" s="118"/>
      <c r="G34" s="130"/>
    </row>
    <row r="35" spans="1:7" s="79" customFormat="1" x14ac:dyDescent="0.3">
      <c r="A35" s="60" t="s">
        <v>49</v>
      </c>
      <c r="B35" s="119">
        <f>B32</f>
        <v>66653</v>
      </c>
      <c r="C35" s="248">
        <f t="shared" ref="C35:E35" si="4">C32</f>
        <v>7123.8135579999998</v>
      </c>
      <c r="D35" s="248">
        <f t="shared" si="4"/>
        <v>1612853</v>
      </c>
      <c r="E35" s="120">
        <f t="shared" si="4"/>
        <v>441450.360721</v>
      </c>
      <c r="F35" s="249">
        <f>B35/D35</f>
        <v>4.1326146896214347E-2</v>
      </c>
      <c r="G35" s="250">
        <f>C35/E35</f>
        <v>1.6137292415765642E-2</v>
      </c>
    </row>
    <row r="36" spans="1:7" s="79" customFormat="1" ht="14.45" customHeight="1" x14ac:dyDescent="0.3">
      <c r="A36" s="196" t="str">
        <f>Detalle_al_0529!B56</f>
        <v>Fuente: Información de la CMF al 29 de mayo de 2020 y al 30 de abril de 2020 para el total de las carteras.</v>
      </c>
      <c r="B36" s="78"/>
      <c r="C36" s="78"/>
      <c r="D36" s="78"/>
      <c r="E36" s="78"/>
      <c r="F36" s="78"/>
      <c r="G36" s="78"/>
    </row>
    <row r="37" spans="1:7" s="79" customFormat="1" ht="14.45" customHeight="1" x14ac:dyDescent="0.3">
      <c r="A37" s="197" t="s">
        <v>101</v>
      </c>
      <c r="B37" s="78"/>
      <c r="C37" s="78"/>
      <c r="D37" s="78"/>
      <c r="E37" s="78"/>
      <c r="F37" s="78"/>
      <c r="G37" s="78"/>
    </row>
    <row r="38" spans="1:7" s="79" customFormat="1" ht="14.45" customHeight="1" x14ac:dyDescent="0.3">
      <c r="A38" s="196" t="s">
        <v>62</v>
      </c>
      <c r="B38" s="78"/>
      <c r="C38" s="78"/>
      <c r="D38" s="78"/>
      <c r="E38" s="78"/>
      <c r="F38" s="78"/>
      <c r="G38" s="78"/>
    </row>
    <row r="39" spans="1:7" s="79" customFormat="1" x14ac:dyDescent="0.3"/>
    <row r="40" spans="1:7" s="79" customFormat="1" x14ac:dyDescent="0.3"/>
    <row r="41" spans="1:7" s="79" customFormat="1" x14ac:dyDescent="0.3"/>
    <row r="42" spans="1:7" s="79" customFormat="1" x14ac:dyDescent="0.3"/>
    <row r="43" spans="1:7" s="79" customFormat="1" x14ac:dyDescent="0.3"/>
    <row r="44" spans="1:7" s="79" customFormat="1" x14ac:dyDescent="0.3"/>
    <row r="45" spans="1:7" s="79" customFormat="1" x14ac:dyDescent="0.3"/>
    <row r="46" spans="1:7" s="79" customFormat="1" x14ac:dyDescent="0.3"/>
    <row r="47" spans="1:7" s="79" customFormat="1" x14ac:dyDescent="0.3"/>
    <row r="48" spans="1:7" s="79" customFormat="1" x14ac:dyDescent="0.3"/>
    <row r="49" s="79" customFormat="1" x14ac:dyDescent="0.3"/>
    <row r="50" s="79" customFormat="1" x14ac:dyDescent="0.3"/>
    <row r="51" s="79" customFormat="1" x14ac:dyDescent="0.3"/>
    <row r="52" s="79" customFormat="1" x14ac:dyDescent="0.3"/>
    <row r="53" s="79" customFormat="1" x14ac:dyDescent="0.3"/>
    <row r="54" s="79" customFormat="1" x14ac:dyDescent="0.3"/>
    <row r="55" s="79" customFormat="1" x14ac:dyDescent="0.3"/>
    <row r="56" s="79" customFormat="1" x14ac:dyDescent="0.3"/>
    <row r="57" s="79" customFormat="1" x14ac:dyDescent="0.3"/>
    <row r="58" s="79" customFormat="1" x14ac:dyDescent="0.3"/>
    <row r="59" s="79" customFormat="1" x14ac:dyDescent="0.3"/>
    <row r="60" s="79" customFormat="1" x14ac:dyDescent="0.3"/>
    <row r="61" s="79" customFormat="1" x14ac:dyDescent="0.3"/>
    <row r="62" s="79" customFormat="1" x14ac:dyDescent="0.3"/>
    <row r="63" s="79" customFormat="1" x14ac:dyDescent="0.3"/>
    <row r="64" s="79" customFormat="1" x14ac:dyDescent="0.3"/>
    <row r="65" s="79" customFormat="1" x14ac:dyDescent="0.3"/>
    <row r="66" s="79" customFormat="1" x14ac:dyDescent="0.3"/>
    <row r="67" s="79" customFormat="1" x14ac:dyDescent="0.3"/>
    <row r="68" s="79" customFormat="1" x14ac:dyDescent="0.3"/>
    <row r="69" s="79" customFormat="1" x14ac:dyDescent="0.3"/>
    <row r="70" s="79" customFormat="1" x14ac:dyDescent="0.3"/>
    <row r="71" s="79" customFormat="1" x14ac:dyDescent="0.3"/>
    <row r="72" s="79" customFormat="1" x14ac:dyDescent="0.3"/>
    <row r="73" s="79" customFormat="1" x14ac:dyDescent="0.3"/>
    <row r="74" s="79" customFormat="1" x14ac:dyDescent="0.3"/>
    <row r="75" s="79" customFormat="1" x14ac:dyDescent="0.3"/>
    <row r="76" s="79" customFormat="1" x14ac:dyDescent="0.3"/>
    <row r="77" s="79" customFormat="1" x14ac:dyDescent="0.3"/>
    <row r="78" s="79" customFormat="1" x14ac:dyDescent="0.3"/>
    <row r="79" s="79" customFormat="1" x14ac:dyDescent="0.3"/>
    <row r="80" s="79" customFormat="1" x14ac:dyDescent="0.3"/>
    <row r="81" s="79" customFormat="1" x14ac:dyDescent="0.3"/>
    <row r="82" s="79" customFormat="1" x14ac:dyDescent="0.3"/>
    <row r="83" s="79" customFormat="1" x14ac:dyDescent="0.3"/>
    <row r="84" s="79" customFormat="1" x14ac:dyDescent="0.3"/>
    <row r="85" s="79" customFormat="1" x14ac:dyDescent="0.3"/>
    <row r="86" s="79" customFormat="1" x14ac:dyDescent="0.3"/>
    <row r="87" s="79" customFormat="1" x14ac:dyDescent="0.3"/>
    <row r="88" s="79" customFormat="1" x14ac:dyDescent="0.3"/>
    <row r="89" s="79" customFormat="1" x14ac:dyDescent="0.3"/>
    <row r="90" s="79" customFormat="1" x14ac:dyDescent="0.3"/>
    <row r="91" s="79" customFormat="1" x14ac:dyDescent="0.3"/>
    <row r="92" s="79" customFormat="1" x14ac:dyDescent="0.3"/>
    <row r="93" s="79" customFormat="1" x14ac:dyDescent="0.3"/>
    <row r="94" s="79" customFormat="1" x14ac:dyDescent="0.3"/>
    <row r="95" s="79" customFormat="1" x14ac:dyDescent="0.3"/>
    <row r="96" s="79" customFormat="1" x14ac:dyDescent="0.3"/>
    <row r="97" s="79" customFormat="1" x14ac:dyDescent="0.3"/>
    <row r="98" s="79" customFormat="1" x14ac:dyDescent="0.3"/>
    <row r="99" s="79" customFormat="1" x14ac:dyDescent="0.3"/>
    <row r="100" s="79" customFormat="1" x14ac:dyDescent="0.3"/>
    <row r="101" s="79" customFormat="1" x14ac:dyDescent="0.3"/>
    <row r="102" s="79" customFormat="1" x14ac:dyDescent="0.3"/>
    <row r="103" s="79" customFormat="1" x14ac:dyDescent="0.3"/>
    <row r="104" s="79" customFormat="1" x14ac:dyDescent="0.3"/>
    <row r="105" s="79" customFormat="1" x14ac:dyDescent="0.3"/>
    <row r="106" s="79" customFormat="1" x14ac:dyDescent="0.3"/>
    <row r="107" s="79" customFormat="1" x14ac:dyDescent="0.3"/>
    <row r="108" s="79" customFormat="1" x14ac:dyDescent="0.3"/>
    <row r="109" s="79" customFormat="1" x14ac:dyDescent="0.3"/>
    <row r="110" s="79" customFormat="1" x14ac:dyDescent="0.3"/>
    <row r="111" s="79" customFormat="1" x14ac:dyDescent="0.3"/>
    <row r="112" s="79" customFormat="1" x14ac:dyDescent="0.3"/>
    <row r="113" s="79" customFormat="1" x14ac:dyDescent="0.3"/>
    <row r="114" s="79" customFormat="1" x14ac:dyDescent="0.3"/>
    <row r="115" s="79" customFormat="1" x14ac:dyDescent="0.3"/>
    <row r="116" s="79" customFormat="1" x14ac:dyDescent="0.3"/>
    <row r="117" s="79" customFormat="1" x14ac:dyDescent="0.3"/>
    <row r="118" s="79" customFormat="1" x14ac:dyDescent="0.3"/>
    <row r="119" s="79" customFormat="1" x14ac:dyDescent="0.3"/>
    <row r="120" s="79" customFormat="1" x14ac:dyDescent="0.3"/>
    <row r="121" s="79" customFormat="1" x14ac:dyDescent="0.3"/>
    <row r="122" s="79" customFormat="1" x14ac:dyDescent="0.3"/>
    <row r="123" s="79" customFormat="1" x14ac:dyDescent="0.3"/>
    <row r="124" s="79" customFormat="1" x14ac:dyDescent="0.3"/>
    <row r="125" s="79" customFormat="1" x14ac:dyDescent="0.3"/>
    <row r="126" s="79" customFormat="1" x14ac:dyDescent="0.3"/>
    <row r="127" s="79" customFormat="1" x14ac:dyDescent="0.3"/>
    <row r="128" s="79" customFormat="1" x14ac:dyDescent="0.3"/>
    <row r="129" s="79" customFormat="1" x14ac:dyDescent="0.3"/>
    <row r="130" s="79" customFormat="1" x14ac:dyDescent="0.3"/>
    <row r="131" s="79" customFormat="1" x14ac:dyDescent="0.3"/>
    <row r="132" s="79" customFormat="1" x14ac:dyDescent="0.3"/>
    <row r="133" s="79" customFormat="1" x14ac:dyDescent="0.3"/>
    <row r="134" s="79" customFormat="1" x14ac:dyDescent="0.3"/>
    <row r="135" s="79" customFormat="1" x14ac:dyDescent="0.3"/>
    <row r="136" s="79" customFormat="1" x14ac:dyDescent="0.3"/>
    <row r="137" s="79" customFormat="1" x14ac:dyDescent="0.3"/>
    <row r="138" s="79" customFormat="1" x14ac:dyDescent="0.3"/>
    <row r="139" s="79" customFormat="1" x14ac:dyDescent="0.3"/>
    <row r="140" s="79" customFormat="1" x14ac:dyDescent="0.3"/>
    <row r="141" s="79" customFormat="1" x14ac:dyDescent="0.3"/>
    <row r="142" s="79" customFormat="1" x14ac:dyDescent="0.3"/>
    <row r="143" s="79" customFormat="1" x14ac:dyDescent="0.3"/>
    <row r="144" s="79" customFormat="1" x14ac:dyDescent="0.3"/>
    <row r="145" s="79" customFormat="1" x14ac:dyDescent="0.3"/>
    <row r="146" s="79" customFormat="1" x14ac:dyDescent="0.3"/>
    <row r="147" s="79" customFormat="1" x14ac:dyDescent="0.3"/>
    <row r="148" s="79" customFormat="1" x14ac:dyDescent="0.3"/>
    <row r="149" s="79" customFormat="1" x14ac:dyDescent="0.3"/>
    <row r="150" s="79" customFormat="1" x14ac:dyDescent="0.3"/>
    <row r="151" s="79" customFormat="1" x14ac:dyDescent="0.3"/>
    <row r="152" s="79" customFormat="1" x14ac:dyDescent="0.3"/>
    <row r="153" s="79" customFormat="1" x14ac:dyDescent="0.3"/>
    <row r="154" s="79" customFormat="1" x14ac:dyDescent="0.3"/>
    <row r="155" s="79" customFormat="1" x14ac:dyDescent="0.3"/>
    <row r="156" s="79" customFormat="1" x14ac:dyDescent="0.3"/>
    <row r="157" s="79" customFormat="1" x14ac:dyDescent="0.3"/>
    <row r="158" s="79" customFormat="1" x14ac:dyDescent="0.3"/>
    <row r="159" s="79" customFormat="1" x14ac:dyDescent="0.3"/>
    <row r="160" s="79" customFormat="1" x14ac:dyDescent="0.3"/>
    <row r="161" s="79" customFormat="1" x14ac:dyDescent="0.3"/>
    <row r="162" s="79" customFormat="1" x14ac:dyDescent="0.3"/>
    <row r="163" s="79" customFormat="1" x14ac:dyDescent="0.3"/>
    <row r="164" s="79" customFormat="1" x14ac:dyDescent="0.3"/>
    <row r="165" s="79" customFormat="1" x14ac:dyDescent="0.3"/>
    <row r="166" s="79" customFormat="1" x14ac:dyDescent="0.3"/>
    <row r="167" s="79" customFormat="1" x14ac:dyDescent="0.3"/>
    <row r="168" s="79" customFormat="1" x14ac:dyDescent="0.3"/>
    <row r="169" s="79" customFormat="1" x14ac:dyDescent="0.3"/>
    <row r="170" s="79" customFormat="1" x14ac:dyDescent="0.3"/>
    <row r="171" s="79" customFormat="1" x14ac:dyDescent="0.3"/>
    <row r="172" s="79" customFormat="1" x14ac:dyDescent="0.3"/>
    <row r="173" s="79" customFormat="1" x14ac:dyDescent="0.3"/>
    <row r="174" s="79" customFormat="1" x14ac:dyDescent="0.3"/>
    <row r="175" s="79" customFormat="1" x14ac:dyDescent="0.3"/>
    <row r="176" s="79" customFormat="1" x14ac:dyDescent="0.3"/>
    <row r="177" s="79" customFormat="1" x14ac:dyDescent="0.3"/>
    <row r="178" s="79" customFormat="1" x14ac:dyDescent="0.3"/>
    <row r="179" s="79" customFormat="1" x14ac:dyDescent="0.3"/>
    <row r="180" s="79" customFormat="1" x14ac:dyDescent="0.3"/>
    <row r="181" s="79" customFormat="1" x14ac:dyDescent="0.3"/>
    <row r="182" s="79" customFormat="1" x14ac:dyDescent="0.3"/>
    <row r="183" s="79" customFormat="1" x14ac:dyDescent="0.3"/>
    <row r="184" s="79" customFormat="1" x14ac:dyDescent="0.3"/>
    <row r="185" s="79" customFormat="1" x14ac:dyDescent="0.3"/>
    <row r="186" s="79" customFormat="1" x14ac:dyDescent="0.3"/>
    <row r="187" s="79" customFormat="1" x14ac:dyDescent="0.3"/>
    <row r="188" s="79" customFormat="1" x14ac:dyDescent="0.3"/>
    <row r="189" s="79" customFormat="1" x14ac:dyDescent="0.3"/>
    <row r="190" s="79" customFormat="1" x14ac:dyDescent="0.3"/>
    <row r="191" s="79" customFormat="1" x14ac:dyDescent="0.3"/>
    <row r="192" s="79" customFormat="1" x14ac:dyDescent="0.3"/>
    <row r="193" s="79" customFormat="1" x14ac:dyDescent="0.3"/>
    <row r="194" s="79" customFormat="1" x14ac:dyDescent="0.3"/>
    <row r="195" s="79" customFormat="1" x14ac:dyDescent="0.3"/>
    <row r="196" s="79" customFormat="1" x14ac:dyDescent="0.3"/>
    <row r="197" s="79" customFormat="1" x14ac:dyDescent="0.3"/>
    <row r="198" s="79" customFormat="1" x14ac:dyDescent="0.3"/>
    <row r="199" s="79" customFormat="1" x14ac:dyDescent="0.3"/>
    <row r="200" s="79" customFormat="1" x14ac:dyDescent="0.3"/>
    <row r="201" s="79" customFormat="1" x14ac:dyDescent="0.3"/>
    <row r="202" s="79" customFormat="1" x14ac:dyDescent="0.3"/>
    <row r="203" s="79" customFormat="1" x14ac:dyDescent="0.3"/>
    <row r="204" s="79" customFormat="1" x14ac:dyDescent="0.3"/>
    <row r="205" s="79" customFormat="1" x14ac:dyDescent="0.3"/>
    <row r="206" s="79" customFormat="1" x14ac:dyDescent="0.3"/>
    <row r="207" s="79" customFormat="1" x14ac:dyDescent="0.3"/>
    <row r="208" s="79" customFormat="1" x14ac:dyDescent="0.3"/>
    <row r="209" s="79" customFormat="1" x14ac:dyDescent="0.3"/>
    <row r="210" s="79" customFormat="1" x14ac:dyDescent="0.3"/>
    <row r="211" s="79" customFormat="1" x14ac:dyDescent="0.3"/>
    <row r="212" s="79" customFormat="1" x14ac:dyDescent="0.3"/>
    <row r="213" s="79" customFormat="1" x14ac:dyDescent="0.3"/>
    <row r="214" s="79" customFormat="1" x14ac:dyDescent="0.3"/>
    <row r="215" s="79" customFormat="1" x14ac:dyDescent="0.3"/>
    <row r="216" s="79" customFormat="1" x14ac:dyDescent="0.3"/>
    <row r="217" s="79" customFormat="1" x14ac:dyDescent="0.3"/>
    <row r="218" s="79" customFormat="1" x14ac:dyDescent="0.3"/>
    <row r="219" s="79" customFormat="1" x14ac:dyDescent="0.3"/>
    <row r="220" s="79" customFormat="1" x14ac:dyDescent="0.3"/>
    <row r="221" s="79" customFormat="1" x14ac:dyDescent="0.3"/>
    <row r="222" s="79" customFormat="1" x14ac:dyDescent="0.3"/>
    <row r="223" s="79" customFormat="1" x14ac:dyDescent="0.3"/>
    <row r="224" s="79" customFormat="1" x14ac:dyDescent="0.3"/>
    <row r="225" s="79" customFormat="1" x14ac:dyDescent="0.3"/>
    <row r="226" s="79" customFormat="1" x14ac:dyDescent="0.3"/>
    <row r="227" s="79" customFormat="1" x14ac:dyDescent="0.3"/>
    <row r="228" s="79" customFormat="1" x14ac:dyDescent="0.3"/>
    <row r="229" s="79" customFormat="1" x14ac:dyDescent="0.3"/>
    <row r="230" s="79" customFormat="1" x14ac:dyDescent="0.3"/>
    <row r="231" s="79" customFormat="1" x14ac:dyDescent="0.3"/>
    <row r="232" s="79" customFormat="1" x14ac:dyDescent="0.3"/>
    <row r="233" s="79" customFormat="1" x14ac:dyDescent="0.3"/>
    <row r="234" s="79" customFormat="1" x14ac:dyDescent="0.3"/>
    <row r="235" s="79" customFormat="1" x14ac:dyDescent="0.3"/>
    <row r="236" s="79" customFormat="1" x14ac:dyDescent="0.3"/>
    <row r="237" s="79" customFormat="1" x14ac:dyDescent="0.3"/>
    <row r="238" s="79" customFormat="1" x14ac:dyDescent="0.3"/>
    <row r="239" s="79" customFormat="1" x14ac:dyDescent="0.3"/>
    <row r="240" s="79" customFormat="1" x14ac:dyDescent="0.3"/>
    <row r="241" s="79" customFormat="1" x14ac:dyDescent="0.3"/>
    <row r="242" s="79" customFormat="1" x14ac:dyDescent="0.3"/>
    <row r="243" s="79" customFormat="1" x14ac:dyDescent="0.3"/>
    <row r="244" s="79" customFormat="1" x14ac:dyDescent="0.3"/>
    <row r="245" s="79" customFormat="1" x14ac:dyDescent="0.3"/>
    <row r="246" s="79" customFormat="1" x14ac:dyDescent="0.3"/>
    <row r="247" s="79" customFormat="1" x14ac:dyDescent="0.3"/>
    <row r="248" s="79" customFormat="1" x14ac:dyDescent="0.3"/>
    <row r="249" s="79" customFormat="1" x14ac:dyDescent="0.3"/>
    <row r="250" s="79" customFormat="1" x14ac:dyDescent="0.3"/>
    <row r="251" s="79" customFormat="1" x14ac:dyDescent="0.3"/>
    <row r="252" s="79" customFormat="1" x14ac:dyDescent="0.3"/>
    <row r="253" s="79" customFormat="1" x14ac:dyDescent="0.3"/>
    <row r="254" s="79" customFormat="1" x14ac:dyDescent="0.3"/>
    <row r="255" s="79" customFormat="1" x14ac:dyDescent="0.3"/>
    <row r="256" s="79" customFormat="1" x14ac:dyDescent="0.3"/>
    <row r="257" s="79" customFormat="1" x14ac:dyDescent="0.3"/>
    <row r="258" s="79" customFormat="1" x14ac:dyDescent="0.3"/>
    <row r="259" s="79" customFormat="1" x14ac:dyDescent="0.3"/>
    <row r="260" s="79" customFormat="1" x14ac:dyDescent="0.3"/>
    <row r="261" s="79" customFormat="1" x14ac:dyDescent="0.3"/>
    <row r="262" s="79" customFormat="1" x14ac:dyDescent="0.3"/>
    <row r="263" s="79" customFormat="1" x14ac:dyDescent="0.3"/>
    <row r="264" s="79" customFormat="1" x14ac:dyDescent="0.3"/>
    <row r="265" s="79" customFormat="1" x14ac:dyDescent="0.3"/>
    <row r="266" s="79" customFormat="1" x14ac:dyDescent="0.3"/>
    <row r="267" s="79" customFormat="1" x14ac:dyDescent="0.3"/>
    <row r="268" s="79" customFormat="1" x14ac:dyDescent="0.3"/>
    <row r="269" s="79" customFormat="1" x14ac:dyDescent="0.3"/>
    <row r="270" s="79" customFormat="1" x14ac:dyDescent="0.3"/>
    <row r="271" s="79" customFormat="1" x14ac:dyDescent="0.3"/>
    <row r="272" s="79" customFormat="1" x14ac:dyDescent="0.3"/>
    <row r="273" s="79" customFormat="1" x14ac:dyDescent="0.3"/>
    <row r="274" s="79" customFormat="1" x14ac:dyDescent="0.3"/>
    <row r="275" s="79" customFormat="1" x14ac:dyDescent="0.3"/>
    <row r="276" s="79" customFormat="1" x14ac:dyDescent="0.3"/>
    <row r="277" s="79" customFormat="1" x14ac:dyDescent="0.3"/>
    <row r="278" s="79" customFormat="1" x14ac:dyDescent="0.3"/>
    <row r="279" s="79" customFormat="1" x14ac:dyDescent="0.3"/>
    <row r="280" s="79" customFormat="1" x14ac:dyDescent="0.3"/>
    <row r="281" s="79" customFormat="1" x14ac:dyDescent="0.3"/>
    <row r="282" s="79" customFormat="1" x14ac:dyDescent="0.3"/>
    <row r="283" s="79" customFormat="1" x14ac:dyDescent="0.3"/>
    <row r="284" s="79" customFormat="1" x14ac:dyDescent="0.3"/>
    <row r="285" s="79" customFormat="1" x14ac:dyDescent="0.3"/>
    <row r="286" s="79" customFormat="1" x14ac:dyDescent="0.3"/>
    <row r="287" s="79" customFormat="1" x14ac:dyDescent="0.3"/>
    <row r="288" s="79" customFormat="1" x14ac:dyDescent="0.3"/>
    <row r="289" s="79" customFormat="1" x14ac:dyDescent="0.3"/>
    <row r="290" s="79" customFormat="1" x14ac:dyDescent="0.3"/>
    <row r="291" s="79" customFormat="1" x14ac:dyDescent="0.3"/>
    <row r="292" s="79" customFormat="1" x14ac:dyDescent="0.3"/>
    <row r="293" s="79" customFormat="1" x14ac:dyDescent="0.3"/>
    <row r="294" s="79" customFormat="1" x14ac:dyDescent="0.3"/>
    <row r="295" s="79" customFormat="1" x14ac:dyDescent="0.3"/>
    <row r="296" s="79" customFormat="1" x14ac:dyDescent="0.3"/>
    <row r="297" s="79" customFormat="1" x14ac:dyDescent="0.3"/>
    <row r="298" s="79" customFormat="1" x14ac:dyDescent="0.3"/>
    <row r="299" s="79" customFormat="1" x14ac:dyDescent="0.3"/>
    <row r="300" s="79" customFormat="1" x14ac:dyDescent="0.3"/>
    <row r="301" s="79" customFormat="1" x14ac:dyDescent="0.3"/>
    <row r="302" s="79" customFormat="1" x14ac:dyDescent="0.3"/>
    <row r="303" s="79" customFormat="1" x14ac:dyDescent="0.3"/>
    <row r="304" s="79" customFormat="1" x14ac:dyDescent="0.3"/>
    <row r="305" s="79" customFormat="1" x14ac:dyDescent="0.3"/>
    <row r="306" s="79" customFormat="1" x14ac:dyDescent="0.3"/>
    <row r="307" s="79" customFormat="1" x14ac:dyDescent="0.3"/>
    <row r="308" s="79" customFormat="1" x14ac:dyDescent="0.3"/>
    <row r="309" s="79" customFormat="1" x14ac:dyDescent="0.3"/>
    <row r="310" s="79" customFormat="1" x14ac:dyDescent="0.3"/>
    <row r="311" s="79" customFormat="1" x14ac:dyDescent="0.3"/>
    <row r="312" s="79" customFormat="1" x14ac:dyDescent="0.3"/>
    <row r="313" s="79" customFormat="1" x14ac:dyDescent="0.3"/>
    <row r="314" s="79" customFormat="1" x14ac:dyDescent="0.3"/>
    <row r="315" s="79" customFormat="1" x14ac:dyDescent="0.3"/>
    <row r="316" s="79" customFormat="1" x14ac:dyDescent="0.3"/>
    <row r="317" s="79" customFormat="1" x14ac:dyDescent="0.3"/>
    <row r="318" s="79" customFormat="1" x14ac:dyDescent="0.3"/>
    <row r="319" s="79" customFormat="1" x14ac:dyDescent="0.3"/>
    <row r="320" s="79" customFormat="1" x14ac:dyDescent="0.3"/>
    <row r="321" s="79" customFormat="1" x14ac:dyDescent="0.3"/>
    <row r="322" s="79" customFormat="1" x14ac:dyDescent="0.3"/>
    <row r="323" s="79" customFormat="1" x14ac:dyDescent="0.3"/>
    <row r="324" s="79" customFormat="1" x14ac:dyDescent="0.3"/>
    <row r="325" s="79" customFormat="1" x14ac:dyDescent="0.3"/>
    <row r="326" s="79" customFormat="1" x14ac:dyDescent="0.3"/>
    <row r="327" s="79" customFormat="1" x14ac:dyDescent="0.3"/>
    <row r="328" s="79" customFormat="1" x14ac:dyDescent="0.3"/>
    <row r="329" s="79" customFormat="1" x14ac:dyDescent="0.3"/>
    <row r="330" s="79" customFormat="1" x14ac:dyDescent="0.3"/>
    <row r="331" s="79" customFormat="1" x14ac:dyDescent="0.3"/>
    <row r="332" s="79" customFormat="1" x14ac:dyDescent="0.3"/>
    <row r="333" s="79" customFormat="1" x14ac:dyDescent="0.3"/>
    <row r="334" s="79" customFormat="1" x14ac:dyDescent="0.3"/>
    <row r="335" s="79" customFormat="1" x14ac:dyDescent="0.3"/>
    <row r="336" s="79" customFormat="1" x14ac:dyDescent="0.3"/>
    <row r="337" s="79" customFormat="1" x14ac:dyDescent="0.3"/>
    <row r="338" s="79" customFormat="1" x14ac:dyDescent="0.3"/>
    <row r="339" s="79" customFormat="1" x14ac:dyDescent="0.3"/>
    <row r="340" s="79" customFormat="1" x14ac:dyDescent="0.3"/>
    <row r="341" s="79" customFormat="1" x14ac:dyDescent="0.3"/>
    <row r="342" s="79" customFormat="1" x14ac:dyDescent="0.3"/>
    <row r="343" s="79" customFormat="1" x14ac:dyDescent="0.3"/>
    <row r="344" s="79" customFormat="1" x14ac:dyDescent="0.3"/>
    <row r="345" s="79" customFormat="1" x14ac:dyDescent="0.3"/>
    <row r="346" s="79" customFormat="1" x14ac:dyDescent="0.3"/>
    <row r="347" s="79" customFormat="1" x14ac:dyDescent="0.3"/>
    <row r="348" s="79" customFormat="1" x14ac:dyDescent="0.3"/>
    <row r="349" s="79" customFormat="1" x14ac:dyDescent="0.3"/>
    <row r="350" s="79" customFormat="1" x14ac:dyDescent="0.3"/>
    <row r="351" s="79" customFormat="1" x14ac:dyDescent="0.3"/>
    <row r="352" s="79" customFormat="1" x14ac:dyDescent="0.3"/>
    <row r="353" s="79" customFormat="1" x14ac:dyDescent="0.3"/>
    <row r="354" s="79" customFormat="1" x14ac:dyDescent="0.3"/>
    <row r="355" s="79" customFormat="1" x14ac:dyDescent="0.3"/>
    <row r="356" s="79" customFormat="1" x14ac:dyDescent="0.3"/>
    <row r="357" s="79" customFormat="1" x14ac:dyDescent="0.3"/>
    <row r="358" s="79" customFormat="1" x14ac:dyDescent="0.3"/>
    <row r="359" s="79" customFormat="1" x14ac:dyDescent="0.3"/>
    <row r="360" s="79" customFormat="1" x14ac:dyDescent="0.3"/>
    <row r="361" s="79" customFormat="1" x14ac:dyDescent="0.3"/>
    <row r="362" s="79" customFormat="1" x14ac:dyDescent="0.3"/>
    <row r="363" s="79" customFormat="1" x14ac:dyDescent="0.3"/>
    <row r="364" s="79" customFormat="1" x14ac:dyDescent="0.3"/>
    <row r="365" s="79" customFormat="1" x14ac:dyDescent="0.3"/>
    <row r="366" s="79" customFormat="1" x14ac:dyDescent="0.3"/>
    <row r="367" s="79" customFormat="1" x14ac:dyDescent="0.3"/>
    <row r="368" s="79" customFormat="1" x14ac:dyDescent="0.3"/>
    <row r="369" s="79" customFormat="1" x14ac:dyDescent="0.3"/>
    <row r="370" s="79" customFormat="1" x14ac:dyDescent="0.3"/>
    <row r="371" s="79" customFormat="1" x14ac:dyDescent="0.3"/>
    <row r="372" s="79" customFormat="1" x14ac:dyDescent="0.3"/>
    <row r="373" s="79" customFormat="1" x14ac:dyDescent="0.3"/>
    <row r="374" s="79" customFormat="1" x14ac:dyDescent="0.3"/>
    <row r="375" s="79" customFormat="1" x14ac:dyDescent="0.3"/>
    <row r="376" s="79" customFormat="1" x14ac:dyDescent="0.3"/>
    <row r="377" s="79" customFormat="1" x14ac:dyDescent="0.3"/>
    <row r="378" s="79" customFormat="1" x14ac:dyDescent="0.3"/>
    <row r="379" s="79" customFormat="1" x14ac:dyDescent="0.3"/>
    <row r="380" s="79" customFormat="1" x14ac:dyDescent="0.3"/>
    <row r="381" s="79" customFormat="1" x14ac:dyDescent="0.3"/>
    <row r="382" s="79" customFormat="1" x14ac:dyDescent="0.3"/>
    <row r="383" s="79" customFormat="1" x14ac:dyDescent="0.3"/>
    <row r="384" s="79" customFormat="1" x14ac:dyDescent="0.3"/>
    <row r="385" s="79" customFormat="1" x14ac:dyDescent="0.3"/>
    <row r="386" s="79" customFormat="1" x14ac:dyDescent="0.3"/>
    <row r="387" s="79" customFormat="1" x14ac:dyDescent="0.3"/>
    <row r="388" s="79" customFormat="1" x14ac:dyDescent="0.3"/>
    <row r="389" s="79" customFormat="1" x14ac:dyDescent="0.3"/>
    <row r="390" s="79" customFormat="1" x14ac:dyDescent="0.3"/>
    <row r="391" s="79" customFormat="1" x14ac:dyDescent="0.3"/>
    <row r="392" s="79" customFormat="1" x14ac:dyDescent="0.3"/>
    <row r="393" s="79" customFormat="1" x14ac:dyDescent="0.3"/>
    <row r="394" s="79" customFormat="1" x14ac:dyDescent="0.3"/>
    <row r="395" s="79" customFormat="1" x14ac:dyDescent="0.3"/>
    <row r="396" s="79" customFormat="1" x14ac:dyDescent="0.3"/>
    <row r="397" s="79" customFormat="1" x14ac:dyDescent="0.3"/>
    <row r="398" s="79" customFormat="1" x14ac:dyDescent="0.3"/>
    <row r="399" s="79" customFormat="1" x14ac:dyDescent="0.3"/>
    <row r="400" s="79" customFormat="1" x14ac:dyDescent="0.3"/>
    <row r="401" s="79" customFormat="1" x14ac:dyDescent="0.3"/>
    <row r="402" s="79" customFormat="1" x14ac:dyDescent="0.3"/>
    <row r="403" s="79" customFormat="1" x14ac:dyDescent="0.3"/>
    <row r="404" s="79" customFormat="1" x14ac:dyDescent="0.3"/>
    <row r="405" s="79" customFormat="1" x14ac:dyDescent="0.3"/>
    <row r="406" s="79" customFormat="1" x14ac:dyDescent="0.3"/>
    <row r="407" s="79" customFormat="1" x14ac:dyDescent="0.3"/>
    <row r="408" s="79" customFormat="1" x14ac:dyDescent="0.3"/>
    <row r="409" s="79" customFormat="1" x14ac:dyDescent="0.3"/>
    <row r="410" s="79" customFormat="1" x14ac:dyDescent="0.3"/>
    <row r="411" s="79" customFormat="1" x14ac:dyDescent="0.3"/>
    <row r="412" s="79" customFormat="1" x14ac:dyDescent="0.3"/>
    <row r="413" s="79" customFormat="1" x14ac:dyDescent="0.3"/>
    <row r="414" s="79" customFormat="1" x14ac:dyDescent="0.3"/>
    <row r="415" s="79" customFormat="1" x14ac:dyDescent="0.3"/>
    <row r="416" s="79" customFormat="1" x14ac:dyDescent="0.3"/>
    <row r="417" s="79" customFormat="1" x14ac:dyDescent="0.3"/>
    <row r="418" s="79" customFormat="1" x14ac:dyDescent="0.3"/>
    <row r="419" s="79" customFormat="1" x14ac:dyDescent="0.3"/>
    <row r="420" s="79" customFormat="1" x14ac:dyDescent="0.3"/>
    <row r="421" s="79" customFormat="1" x14ac:dyDescent="0.3"/>
    <row r="422" s="79" customFormat="1" x14ac:dyDescent="0.3"/>
    <row r="423" s="79" customFormat="1" x14ac:dyDescent="0.3"/>
    <row r="424" s="79" customFormat="1" x14ac:dyDescent="0.3"/>
    <row r="425" s="79" customFormat="1" x14ac:dyDescent="0.3"/>
    <row r="426" s="79" customFormat="1" x14ac:dyDescent="0.3"/>
    <row r="427" s="79" customFormat="1" x14ac:dyDescent="0.3"/>
    <row r="428" s="79" customFormat="1" x14ac:dyDescent="0.3"/>
    <row r="429" s="79" customFormat="1" x14ac:dyDescent="0.3"/>
    <row r="430" s="79" customFormat="1" x14ac:dyDescent="0.3"/>
    <row r="431" s="79" customFormat="1" x14ac:dyDescent="0.3"/>
    <row r="432" s="79" customFormat="1" x14ac:dyDescent="0.3"/>
    <row r="433" s="79" customFormat="1" x14ac:dyDescent="0.3"/>
    <row r="434" s="79" customFormat="1" x14ac:dyDescent="0.3"/>
    <row r="435" s="79" customFormat="1" x14ac:dyDescent="0.3"/>
    <row r="436" s="79" customFormat="1" x14ac:dyDescent="0.3"/>
    <row r="437" s="79" customFormat="1" x14ac:dyDescent="0.3"/>
    <row r="438" s="79" customFormat="1" x14ac:dyDescent="0.3"/>
    <row r="439" s="79" customFormat="1" x14ac:dyDescent="0.3"/>
    <row r="440" s="79" customFormat="1" x14ac:dyDescent="0.3"/>
    <row r="441" s="79" customFormat="1" x14ac:dyDescent="0.3"/>
    <row r="442" s="79" customFormat="1" x14ac:dyDescent="0.3"/>
    <row r="443" s="79" customFormat="1" x14ac:dyDescent="0.3"/>
    <row r="444" s="79" customFormat="1" x14ac:dyDescent="0.3"/>
    <row r="445" s="79" customFormat="1" x14ac:dyDescent="0.3"/>
    <row r="446" s="79" customFormat="1" x14ac:dyDescent="0.3"/>
    <row r="447" s="79" customFormat="1" x14ac:dyDescent="0.3"/>
    <row r="448" s="79" customFormat="1" x14ac:dyDescent="0.3"/>
    <row r="449" s="79" customFormat="1" x14ac:dyDescent="0.3"/>
    <row r="450" s="79" customFormat="1" x14ac:dyDescent="0.3"/>
    <row r="451" s="79" customFormat="1" x14ac:dyDescent="0.3"/>
    <row r="452" s="79" customFormat="1" x14ac:dyDescent="0.3"/>
    <row r="453" s="79" customFormat="1" x14ac:dyDescent="0.3"/>
    <row r="454" s="79" customFormat="1" x14ac:dyDescent="0.3"/>
    <row r="455" s="79" customFormat="1" x14ac:dyDescent="0.3"/>
    <row r="456" s="79" customFormat="1" x14ac:dyDescent="0.3"/>
    <row r="457" s="79" customFormat="1" x14ac:dyDescent="0.3"/>
    <row r="458" s="79" customFormat="1" x14ac:dyDescent="0.3"/>
    <row r="459" s="79" customFormat="1" x14ac:dyDescent="0.3"/>
    <row r="460" s="79" customFormat="1" x14ac:dyDescent="0.3"/>
    <row r="461" s="79" customFormat="1" x14ac:dyDescent="0.3"/>
    <row r="462" s="79" customFormat="1" x14ac:dyDescent="0.3"/>
    <row r="463" s="79" customFormat="1" x14ac:dyDescent="0.3"/>
    <row r="464" s="79" customFormat="1" x14ac:dyDescent="0.3"/>
    <row r="465" s="79" customFormat="1" x14ac:dyDescent="0.3"/>
    <row r="466" s="79" customFormat="1" x14ac:dyDescent="0.3"/>
    <row r="467" s="79" customFormat="1" x14ac:dyDescent="0.3"/>
    <row r="468" s="79" customFormat="1" x14ac:dyDescent="0.3"/>
    <row r="469" s="79" customFormat="1" x14ac:dyDescent="0.3"/>
    <row r="470" s="79" customFormat="1" x14ac:dyDescent="0.3"/>
    <row r="471" s="79" customFormat="1" x14ac:dyDescent="0.3"/>
    <row r="472" s="79" customFormat="1" x14ac:dyDescent="0.3"/>
    <row r="473" s="79" customFormat="1" x14ac:dyDescent="0.3"/>
    <row r="474" s="79" customFormat="1" x14ac:dyDescent="0.3"/>
    <row r="475" s="79" customFormat="1" x14ac:dyDescent="0.3"/>
    <row r="476" s="79" customFormat="1" x14ac:dyDescent="0.3"/>
    <row r="477" s="79" customFormat="1" x14ac:dyDescent="0.3"/>
    <row r="478" s="79" customFormat="1" x14ac:dyDescent="0.3"/>
    <row r="479" s="79" customFormat="1" x14ac:dyDescent="0.3"/>
    <row r="480" s="79" customFormat="1" x14ac:dyDescent="0.3"/>
    <row r="481" s="79" customFormat="1" x14ac:dyDescent="0.3"/>
    <row r="482" s="79" customFormat="1" x14ac:dyDescent="0.3"/>
    <row r="483" s="79" customFormat="1" x14ac:dyDescent="0.3"/>
    <row r="484" s="79" customFormat="1" x14ac:dyDescent="0.3"/>
    <row r="485" s="79" customFormat="1" x14ac:dyDescent="0.3"/>
    <row r="486" s="79" customFormat="1" x14ac:dyDescent="0.3"/>
    <row r="487" s="79" customFormat="1" x14ac:dyDescent="0.3"/>
    <row r="488" s="79" customFormat="1" x14ac:dyDescent="0.3"/>
    <row r="489" s="79" customFormat="1" x14ac:dyDescent="0.3"/>
    <row r="490" s="79" customFormat="1" x14ac:dyDescent="0.3"/>
    <row r="491" s="79" customFormat="1" x14ac:dyDescent="0.3"/>
    <row r="492" s="79" customFormat="1" x14ac:dyDescent="0.3"/>
    <row r="493" s="79" customFormat="1" x14ac:dyDescent="0.3"/>
    <row r="494" s="79" customFormat="1" x14ac:dyDescent="0.3"/>
    <row r="495" s="79" customFormat="1" x14ac:dyDescent="0.3"/>
    <row r="496" s="79" customFormat="1" x14ac:dyDescent="0.3"/>
    <row r="497" s="79" customFormat="1" x14ac:dyDescent="0.3"/>
    <row r="498" s="79" customFormat="1" x14ac:dyDescent="0.3"/>
    <row r="499" s="79" customFormat="1" x14ac:dyDescent="0.3"/>
    <row r="500" s="79" customFormat="1" x14ac:dyDescent="0.3"/>
    <row r="501" s="79" customFormat="1" x14ac:dyDescent="0.3"/>
    <row r="502" s="79" customFormat="1" x14ac:dyDescent="0.3"/>
    <row r="503" s="79" customFormat="1" x14ac:dyDescent="0.3"/>
    <row r="504" s="79" customFormat="1" x14ac:dyDescent="0.3"/>
    <row r="505" s="79" customFormat="1" x14ac:dyDescent="0.3"/>
    <row r="506" s="79" customFormat="1" x14ac:dyDescent="0.3"/>
    <row r="507" s="79" customFormat="1" x14ac:dyDescent="0.3"/>
    <row r="508" s="79" customFormat="1" x14ac:dyDescent="0.3"/>
    <row r="509" s="79" customFormat="1" x14ac:dyDescent="0.3"/>
    <row r="510" s="79" customFormat="1" x14ac:dyDescent="0.3"/>
    <row r="511" s="79" customFormat="1" x14ac:dyDescent="0.3"/>
    <row r="512" s="79" customFormat="1" x14ac:dyDescent="0.3"/>
    <row r="513" s="79" customFormat="1" x14ac:dyDescent="0.3"/>
    <row r="514" s="79" customFormat="1" x14ac:dyDescent="0.3"/>
    <row r="515" s="79" customFormat="1" x14ac:dyDescent="0.3"/>
    <row r="516" s="79" customFormat="1" x14ac:dyDescent="0.3"/>
    <row r="517" s="79" customFormat="1" x14ac:dyDescent="0.3"/>
    <row r="518" s="79" customFormat="1" x14ac:dyDescent="0.3"/>
    <row r="519" s="79" customFormat="1" x14ac:dyDescent="0.3"/>
    <row r="520" s="79" customFormat="1" x14ac:dyDescent="0.3"/>
    <row r="521" s="79" customFormat="1" x14ac:dyDescent="0.3"/>
    <row r="522" s="79" customFormat="1" x14ac:dyDescent="0.3"/>
    <row r="523" s="79" customFormat="1" x14ac:dyDescent="0.3"/>
    <row r="524" s="79" customFormat="1" x14ac:dyDescent="0.3"/>
    <row r="525" s="79" customFormat="1" x14ac:dyDescent="0.3"/>
    <row r="526" s="79" customFormat="1" x14ac:dyDescent="0.3"/>
    <row r="527" s="79" customFormat="1" x14ac:dyDescent="0.3"/>
    <row r="528" s="79" customFormat="1" x14ac:dyDescent="0.3"/>
    <row r="529" s="79" customFormat="1" x14ac:dyDescent="0.3"/>
    <row r="530" s="79" customFormat="1" x14ac:dyDescent="0.3"/>
    <row r="531" s="79" customFormat="1" x14ac:dyDescent="0.3"/>
    <row r="532" s="79" customFormat="1" x14ac:dyDescent="0.3"/>
    <row r="533" s="79" customFormat="1" x14ac:dyDescent="0.3"/>
    <row r="534" s="79" customFormat="1" x14ac:dyDescent="0.3"/>
    <row r="535" s="79" customFormat="1" x14ac:dyDescent="0.3"/>
    <row r="536" s="79" customFormat="1" x14ac:dyDescent="0.3"/>
    <row r="537" s="79" customFormat="1" x14ac:dyDescent="0.3"/>
    <row r="538" s="79" customFormat="1" x14ac:dyDescent="0.3"/>
    <row r="539" s="79" customFormat="1" x14ac:dyDescent="0.3"/>
    <row r="540" s="79" customFormat="1" x14ac:dyDescent="0.3"/>
    <row r="541" s="79" customFormat="1" x14ac:dyDescent="0.3"/>
    <row r="542" s="79" customFormat="1" x14ac:dyDescent="0.3"/>
    <row r="543" s="79" customFormat="1" x14ac:dyDescent="0.3"/>
    <row r="544" s="79" customFormat="1" x14ac:dyDescent="0.3"/>
    <row r="545" s="79" customFormat="1" x14ac:dyDescent="0.3"/>
    <row r="546" s="79" customFormat="1" x14ac:dyDescent="0.3"/>
    <row r="547" s="79" customFormat="1" x14ac:dyDescent="0.3"/>
    <row r="548" s="79" customFormat="1" x14ac:dyDescent="0.3"/>
    <row r="549" s="79" customFormat="1" x14ac:dyDescent="0.3"/>
    <row r="550" s="79" customFormat="1" x14ac:dyDescent="0.3"/>
    <row r="551" s="79" customFormat="1" x14ac:dyDescent="0.3"/>
    <row r="552" s="79" customFormat="1" x14ac:dyDescent="0.3"/>
    <row r="553" s="79" customFormat="1" x14ac:dyDescent="0.3"/>
    <row r="554" s="79" customFormat="1" x14ac:dyDescent="0.3"/>
    <row r="555" s="79" customFormat="1" x14ac:dyDescent="0.3"/>
    <row r="556" s="79" customFormat="1" x14ac:dyDescent="0.3"/>
    <row r="557" s="79" customFormat="1" x14ac:dyDescent="0.3"/>
    <row r="558" s="79" customFormat="1" x14ac:dyDescent="0.3"/>
    <row r="559" s="79" customFormat="1" x14ac:dyDescent="0.3"/>
    <row r="560" s="79" customFormat="1" x14ac:dyDescent="0.3"/>
    <row r="561" s="79" customFormat="1" x14ac:dyDescent="0.3"/>
    <row r="562" s="79" customFormat="1" x14ac:dyDescent="0.3"/>
    <row r="563" s="79" customFormat="1" x14ac:dyDescent="0.3"/>
    <row r="564" s="79" customFormat="1" x14ac:dyDescent="0.3"/>
    <row r="565" s="79" customFormat="1" x14ac:dyDescent="0.3"/>
    <row r="566" s="79" customFormat="1" x14ac:dyDescent="0.3"/>
    <row r="567" s="79" customFormat="1" x14ac:dyDescent="0.3"/>
    <row r="568" s="79" customFormat="1" x14ac:dyDescent="0.3"/>
    <row r="569" s="79" customFormat="1" x14ac:dyDescent="0.3"/>
    <row r="570" s="79" customFormat="1" x14ac:dyDescent="0.3"/>
    <row r="571" s="79" customFormat="1" x14ac:dyDescent="0.3"/>
    <row r="572" s="79" customFormat="1" x14ac:dyDescent="0.3"/>
    <row r="573" s="79" customFormat="1" x14ac:dyDescent="0.3"/>
    <row r="574" s="79" customFormat="1" x14ac:dyDescent="0.3"/>
    <row r="575" s="79" customFormat="1" x14ac:dyDescent="0.3"/>
    <row r="576" s="79" customFormat="1" x14ac:dyDescent="0.3"/>
    <row r="577" s="79" customFormat="1" x14ac:dyDescent="0.3"/>
    <row r="578" s="79" customFormat="1" x14ac:dyDescent="0.3"/>
    <row r="579" s="79" customFormat="1" x14ac:dyDescent="0.3"/>
    <row r="580" s="79" customFormat="1" x14ac:dyDescent="0.3"/>
    <row r="581" s="79" customFormat="1" x14ac:dyDescent="0.3"/>
    <row r="582" s="79" customFormat="1" x14ac:dyDescent="0.3"/>
    <row r="583" s="79" customFormat="1" x14ac:dyDescent="0.3"/>
    <row r="584" s="79" customFormat="1" x14ac:dyDescent="0.3"/>
    <row r="585" s="79" customFormat="1" x14ac:dyDescent="0.3"/>
    <row r="586" s="79" customFormat="1" x14ac:dyDescent="0.3"/>
    <row r="587" s="79" customFormat="1" x14ac:dyDescent="0.3"/>
    <row r="588" s="79" customFormat="1" x14ac:dyDescent="0.3"/>
    <row r="589" s="79" customFormat="1" x14ac:dyDescent="0.3"/>
    <row r="590" s="79" customFormat="1" x14ac:dyDescent="0.3"/>
    <row r="591" s="79" customFormat="1" x14ac:dyDescent="0.3"/>
    <row r="592" s="79" customFormat="1" x14ac:dyDescent="0.3"/>
    <row r="593" s="79" customFormat="1" x14ac:dyDescent="0.3"/>
    <row r="594" s="79" customFormat="1" x14ac:dyDescent="0.3"/>
    <row r="595" s="79" customFormat="1" x14ac:dyDescent="0.3"/>
    <row r="596" s="79" customFormat="1" x14ac:dyDescent="0.3"/>
    <row r="597" s="79" customFormat="1" x14ac:dyDescent="0.3"/>
    <row r="598" s="79" customFormat="1" x14ac:dyDescent="0.3"/>
    <row r="599" s="79" customFormat="1" x14ac:dyDescent="0.3"/>
    <row r="600" s="79" customFormat="1" x14ac:dyDescent="0.3"/>
    <row r="601" s="79" customFormat="1" x14ac:dyDescent="0.3"/>
    <row r="602" s="79" customFormat="1" x14ac:dyDescent="0.3"/>
    <row r="603" s="79" customFormat="1" x14ac:dyDescent="0.3"/>
    <row r="604" s="79" customFormat="1" x14ac:dyDescent="0.3"/>
    <row r="605" s="79" customFormat="1" x14ac:dyDescent="0.3"/>
    <row r="606" s="79" customFormat="1" x14ac:dyDescent="0.3"/>
    <row r="607" s="79" customFormat="1" x14ac:dyDescent="0.3"/>
    <row r="608" s="79" customFormat="1" x14ac:dyDescent="0.3"/>
    <row r="609" s="79" customFormat="1" x14ac:dyDescent="0.3"/>
    <row r="610" s="79" customFormat="1" x14ac:dyDescent="0.3"/>
    <row r="611" s="79" customFormat="1" x14ac:dyDescent="0.3"/>
    <row r="612" s="79" customFormat="1" x14ac:dyDescent="0.3"/>
    <row r="613" s="79" customFormat="1" x14ac:dyDescent="0.3"/>
    <row r="614" s="79" customFormat="1" x14ac:dyDescent="0.3"/>
    <row r="615" s="79" customFormat="1" x14ac:dyDescent="0.3"/>
    <row r="616" s="79" customFormat="1" x14ac:dyDescent="0.3"/>
    <row r="617" s="79" customFormat="1" x14ac:dyDescent="0.3"/>
    <row r="618" s="79" customFormat="1" x14ac:dyDescent="0.3"/>
    <row r="619" s="79" customFormat="1" x14ac:dyDescent="0.3"/>
    <row r="620" s="79" customFormat="1" x14ac:dyDescent="0.3"/>
    <row r="621" s="79" customFormat="1" x14ac:dyDescent="0.3"/>
    <row r="622" s="79" customFormat="1" x14ac:dyDescent="0.3"/>
    <row r="623" s="79" customFormat="1" x14ac:dyDescent="0.3"/>
    <row r="624" s="79" customFormat="1" x14ac:dyDescent="0.3"/>
    <row r="625" s="79" customFormat="1" x14ac:dyDescent="0.3"/>
    <row r="626" s="79" customFormat="1" x14ac:dyDescent="0.3"/>
    <row r="627" s="79" customFormat="1" x14ac:dyDescent="0.3"/>
    <row r="628" s="79" customFormat="1" x14ac:dyDescent="0.3"/>
    <row r="629" s="79" customFormat="1" x14ac:dyDescent="0.3"/>
    <row r="630" s="79" customFormat="1" x14ac:dyDescent="0.3"/>
    <row r="631" s="79" customFormat="1" x14ac:dyDescent="0.3"/>
    <row r="632" s="79" customFormat="1" x14ac:dyDescent="0.3"/>
    <row r="633" s="79" customFormat="1" x14ac:dyDescent="0.3"/>
    <row r="634" s="79" customFormat="1" x14ac:dyDescent="0.3"/>
    <row r="635" s="79" customFormat="1" x14ac:dyDescent="0.3"/>
    <row r="636" s="79" customFormat="1" x14ac:dyDescent="0.3"/>
    <row r="637" s="79" customFormat="1" x14ac:dyDescent="0.3"/>
    <row r="638" s="79" customFormat="1" x14ac:dyDescent="0.3"/>
    <row r="639" s="79" customFormat="1" x14ac:dyDescent="0.3"/>
    <row r="640" s="79" customFormat="1" x14ac:dyDescent="0.3"/>
    <row r="641" s="79" customFormat="1" x14ac:dyDescent="0.3"/>
    <row r="642" s="79" customFormat="1" x14ac:dyDescent="0.3"/>
    <row r="643" s="79" customFormat="1" x14ac:dyDescent="0.3"/>
    <row r="644" s="79" customFormat="1" x14ac:dyDescent="0.3"/>
    <row r="645" s="79" customFormat="1" x14ac:dyDescent="0.3"/>
    <row r="646" s="79" customFormat="1" x14ac:dyDescent="0.3"/>
    <row r="647" s="79" customFormat="1" x14ac:dyDescent="0.3"/>
    <row r="648" s="79" customFormat="1" x14ac:dyDescent="0.3"/>
    <row r="649" s="79" customFormat="1" x14ac:dyDescent="0.3"/>
    <row r="650" s="79" customFormat="1" x14ac:dyDescent="0.3"/>
    <row r="651" s="79" customFormat="1" x14ac:dyDescent="0.3"/>
    <row r="652" s="79" customFormat="1" x14ac:dyDescent="0.3"/>
    <row r="653" s="79" customFormat="1" x14ac:dyDescent="0.3"/>
    <row r="654" s="79" customFormat="1" x14ac:dyDescent="0.3"/>
    <row r="655" s="79" customFormat="1" x14ac:dyDescent="0.3"/>
    <row r="656" s="79" customFormat="1" x14ac:dyDescent="0.3"/>
    <row r="657" s="79" customFormat="1" x14ac:dyDescent="0.3"/>
    <row r="658" s="79" customFormat="1" x14ac:dyDescent="0.3"/>
    <row r="659" s="79" customFormat="1" x14ac:dyDescent="0.3"/>
    <row r="660" s="79" customFormat="1" x14ac:dyDescent="0.3"/>
    <row r="661" s="79" customFormat="1" x14ac:dyDescent="0.3"/>
    <row r="662" s="79" customFormat="1" x14ac:dyDescent="0.3"/>
    <row r="663" s="79" customFormat="1" x14ac:dyDescent="0.3"/>
    <row r="664" s="79" customFormat="1" x14ac:dyDescent="0.3"/>
    <row r="665" s="79" customFormat="1" x14ac:dyDescent="0.3"/>
    <row r="666" s="79" customFormat="1" x14ac:dyDescent="0.3"/>
    <row r="667" s="79" customFormat="1" x14ac:dyDescent="0.3"/>
    <row r="668" s="79" customFormat="1" x14ac:dyDescent="0.3"/>
    <row r="669" s="79" customFormat="1" x14ac:dyDescent="0.3"/>
    <row r="670" s="79" customFormat="1" x14ac:dyDescent="0.3"/>
    <row r="671" s="79" customFormat="1" x14ac:dyDescent="0.3"/>
    <row r="672" s="79" customFormat="1" x14ac:dyDescent="0.3"/>
    <row r="673" s="79" customFormat="1" x14ac:dyDescent="0.3"/>
    <row r="674" s="79" customFormat="1" x14ac:dyDescent="0.3"/>
    <row r="675" s="79" customFormat="1" x14ac:dyDescent="0.3"/>
    <row r="676" s="79" customFormat="1" x14ac:dyDescent="0.3"/>
    <row r="677" s="79" customFormat="1" x14ac:dyDescent="0.3"/>
    <row r="678" s="79" customFormat="1" x14ac:dyDescent="0.3"/>
    <row r="679" s="79" customFormat="1" x14ac:dyDescent="0.3"/>
    <row r="680" s="79" customFormat="1" x14ac:dyDescent="0.3"/>
    <row r="681" s="79" customFormat="1" x14ac:dyDescent="0.3"/>
    <row r="682" s="79" customFormat="1" x14ac:dyDescent="0.3"/>
    <row r="683" s="79" customFormat="1" x14ac:dyDescent="0.3"/>
    <row r="684" s="79" customFormat="1" x14ac:dyDescent="0.3"/>
    <row r="685" s="79" customFormat="1" x14ac:dyDescent="0.3"/>
    <row r="686" s="79" customFormat="1" x14ac:dyDescent="0.3"/>
    <row r="687" s="79" customFormat="1" x14ac:dyDescent="0.3"/>
    <row r="688" s="79" customFormat="1" x14ac:dyDescent="0.3"/>
    <row r="689" s="79" customFormat="1" x14ac:dyDescent="0.3"/>
    <row r="690" s="79" customFormat="1" x14ac:dyDescent="0.3"/>
    <row r="691" s="79" customFormat="1" x14ac:dyDescent="0.3"/>
    <row r="692" s="79" customFormat="1" x14ac:dyDescent="0.3"/>
    <row r="693" s="79" customFormat="1" x14ac:dyDescent="0.3"/>
    <row r="694" s="79" customFormat="1" x14ac:dyDescent="0.3"/>
    <row r="695" s="79" customFormat="1" x14ac:dyDescent="0.3"/>
    <row r="696" s="79" customFormat="1" x14ac:dyDescent="0.3"/>
    <row r="697" s="79" customFormat="1" x14ac:dyDescent="0.3"/>
    <row r="698" s="79" customFormat="1" x14ac:dyDescent="0.3"/>
    <row r="699" s="79" customFormat="1" x14ac:dyDescent="0.3"/>
    <row r="700" s="79" customFormat="1" x14ac:dyDescent="0.3"/>
    <row r="701" s="79" customFormat="1" x14ac:dyDescent="0.3"/>
    <row r="702" s="79" customFormat="1" x14ac:dyDescent="0.3"/>
    <row r="703" s="79" customFormat="1" x14ac:dyDescent="0.3"/>
    <row r="704" s="79" customFormat="1" x14ac:dyDescent="0.3"/>
    <row r="705" s="79" customFormat="1" x14ac:dyDescent="0.3"/>
    <row r="706" s="79" customFormat="1" x14ac:dyDescent="0.3"/>
    <row r="707" s="79" customFormat="1" x14ac:dyDescent="0.3"/>
    <row r="708" s="79" customFormat="1" x14ac:dyDescent="0.3"/>
    <row r="709" s="79" customFormat="1" x14ac:dyDescent="0.3"/>
    <row r="710" s="79" customFormat="1" x14ac:dyDescent="0.3"/>
    <row r="711" s="79" customFormat="1" x14ac:dyDescent="0.3"/>
    <row r="712" s="79" customFormat="1" x14ac:dyDescent="0.3"/>
    <row r="713" s="79" customFormat="1" x14ac:dyDescent="0.3"/>
    <row r="714" s="79" customFormat="1" x14ac:dyDescent="0.3"/>
    <row r="715" s="79" customFormat="1" x14ac:dyDescent="0.3"/>
    <row r="716" s="79" customFormat="1" x14ac:dyDescent="0.3"/>
    <row r="717" s="79" customFormat="1" x14ac:dyDescent="0.3"/>
    <row r="718" s="79" customFormat="1" x14ac:dyDescent="0.3"/>
    <row r="719" s="79" customFormat="1" x14ac:dyDescent="0.3"/>
    <row r="720" s="79" customFormat="1" x14ac:dyDescent="0.3"/>
    <row r="721" s="79" customFormat="1" x14ac:dyDescent="0.3"/>
    <row r="722" s="79" customFormat="1" x14ac:dyDescent="0.3"/>
    <row r="723" s="79" customFormat="1" x14ac:dyDescent="0.3"/>
    <row r="724" s="79" customFormat="1" x14ac:dyDescent="0.3"/>
    <row r="725" s="79" customFormat="1" x14ac:dyDescent="0.3"/>
    <row r="726" s="79" customFormat="1" x14ac:dyDescent="0.3"/>
    <row r="727" s="79" customFormat="1" x14ac:dyDescent="0.3"/>
    <row r="728" s="79" customFormat="1" x14ac:dyDescent="0.3"/>
    <row r="729" s="79" customFormat="1" x14ac:dyDescent="0.3"/>
    <row r="730" s="79" customFormat="1" x14ac:dyDescent="0.3"/>
    <row r="731" s="79" customFormat="1" x14ac:dyDescent="0.3"/>
    <row r="732" s="79" customFormat="1" x14ac:dyDescent="0.3"/>
    <row r="733" s="79" customFormat="1" x14ac:dyDescent="0.3"/>
    <row r="734" s="79" customFormat="1" x14ac:dyDescent="0.3"/>
    <row r="735" s="79" customFormat="1" x14ac:dyDescent="0.3"/>
    <row r="736" s="79" customFormat="1" x14ac:dyDescent="0.3"/>
    <row r="737" s="79" customFormat="1" x14ac:dyDescent="0.3"/>
    <row r="738" s="79" customFormat="1" x14ac:dyDescent="0.3"/>
    <row r="739" s="79" customFormat="1" x14ac:dyDescent="0.3"/>
    <row r="740" s="79" customFormat="1" x14ac:dyDescent="0.3"/>
    <row r="741" s="79" customFormat="1" x14ac:dyDescent="0.3"/>
    <row r="742" s="79" customFormat="1" x14ac:dyDescent="0.3"/>
    <row r="743" s="79" customFormat="1" x14ac:dyDescent="0.3"/>
    <row r="744" s="79" customFormat="1" x14ac:dyDescent="0.3"/>
    <row r="745" s="79" customFormat="1" x14ac:dyDescent="0.3"/>
    <row r="746" s="79" customFormat="1" x14ac:dyDescent="0.3"/>
    <row r="747" s="79" customFormat="1" x14ac:dyDescent="0.3"/>
    <row r="748" s="79" customFormat="1" x14ac:dyDescent="0.3"/>
    <row r="749" s="79" customFormat="1" x14ac:dyDescent="0.3"/>
    <row r="750" s="79" customFormat="1" x14ac:dyDescent="0.3"/>
    <row r="751" s="79" customFormat="1" x14ac:dyDescent="0.3"/>
    <row r="752" s="79" customFormat="1" x14ac:dyDescent="0.3"/>
    <row r="753" s="79" customFormat="1" x14ac:dyDescent="0.3"/>
    <row r="754" s="79" customFormat="1" x14ac:dyDescent="0.3"/>
    <row r="755" s="79" customFormat="1" x14ac:dyDescent="0.3"/>
    <row r="756" s="79" customFormat="1" x14ac:dyDescent="0.3"/>
    <row r="757" s="79" customFormat="1" x14ac:dyDescent="0.3"/>
    <row r="758" s="79" customFormat="1" x14ac:dyDescent="0.3"/>
    <row r="759" s="79" customFormat="1" x14ac:dyDescent="0.3"/>
    <row r="760" s="79" customFormat="1" x14ac:dyDescent="0.3"/>
    <row r="761" s="79" customFormat="1" x14ac:dyDescent="0.3"/>
    <row r="762" s="79" customFormat="1" x14ac:dyDescent="0.3"/>
    <row r="763" s="79" customFormat="1" x14ac:dyDescent="0.3"/>
    <row r="764" s="79" customFormat="1" x14ac:dyDescent="0.3"/>
    <row r="765" s="79" customFormat="1" x14ac:dyDescent="0.3"/>
    <row r="766" s="79" customFormat="1" x14ac:dyDescent="0.3"/>
    <row r="767" s="79" customFormat="1" x14ac:dyDescent="0.3"/>
    <row r="768" s="79" customFormat="1" x14ac:dyDescent="0.3"/>
    <row r="769" s="79" customFormat="1" x14ac:dyDescent="0.3"/>
    <row r="770" s="79" customFormat="1" x14ac:dyDescent="0.3"/>
    <row r="771" s="79" customFormat="1" x14ac:dyDescent="0.3"/>
    <row r="772" s="79" customFormat="1" x14ac:dyDescent="0.3"/>
    <row r="773" s="79" customFormat="1" x14ac:dyDescent="0.3"/>
    <row r="774" s="79" customFormat="1" x14ac:dyDescent="0.3"/>
    <row r="775" s="79" customFormat="1" x14ac:dyDescent="0.3"/>
    <row r="776" s="79" customFormat="1" x14ac:dyDescent="0.3"/>
    <row r="777" s="79" customFormat="1" x14ac:dyDescent="0.3"/>
    <row r="778" s="79" customFormat="1" x14ac:dyDescent="0.3"/>
    <row r="779" s="79" customFormat="1" x14ac:dyDescent="0.3"/>
    <row r="780" s="79" customFormat="1" x14ac:dyDescent="0.3"/>
    <row r="781" s="79" customFormat="1" x14ac:dyDescent="0.3"/>
    <row r="782" s="79" customFormat="1" x14ac:dyDescent="0.3"/>
    <row r="783" s="79" customFormat="1" x14ac:dyDescent="0.3"/>
    <row r="784" s="79" customFormat="1" x14ac:dyDescent="0.3"/>
    <row r="785" s="79" customFormat="1" x14ac:dyDescent="0.3"/>
    <row r="786" s="79" customFormat="1" x14ac:dyDescent="0.3"/>
    <row r="787" s="79" customFormat="1" x14ac:dyDescent="0.3"/>
    <row r="788" s="79" customFormat="1" x14ac:dyDescent="0.3"/>
    <row r="789" s="79" customFormat="1" x14ac:dyDescent="0.3"/>
    <row r="790" s="79" customFormat="1" x14ac:dyDescent="0.3"/>
    <row r="791" s="79" customFormat="1" x14ac:dyDescent="0.3"/>
    <row r="792" s="79" customFormat="1" x14ac:dyDescent="0.3"/>
    <row r="793" s="79" customFormat="1" x14ac:dyDescent="0.3"/>
    <row r="794" s="79" customFormat="1" x14ac:dyDescent="0.3"/>
    <row r="795" s="79" customFormat="1" x14ac:dyDescent="0.3"/>
    <row r="796" s="79" customFormat="1" x14ac:dyDescent="0.3"/>
    <row r="797" s="79" customFormat="1" x14ac:dyDescent="0.3"/>
    <row r="798" s="79" customFormat="1" x14ac:dyDescent="0.3"/>
    <row r="799" s="79" customFormat="1" x14ac:dyDescent="0.3"/>
    <row r="800" s="79" customFormat="1" x14ac:dyDescent="0.3"/>
    <row r="801" s="79" customFormat="1" x14ac:dyDescent="0.3"/>
    <row r="802" s="79" customFormat="1" x14ac:dyDescent="0.3"/>
    <row r="803" s="79" customFormat="1" x14ac:dyDescent="0.3"/>
    <row r="804" s="79" customFormat="1" x14ac:dyDescent="0.3"/>
    <row r="805" s="79" customFormat="1" x14ac:dyDescent="0.3"/>
    <row r="806" s="79" customFormat="1" x14ac:dyDescent="0.3"/>
    <row r="807" s="79" customFormat="1" x14ac:dyDescent="0.3"/>
    <row r="808" s="79" customFormat="1" x14ac:dyDescent="0.3"/>
    <row r="809" s="79" customFormat="1" x14ac:dyDescent="0.3"/>
    <row r="810" s="79" customFormat="1" x14ac:dyDescent="0.3"/>
    <row r="811" s="79" customFormat="1" x14ac:dyDescent="0.3"/>
    <row r="812" s="79" customFormat="1" x14ac:dyDescent="0.3"/>
    <row r="813" s="79" customFormat="1" x14ac:dyDescent="0.3"/>
    <row r="814" s="79" customFormat="1" x14ac:dyDescent="0.3"/>
    <row r="815" s="79" customFormat="1" x14ac:dyDescent="0.3"/>
    <row r="816" s="79" customFormat="1" x14ac:dyDescent="0.3"/>
    <row r="817" s="79" customFormat="1" x14ac:dyDescent="0.3"/>
    <row r="818" s="79" customFormat="1" x14ac:dyDescent="0.3"/>
    <row r="819" s="79" customFormat="1" x14ac:dyDescent="0.3"/>
    <row r="820" s="79" customFormat="1" x14ac:dyDescent="0.3"/>
    <row r="821" s="79" customFormat="1" x14ac:dyDescent="0.3"/>
    <row r="822" s="79" customFormat="1" x14ac:dyDescent="0.3"/>
    <row r="823" s="79" customFormat="1" x14ac:dyDescent="0.3"/>
    <row r="824" s="79" customFormat="1" x14ac:dyDescent="0.3"/>
    <row r="825" s="79" customFormat="1" x14ac:dyDescent="0.3"/>
    <row r="826" s="79" customFormat="1" x14ac:dyDescent="0.3"/>
    <row r="827" s="79" customFormat="1" x14ac:dyDescent="0.3"/>
    <row r="828" s="79" customFormat="1" x14ac:dyDescent="0.3"/>
    <row r="829" s="79" customFormat="1" x14ac:dyDescent="0.3"/>
    <row r="830" s="79" customFormat="1" x14ac:dyDescent="0.3"/>
    <row r="831" s="79" customFormat="1" x14ac:dyDescent="0.3"/>
    <row r="832" s="79" customFormat="1" x14ac:dyDescent="0.3"/>
    <row r="833" s="79" customFormat="1" x14ac:dyDescent="0.3"/>
    <row r="834" s="79" customFormat="1" x14ac:dyDescent="0.3"/>
    <row r="835" s="79" customFormat="1" x14ac:dyDescent="0.3"/>
    <row r="836" s="79" customFormat="1" x14ac:dyDescent="0.3"/>
    <row r="837" s="79" customFormat="1" x14ac:dyDescent="0.3"/>
    <row r="838" s="79" customFormat="1" x14ac:dyDescent="0.3"/>
    <row r="839" s="79" customFormat="1" x14ac:dyDescent="0.3"/>
    <row r="840" s="79" customFormat="1" x14ac:dyDescent="0.3"/>
    <row r="841" s="79" customFormat="1" x14ac:dyDescent="0.3"/>
    <row r="842" s="79" customFormat="1" x14ac:dyDescent="0.3"/>
    <row r="843" s="79" customFormat="1" x14ac:dyDescent="0.3"/>
    <row r="844" s="79" customFormat="1" x14ac:dyDescent="0.3"/>
    <row r="845" s="79" customFormat="1" x14ac:dyDescent="0.3"/>
    <row r="846" s="79" customFormat="1" x14ac:dyDescent="0.3"/>
    <row r="847" s="79" customFormat="1" x14ac:dyDescent="0.3"/>
    <row r="848" s="79" customFormat="1" x14ac:dyDescent="0.3"/>
    <row r="849" s="79" customFormat="1" x14ac:dyDescent="0.3"/>
    <row r="850" s="79" customFormat="1" x14ac:dyDescent="0.3"/>
    <row r="851" s="79" customFormat="1" x14ac:dyDescent="0.3"/>
    <row r="852" s="79" customFormat="1" x14ac:dyDescent="0.3"/>
    <row r="853" s="79" customFormat="1" x14ac:dyDescent="0.3"/>
    <row r="854" s="79" customFormat="1" x14ac:dyDescent="0.3"/>
    <row r="855" s="79" customFormat="1" x14ac:dyDescent="0.3"/>
    <row r="856" s="79" customFormat="1" x14ac:dyDescent="0.3"/>
    <row r="857" s="79" customFormat="1" x14ac:dyDescent="0.3"/>
    <row r="858" s="79" customFormat="1" x14ac:dyDescent="0.3"/>
    <row r="859" s="79" customFormat="1" x14ac:dyDescent="0.3"/>
    <row r="860" s="79" customFormat="1" x14ac:dyDescent="0.3"/>
    <row r="861" s="79" customFormat="1" x14ac:dyDescent="0.3"/>
    <row r="862" s="79" customFormat="1" x14ac:dyDescent="0.3"/>
    <row r="863" s="79" customFormat="1" x14ac:dyDescent="0.3"/>
    <row r="864" s="79" customFormat="1" x14ac:dyDescent="0.3"/>
    <row r="865" s="79" customFormat="1" x14ac:dyDescent="0.3"/>
    <row r="866" s="79" customFormat="1" x14ac:dyDescent="0.3"/>
    <row r="867" s="79" customFormat="1" x14ac:dyDescent="0.3"/>
    <row r="868" s="79" customFormat="1" x14ac:dyDescent="0.3"/>
    <row r="869" s="79" customFormat="1" x14ac:dyDescent="0.3"/>
    <row r="870" s="79" customFormat="1" x14ac:dyDescent="0.3"/>
    <row r="871" s="79" customFormat="1" x14ac:dyDescent="0.3"/>
    <row r="872" s="79" customFormat="1" x14ac:dyDescent="0.3"/>
    <row r="873" s="79" customFormat="1" x14ac:dyDescent="0.3"/>
    <row r="874" s="79" customFormat="1" x14ac:dyDescent="0.3"/>
    <row r="875" s="79" customFormat="1" x14ac:dyDescent="0.3"/>
    <row r="876" s="79" customFormat="1" x14ac:dyDescent="0.3"/>
    <row r="877" s="79" customFormat="1" x14ac:dyDescent="0.3"/>
    <row r="878" s="79" customFormat="1" x14ac:dyDescent="0.3"/>
    <row r="879" s="79" customFormat="1" x14ac:dyDescent="0.3"/>
    <row r="880" s="79" customFormat="1" x14ac:dyDescent="0.3"/>
    <row r="881" s="79" customFormat="1" x14ac:dyDescent="0.3"/>
    <row r="882" s="79" customFormat="1" x14ac:dyDescent="0.3"/>
    <row r="883" s="79" customFormat="1" x14ac:dyDescent="0.3"/>
    <row r="884" s="79" customFormat="1" x14ac:dyDescent="0.3"/>
    <row r="885" s="79" customFormat="1" x14ac:dyDescent="0.3"/>
    <row r="886" s="79" customFormat="1" x14ac:dyDescent="0.3"/>
    <row r="887" s="79" customFormat="1" x14ac:dyDescent="0.3"/>
    <row r="888" s="79" customFormat="1" x14ac:dyDescent="0.3"/>
    <row r="889" s="79" customFormat="1" x14ac:dyDescent="0.3"/>
    <row r="890" s="79" customFormat="1" x14ac:dyDescent="0.3"/>
    <row r="891" s="79" customFormat="1" x14ac:dyDescent="0.3"/>
    <row r="892" s="79" customFormat="1" x14ac:dyDescent="0.3"/>
    <row r="893" s="79" customFormat="1" x14ac:dyDescent="0.3"/>
    <row r="894" s="79" customFormat="1" x14ac:dyDescent="0.3"/>
    <row r="895" s="79" customFormat="1" x14ac:dyDescent="0.3"/>
    <row r="896" s="79" customFormat="1" x14ac:dyDescent="0.3"/>
    <row r="897" s="79" customFormat="1" x14ac:dyDescent="0.3"/>
    <row r="898" s="79" customFormat="1" x14ac:dyDescent="0.3"/>
    <row r="899" s="79" customFormat="1" x14ac:dyDescent="0.3"/>
    <row r="900" s="79" customFormat="1" x14ac:dyDescent="0.3"/>
    <row r="901" s="79" customFormat="1" x14ac:dyDescent="0.3"/>
    <row r="902" s="79" customFormat="1" x14ac:dyDescent="0.3"/>
    <row r="903" s="79" customFormat="1" x14ac:dyDescent="0.3"/>
    <row r="904" s="79" customFormat="1" x14ac:dyDescent="0.3"/>
    <row r="905" s="79" customFormat="1" x14ac:dyDescent="0.3"/>
    <row r="906" s="79" customFormat="1" x14ac:dyDescent="0.3"/>
    <row r="907" s="79" customFormat="1" x14ac:dyDescent="0.3"/>
    <row r="908" s="79" customFormat="1" x14ac:dyDescent="0.3"/>
    <row r="909" s="79" customFormat="1" x14ac:dyDescent="0.3"/>
    <row r="910" s="79" customFormat="1" x14ac:dyDescent="0.3"/>
    <row r="911" s="79" customFormat="1" x14ac:dyDescent="0.3"/>
    <row r="912" s="79" customFormat="1" x14ac:dyDescent="0.3"/>
    <row r="913" s="79" customFormat="1" x14ac:dyDescent="0.3"/>
    <row r="914" s="79" customFormat="1" x14ac:dyDescent="0.3"/>
    <row r="915" s="79" customFormat="1" x14ac:dyDescent="0.3"/>
    <row r="916" s="79" customFormat="1" x14ac:dyDescent="0.3"/>
    <row r="917" s="79" customFormat="1" x14ac:dyDescent="0.3"/>
    <row r="918" s="79" customFormat="1" x14ac:dyDescent="0.3"/>
    <row r="919" s="79" customFormat="1" x14ac:dyDescent="0.3"/>
    <row r="920" s="79" customFormat="1" x14ac:dyDescent="0.3"/>
    <row r="921" s="79" customFormat="1" x14ac:dyDescent="0.3"/>
    <row r="922" s="79" customFormat="1" x14ac:dyDescent="0.3"/>
    <row r="923" s="79" customFormat="1" x14ac:dyDescent="0.3"/>
    <row r="924" s="79" customFormat="1" x14ac:dyDescent="0.3"/>
    <row r="925" s="79" customFormat="1" x14ac:dyDescent="0.3"/>
    <row r="926" s="79" customFormat="1" x14ac:dyDescent="0.3"/>
    <row r="927" s="79" customFormat="1" x14ac:dyDescent="0.3"/>
    <row r="928" s="79" customFormat="1" x14ac:dyDescent="0.3"/>
    <row r="929" s="79" customFormat="1" x14ac:dyDescent="0.3"/>
    <row r="930" s="79" customFormat="1" x14ac:dyDescent="0.3"/>
    <row r="931" s="79" customFormat="1" x14ac:dyDescent="0.3"/>
    <row r="932" s="79" customFormat="1" x14ac:dyDescent="0.3"/>
    <row r="933" s="79" customFormat="1" x14ac:dyDescent="0.3"/>
    <row r="934" s="79" customFormat="1" x14ac:dyDescent="0.3"/>
    <row r="935" s="79" customFormat="1" x14ac:dyDescent="0.3"/>
    <row r="936" s="79" customFormat="1" x14ac:dyDescent="0.3"/>
    <row r="937" s="79" customFormat="1" x14ac:dyDescent="0.3"/>
    <row r="938" s="79" customFormat="1" x14ac:dyDescent="0.3"/>
    <row r="939" s="79" customFormat="1" x14ac:dyDescent="0.3"/>
    <row r="940" s="79" customFormat="1" x14ac:dyDescent="0.3"/>
    <row r="941" s="79" customFormat="1" x14ac:dyDescent="0.3"/>
    <row r="942" s="79" customFormat="1" x14ac:dyDescent="0.3"/>
    <row r="943" s="79" customFormat="1" x14ac:dyDescent="0.3"/>
    <row r="944" s="79" customFormat="1" x14ac:dyDescent="0.3"/>
    <row r="945" s="79" customFormat="1" x14ac:dyDescent="0.3"/>
    <row r="946" s="79" customFormat="1" x14ac:dyDescent="0.3"/>
    <row r="947" s="79" customFormat="1" x14ac:dyDescent="0.3"/>
    <row r="948" s="79" customFormat="1" x14ac:dyDescent="0.3"/>
    <row r="949" s="79" customFormat="1" x14ac:dyDescent="0.3"/>
    <row r="950" s="79" customFormat="1" x14ac:dyDescent="0.3"/>
    <row r="951" s="79" customFormat="1" x14ac:dyDescent="0.3"/>
    <row r="952" s="79" customFormat="1" x14ac:dyDescent="0.3"/>
    <row r="953" s="79" customFormat="1" x14ac:dyDescent="0.3"/>
    <row r="954" s="79" customFormat="1" x14ac:dyDescent="0.3"/>
    <row r="955" s="79" customFormat="1" x14ac:dyDescent="0.3"/>
    <row r="956" s="79" customFormat="1" x14ac:dyDescent="0.3"/>
    <row r="957" s="79" customFormat="1" x14ac:dyDescent="0.3"/>
    <row r="958" s="79" customFormat="1" x14ac:dyDescent="0.3"/>
    <row r="959" s="79" customFormat="1" x14ac:dyDescent="0.3"/>
    <row r="960" s="79" customFormat="1" x14ac:dyDescent="0.3"/>
    <row r="961" s="79" customFormat="1" x14ac:dyDescent="0.3"/>
    <row r="962" s="79" customFormat="1" x14ac:dyDescent="0.3"/>
    <row r="963" s="79" customFormat="1" x14ac:dyDescent="0.3"/>
    <row r="964" s="79" customFormat="1" x14ac:dyDescent="0.3"/>
    <row r="965" s="79" customFormat="1" x14ac:dyDescent="0.3"/>
    <row r="966" s="79" customFormat="1" x14ac:dyDescent="0.3"/>
    <row r="967" s="79" customFormat="1" x14ac:dyDescent="0.3"/>
    <row r="968" s="79" customFormat="1" x14ac:dyDescent="0.3"/>
    <row r="969" s="79" customFormat="1" x14ac:dyDescent="0.3"/>
    <row r="970" s="79" customFormat="1" x14ac:dyDescent="0.3"/>
    <row r="971" s="79" customFormat="1" x14ac:dyDescent="0.3"/>
    <row r="972" s="79" customFormat="1" x14ac:dyDescent="0.3"/>
    <row r="973" s="79" customFormat="1" x14ac:dyDescent="0.3"/>
    <row r="974" s="79" customFormat="1" x14ac:dyDescent="0.3"/>
    <row r="975" s="79" customFormat="1" x14ac:dyDescent="0.3"/>
    <row r="976" s="79" customFormat="1" x14ac:dyDescent="0.3"/>
    <row r="977" s="79" customFormat="1" x14ac:dyDescent="0.3"/>
    <row r="978" s="79" customFormat="1" x14ac:dyDescent="0.3"/>
    <row r="979" s="79" customFormat="1" x14ac:dyDescent="0.3"/>
    <row r="980" s="79" customFormat="1" x14ac:dyDescent="0.3"/>
    <row r="981" s="79" customFormat="1" x14ac:dyDescent="0.3"/>
    <row r="982" s="79" customFormat="1" x14ac:dyDescent="0.3"/>
    <row r="983" s="79" customFormat="1" x14ac:dyDescent="0.3"/>
    <row r="984" s="79" customFormat="1" x14ac:dyDescent="0.3"/>
    <row r="985" s="79" customFormat="1" x14ac:dyDescent="0.3"/>
    <row r="986" s="79" customFormat="1" x14ac:dyDescent="0.3"/>
    <row r="987" s="79" customFormat="1" x14ac:dyDescent="0.3"/>
    <row r="988" s="79" customFormat="1" x14ac:dyDescent="0.3"/>
    <row r="989" s="79" customFormat="1" x14ac:dyDescent="0.3"/>
    <row r="990" s="79" customFormat="1" x14ac:dyDescent="0.3"/>
    <row r="991" s="79" customFormat="1" x14ac:dyDescent="0.3"/>
    <row r="992" s="79" customFormat="1" x14ac:dyDescent="0.3"/>
    <row r="993" s="79" customFormat="1" x14ac:dyDescent="0.3"/>
    <row r="994" s="79" customFormat="1" x14ac:dyDescent="0.3"/>
    <row r="995" s="79" customFormat="1" x14ac:dyDescent="0.3"/>
    <row r="996" s="79" customFormat="1" x14ac:dyDescent="0.3"/>
    <row r="997" s="79" customFormat="1" x14ac:dyDescent="0.3"/>
    <row r="998" s="79" customFormat="1" x14ac:dyDescent="0.3"/>
    <row r="999" s="79" customFormat="1" x14ac:dyDescent="0.3"/>
    <row r="1000" s="79" customFormat="1" x14ac:dyDescent="0.3"/>
    <row r="1001" s="79" customFormat="1" x14ac:dyDescent="0.3"/>
    <row r="1002" s="79" customFormat="1" x14ac:dyDescent="0.3"/>
    <row r="1003" s="79" customFormat="1" x14ac:dyDescent="0.3"/>
    <row r="1004" s="79" customFormat="1" x14ac:dyDescent="0.3"/>
    <row r="1005" s="79" customFormat="1" x14ac:dyDescent="0.3"/>
    <row r="1006" s="79" customFormat="1" x14ac:dyDescent="0.3"/>
    <row r="1007" s="79" customFormat="1" x14ac:dyDescent="0.3"/>
    <row r="1008" s="79" customFormat="1" x14ac:dyDescent="0.3"/>
    <row r="1009" s="79" customFormat="1" x14ac:dyDescent="0.3"/>
    <row r="1010" s="79" customFormat="1" x14ac:dyDescent="0.3"/>
    <row r="1011" s="79" customFormat="1" x14ac:dyDescent="0.3"/>
    <row r="1012" s="79" customFormat="1" x14ac:dyDescent="0.3"/>
    <row r="1013" s="79" customFormat="1" x14ac:dyDescent="0.3"/>
    <row r="1014" s="79" customFormat="1" x14ac:dyDescent="0.3"/>
    <row r="1015" s="79" customFormat="1" x14ac:dyDescent="0.3"/>
    <row r="1016" s="79" customFormat="1" x14ac:dyDescent="0.3"/>
    <row r="1017" s="79" customFormat="1" x14ac:dyDescent="0.3"/>
    <row r="1018" s="79" customFormat="1" x14ac:dyDescent="0.3"/>
    <row r="1019" s="79" customFormat="1" x14ac:dyDescent="0.3"/>
    <row r="1020" s="79" customFormat="1" x14ac:dyDescent="0.3"/>
    <row r="1021" s="79" customFormat="1" x14ac:dyDescent="0.3"/>
    <row r="1022" s="79" customFormat="1" x14ac:dyDescent="0.3"/>
    <row r="1023" s="79" customFormat="1" x14ac:dyDescent="0.3"/>
    <row r="1024" s="79" customFormat="1" x14ac:dyDescent="0.3"/>
    <row r="1025" s="79" customFormat="1" x14ac:dyDescent="0.3"/>
    <row r="1026" s="79" customFormat="1" x14ac:dyDescent="0.3"/>
    <row r="1027" s="79" customFormat="1" x14ac:dyDescent="0.3"/>
    <row r="1028" s="79" customFormat="1" x14ac:dyDescent="0.3"/>
    <row r="1029" s="79" customFormat="1" x14ac:dyDescent="0.3"/>
    <row r="1030" s="79" customFormat="1" x14ac:dyDescent="0.3"/>
    <row r="1031" s="79" customFormat="1" x14ac:dyDescent="0.3"/>
    <row r="1032" s="79" customFormat="1" x14ac:dyDescent="0.3"/>
    <row r="1033" s="79" customFormat="1" x14ac:dyDescent="0.3"/>
    <row r="1034" s="79" customFormat="1" x14ac:dyDescent="0.3"/>
    <row r="1035" s="79" customFormat="1" x14ac:dyDescent="0.3"/>
    <row r="1036" s="79" customFormat="1" x14ac:dyDescent="0.3"/>
    <row r="1037" s="79" customFormat="1" x14ac:dyDescent="0.3"/>
    <row r="1038" s="79" customFormat="1" x14ac:dyDescent="0.3"/>
    <row r="1039" s="79" customFormat="1" x14ac:dyDescent="0.3"/>
    <row r="1040" s="79" customFormat="1" x14ac:dyDescent="0.3"/>
    <row r="1041" s="79" customFormat="1" x14ac:dyDescent="0.3"/>
    <row r="1042" s="79" customFormat="1" x14ac:dyDescent="0.3"/>
    <row r="1043" s="79" customFormat="1" x14ac:dyDescent="0.3"/>
    <row r="1044" s="79" customFormat="1" x14ac:dyDescent="0.3"/>
    <row r="1045" s="79" customFormat="1" x14ac:dyDescent="0.3"/>
    <row r="1046" s="79" customFormat="1" x14ac:dyDescent="0.3"/>
    <row r="1047" s="79" customFormat="1" x14ac:dyDescent="0.3"/>
    <row r="1048" s="79" customFormat="1" x14ac:dyDescent="0.3"/>
    <row r="1049" s="79" customFormat="1" x14ac:dyDescent="0.3"/>
    <row r="1050" s="79" customFormat="1" x14ac:dyDescent="0.3"/>
    <row r="1051" s="79" customFormat="1" x14ac:dyDescent="0.3"/>
    <row r="1052" s="79" customFormat="1" x14ac:dyDescent="0.3"/>
    <row r="1053" s="79" customFormat="1" x14ac:dyDescent="0.3"/>
    <row r="1054" s="79" customFormat="1" x14ac:dyDescent="0.3"/>
    <row r="1055" s="79" customFormat="1" x14ac:dyDescent="0.3"/>
    <row r="1056" s="79" customFormat="1" x14ac:dyDescent="0.3"/>
    <row r="1057" s="79" customFormat="1" x14ac:dyDescent="0.3"/>
    <row r="1058" s="79" customFormat="1" x14ac:dyDescent="0.3"/>
    <row r="1059" s="79" customFormat="1" x14ac:dyDescent="0.3"/>
    <row r="1060" s="79" customFormat="1" x14ac:dyDescent="0.3"/>
    <row r="1061" s="79" customFormat="1" x14ac:dyDescent="0.3"/>
    <row r="1062" s="79" customFormat="1" x14ac:dyDescent="0.3"/>
    <row r="1063" s="79" customFormat="1" x14ac:dyDescent="0.3"/>
    <row r="1064" s="79" customFormat="1" x14ac:dyDescent="0.3"/>
    <row r="1065" s="79" customFormat="1" x14ac:dyDescent="0.3"/>
    <row r="1066" s="79" customFormat="1" x14ac:dyDescent="0.3"/>
    <row r="1067" s="79" customFormat="1" x14ac:dyDescent="0.3"/>
    <row r="1068" s="79" customFormat="1" x14ac:dyDescent="0.3"/>
    <row r="1069" s="79" customFormat="1" x14ac:dyDescent="0.3"/>
    <row r="1070" s="79" customFormat="1" x14ac:dyDescent="0.3"/>
    <row r="1071" s="79" customFormat="1" x14ac:dyDescent="0.3"/>
    <row r="1072" s="79" customFormat="1" x14ac:dyDescent="0.3"/>
    <row r="1073" s="79" customFormat="1" x14ac:dyDescent="0.3"/>
    <row r="1074" s="79" customFormat="1" x14ac:dyDescent="0.3"/>
    <row r="1075" s="79" customFormat="1" x14ac:dyDescent="0.3"/>
    <row r="1076" s="79" customFormat="1" x14ac:dyDescent="0.3"/>
    <row r="1077" s="79" customFormat="1" x14ac:dyDescent="0.3"/>
    <row r="1078" s="79" customFormat="1" x14ac:dyDescent="0.3"/>
    <row r="1079" s="79" customFormat="1" x14ac:dyDescent="0.3"/>
    <row r="1080" s="79" customFormat="1" x14ac:dyDescent="0.3"/>
    <row r="1081" s="79" customFormat="1" x14ac:dyDescent="0.3"/>
    <row r="1082" s="79" customFormat="1" x14ac:dyDescent="0.3"/>
    <row r="1083" s="79" customFormat="1" x14ac:dyDescent="0.3"/>
    <row r="1084" s="79" customFormat="1" x14ac:dyDescent="0.3"/>
    <row r="1085" s="79" customFormat="1" x14ac:dyDescent="0.3"/>
    <row r="1086" s="79" customFormat="1" x14ac:dyDescent="0.3"/>
    <row r="1087" s="79" customFormat="1" x14ac:dyDescent="0.3"/>
    <row r="1088" s="79" customFormat="1" x14ac:dyDescent="0.3"/>
    <row r="1089" s="79" customFormat="1" x14ac:dyDescent="0.3"/>
    <row r="1090" s="79" customFormat="1" x14ac:dyDescent="0.3"/>
    <row r="1091" s="79" customFormat="1" x14ac:dyDescent="0.3"/>
    <row r="1092" s="79" customFormat="1" x14ac:dyDescent="0.3"/>
    <row r="1093" s="79" customFormat="1" x14ac:dyDescent="0.3"/>
    <row r="1094" s="79" customFormat="1" x14ac:dyDescent="0.3"/>
    <row r="1095" s="79" customFormat="1" x14ac:dyDescent="0.3"/>
    <row r="1096" s="79" customFormat="1" x14ac:dyDescent="0.3"/>
    <row r="1097" s="79" customFormat="1" x14ac:dyDescent="0.3"/>
    <row r="1098" s="79" customFormat="1" x14ac:dyDescent="0.3"/>
    <row r="1099" s="79" customFormat="1" x14ac:dyDescent="0.3"/>
    <row r="1100" s="79" customFormat="1" x14ac:dyDescent="0.3"/>
    <row r="1101" s="79" customFormat="1" x14ac:dyDescent="0.3"/>
    <row r="1102" s="79" customFormat="1" x14ac:dyDescent="0.3"/>
    <row r="1103" s="79" customFormat="1" x14ac:dyDescent="0.3"/>
    <row r="1104" s="79" customFormat="1" x14ac:dyDescent="0.3"/>
    <row r="1105" s="79" customFormat="1" x14ac:dyDescent="0.3"/>
    <row r="1106" s="79" customFormat="1" x14ac:dyDescent="0.3"/>
    <row r="1107" s="79" customFormat="1" x14ac:dyDescent="0.3"/>
    <row r="1108" s="79" customFormat="1" x14ac:dyDescent="0.3"/>
    <row r="1109" s="79" customFormat="1" x14ac:dyDescent="0.3"/>
    <row r="1110" s="79" customFormat="1" x14ac:dyDescent="0.3"/>
    <row r="1111" s="79" customFormat="1" x14ac:dyDescent="0.3"/>
    <row r="1112" s="79" customFormat="1" x14ac:dyDescent="0.3"/>
    <row r="1113" s="79" customFormat="1" x14ac:dyDescent="0.3"/>
    <row r="1114" s="79" customFormat="1" x14ac:dyDescent="0.3"/>
    <row r="1115" s="79" customFormat="1" x14ac:dyDescent="0.3"/>
    <row r="1116" s="79" customFormat="1" x14ac:dyDescent="0.3"/>
    <row r="1117" s="79" customFormat="1" x14ac:dyDescent="0.3"/>
    <row r="1118" s="79" customFormat="1" x14ac:dyDescent="0.3"/>
    <row r="1119" s="79" customFormat="1" x14ac:dyDescent="0.3"/>
    <row r="1120" s="79" customFormat="1" x14ac:dyDescent="0.3"/>
    <row r="1121" s="79" customFormat="1" x14ac:dyDescent="0.3"/>
    <row r="1122" s="79" customFormat="1" x14ac:dyDescent="0.3"/>
    <row r="1123" s="79" customFormat="1" x14ac:dyDescent="0.3"/>
    <row r="1124" s="79" customFormat="1" x14ac:dyDescent="0.3"/>
    <row r="1125" s="79" customFormat="1" x14ac:dyDescent="0.3"/>
    <row r="1126" s="79" customFormat="1" x14ac:dyDescent="0.3"/>
    <row r="1127" s="79" customFormat="1" x14ac:dyDescent="0.3"/>
    <row r="1128" s="79" customFormat="1" x14ac:dyDescent="0.3"/>
    <row r="1129" s="79" customFormat="1" x14ac:dyDescent="0.3"/>
    <row r="1130" s="79" customFormat="1" x14ac:dyDescent="0.3"/>
    <row r="1131" s="79" customFormat="1" x14ac:dyDescent="0.3"/>
    <row r="1132" s="79" customFormat="1" x14ac:dyDescent="0.3"/>
    <row r="1133" s="79" customFormat="1" x14ac:dyDescent="0.3"/>
    <row r="1134" s="79" customFormat="1" x14ac:dyDescent="0.3"/>
    <row r="1135" s="79" customFormat="1" x14ac:dyDescent="0.3"/>
    <row r="1136" s="79" customFormat="1" x14ac:dyDescent="0.3"/>
    <row r="1137" s="79" customFormat="1" x14ac:dyDescent="0.3"/>
    <row r="1138" s="79" customFormat="1" x14ac:dyDescent="0.3"/>
    <row r="1139" s="79" customFormat="1" x14ac:dyDescent="0.3"/>
    <row r="1140" s="79" customFormat="1" x14ac:dyDescent="0.3"/>
    <row r="1141" s="79" customFormat="1" x14ac:dyDescent="0.3"/>
    <row r="1142" s="79" customFormat="1" x14ac:dyDescent="0.3"/>
    <row r="1143" s="79" customFormat="1" x14ac:dyDescent="0.3"/>
    <row r="1144" s="79" customFormat="1" x14ac:dyDescent="0.3"/>
    <row r="1145" s="79" customFormat="1" x14ac:dyDescent="0.3"/>
    <row r="1146" s="79" customFormat="1" x14ac:dyDescent="0.3"/>
    <row r="1147" s="79" customFormat="1" x14ac:dyDescent="0.3"/>
    <row r="1148" s="79" customFormat="1" x14ac:dyDescent="0.3"/>
    <row r="1149" s="79" customFormat="1" x14ac:dyDescent="0.3"/>
    <row r="1150" s="79" customFormat="1" x14ac:dyDescent="0.3"/>
    <row r="1151" s="79" customFormat="1" x14ac:dyDescent="0.3"/>
    <row r="1152" s="79" customFormat="1" x14ac:dyDescent="0.3"/>
    <row r="1153" s="79" customFormat="1" x14ac:dyDescent="0.3"/>
    <row r="1154" s="79" customFormat="1" x14ac:dyDescent="0.3"/>
    <row r="1155" s="79" customFormat="1" x14ac:dyDescent="0.3"/>
    <row r="1156" s="79" customFormat="1" x14ac:dyDescent="0.3"/>
    <row r="1157" s="79" customFormat="1" x14ac:dyDescent="0.3"/>
    <row r="1158" s="79" customFormat="1" x14ac:dyDescent="0.3"/>
    <row r="1159" s="79" customFormat="1" x14ac:dyDescent="0.3"/>
    <row r="1160" s="79" customFormat="1" x14ac:dyDescent="0.3"/>
    <row r="1161" s="79" customFormat="1" x14ac:dyDescent="0.3"/>
    <row r="1162" s="79" customFormat="1" x14ac:dyDescent="0.3"/>
    <row r="1163" s="79" customFormat="1" x14ac:dyDescent="0.3"/>
    <row r="1164" s="79" customFormat="1" x14ac:dyDescent="0.3"/>
    <row r="1165" s="79" customFormat="1" x14ac:dyDescent="0.3"/>
    <row r="1166" s="79" customFormat="1" x14ac:dyDescent="0.3"/>
    <row r="1167" s="79" customFormat="1" x14ac:dyDescent="0.3"/>
    <row r="1168" s="79" customFormat="1" x14ac:dyDescent="0.3"/>
    <row r="1169" s="79" customFormat="1" x14ac:dyDescent="0.3"/>
    <row r="1170" s="79" customFormat="1" x14ac:dyDescent="0.3"/>
    <row r="1171" s="79" customFormat="1" x14ac:dyDescent="0.3"/>
    <row r="1172" s="79" customFormat="1" x14ac:dyDescent="0.3"/>
    <row r="1173" s="79" customFormat="1" x14ac:dyDescent="0.3"/>
    <row r="1174" s="79" customFormat="1" x14ac:dyDescent="0.3"/>
    <row r="1175" s="79" customFormat="1" x14ac:dyDescent="0.3"/>
    <row r="1176" s="79" customFormat="1" x14ac:dyDescent="0.3"/>
    <row r="1177" s="79" customFormat="1" x14ac:dyDescent="0.3"/>
    <row r="1178" s="79" customFormat="1" x14ac:dyDescent="0.3"/>
    <row r="1179" s="79" customFormat="1" x14ac:dyDescent="0.3"/>
    <row r="1180" s="79" customFormat="1" x14ac:dyDescent="0.3"/>
    <row r="1181" s="79" customFormat="1" x14ac:dyDescent="0.3"/>
    <row r="1182" s="79" customFormat="1" x14ac:dyDescent="0.3"/>
    <row r="1183" s="79" customFormat="1" x14ac:dyDescent="0.3"/>
    <row r="1184" s="79" customFormat="1" x14ac:dyDescent="0.3"/>
    <row r="1185" s="79" customFormat="1" x14ac:dyDescent="0.3"/>
    <row r="1186" s="79" customFormat="1" x14ac:dyDescent="0.3"/>
    <row r="1187" s="79" customFormat="1" x14ac:dyDescent="0.3"/>
    <row r="1188" s="79" customFormat="1" x14ac:dyDescent="0.3"/>
    <row r="1189" s="79" customFormat="1" x14ac:dyDescent="0.3"/>
    <row r="1190" s="79" customFormat="1" x14ac:dyDescent="0.3"/>
    <row r="1191" s="79" customFormat="1" x14ac:dyDescent="0.3"/>
    <row r="1192" s="79" customFormat="1" x14ac:dyDescent="0.3"/>
    <row r="1193" s="79" customFormat="1" x14ac:dyDescent="0.3"/>
    <row r="1194" s="79" customFormat="1" x14ac:dyDescent="0.3"/>
    <row r="1195" s="79" customFormat="1" x14ac:dyDescent="0.3"/>
    <row r="1196" s="79" customFormat="1" x14ac:dyDescent="0.3"/>
    <row r="1197" s="79" customFormat="1" x14ac:dyDescent="0.3"/>
    <row r="1198" s="79" customFormat="1" x14ac:dyDescent="0.3"/>
    <row r="1199" s="79" customFormat="1" x14ac:dyDescent="0.3"/>
    <row r="1200" s="79" customFormat="1" x14ac:dyDescent="0.3"/>
    <row r="1201" s="79" customFormat="1" x14ac:dyDescent="0.3"/>
    <row r="1202" s="79" customFormat="1" x14ac:dyDescent="0.3"/>
    <row r="1203" s="79" customFormat="1" x14ac:dyDescent="0.3"/>
    <row r="1204" s="79" customFormat="1" x14ac:dyDescent="0.3"/>
    <row r="1205" s="79" customFormat="1" x14ac:dyDescent="0.3"/>
    <row r="1206" s="79" customFormat="1" x14ac:dyDescent="0.3"/>
    <row r="1207" s="79" customFormat="1" x14ac:dyDescent="0.3"/>
    <row r="1208" s="79" customFormat="1" x14ac:dyDescent="0.3"/>
    <row r="1209" s="79" customFormat="1" x14ac:dyDescent="0.3"/>
    <row r="1210" s="79" customFormat="1" x14ac:dyDescent="0.3"/>
    <row r="1211" s="79" customFormat="1" x14ac:dyDescent="0.3"/>
    <row r="1212" s="79" customFormat="1" x14ac:dyDescent="0.3"/>
    <row r="1213" s="79" customFormat="1" x14ac:dyDescent="0.3"/>
    <row r="1214" s="79" customFormat="1" x14ac:dyDescent="0.3"/>
    <row r="1215" s="79" customFormat="1" x14ac:dyDescent="0.3"/>
    <row r="1216" s="79" customFormat="1" x14ac:dyDescent="0.3"/>
    <row r="1217" s="79" customFormat="1" x14ac:dyDescent="0.3"/>
    <row r="1218" s="79" customFormat="1" x14ac:dyDescent="0.3"/>
    <row r="1219" s="79" customFormat="1" x14ac:dyDescent="0.3"/>
    <row r="1220" s="79" customFormat="1" x14ac:dyDescent="0.3"/>
    <row r="1221" s="79" customFormat="1" x14ac:dyDescent="0.3"/>
    <row r="1222" s="79" customFormat="1" x14ac:dyDescent="0.3"/>
    <row r="1223" s="79" customFormat="1" x14ac:dyDescent="0.3"/>
    <row r="1224" s="79" customFormat="1" x14ac:dyDescent="0.3"/>
    <row r="1225" s="79" customFormat="1" x14ac:dyDescent="0.3"/>
    <row r="1226" s="79" customFormat="1" x14ac:dyDescent="0.3"/>
    <row r="1227" s="79" customFormat="1" x14ac:dyDescent="0.3"/>
    <row r="1228" s="79" customFormat="1" x14ac:dyDescent="0.3"/>
    <row r="1229" s="79" customFormat="1" x14ac:dyDescent="0.3"/>
    <row r="1230" s="79" customFormat="1" x14ac:dyDescent="0.3"/>
    <row r="1231" s="79" customFormat="1" x14ac:dyDescent="0.3"/>
    <row r="1232" s="79" customFormat="1" x14ac:dyDescent="0.3"/>
    <row r="1233" s="79" customFormat="1" x14ac:dyDescent="0.3"/>
    <row r="1234" s="79" customFormat="1" x14ac:dyDescent="0.3"/>
    <row r="1235" s="79" customFormat="1" x14ac:dyDescent="0.3"/>
    <row r="1236" s="79" customFormat="1" x14ac:dyDescent="0.3"/>
    <row r="1237" s="79" customFormat="1" x14ac:dyDescent="0.3"/>
    <row r="1238" s="79" customFormat="1" x14ac:dyDescent="0.3"/>
    <row r="1239" s="79" customFormat="1" x14ac:dyDescent="0.3"/>
    <row r="1240" s="79" customFormat="1" x14ac:dyDescent="0.3"/>
  </sheetData>
  <mergeCells count="12">
    <mergeCell ref="B29:G29"/>
    <mergeCell ref="B30:C30"/>
    <mergeCell ref="D30:E30"/>
    <mergeCell ref="F30:G30"/>
    <mergeCell ref="B2:G2"/>
    <mergeCell ref="B3:C3"/>
    <mergeCell ref="D3:E3"/>
    <mergeCell ref="F3:G3"/>
    <mergeCell ref="B16:G16"/>
    <mergeCell ref="B17:C17"/>
    <mergeCell ref="D17:E17"/>
    <mergeCell ref="F17:G1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9592F-BDCD-4ABE-8FAB-D6DA5FAEDA6C}">
  <sheetPr codeName="Hoja13"/>
  <dimension ref="A1:T58"/>
  <sheetViews>
    <sheetView workbookViewId="0"/>
  </sheetViews>
  <sheetFormatPr baseColWidth="10" defaultColWidth="11.5703125" defaultRowHeight="15" x14ac:dyDescent="0.25"/>
  <cols>
    <col min="1" max="1" width="6" style="78" customWidth="1"/>
    <col min="2" max="2" width="36.85546875" style="78" bestFit="1" customWidth="1"/>
    <col min="3" max="3" width="11.5703125" style="78"/>
    <col min="4" max="4" width="15.28515625" style="78" customWidth="1"/>
    <col min="5" max="5" width="12.7109375" style="78" bestFit="1" customWidth="1"/>
    <col min="6" max="6" width="13.85546875" style="78" customWidth="1"/>
    <col min="7" max="7" width="11.5703125" style="78"/>
    <col min="8" max="8" width="13.5703125" style="78" customWidth="1"/>
    <col min="9" max="9" width="11.5703125" style="78"/>
    <col min="10" max="10" width="14.7109375" style="78" customWidth="1"/>
    <col min="11" max="11" width="11.5703125" style="78"/>
    <col min="12" max="12" width="14.7109375" style="78" customWidth="1"/>
    <col min="13" max="13" width="11.5703125" style="78"/>
    <col min="14" max="14" width="13.85546875" style="78" customWidth="1"/>
    <col min="15" max="15" width="11.5703125" style="78"/>
    <col min="16" max="16" width="16.28515625" style="78" customWidth="1"/>
    <col min="17" max="17" width="11.5703125" style="78"/>
    <col min="18" max="18" width="14.7109375" style="78" customWidth="1"/>
    <col min="19" max="19" width="11.5703125" style="78"/>
    <col min="20" max="20" width="15" style="78" customWidth="1"/>
    <col min="21" max="16384" width="11.5703125" style="78"/>
  </cols>
  <sheetData>
    <row r="1" spans="1:20" s="198" customFormat="1" ht="18.75" x14ac:dyDescent="0.3">
      <c r="A1" s="198" t="s">
        <v>75</v>
      </c>
    </row>
    <row r="2" spans="1:20" ht="21.75" thickBot="1" x14ac:dyDescent="0.4">
      <c r="A2" s="322" t="s">
        <v>66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24"/>
    </row>
    <row r="3" spans="1:20" ht="15.75" x14ac:dyDescent="0.25">
      <c r="A3" s="139"/>
      <c r="B3" s="254"/>
      <c r="C3" s="325" t="s">
        <v>2</v>
      </c>
      <c r="D3" s="326"/>
      <c r="E3" s="326"/>
      <c r="F3" s="326"/>
      <c r="G3" s="326"/>
      <c r="H3" s="327"/>
      <c r="I3" s="325" t="s">
        <v>3</v>
      </c>
      <c r="J3" s="326"/>
      <c r="K3" s="326"/>
      <c r="L3" s="326"/>
      <c r="M3" s="326"/>
      <c r="N3" s="327"/>
      <c r="O3" s="325" t="s">
        <v>4</v>
      </c>
      <c r="P3" s="326"/>
      <c r="Q3" s="326"/>
      <c r="R3" s="326"/>
      <c r="S3" s="326"/>
      <c r="T3" s="328"/>
    </row>
    <row r="4" spans="1:20" ht="15.75" x14ac:dyDescent="0.25">
      <c r="A4" s="139"/>
      <c r="B4" s="254"/>
      <c r="C4" s="329" t="s">
        <v>41</v>
      </c>
      <c r="D4" s="309"/>
      <c r="E4" s="309" t="s">
        <v>42</v>
      </c>
      <c r="F4" s="309"/>
      <c r="G4" s="303" t="s">
        <v>67</v>
      </c>
      <c r="H4" s="330"/>
      <c r="I4" s="329" t="s">
        <v>41</v>
      </c>
      <c r="J4" s="309"/>
      <c r="K4" s="309" t="s">
        <v>42</v>
      </c>
      <c r="L4" s="309"/>
      <c r="M4" s="303" t="s">
        <v>67</v>
      </c>
      <c r="N4" s="330"/>
      <c r="O4" s="329" t="s">
        <v>41</v>
      </c>
      <c r="P4" s="309"/>
      <c r="Q4" s="309" t="s">
        <v>42</v>
      </c>
      <c r="R4" s="309"/>
      <c r="S4" s="303" t="s">
        <v>67</v>
      </c>
      <c r="T4" s="331"/>
    </row>
    <row r="5" spans="1:20" ht="32.25" thickBot="1" x14ac:dyDescent="0.3">
      <c r="A5" s="140" t="s">
        <v>0</v>
      </c>
      <c r="B5" s="141" t="s">
        <v>1</v>
      </c>
      <c r="C5" s="142" t="s">
        <v>5</v>
      </c>
      <c r="D5" s="254" t="s">
        <v>68</v>
      </c>
      <c r="E5" s="254" t="s">
        <v>69</v>
      </c>
      <c r="F5" s="254" t="s">
        <v>70</v>
      </c>
      <c r="G5" s="254" t="s">
        <v>71</v>
      </c>
      <c r="H5" s="256" t="s">
        <v>72</v>
      </c>
      <c r="I5" s="142" t="s">
        <v>5</v>
      </c>
      <c r="J5" s="254" t="s">
        <v>68</v>
      </c>
      <c r="K5" s="254" t="s">
        <v>69</v>
      </c>
      <c r="L5" s="254" t="s">
        <v>70</v>
      </c>
      <c r="M5" s="254" t="s">
        <v>71</v>
      </c>
      <c r="N5" s="256" t="s">
        <v>72</v>
      </c>
      <c r="O5" s="142" t="s">
        <v>5</v>
      </c>
      <c r="P5" s="254" t="s">
        <v>68</v>
      </c>
      <c r="Q5" s="254" t="s">
        <v>69</v>
      </c>
      <c r="R5" s="254" t="s">
        <v>70</v>
      </c>
      <c r="S5" s="254" t="s">
        <v>71</v>
      </c>
      <c r="T5" s="255" t="s">
        <v>72</v>
      </c>
    </row>
    <row r="6" spans="1:20" ht="15.75" x14ac:dyDescent="0.25">
      <c r="A6" s="145">
        <v>1</v>
      </c>
      <c r="B6" s="199" t="s">
        <v>7</v>
      </c>
      <c r="C6" s="147">
        <v>222197</v>
      </c>
      <c r="D6" s="148">
        <v>1617386.586782</v>
      </c>
      <c r="E6" s="148">
        <v>1037463</v>
      </c>
      <c r="F6" s="148">
        <v>4334807.5215459997</v>
      </c>
      <c r="G6" s="149">
        <v>0.2149136884881678</v>
      </c>
      <c r="H6" s="200">
        <v>0.37252984599534628</v>
      </c>
      <c r="I6" s="147">
        <v>49980</v>
      </c>
      <c r="J6" s="148">
        <v>3325801.5103560002</v>
      </c>
      <c r="K6" s="148">
        <v>138473</v>
      </c>
      <c r="L6" s="148">
        <v>9276297.3796130009</v>
      </c>
      <c r="M6" s="149">
        <v>0.36117510272760761</v>
      </c>
      <c r="N6" s="150">
        <v>0.3589063012526984</v>
      </c>
      <c r="O6" s="147">
        <v>23514</v>
      </c>
      <c r="P6" s="148">
        <v>991232.61404599994</v>
      </c>
      <c r="Q6" s="148">
        <v>117968</v>
      </c>
      <c r="R6" s="148">
        <v>4121417.0627970002</v>
      </c>
      <c r="S6" s="149">
        <v>0.19974060762240611</v>
      </c>
      <c r="T6" s="150">
        <v>0.24124684240260619</v>
      </c>
    </row>
    <row r="7" spans="1:20" ht="15.75" x14ac:dyDescent="0.25">
      <c r="A7" s="151">
        <v>9</v>
      </c>
      <c r="B7" s="201" t="s">
        <v>8</v>
      </c>
      <c r="C7" s="157">
        <v>330</v>
      </c>
      <c r="D7" s="154">
        <v>4108.272892</v>
      </c>
      <c r="E7" s="154">
        <v>2121</v>
      </c>
      <c r="F7" s="154">
        <v>12539.377424</v>
      </c>
      <c r="G7" s="155">
        <v>0.1555869872701556</v>
      </c>
      <c r="H7" s="202">
        <v>0.32762973416342722</v>
      </c>
      <c r="I7" s="157">
        <v>148</v>
      </c>
      <c r="J7" s="154">
        <v>18101.463849</v>
      </c>
      <c r="K7" s="154">
        <v>471</v>
      </c>
      <c r="L7" s="154">
        <v>38345.649331000001</v>
      </c>
      <c r="M7" s="155">
        <v>0.3142250530785563</v>
      </c>
      <c r="N7" s="156">
        <v>0.47206043357743133</v>
      </c>
      <c r="O7" s="157">
        <v>0</v>
      </c>
      <c r="P7" s="154">
        <v>0</v>
      </c>
      <c r="Q7" s="154">
        <v>74</v>
      </c>
      <c r="R7" s="154">
        <v>74.629976999999997</v>
      </c>
      <c r="S7" s="155">
        <v>0</v>
      </c>
      <c r="T7" s="156">
        <v>0</v>
      </c>
    </row>
    <row r="8" spans="1:20" ht="15.75" x14ac:dyDescent="0.25">
      <c r="A8" s="151">
        <v>14</v>
      </c>
      <c r="B8" s="201" t="s">
        <v>9</v>
      </c>
      <c r="C8" s="157">
        <v>22246</v>
      </c>
      <c r="D8" s="154">
        <v>259532.87078900001</v>
      </c>
      <c r="E8" s="154">
        <v>1729111</v>
      </c>
      <c r="F8" s="154">
        <v>3320985.7142139999</v>
      </c>
      <c r="G8" s="155">
        <v>1.2865570804881821E-2</v>
      </c>
      <c r="H8" s="202">
        <v>7.8149348754553552E-2</v>
      </c>
      <c r="I8" s="157">
        <v>20625</v>
      </c>
      <c r="J8" s="154">
        <v>1638081.1141870001</v>
      </c>
      <c r="K8" s="154">
        <v>187277</v>
      </c>
      <c r="L8" s="154">
        <v>9549420.4923700001</v>
      </c>
      <c r="M8" s="155">
        <v>0.1101309824484587</v>
      </c>
      <c r="N8" s="156">
        <v>0.17153722736325511</v>
      </c>
      <c r="O8" s="157">
        <v>3444</v>
      </c>
      <c r="P8" s="154">
        <v>214606.691632</v>
      </c>
      <c r="Q8" s="154">
        <v>33382</v>
      </c>
      <c r="R8" s="154">
        <v>1231124.7788199999</v>
      </c>
      <c r="S8" s="155">
        <v>0.1031693727158349</v>
      </c>
      <c r="T8" s="156">
        <v>0.17431757960204061</v>
      </c>
    </row>
    <row r="9" spans="1:20" ht="15.75" x14ac:dyDescent="0.25">
      <c r="A9" s="151">
        <v>16</v>
      </c>
      <c r="B9" s="201" t="s">
        <v>10</v>
      </c>
      <c r="C9" s="157">
        <v>53373</v>
      </c>
      <c r="D9" s="154">
        <v>211808.85738599999</v>
      </c>
      <c r="E9" s="154">
        <v>1238019</v>
      </c>
      <c r="F9" s="154">
        <v>3833208.949949</v>
      </c>
      <c r="G9" s="155">
        <v>4.3111616219137193E-2</v>
      </c>
      <c r="H9" s="202">
        <v>5.5256277482295363E-2</v>
      </c>
      <c r="I9" s="157">
        <v>46871</v>
      </c>
      <c r="J9" s="154">
        <v>3508458.5672490001</v>
      </c>
      <c r="K9" s="154">
        <v>106962</v>
      </c>
      <c r="L9" s="154">
        <v>6939284.5892719999</v>
      </c>
      <c r="M9" s="155">
        <v>0.43820235223724308</v>
      </c>
      <c r="N9" s="156">
        <v>0.50559369948207766</v>
      </c>
      <c r="O9" s="157">
        <v>16668</v>
      </c>
      <c r="P9" s="154">
        <v>1524431.7332359999</v>
      </c>
      <c r="Q9" s="154">
        <v>97171</v>
      </c>
      <c r="R9" s="154">
        <v>2938005.5757010002</v>
      </c>
      <c r="S9" s="155">
        <v>0.17153265892087149</v>
      </c>
      <c r="T9" s="156">
        <v>0.51886618114135974</v>
      </c>
    </row>
    <row r="10" spans="1:20" ht="15.75" x14ac:dyDescent="0.25">
      <c r="A10" s="151">
        <v>28</v>
      </c>
      <c r="B10" s="201" t="s">
        <v>11</v>
      </c>
      <c r="C10" s="157">
        <v>827</v>
      </c>
      <c r="D10" s="154">
        <v>11958.477633</v>
      </c>
      <c r="E10" s="154">
        <v>36854</v>
      </c>
      <c r="F10" s="154">
        <v>163857.25962500001</v>
      </c>
      <c r="G10" s="155">
        <v>2.2439897975796388E-2</v>
      </c>
      <c r="H10" s="202">
        <v>7.2981066938186928E-2</v>
      </c>
      <c r="I10" s="157">
        <v>1416</v>
      </c>
      <c r="J10" s="154">
        <v>234588.54009900001</v>
      </c>
      <c r="K10" s="154">
        <v>8296</v>
      </c>
      <c r="L10" s="154">
        <v>1182123.1592949999</v>
      </c>
      <c r="M10" s="155">
        <v>0.17068466730954679</v>
      </c>
      <c r="N10" s="156">
        <v>0.19844678471480501</v>
      </c>
      <c r="O10" s="157">
        <v>438</v>
      </c>
      <c r="P10" s="154">
        <v>42206.846101000003</v>
      </c>
      <c r="Q10" s="154">
        <v>8142</v>
      </c>
      <c r="R10" s="154">
        <v>384584.22995200002</v>
      </c>
      <c r="S10" s="155">
        <v>5.3795136330140013E-2</v>
      </c>
      <c r="T10" s="156">
        <v>0.10974668957764561</v>
      </c>
    </row>
    <row r="11" spans="1:20" ht="15.75" x14ac:dyDescent="0.25">
      <c r="A11" s="151">
        <v>37</v>
      </c>
      <c r="B11" s="201" t="s">
        <v>73</v>
      </c>
      <c r="C11" s="157">
        <v>32859</v>
      </c>
      <c r="D11" s="154">
        <v>597873.21874699998</v>
      </c>
      <c r="E11" s="154">
        <v>877803</v>
      </c>
      <c r="F11" s="154">
        <v>5323742.3310080003</v>
      </c>
      <c r="G11" s="155">
        <v>3.7433228184455963E-2</v>
      </c>
      <c r="H11" s="202">
        <v>0.1123031847850154</v>
      </c>
      <c r="I11" s="157">
        <v>80099</v>
      </c>
      <c r="J11" s="154">
        <v>5767650.2425060002</v>
      </c>
      <c r="K11" s="154">
        <v>200096</v>
      </c>
      <c r="L11" s="154">
        <v>11787979.647697</v>
      </c>
      <c r="M11" s="155">
        <v>0.40030285462977772</v>
      </c>
      <c r="N11" s="156">
        <v>0.48928233801564269</v>
      </c>
      <c r="O11" s="157">
        <v>39485</v>
      </c>
      <c r="P11" s="154">
        <v>2045326.7799239999</v>
      </c>
      <c r="Q11" s="154">
        <v>175112</v>
      </c>
      <c r="R11" s="154">
        <v>4322393.7945079999</v>
      </c>
      <c r="S11" s="155">
        <v>0.2254842615012107</v>
      </c>
      <c r="T11" s="156">
        <v>0.47319306781413029</v>
      </c>
    </row>
    <row r="12" spans="1:20" ht="15.75" x14ac:dyDescent="0.25">
      <c r="A12" s="151">
        <v>39</v>
      </c>
      <c r="B12" s="201" t="s">
        <v>74</v>
      </c>
      <c r="C12" s="157">
        <v>55828</v>
      </c>
      <c r="D12" s="154">
        <v>603613.45711199997</v>
      </c>
      <c r="E12" s="154">
        <v>307195</v>
      </c>
      <c r="F12" s="154">
        <v>1853822.4673830001</v>
      </c>
      <c r="G12" s="155">
        <v>0.1817347287553509</v>
      </c>
      <c r="H12" s="202">
        <v>0.32560478024851408</v>
      </c>
      <c r="I12" s="157">
        <v>24389</v>
      </c>
      <c r="J12" s="154">
        <v>1769555.6416760001</v>
      </c>
      <c r="K12" s="154">
        <v>72521</v>
      </c>
      <c r="L12" s="154">
        <v>4466265.0180900004</v>
      </c>
      <c r="M12" s="155">
        <v>0.3363025882158272</v>
      </c>
      <c r="N12" s="156">
        <v>0.39620480076946962</v>
      </c>
      <c r="O12" s="157">
        <v>2244</v>
      </c>
      <c r="P12" s="154">
        <v>76183.835852000004</v>
      </c>
      <c r="Q12" s="154">
        <v>30769</v>
      </c>
      <c r="R12" s="154">
        <v>1210288.0454909999</v>
      </c>
      <c r="S12" s="155">
        <v>7.293054697910234E-2</v>
      </c>
      <c r="T12" s="156">
        <v>6.2946863051178123E-2</v>
      </c>
    </row>
    <row r="13" spans="1:20" ht="15.75" x14ac:dyDescent="0.25">
      <c r="A13" s="151">
        <v>49</v>
      </c>
      <c r="B13" s="201" t="s">
        <v>14</v>
      </c>
      <c r="C13" s="157">
        <v>5874</v>
      </c>
      <c r="D13" s="154">
        <v>103726.98514</v>
      </c>
      <c r="E13" s="154">
        <v>53573</v>
      </c>
      <c r="F13" s="154">
        <v>513082.11085400003</v>
      </c>
      <c r="G13" s="155">
        <v>0.1096447837530099</v>
      </c>
      <c r="H13" s="202">
        <v>0.20216449364674111</v>
      </c>
      <c r="I13" s="157">
        <v>1977</v>
      </c>
      <c r="J13" s="154">
        <v>238561.41038778221</v>
      </c>
      <c r="K13" s="154">
        <v>7398</v>
      </c>
      <c r="L13" s="154">
        <v>718851.57237299997</v>
      </c>
      <c r="M13" s="155">
        <v>0.26723438767234392</v>
      </c>
      <c r="N13" s="156">
        <v>0.33186462902246627</v>
      </c>
      <c r="O13" s="157">
        <v>305</v>
      </c>
      <c r="P13" s="154">
        <v>16464.391469999999</v>
      </c>
      <c r="Q13" s="154">
        <v>7501</v>
      </c>
      <c r="R13" s="154">
        <v>250460.85008199999</v>
      </c>
      <c r="S13" s="155">
        <v>4.0661245167311032E-2</v>
      </c>
      <c r="T13" s="156">
        <v>6.5736387401901797E-2</v>
      </c>
    </row>
    <row r="14" spans="1:20" ht="15.75" x14ac:dyDescent="0.25">
      <c r="A14" s="151">
        <v>51</v>
      </c>
      <c r="B14" s="201" t="s">
        <v>15</v>
      </c>
      <c r="C14" s="157">
        <v>28249</v>
      </c>
      <c r="D14" s="154">
        <v>148026.10341499999</v>
      </c>
      <c r="E14" s="154">
        <v>2971155</v>
      </c>
      <c r="F14" s="154">
        <v>3135984.2919180002</v>
      </c>
      <c r="G14" s="155">
        <v>9.5077503529772088E-3</v>
      </c>
      <c r="H14" s="202">
        <v>4.7202437778942348E-2</v>
      </c>
      <c r="I14" s="157">
        <v>1424</v>
      </c>
      <c r="J14" s="154">
        <v>401.234016</v>
      </c>
      <c r="K14" s="154">
        <v>13778</v>
      </c>
      <c r="L14" s="154">
        <v>510421.23557800002</v>
      </c>
      <c r="M14" s="155">
        <v>0.10335317172303669</v>
      </c>
      <c r="N14" s="156">
        <v>7.8608409688449461E-4</v>
      </c>
      <c r="O14" s="157">
        <v>0</v>
      </c>
      <c r="P14" s="154">
        <v>0</v>
      </c>
      <c r="Q14" s="154">
        <v>177</v>
      </c>
      <c r="R14" s="154">
        <v>11939.177269</v>
      </c>
      <c r="S14" s="155">
        <v>0</v>
      </c>
      <c r="T14" s="156">
        <v>0</v>
      </c>
    </row>
    <row r="15" spans="1:20" ht="15.75" x14ac:dyDescent="0.25">
      <c r="A15" s="151">
        <v>53</v>
      </c>
      <c r="B15" s="201" t="s">
        <v>16</v>
      </c>
      <c r="C15" s="157">
        <v>93685</v>
      </c>
      <c r="D15" s="154">
        <v>132404.66583099999</v>
      </c>
      <c r="E15" s="154">
        <v>1091132</v>
      </c>
      <c r="F15" s="154">
        <v>786299.32221500005</v>
      </c>
      <c r="G15" s="155">
        <v>8.5860372530546264E-2</v>
      </c>
      <c r="H15" s="202">
        <v>0.16838964767007161</v>
      </c>
      <c r="I15" s="157">
        <v>0</v>
      </c>
      <c r="J15" s="154">
        <v>0</v>
      </c>
      <c r="K15" s="154">
        <v>2801</v>
      </c>
      <c r="L15" s="154">
        <v>25459.64287</v>
      </c>
      <c r="M15" s="155">
        <v>0</v>
      </c>
      <c r="N15" s="156">
        <v>0</v>
      </c>
      <c r="O15" s="157">
        <v>0</v>
      </c>
      <c r="P15" s="154">
        <v>0</v>
      </c>
      <c r="Q15" s="154">
        <v>36</v>
      </c>
      <c r="R15" s="154">
        <v>337.82654600000001</v>
      </c>
      <c r="S15" s="155">
        <v>0</v>
      </c>
      <c r="T15" s="156">
        <v>0</v>
      </c>
    </row>
    <row r="16" spans="1:20" ht="15.75" x14ac:dyDescent="0.25">
      <c r="A16" s="151">
        <v>55</v>
      </c>
      <c r="B16" s="201" t="s">
        <v>17</v>
      </c>
      <c r="C16" s="157">
        <v>893</v>
      </c>
      <c r="D16" s="154">
        <v>3349.409701</v>
      </c>
      <c r="E16" s="154">
        <v>44432</v>
      </c>
      <c r="F16" s="154">
        <v>95477.206634999995</v>
      </c>
      <c r="G16" s="155">
        <v>2.009812747569319E-2</v>
      </c>
      <c r="H16" s="202">
        <v>3.5080725746454502E-2</v>
      </c>
      <c r="I16" s="157">
        <v>2926</v>
      </c>
      <c r="J16" s="154">
        <v>254118.73195799999</v>
      </c>
      <c r="K16" s="154">
        <v>8091</v>
      </c>
      <c r="L16" s="154">
        <v>545915.09131699998</v>
      </c>
      <c r="M16" s="155">
        <v>0.36163638610802118</v>
      </c>
      <c r="N16" s="156">
        <v>0.46549131174400749</v>
      </c>
      <c r="O16" s="157">
        <v>16</v>
      </c>
      <c r="P16" s="154">
        <v>4000</v>
      </c>
      <c r="Q16" s="154">
        <v>790</v>
      </c>
      <c r="R16" s="154">
        <v>39485.231859</v>
      </c>
      <c r="S16" s="155">
        <v>2.0253164556962029E-2</v>
      </c>
      <c r="T16" s="156">
        <v>0.1013036979061899</v>
      </c>
    </row>
    <row r="17" spans="1:20" ht="16.5" thickBot="1" x14ac:dyDescent="0.3">
      <c r="A17" s="159">
        <v>12</v>
      </c>
      <c r="B17" s="188" t="s">
        <v>18</v>
      </c>
      <c r="C17" s="161">
        <v>85829</v>
      </c>
      <c r="D17" s="162">
        <v>432203.20864600001</v>
      </c>
      <c r="E17" s="162">
        <v>995478</v>
      </c>
      <c r="F17" s="162">
        <v>2149425.0844660001</v>
      </c>
      <c r="G17" s="163">
        <v>8.6218881783424642E-2</v>
      </c>
      <c r="H17" s="203">
        <v>0.20107851712048661</v>
      </c>
      <c r="I17" s="161">
        <v>70445</v>
      </c>
      <c r="J17" s="162">
        <v>2256394.6368160001</v>
      </c>
      <c r="K17" s="162">
        <v>449952</v>
      </c>
      <c r="L17" s="162">
        <v>10347372.621416001</v>
      </c>
      <c r="M17" s="163">
        <v>0.15656114429983639</v>
      </c>
      <c r="N17" s="164">
        <v>0.2180644999819501</v>
      </c>
      <c r="O17" s="161">
        <v>65122</v>
      </c>
      <c r="P17" s="162">
        <v>299908.383233</v>
      </c>
      <c r="Q17" s="162">
        <v>247020</v>
      </c>
      <c r="R17" s="162">
        <v>2534417.1935049999</v>
      </c>
      <c r="S17" s="163">
        <v>0.2636304752651607</v>
      </c>
      <c r="T17" s="164">
        <v>0.1183342600427353</v>
      </c>
    </row>
    <row r="18" spans="1:20" ht="16.5" thickBot="1" x14ac:dyDescent="0.3">
      <c r="A18" s="191"/>
      <c r="B18" s="165" t="s">
        <v>49</v>
      </c>
      <c r="C18" s="204">
        <f>SUM(C6:C17)</f>
        <v>602190</v>
      </c>
      <c r="D18" s="204">
        <f t="shared" ref="D18:R18" si="0">SUM(D6:D17)</f>
        <v>4125992.1140739997</v>
      </c>
      <c r="E18" s="204">
        <f t="shared" si="0"/>
        <v>10384336</v>
      </c>
      <c r="F18" s="215">
        <f t="shared" si="0"/>
        <v>25523231.637236994</v>
      </c>
      <c r="G18" s="206">
        <f t="shared" ref="G18:H18" si="1">C18/E18</f>
        <v>5.7990226818546702E-2</v>
      </c>
      <c r="H18" s="205">
        <f t="shared" si="1"/>
        <v>0.16165633618488984</v>
      </c>
      <c r="I18" s="204">
        <f t="shared" si="0"/>
        <v>300300</v>
      </c>
      <c r="J18" s="204">
        <f t="shared" si="0"/>
        <v>19011713.09309978</v>
      </c>
      <c r="K18" s="204">
        <f t="shared" si="0"/>
        <v>1196116</v>
      </c>
      <c r="L18" s="215">
        <f t="shared" si="0"/>
        <v>55387736.099222012</v>
      </c>
      <c r="M18" s="206">
        <f t="shared" ref="M18:N18" si="2">I18/K18</f>
        <v>0.25106260596798302</v>
      </c>
      <c r="N18" s="206">
        <f t="shared" si="2"/>
        <v>0.34324770124278148</v>
      </c>
      <c r="O18" s="204">
        <f t="shared" si="0"/>
        <v>151236</v>
      </c>
      <c r="P18" s="204">
        <f t="shared" si="0"/>
        <v>5214361.275493999</v>
      </c>
      <c r="Q18" s="204">
        <f t="shared" si="0"/>
        <v>718142</v>
      </c>
      <c r="R18" s="215">
        <f t="shared" si="0"/>
        <v>17044528.396507002</v>
      </c>
      <c r="S18" s="206">
        <f t="shared" ref="S18:T18" si="3">O18/Q18</f>
        <v>0.21059344809243855</v>
      </c>
      <c r="T18" s="206">
        <f t="shared" si="3"/>
        <v>0.30592581702422444</v>
      </c>
    </row>
    <row r="19" spans="1:20" ht="15.75" x14ac:dyDescent="0.25">
      <c r="A19" s="207"/>
      <c r="B19" s="208"/>
      <c r="C19" s="209"/>
      <c r="D19" s="209"/>
      <c r="E19" s="209"/>
      <c r="F19" s="209"/>
      <c r="G19" s="210"/>
      <c r="H19" s="210"/>
      <c r="I19" s="209"/>
      <c r="J19" s="209"/>
      <c r="K19" s="209"/>
      <c r="L19" s="209"/>
      <c r="M19" s="210"/>
      <c r="N19" s="210"/>
      <c r="O19" s="209"/>
      <c r="P19" s="209"/>
      <c r="Q19" s="209"/>
      <c r="R19" s="209"/>
      <c r="S19" s="210"/>
      <c r="T19" s="210"/>
    </row>
    <row r="20" spans="1:20" x14ac:dyDescent="0.25">
      <c r="B20" s="192" t="s">
        <v>108</v>
      </c>
    </row>
    <row r="21" spans="1:20" x14ac:dyDescent="0.25">
      <c r="B21" s="192" t="s">
        <v>109</v>
      </c>
    </row>
    <row r="22" spans="1:20" x14ac:dyDescent="0.25">
      <c r="B22" s="192" t="s">
        <v>107</v>
      </c>
    </row>
    <row r="25" spans="1:20" ht="19.5" thickBot="1" x14ac:dyDescent="0.35">
      <c r="A25" s="198" t="s">
        <v>76</v>
      </c>
    </row>
    <row r="26" spans="1:20" ht="21.75" thickBot="1" x14ac:dyDescent="0.4">
      <c r="A26" s="334" t="s">
        <v>66</v>
      </c>
      <c r="B26" s="335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6"/>
    </row>
    <row r="27" spans="1:20" ht="15.75" x14ac:dyDescent="0.25">
      <c r="A27" s="139"/>
      <c r="B27" s="254"/>
      <c r="C27" s="325" t="s">
        <v>2</v>
      </c>
      <c r="D27" s="326"/>
      <c r="E27" s="326"/>
      <c r="F27" s="326"/>
      <c r="G27" s="326"/>
      <c r="H27" s="327"/>
      <c r="I27" s="325" t="s">
        <v>3</v>
      </c>
      <c r="J27" s="326"/>
      <c r="K27" s="326"/>
      <c r="L27" s="326"/>
      <c r="M27" s="326"/>
      <c r="N27" s="327"/>
      <c r="O27" s="325" t="s">
        <v>4</v>
      </c>
      <c r="P27" s="326"/>
      <c r="Q27" s="326"/>
      <c r="R27" s="326"/>
      <c r="S27" s="326"/>
      <c r="T27" s="328"/>
    </row>
    <row r="28" spans="1:20" ht="15.75" x14ac:dyDescent="0.25">
      <c r="A28" s="139"/>
      <c r="B28" s="254"/>
      <c r="C28" s="329" t="s">
        <v>41</v>
      </c>
      <c r="D28" s="309"/>
      <c r="E28" s="309" t="s">
        <v>42</v>
      </c>
      <c r="F28" s="309"/>
      <c r="G28" s="303" t="s">
        <v>67</v>
      </c>
      <c r="H28" s="333"/>
      <c r="I28" s="329" t="s">
        <v>41</v>
      </c>
      <c r="J28" s="309"/>
      <c r="K28" s="309" t="s">
        <v>42</v>
      </c>
      <c r="L28" s="309"/>
      <c r="M28" s="303" t="s">
        <v>67</v>
      </c>
      <c r="N28" s="333"/>
      <c r="O28" s="329" t="s">
        <v>41</v>
      </c>
      <c r="P28" s="309"/>
      <c r="Q28" s="309" t="s">
        <v>42</v>
      </c>
      <c r="R28" s="309"/>
      <c r="S28" s="303" t="s">
        <v>67</v>
      </c>
      <c r="T28" s="332"/>
    </row>
    <row r="29" spans="1:20" ht="32.25" thickBot="1" x14ac:dyDescent="0.3">
      <c r="A29" s="140" t="s">
        <v>0</v>
      </c>
      <c r="B29" s="141" t="s">
        <v>1</v>
      </c>
      <c r="C29" s="142" t="s">
        <v>5</v>
      </c>
      <c r="D29" s="254" t="s">
        <v>68</v>
      </c>
      <c r="E29" s="254" t="s">
        <v>69</v>
      </c>
      <c r="F29" s="254" t="s">
        <v>70</v>
      </c>
      <c r="G29" s="254" t="s">
        <v>71</v>
      </c>
      <c r="H29" s="256" t="s">
        <v>72</v>
      </c>
      <c r="I29" s="142" t="s">
        <v>5</v>
      </c>
      <c r="J29" s="254" t="s">
        <v>68</v>
      </c>
      <c r="K29" s="254" t="s">
        <v>69</v>
      </c>
      <c r="L29" s="254" t="s">
        <v>70</v>
      </c>
      <c r="M29" s="254" t="s">
        <v>71</v>
      </c>
      <c r="N29" s="256" t="s">
        <v>72</v>
      </c>
      <c r="O29" s="142" t="s">
        <v>5</v>
      </c>
      <c r="P29" s="254" t="s">
        <v>68</v>
      </c>
      <c r="Q29" s="254" t="s">
        <v>69</v>
      </c>
      <c r="R29" s="254" t="s">
        <v>70</v>
      </c>
      <c r="S29" s="254" t="s">
        <v>71</v>
      </c>
      <c r="T29" s="255" t="s">
        <v>72</v>
      </c>
    </row>
    <row r="30" spans="1:20" ht="16.5" thickBot="1" x14ac:dyDescent="0.3">
      <c r="A30" s="170">
        <v>671</v>
      </c>
      <c r="B30" s="211" t="s">
        <v>25</v>
      </c>
      <c r="C30" s="172">
        <v>859</v>
      </c>
      <c r="D30" s="148">
        <v>1321.626004</v>
      </c>
      <c r="E30" s="148">
        <v>7151</v>
      </c>
      <c r="F30" s="148">
        <v>8099.3231459999997</v>
      </c>
      <c r="G30" s="149">
        <v>0.1201230597119284</v>
      </c>
      <c r="H30" s="150">
        <v>0.16317733965864911</v>
      </c>
      <c r="I30" s="227">
        <v>0</v>
      </c>
      <c r="J30" s="148">
        <v>0</v>
      </c>
      <c r="K30" s="148"/>
      <c r="L30" s="148"/>
      <c r="M30" s="149"/>
      <c r="N30" s="200"/>
      <c r="O30" s="173">
        <v>21</v>
      </c>
      <c r="P30" s="148">
        <v>126.226929</v>
      </c>
      <c r="Q30" s="148">
        <v>565</v>
      </c>
      <c r="R30" s="174">
        <v>2273.2003380000001</v>
      </c>
      <c r="S30" s="149">
        <v>3.7168141592920353E-2</v>
      </c>
      <c r="T30" s="150">
        <v>5.55282906173842E-2</v>
      </c>
    </row>
    <row r="31" spans="1:20" ht="16.5" thickBot="1" x14ac:dyDescent="0.3">
      <c r="A31" s="175">
        <v>672</v>
      </c>
      <c r="B31" s="212" t="s">
        <v>26</v>
      </c>
      <c r="C31" s="177">
        <v>52700</v>
      </c>
      <c r="D31" s="154">
        <v>354189.641191</v>
      </c>
      <c r="E31" s="154">
        <v>268607</v>
      </c>
      <c r="F31" s="154">
        <v>1155756.9951549999</v>
      </c>
      <c r="G31" s="155">
        <v>0.19619741853339639</v>
      </c>
      <c r="H31" s="156">
        <v>0.30645684402152312</v>
      </c>
      <c r="I31" s="228">
        <v>2166</v>
      </c>
      <c r="J31" s="154">
        <v>67169.814813000005</v>
      </c>
      <c r="K31" s="154">
        <v>15825</v>
      </c>
      <c r="L31" s="154">
        <v>409670.45924200001</v>
      </c>
      <c r="M31" s="155">
        <v>0.13687203791469191</v>
      </c>
      <c r="N31" s="202">
        <v>0.1639606012532174</v>
      </c>
      <c r="O31" s="213">
        <v>163</v>
      </c>
      <c r="P31" s="154">
        <v>5873.5970170000001</v>
      </c>
      <c r="Q31" s="154">
        <v>1343</v>
      </c>
      <c r="R31" s="178">
        <v>25609.695724000001</v>
      </c>
      <c r="S31" s="155">
        <v>0.1213700670141474</v>
      </c>
      <c r="T31" s="156">
        <v>0.22935051944000989</v>
      </c>
    </row>
    <row r="32" spans="1:20" ht="16.5" thickBot="1" x14ac:dyDescent="0.3">
      <c r="A32" s="175">
        <v>673</v>
      </c>
      <c r="B32" s="212" t="s">
        <v>27</v>
      </c>
      <c r="C32" s="177">
        <v>1828</v>
      </c>
      <c r="D32" s="154">
        <v>3678.3718800000001</v>
      </c>
      <c r="E32" s="154">
        <v>39566</v>
      </c>
      <c r="F32" s="154">
        <v>52673.109989999997</v>
      </c>
      <c r="G32" s="155">
        <v>4.6201283930647527E-2</v>
      </c>
      <c r="H32" s="156">
        <v>6.9833960453414279E-2</v>
      </c>
      <c r="I32" s="228">
        <v>0</v>
      </c>
      <c r="J32" s="154">
        <v>0</v>
      </c>
      <c r="K32" s="154"/>
      <c r="L32" s="154"/>
      <c r="M32" s="155"/>
      <c r="N32" s="202"/>
      <c r="O32" s="213">
        <v>1308</v>
      </c>
      <c r="P32" s="154">
        <v>9327.3650959999995</v>
      </c>
      <c r="Q32" s="154">
        <v>4991</v>
      </c>
      <c r="R32" s="178">
        <v>28206.525636999999</v>
      </c>
      <c r="S32" s="155">
        <v>0.26207172911240229</v>
      </c>
      <c r="T32" s="156">
        <v>0.33068110606876022</v>
      </c>
    </row>
    <row r="33" spans="1:20" ht="16.5" thickBot="1" x14ac:dyDescent="0.3">
      <c r="A33" s="175">
        <v>674</v>
      </c>
      <c r="B33" s="212" t="s">
        <v>28</v>
      </c>
      <c r="C33" s="177">
        <v>2036</v>
      </c>
      <c r="D33" s="154">
        <v>12918.052234999999</v>
      </c>
      <c r="E33" s="154">
        <v>21043</v>
      </c>
      <c r="F33" s="154">
        <v>89304.079559000005</v>
      </c>
      <c r="G33" s="155">
        <v>9.6754265076272397E-2</v>
      </c>
      <c r="H33" s="156">
        <v>0.14465243131995451</v>
      </c>
      <c r="I33" s="228">
        <v>0</v>
      </c>
      <c r="J33" s="154">
        <v>0</v>
      </c>
      <c r="K33" s="154"/>
      <c r="L33" s="154"/>
      <c r="M33" s="155"/>
      <c r="N33" s="202"/>
      <c r="O33" s="213">
        <v>1</v>
      </c>
      <c r="P33" s="154">
        <v>1.7630939999999999</v>
      </c>
      <c r="Q33" s="154">
        <v>8</v>
      </c>
      <c r="R33" s="178">
        <v>29.492784</v>
      </c>
      <c r="S33" s="155">
        <v>0.125</v>
      </c>
      <c r="T33" s="156">
        <v>5.9780521228514752E-2</v>
      </c>
    </row>
    <row r="34" spans="1:20" ht="16.5" thickBot="1" x14ac:dyDescent="0.3">
      <c r="A34" s="175">
        <v>675</v>
      </c>
      <c r="B34" s="212" t="s">
        <v>29</v>
      </c>
      <c r="C34" s="177">
        <v>293</v>
      </c>
      <c r="D34" s="154">
        <v>250.10099500000001</v>
      </c>
      <c r="E34" s="154">
        <v>18460</v>
      </c>
      <c r="F34" s="154">
        <v>27977.991560999999</v>
      </c>
      <c r="G34" s="155">
        <v>1.5872156013001092E-2</v>
      </c>
      <c r="H34" s="156">
        <v>8.9392047479429863E-3</v>
      </c>
      <c r="I34" s="228">
        <v>0</v>
      </c>
      <c r="J34" s="154">
        <v>0</v>
      </c>
      <c r="K34" s="154"/>
      <c r="L34" s="154"/>
      <c r="M34" s="155"/>
      <c r="N34" s="202"/>
      <c r="O34" s="213">
        <v>140</v>
      </c>
      <c r="P34" s="154">
        <v>521.37839699999995</v>
      </c>
      <c r="Q34" s="154">
        <v>965</v>
      </c>
      <c r="R34" s="178">
        <v>2877.4118159999998</v>
      </c>
      <c r="S34" s="155">
        <v>0.1450777202072539</v>
      </c>
      <c r="T34" s="156">
        <v>0.18119700284152859</v>
      </c>
    </row>
    <row r="35" spans="1:20" ht="16.5" thickBot="1" x14ac:dyDescent="0.3">
      <c r="A35" s="175">
        <v>676</v>
      </c>
      <c r="B35" s="212" t="s">
        <v>30</v>
      </c>
      <c r="C35" s="177">
        <v>284</v>
      </c>
      <c r="D35" s="154">
        <v>1369.6635289999999</v>
      </c>
      <c r="E35" s="154">
        <v>15987</v>
      </c>
      <c r="F35" s="154">
        <v>45166.375488999998</v>
      </c>
      <c r="G35" s="155">
        <v>1.7764433602301871E-2</v>
      </c>
      <c r="H35" s="156">
        <v>3.032484927495617E-2</v>
      </c>
      <c r="I35" s="228">
        <v>0</v>
      </c>
      <c r="J35" s="154">
        <v>0</v>
      </c>
      <c r="K35" s="154"/>
      <c r="L35" s="154"/>
      <c r="M35" s="155"/>
      <c r="N35" s="202"/>
      <c r="O35" s="213">
        <v>10</v>
      </c>
      <c r="P35" s="154">
        <v>91.304111000000006</v>
      </c>
      <c r="Q35" s="154">
        <v>59</v>
      </c>
      <c r="R35" s="178">
        <v>298.27075400000001</v>
      </c>
      <c r="S35" s="155">
        <v>0.16949152542372881</v>
      </c>
      <c r="T35" s="156">
        <v>0.30611151034941902</v>
      </c>
    </row>
    <row r="36" spans="1:20" ht="16.5" thickBot="1" x14ac:dyDescent="0.3">
      <c r="A36" s="175">
        <v>677</v>
      </c>
      <c r="B36" s="212" t="s">
        <v>31</v>
      </c>
      <c r="C36" s="214">
        <v>1309</v>
      </c>
      <c r="D36" s="162">
        <v>9620.8696610000006</v>
      </c>
      <c r="E36" s="162">
        <v>5759</v>
      </c>
      <c r="F36" s="162">
        <v>31247.713530000001</v>
      </c>
      <c r="G36" s="163">
        <v>0.22729640562597669</v>
      </c>
      <c r="H36" s="164">
        <v>0.30789035657803537</v>
      </c>
      <c r="I36" s="229">
        <v>0</v>
      </c>
      <c r="J36" s="162">
        <v>0</v>
      </c>
      <c r="K36" s="162"/>
      <c r="L36" s="162"/>
      <c r="M36" s="230"/>
      <c r="N36" s="231"/>
      <c r="O36" s="179">
        <v>8</v>
      </c>
      <c r="P36" s="162">
        <v>52.625591999999997</v>
      </c>
      <c r="Q36" s="162">
        <v>43</v>
      </c>
      <c r="R36" s="180">
        <v>301.17431399999998</v>
      </c>
      <c r="S36" s="163">
        <v>0.186046511627907</v>
      </c>
      <c r="T36" s="164">
        <v>0.1747346621332389</v>
      </c>
    </row>
    <row r="37" spans="1:20" ht="16.5" thickBot="1" x14ac:dyDescent="0.3">
      <c r="A37" s="191"/>
      <c r="B37" s="165" t="s">
        <v>49</v>
      </c>
      <c r="C37" s="215">
        <f>SUM(C30:C36)</f>
        <v>59309</v>
      </c>
      <c r="D37" s="215">
        <f t="shared" ref="D37:R37" si="4">SUM(D30:D36)</f>
        <v>383348.325495</v>
      </c>
      <c r="E37" s="215">
        <f t="shared" si="4"/>
        <v>376573</v>
      </c>
      <c r="F37" s="215">
        <f t="shared" si="4"/>
        <v>1410225.58843</v>
      </c>
      <c r="G37" s="206">
        <f t="shared" ref="G37:H37" si="5">C37/E37</f>
        <v>0.15749668722930216</v>
      </c>
      <c r="H37" s="206">
        <f t="shared" si="5"/>
        <v>0.2718347537019099</v>
      </c>
      <c r="I37" s="215">
        <f t="shared" si="4"/>
        <v>2166</v>
      </c>
      <c r="J37" s="215">
        <f t="shared" si="4"/>
        <v>67169.814813000005</v>
      </c>
      <c r="K37" s="215">
        <f t="shared" si="4"/>
        <v>15825</v>
      </c>
      <c r="L37" s="215">
        <f t="shared" si="4"/>
        <v>409670.45924200001</v>
      </c>
      <c r="M37" s="168">
        <f t="shared" ref="M37:N37" si="6">I37/K37</f>
        <v>0.13687203791469194</v>
      </c>
      <c r="N37" s="168">
        <f t="shared" si="6"/>
        <v>0.16396060125321738</v>
      </c>
      <c r="O37" s="215">
        <f t="shared" si="4"/>
        <v>1651</v>
      </c>
      <c r="P37" s="215">
        <f t="shared" si="4"/>
        <v>15994.260236</v>
      </c>
      <c r="Q37" s="215">
        <f t="shared" si="4"/>
        <v>7974</v>
      </c>
      <c r="R37" s="215">
        <f t="shared" si="4"/>
        <v>59595.771367000001</v>
      </c>
      <c r="S37" s="206">
        <f t="shared" ref="S37:T37" si="7">O37/Q37</f>
        <v>0.2070479056935039</v>
      </c>
      <c r="T37" s="206">
        <f t="shared" si="7"/>
        <v>0.2683791126304057</v>
      </c>
    </row>
    <row r="38" spans="1:20" ht="15.75" x14ac:dyDescent="0.25">
      <c r="A38" s="207"/>
      <c r="B38" s="208"/>
      <c r="C38" s="209"/>
      <c r="D38" s="209"/>
      <c r="E38" s="209"/>
      <c r="F38" s="209"/>
      <c r="G38" s="210"/>
      <c r="H38" s="210"/>
      <c r="I38" s="209"/>
      <c r="J38" s="209"/>
      <c r="K38" s="209"/>
      <c r="L38" s="209"/>
      <c r="M38" s="210"/>
      <c r="N38" s="210"/>
      <c r="O38" s="209"/>
      <c r="P38" s="209"/>
      <c r="Q38" s="209"/>
      <c r="R38" s="209"/>
      <c r="S38" s="210"/>
      <c r="T38" s="210"/>
    </row>
    <row r="39" spans="1:20" x14ac:dyDescent="0.25">
      <c r="B39" s="192" t="str">
        <f>B20</f>
        <v>Fuente: Información de la CMF al 29 de mayo de 2020 y al 30 de abril de 2020 para el total de las carteras.</v>
      </c>
    </row>
    <row r="40" spans="1:20" x14ac:dyDescent="0.25">
      <c r="B40" s="192" t="s">
        <v>94</v>
      </c>
    </row>
    <row r="45" spans="1:20" ht="19.5" thickBot="1" x14ac:dyDescent="0.35">
      <c r="A45" s="79" t="s">
        <v>77</v>
      </c>
    </row>
    <row r="46" spans="1:20" ht="21" x14ac:dyDescent="0.35">
      <c r="A46" s="334" t="s">
        <v>66</v>
      </c>
      <c r="B46" s="335"/>
      <c r="C46" s="335"/>
      <c r="D46" s="335"/>
      <c r="E46" s="335"/>
      <c r="F46" s="335"/>
      <c r="G46" s="335"/>
      <c r="H46" s="336"/>
    </row>
    <row r="47" spans="1:20" ht="15.75" x14ac:dyDescent="0.25">
      <c r="A47" s="139"/>
      <c r="B47" s="254"/>
      <c r="C47" s="303" t="s">
        <v>32</v>
      </c>
      <c r="D47" s="303"/>
      <c r="E47" s="303"/>
      <c r="F47" s="303"/>
      <c r="G47" s="303"/>
      <c r="H47" s="332"/>
    </row>
    <row r="48" spans="1:20" ht="15.75" x14ac:dyDescent="0.25">
      <c r="A48" s="139"/>
      <c r="B48" s="254"/>
      <c r="C48" s="309" t="s">
        <v>41</v>
      </c>
      <c r="D48" s="309"/>
      <c r="E48" s="309" t="s">
        <v>42</v>
      </c>
      <c r="F48" s="309"/>
      <c r="G48" s="303" t="s">
        <v>67</v>
      </c>
      <c r="H48" s="332"/>
    </row>
    <row r="49" spans="1:8" ht="32.25" thickBot="1" x14ac:dyDescent="0.3">
      <c r="A49" s="140" t="s">
        <v>0</v>
      </c>
      <c r="B49" s="141" t="s">
        <v>1</v>
      </c>
      <c r="C49" s="254" t="s">
        <v>5</v>
      </c>
      <c r="D49" s="254" t="s">
        <v>68</v>
      </c>
      <c r="E49" s="254" t="s">
        <v>69</v>
      </c>
      <c r="F49" s="254" t="s">
        <v>70</v>
      </c>
      <c r="G49" s="254" t="s">
        <v>71</v>
      </c>
      <c r="H49" s="255" t="s">
        <v>72</v>
      </c>
    </row>
    <row r="50" spans="1:8" ht="16.5" thickBot="1" x14ac:dyDescent="0.3">
      <c r="A50" s="190">
        <v>708</v>
      </c>
      <c r="B50" s="184" t="s">
        <v>34</v>
      </c>
      <c r="C50" s="217">
        <v>2460</v>
      </c>
      <c r="D50" s="218">
        <v>620.92836199999999</v>
      </c>
      <c r="E50" s="218">
        <v>503359</v>
      </c>
      <c r="F50" s="218">
        <v>161695.97963399999</v>
      </c>
      <c r="G50" s="149">
        <v>4.8871680053401249E-3</v>
      </c>
      <c r="H50" s="150">
        <v>3.840097715512011E-3</v>
      </c>
    </row>
    <row r="51" spans="1:8" ht="16.5" thickBot="1" x14ac:dyDescent="0.3">
      <c r="A51" s="190">
        <v>701</v>
      </c>
      <c r="B51" s="184" t="s">
        <v>81</v>
      </c>
      <c r="C51" s="219">
        <v>1394</v>
      </c>
      <c r="D51" s="220">
        <v>90.121266000000006</v>
      </c>
      <c r="E51" s="220">
        <v>225147</v>
      </c>
      <c r="F51" s="220">
        <v>35454.319313</v>
      </c>
      <c r="G51" s="155">
        <v>6.1915104354044251E-3</v>
      </c>
      <c r="H51" s="156">
        <v>2.541898074657305E-3</v>
      </c>
    </row>
    <row r="52" spans="1:8" ht="16.5" thickBot="1" x14ac:dyDescent="0.3">
      <c r="A52" s="190">
        <v>699</v>
      </c>
      <c r="B52" s="184" t="s">
        <v>36</v>
      </c>
      <c r="C52" s="219">
        <v>61748</v>
      </c>
      <c r="D52" s="220">
        <v>5647.4743200000003</v>
      </c>
      <c r="E52" s="220">
        <v>424504</v>
      </c>
      <c r="F52" s="220">
        <v>92748.752471999993</v>
      </c>
      <c r="G52" s="155">
        <v>0.14545917117388771</v>
      </c>
      <c r="H52" s="156">
        <v>6.0890029994796119E-2</v>
      </c>
    </row>
    <row r="53" spans="1:8" ht="16.5" thickBot="1" x14ac:dyDescent="0.3">
      <c r="A53" s="159">
        <v>697</v>
      </c>
      <c r="B53" s="188" t="s">
        <v>37</v>
      </c>
      <c r="C53" s="221">
        <v>1051</v>
      </c>
      <c r="D53" s="222">
        <v>765.28961000000004</v>
      </c>
      <c r="E53" s="222">
        <v>459843</v>
      </c>
      <c r="F53" s="222">
        <v>151551.30930200001</v>
      </c>
      <c r="G53" s="163">
        <v>2.285562681175966E-3</v>
      </c>
      <c r="H53" s="164">
        <v>5.0497063570397053E-3</v>
      </c>
    </row>
    <row r="54" spans="1:8" ht="16.5" thickBot="1" x14ac:dyDescent="0.3">
      <c r="A54" s="191"/>
      <c r="B54" s="165" t="s">
        <v>49</v>
      </c>
      <c r="C54" s="223">
        <f>SUM(C50:C53)</f>
        <v>66653</v>
      </c>
      <c r="D54" s="223">
        <f t="shared" ref="D54:F54" si="8">SUM(D50:D53)</f>
        <v>7123.8135579999998</v>
      </c>
      <c r="E54" s="223">
        <f t="shared" si="8"/>
        <v>1612853</v>
      </c>
      <c r="F54" s="232">
        <f t="shared" si="8"/>
        <v>441450.360721</v>
      </c>
      <c r="G54" s="206">
        <f t="shared" ref="G54:H54" si="9">C54/E54</f>
        <v>4.1326146896214347E-2</v>
      </c>
      <c r="H54" s="206">
        <f t="shared" si="9"/>
        <v>1.6137292415765642E-2</v>
      </c>
    </row>
    <row r="56" spans="1:8" x14ac:dyDescent="0.25">
      <c r="B56" s="192" t="str">
        <f>B20</f>
        <v>Fuente: Información de la CMF al 29 de mayo de 2020 y al 30 de abril de 2020 para el total de las carteras.</v>
      </c>
    </row>
    <row r="57" spans="1:8" x14ac:dyDescent="0.25">
      <c r="B57" s="192" t="s">
        <v>59</v>
      </c>
    </row>
    <row r="58" spans="1:8" x14ac:dyDescent="0.25">
      <c r="B58" s="78" t="s">
        <v>95</v>
      </c>
    </row>
  </sheetData>
  <mergeCells count="31">
    <mergeCell ref="A2:T2"/>
    <mergeCell ref="C3:H3"/>
    <mergeCell ref="I3:N3"/>
    <mergeCell ref="O3:T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C48:D48"/>
    <mergeCell ref="E48:F48"/>
    <mergeCell ref="G48:H48"/>
    <mergeCell ref="C28:D28"/>
    <mergeCell ref="E28:F28"/>
    <mergeCell ref="G28:H28"/>
    <mergeCell ref="A46:H46"/>
    <mergeCell ref="C47:H47"/>
    <mergeCell ref="K28:L28"/>
    <mergeCell ref="M28:N28"/>
    <mergeCell ref="A26:T26"/>
    <mergeCell ref="C27:H27"/>
    <mergeCell ref="I27:N27"/>
    <mergeCell ref="O27:T27"/>
    <mergeCell ref="O28:P28"/>
    <mergeCell ref="Q28:R28"/>
    <mergeCell ref="S28:T28"/>
    <mergeCell ref="I28:J28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BB043-D9E2-45BD-8074-1166F3B1886A}">
  <sheetPr codeName="Hoja14"/>
  <dimension ref="A1:P1240"/>
  <sheetViews>
    <sheetView workbookViewId="0"/>
  </sheetViews>
  <sheetFormatPr baseColWidth="10" defaultColWidth="11.5703125" defaultRowHeight="18.75" x14ac:dyDescent="0.3"/>
  <cols>
    <col min="1" max="1" width="20.7109375" style="109" customWidth="1"/>
    <col min="2" max="7" width="16.28515625" style="109" customWidth="1"/>
    <col min="8" max="16" width="11.5703125" style="79"/>
    <col min="17" max="16384" width="11.5703125" style="108"/>
  </cols>
  <sheetData>
    <row r="1" spans="1:16" s="80" customFormat="1" x14ac:dyDescent="0.3">
      <c r="A1" s="121" t="s">
        <v>75</v>
      </c>
      <c r="H1" s="79"/>
      <c r="I1" s="79"/>
      <c r="J1" s="79"/>
      <c r="K1" s="79"/>
      <c r="L1" s="79"/>
      <c r="M1" s="79"/>
      <c r="N1" s="79"/>
      <c r="O1" s="79"/>
      <c r="P1" s="79"/>
    </row>
    <row r="2" spans="1:16" s="80" customFormat="1" ht="21" x14ac:dyDescent="0.35">
      <c r="B2" s="305" t="s">
        <v>51</v>
      </c>
      <c r="C2" s="306"/>
      <c r="D2" s="306"/>
      <c r="E2" s="306"/>
      <c r="F2" s="306"/>
      <c r="G2" s="307"/>
      <c r="H2" s="79"/>
      <c r="I2" s="79"/>
      <c r="J2" s="79"/>
      <c r="K2" s="79"/>
      <c r="L2" s="79"/>
      <c r="M2" s="79"/>
      <c r="N2" s="79"/>
      <c r="O2" s="79"/>
      <c r="P2" s="79"/>
    </row>
    <row r="3" spans="1:16" s="80" customFormat="1" ht="18" customHeight="1" x14ac:dyDescent="0.3">
      <c r="B3" s="308" t="s">
        <v>41</v>
      </c>
      <c r="C3" s="309"/>
      <c r="D3" s="309" t="s">
        <v>42</v>
      </c>
      <c r="E3" s="309"/>
      <c r="F3" s="303" t="s">
        <v>67</v>
      </c>
      <c r="G3" s="304"/>
      <c r="H3" s="79"/>
      <c r="I3" s="79"/>
      <c r="J3" s="79"/>
      <c r="K3" s="79"/>
      <c r="L3" s="79"/>
      <c r="M3" s="79"/>
      <c r="N3" s="79"/>
      <c r="O3" s="79"/>
      <c r="P3" s="79"/>
    </row>
    <row r="4" spans="1:16" s="80" customFormat="1" ht="32.25" x14ac:dyDescent="0.3">
      <c r="B4" s="233" t="s">
        <v>44</v>
      </c>
      <c r="C4" s="257" t="s">
        <v>45</v>
      </c>
      <c r="D4" s="257" t="s">
        <v>44</v>
      </c>
      <c r="E4" s="257" t="s">
        <v>45</v>
      </c>
      <c r="F4" s="257" t="s">
        <v>44</v>
      </c>
      <c r="G4" s="234" t="s">
        <v>45</v>
      </c>
      <c r="H4" s="79"/>
      <c r="I4" s="79"/>
      <c r="J4" s="79"/>
      <c r="K4" s="79"/>
      <c r="L4" s="79"/>
      <c r="M4" s="79"/>
      <c r="N4" s="79"/>
      <c r="O4" s="79"/>
      <c r="P4" s="79"/>
    </row>
    <row r="5" spans="1:16" s="80" customFormat="1" x14ac:dyDescent="0.3">
      <c r="A5" s="235" t="s">
        <v>46</v>
      </c>
      <c r="B5" s="236">
        <f>Detalle_al_0605!C18</f>
        <v>628098</v>
      </c>
      <c r="C5" s="110">
        <f>Detalle_al_0605!D18</f>
        <v>4200334.7521179998</v>
      </c>
      <c r="D5" s="111">
        <f>Detalle_al_0605!E18</f>
        <v>10384336</v>
      </c>
      <c r="E5" s="110">
        <f>Detalle_al_0605!F18</f>
        <v>25523231.637236994</v>
      </c>
      <c r="F5" s="135">
        <f>B5/D5</f>
        <v>6.0485138385352709E-2</v>
      </c>
      <c r="G5" s="136">
        <f>C5/E5</f>
        <v>0.16456908011562071</v>
      </c>
      <c r="H5" s="79"/>
      <c r="I5" s="79"/>
      <c r="J5" s="79"/>
      <c r="K5" s="79"/>
      <c r="L5" s="79"/>
      <c r="M5" s="79"/>
      <c r="N5" s="79"/>
      <c r="O5" s="79"/>
      <c r="P5" s="79"/>
    </row>
    <row r="6" spans="1:16" s="80" customFormat="1" x14ac:dyDescent="0.3">
      <c r="A6" s="237" t="s">
        <v>47</v>
      </c>
      <c r="B6" s="238">
        <f>Detalle_al_0605!I18</f>
        <v>306577</v>
      </c>
      <c r="C6" s="134">
        <f>Detalle_al_0605!J18</f>
        <v>19331876.187830001</v>
      </c>
      <c r="D6" s="133">
        <f>Detalle_al_0605!K18</f>
        <v>1196116</v>
      </c>
      <c r="E6" s="134">
        <f>Detalle_al_0605!L18</f>
        <v>55387736.099222012</v>
      </c>
      <c r="F6" s="239">
        <f t="shared" ref="F6:G8" si="0">B6/D6</f>
        <v>0.25631042474141302</v>
      </c>
      <c r="G6" s="240">
        <f t="shared" si="0"/>
        <v>0.34902809808291735</v>
      </c>
      <c r="H6" s="79"/>
      <c r="I6" s="79"/>
      <c r="J6" s="79"/>
      <c r="K6" s="79"/>
      <c r="L6" s="79"/>
      <c r="M6" s="79"/>
      <c r="N6" s="79"/>
      <c r="O6" s="79"/>
      <c r="P6" s="79"/>
    </row>
    <row r="7" spans="1:16" s="80" customFormat="1" x14ac:dyDescent="0.3">
      <c r="A7" s="241" t="s">
        <v>48</v>
      </c>
      <c r="B7" s="242">
        <f>Detalle_al_0605!O18</f>
        <v>162766</v>
      </c>
      <c r="C7" s="116">
        <f>Detalle_al_0605!P18</f>
        <v>5488654.4381419998</v>
      </c>
      <c r="D7" s="117">
        <f>Detalle_al_0605!Q18</f>
        <v>718142</v>
      </c>
      <c r="E7" s="116">
        <f>Detalle_al_0605!R18</f>
        <v>17044528.396507002</v>
      </c>
      <c r="F7" s="137">
        <f t="shared" si="0"/>
        <v>0.22664876862793151</v>
      </c>
      <c r="G7" s="138">
        <f t="shared" si="0"/>
        <v>0.32201855695032372</v>
      </c>
      <c r="H7" s="79"/>
      <c r="I7" s="79"/>
      <c r="J7" s="79"/>
      <c r="K7" s="79"/>
      <c r="L7" s="79"/>
      <c r="M7" s="79"/>
      <c r="N7" s="79"/>
      <c r="O7" s="79"/>
      <c r="P7" s="79"/>
    </row>
    <row r="8" spans="1:16" s="80" customFormat="1" x14ac:dyDescent="0.3">
      <c r="A8" s="101" t="s">
        <v>49</v>
      </c>
      <c r="B8" s="243">
        <f>SUM(B5:B7)</f>
        <v>1097441</v>
      </c>
      <c r="C8" s="244">
        <f t="shared" ref="C8:E8" si="1">SUM(C5:C7)</f>
        <v>29020865.378090002</v>
      </c>
      <c r="D8" s="245">
        <f t="shared" si="1"/>
        <v>12298594</v>
      </c>
      <c r="E8" s="244">
        <f t="shared" si="1"/>
        <v>97955496.132966012</v>
      </c>
      <c r="F8" s="246">
        <f t="shared" si="0"/>
        <v>8.9233045663593746E-2</v>
      </c>
      <c r="G8" s="247">
        <f t="shared" si="0"/>
        <v>0.29626581992598677</v>
      </c>
      <c r="H8" s="79"/>
      <c r="I8" s="79"/>
      <c r="J8" s="79"/>
      <c r="K8" s="79"/>
      <c r="L8" s="79"/>
      <c r="M8" s="79"/>
      <c r="N8" s="79"/>
      <c r="O8" s="79"/>
      <c r="P8" s="79"/>
    </row>
    <row r="9" spans="1:16" ht="14.45" customHeight="1" x14ac:dyDescent="0.3">
      <c r="A9" s="196" t="str">
        <f>Detalle_al_0605!B20</f>
        <v>Fuente: Información de la CMF al 05 de junio de 2020 y al 30 de abril de 2020 para el total de las carteras.</v>
      </c>
      <c r="B9" s="108"/>
      <c r="C9" s="108"/>
      <c r="D9" s="108"/>
      <c r="E9" s="108"/>
      <c r="F9" s="108"/>
      <c r="G9" s="108"/>
    </row>
    <row r="10" spans="1:16" ht="14.45" customHeight="1" x14ac:dyDescent="0.3">
      <c r="A10" s="196" t="s">
        <v>55</v>
      </c>
      <c r="B10" s="108"/>
      <c r="C10" s="108"/>
      <c r="D10" s="108"/>
      <c r="E10" s="108"/>
      <c r="F10" s="108"/>
      <c r="G10" s="108"/>
    </row>
    <row r="11" spans="1:16" ht="14.45" customHeight="1" x14ac:dyDescent="0.3">
      <c r="A11" s="196" t="s">
        <v>113</v>
      </c>
      <c r="B11" s="108"/>
      <c r="C11" s="108"/>
      <c r="D11" s="108"/>
      <c r="E11" s="108"/>
      <c r="F11" s="108"/>
      <c r="G11" s="108"/>
    </row>
    <row r="12" spans="1:16" ht="14.45" customHeight="1" x14ac:dyDescent="0.3">
      <c r="A12" s="196" t="str">
        <f>"            " &amp; MID(Detalle_al_0605!B21,6,LEN(Detalle_al_0605!B21)-5)</f>
        <v xml:space="preserve">             Banco Consorcio y Falabella corrigieron cifras respecto la semana pasada. Banco Internacional actualizó monto de Colocaciones $ Hipotecarias por pago de dividendos.</v>
      </c>
      <c r="B12" s="108"/>
      <c r="C12" s="108"/>
      <c r="D12" s="108"/>
      <c r="E12" s="108"/>
      <c r="F12" s="108"/>
      <c r="G12" s="108"/>
    </row>
    <row r="13" spans="1:16" ht="14.45" customHeight="1" x14ac:dyDescent="0.3">
      <c r="A13" s="196" t="s">
        <v>99</v>
      </c>
      <c r="B13" s="108"/>
      <c r="C13" s="108"/>
      <c r="D13" s="108"/>
      <c r="E13" s="108"/>
      <c r="F13" s="108"/>
      <c r="G13" s="108"/>
    </row>
    <row r="14" spans="1:16" x14ac:dyDescent="0.3">
      <c r="A14" s="79"/>
      <c r="B14" s="79"/>
      <c r="C14" s="79"/>
      <c r="D14" s="79"/>
      <c r="E14" s="79"/>
      <c r="F14" s="79"/>
      <c r="G14" s="79"/>
    </row>
    <row r="15" spans="1:16" x14ac:dyDescent="0.3">
      <c r="A15" s="79" t="s">
        <v>76</v>
      </c>
      <c r="B15" s="52"/>
      <c r="C15" s="52"/>
      <c r="D15" s="52"/>
      <c r="E15" s="52"/>
      <c r="F15" s="52"/>
      <c r="G15" s="52"/>
    </row>
    <row r="16" spans="1:16" ht="21" x14ac:dyDescent="0.35">
      <c r="A16" s="52"/>
      <c r="B16" s="300" t="s">
        <v>51</v>
      </c>
      <c r="C16" s="301"/>
      <c r="D16" s="301"/>
      <c r="E16" s="301"/>
      <c r="F16" s="301"/>
      <c r="G16" s="302"/>
    </row>
    <row r="17" spans="1:7" s="79" customFormat="1" ht="18" customHeight="1" x14ac:dyDescent="0.3">
      <c r="A17" s="52"/>
      <c r="B17" s="296" t="s">
        <v>41</v>
      </c>
      <c r="C17" s="297"/>
      <c r="D17" s="297" t="s">
        <v>42</v>
      </c>
      <c r="E17" s="297"/>
      <c r="F17" s="303" t="s">
        <v>67</v>
      </c>
      <c r="G17" s="304"/>
    </row>
    <row r="18" spans="1:7" s="79" customFormat="1" ht="32.25" x14ac:dyDescent="0.3">
      <c r="A18" s="52"/>
      <c r="B18" s="54" t="s">
        <v>44</v>
      </c>
      <c r="C18" s="55" t="s">
        <v>45</v>
      </c>
      <c r="D18" s="55" t="s">
        <v>44</v>
      </c>
      <c r="E18" s="55" t="s">
        <v>45</v>
      </c>
      <c r="F18" s="55" t="s">
        <v>44</v>
      </c>
      <c r="G18" s="56" t="s">
        <v>45</v>
      </c>
    </row>
    <row r="19" spans="1:7" s="79" customFormat="1" x14ac:dyDescent="0.3">
      <c r="A19" s="122" t="s">
        <v>46</v>
      </c>
      <c r="B19" s="236">
        <f>Detalle_al_0605!C37</f>
        <v>62205</v>
      </c>
      <c r="C19" s="110">
        <f>Detalle_al_0605!D37</f>
        <v>399868.245192</v>
      </c>
      <c r="D19" s="111">
        <f>Detalle_al_0605!E37</f>
        <v>376573</v>
      </c>
      <c r="E19" s="110">
        <f>Detalle_al_0605!F37</f>
        <v>1410225.58843</v>
      </c>
      <c r="F19" s="135">
        <f>B19/D19</f>
        <v>0.16518709519800942</v>
      </c>
      <c r="G19" s="136">
        <f>C19/E19</f>
        <v>0.28354913460134568</v>
      </c>
    </row>
    <row r="20" spans="1:7" s="79" customFormat="1" x14ac:dyDescent="0.3">
      <c r="A20" s="123" t="s">
        <v>47</v>
      </c>
      <c r="B20" s="238">
        <f>Detalle_al_0605!I37</f>
        <v>2341</v>
      </c>
      <c r="C20" s="134">
        <f>Detalle_al_0605!J37</f>
        <v>72083.168757000007</v>
      </c>
      <c r="D20" s="133">
        <f>Detalle_al_0605!K37</f>
        <v>15825</v>
      </c>
      <c r="E20" s="134">
        <f>Detalle_al_0605!L37</f>
        <v>409670.45924200001</v>
      </c>
      <c r="F20" s="239">
        <f t="shared" ref="F20:G22" si="2">B20/D20</f>
        <v>0.1479304897314376</v>
      </c>
      <c r="G20" s="240">
        <f t="shared" si="2"/>
        <v>0.17595403117513808</v>
      </c>
    </row>
    <row r="21" spans="1:7" s="79" customFormat="1" x14ac:dyDescent="0.3">
      <c r="A21" s="124" t="s">
        <v>48</v>
      </c>
      <c r="B21" s="242">
        <f>Detalle_al_0605!O37</f>
        <v>1705</v>
      </c>
      <c r="C21" s="116">
        <f>Detalle_al_0605!P37</f>
        <v>16503.206882999999</v>
      </c>
      <c r="D21" s="117">
        <f>Detalle_al_0605!Q37</f>
        <v>7974</v>
      </c>
      <c r="E21" s="116">
        <f>Detalle_al_0605!R37</f>
        <v>59595.771367000001</v>
      </c>
      <c r="F21" s="137">
        <f t="shared" si="2"/>
        <v>0.21381991472284925</v>
      </c>
      <c r="G21" s="138">
        <f t="shared" si="2"/>
        <v>0.2769190918156037</v>
      </c>
    </row>
    <row r="22" spans="1:7" s="79" customFormat="1" x14ac:dyDescent="0.3">
      <c r="A22" s="60" t="s">
        <v>49</v>
      </c>
      <c r="B22" s="243">
        <f>SUM(B19:B21)</f>
        <v>66251</v>
      </c>
      <c r="C22" s="244">
        <f t="shared" ref="C22:E22" si="3">SUM(C19:C21)</f>
        <v>488454.62083199999</v>
      </c>
      <c r="D22" s="245">
        <f t="shared" si="3"/>
        <v>400372</v>
      </c>
      <c r="E22" s="244">
        <f t="shared" si="3"/>
        <v>1879491.819039</v>
      </c>
      <c r="F22" s="246">
        <f t="shared" si="2"/>
        <v>0.1654736095431249</v>
      </c>
      <c r="G22" s="247">
        <f t="shared" si="2"/>
        <v>0.25988653735228862</v>
      </c>
    </row>
    <row r="23" spans="1:7" s="79" customFormat="1" ht="14.45" customHeight="1" x14ac:dyDescent="0.3">
      <c r="A23" s="196" t="str">
        <f>Detalle_al_0605!B39</f>
        <v>Fuente: Información de la CMF al 05 de junio de 2020 y al 30 de abril de 2020 para el total de las carteras.</v>
      </c>
      <c r="B23" s="78"/>
      <c r="C23" s="78"/>
      <c r="D23" s="78"/>
      <c r="E23" s="78"/>
      <c r="F23" s="78"/>
      <c r="G23" s="78"/>
    </row>
    <row r="24" spans="1:7" s="79" customFormat="1" ht="14.45" customHeight="1" x14ac:dyDescent="0.3">
      <c r="A24" s="197" t="s">
        <v>94</v>
      </c>
      <c r="B24" s="78"/>
      <c r="C24" s="78"/>
      <c r="D24" s="78"/>
      <c r="E24" s="78"/>
      <c r="F24" s="78"/>
      <c r="G24" s="78"/>
    </row>
    <row r="25" spans="1:7" s="79" customFormat="1" ht="14.45" customHeight="1" x14ac:dyDescent="0.3">
      <c r="A25" s="197"/>
      <c r="B25" s="78"/>
      <c r="C25" s="78"/>
      <c r="D25" s="78"/>
      <c r="E25" s="78"/>
      <c r="F25" s="78"/>
      <c r="G25" s="78"/>
    </row>
    <row r="26" spans="1:7" s="79" customFormat="1" x14ac:dyDescent="0.3">
      <c r="A26" s="107" t="s">
        <v>60</v>
      </c>
      <c r="B26" s="78"/>
      <c r="C26" s="78"/>
      <c r="D26" s="78"/>
      <c r="E26" s="78"/>
      <c r="F26" s="78"/>
      <c r="G26" s="78"/>
    </row>
    <row r="27" spans="1:7" s="79" customFormat="1" x14ac:dyDescent="0.3">
      <c r="A27" s="107" t="s">
        <v>60</v>
      </c>
      <c r="B27" s="78"/>
      <c r="C27" s="78"/>
      <c r="D27" s="78"/>
      <c r="E27" s="78"/>
      <c r="F27" s="78"/>
      <c r="G27" s="78"/>
    </row>
    <row r="28" spans="1:7" s="79" customFormat="1" x14ac:dyDescent="0.3">
      <c r="A28" s="79" t="s">
        <v>77</v>
      </c>
      <c r="B28" s="52"/>
      <c r="C28" s="52"/>
      <c r="D28" s="52"/>
      <c r="E28" s="52"/>
      <c r="F28" s="52"/>
      <c r="G28" s="52"/>
    </row>
    <row r="29" spans="1:7" s="79" customFormat="1" ht="21" x14ac:dyDescent="0.35">
      <c r="A29" s="52"/>
      <c r="B29" s="300" t="s">
        <v>51</v>
      </c>
      <c r="C29" s="301"/>
      <c r="D29" s="301"/>
      <c r="E29" s="301"/>
      <c r="F29" s="301"/>
      <c r="G29" s="302"/>
    </row>
    <row r="30" spans="1:7" s="79" customFormat="1" ht="18" customHeight="1" x14ac:dyDescent="0.3">
      <c r="A30" s="52"/>
      <c r="B30" s="296" t="s">
        <v>41</v>
      </c>
      <c r="C30" s="297"/>
      <c r="D30" s="297" t="s">
        <v>42</v>
      </c>
      <c r="E30" s="297"/>
      <c r="F30" s="303" t="s">
        <v>67</v>
      </c>
      <c r="G30" s="304"/>
    </row>
    <row r="31" spans="1:7" s="79" customFormat="1" ht="32.25" x14ac:dyDescent="0.3">
      <c r="A31" s="52"/>
      <c r="B31" s="54" t="s">
        <v>44</v>
      </c>
      <c r="C31" s="55" t="s">
        <v>45</v>
      </c>
      <c r="D31" s="55" t="s">
        <v>44</v>
      </c>
      <c r="E31" s="55" t="s">
        <v>45</v>
      </c>
      <c r="F31" s="55" t="s">
        <v>44</v>
      </c>
      <c r="G31" s="56" t="s">
        <v>45</v>
      </c>
    </row>
    <row r="32" spans="1:7" s="79" customFormat="1" x14ac:dyDescent="0.3">
      <c r="A32" s="122" t="s">
        <v>46</v>
      </c>
      <c r="B32" s="113">
        <f>Detalle_al_0605!C54</f>
        <v>75360</v>
      </c>
      <c r="C32" s="114">
        <f>Detalle_al_0605!D54</f>
        <v>7588.2255379999997</v>
      </c>
      <c r="D32" s="111">
        <f>Detalle_al_0605!E54</f>
        <v>1612853</v>
      </c>
      <c r="E32" s="110">
        <f>Detalle_al_0605!F54</f>
        <v>441450.360721</v>
      </c>
      <c r="F32" s="135">
        <f>B32/D32</f>
        <v>4.6724655005756878E-2</v>
      </c>
      <c r="G32" s="136">
        <f>C32/E32</f>
        <v>1.718930646156118E-2</v>
      </c>
    </row>
    <row r="33" spans="1:7" s="79" customFormat="1" x14ac:dyDescent="0.3">
      <c r="A33" s="123" t="s">
        <v>47</v>
      </c>
      <c r="B33" s="127"/>
      <c r="C33" s="113"/>
      <c r="D33" s="114"/>
      <c r="E33" s="113"/>
      <c r="F33" s="115"/>
      <c r="G33" s="128"/>
    </row>
    <row r="34" spans="1:7" s="79" customFormat="1" x14ac:dyDescent="0.3">
      <c r="A34" s="124" t="s">
        <v>48</v>
      </c>
      <c r="B34" s="129"/>
      <c r="C34" s="116"/>
      <c r="D34" s="117"/>
      <c r="E34" s="116"/>
      <c r="F34" s="118"/>
      <c r="G34" s="130"/>
    </row>
    <row r="35" spans="1:7" s="79" customFormat="1" x14ac:dyDescent="0.3">
      <c r="A35" s="60" t="s">
        <v>49</v>
      </c>
      <c r="B35" s="119">
        <f>B32</f>
        <v>75360</v>
      </c>
      <c r="C35" s="248">
        <f t="shared" ref="C35:E35" si="4">C32</f>
        <v>7588.2255379999997</v>
      </c>
      <c r="D35" s="248">
        <f t="shared" si="4"/>
        <v>1612853</v>
      </c>
      <c r="E35" s="120">
        <f t="shared" si="4"/>
        <v>441450.360721</v>
      </c>
      <c r="F35" s="249">
        <f>B35/D35</f>
        <v>4.6724655005756878E-2</v>
      </c>
      <c r="G35" s="250">
        <f>C35/E35</f>
        <v>1.718930646156118E-2</v>
      </c>
    </row>
    <row r="36" spans="1:7" s="79" customFormat="1" ht="14.45" customHeight="1" x14ac:dyDescent="0.3">
      <c r="A36" s="196" t="str">
        <f>Detalle_al_0605!B56</f>
        <v>Fuente: Información de la CMF al 05 de junio de 2020 y al 30 de abril de 2020 para el total de las carteras.</v>
      </c>
      <c r="B36" s="78"/>
      <c r="C36" s="78"/>
      <c r="D36" s="78"/>
      <c r="E36" s="78"/>
      <c r="F36" s="78"/>
      <c r="G36" s="78"/>
    </row>
    <row r="37" spans="1:7" s="79" customFormat="1" ht="14.45" customHeight="1" x14ac:dyDescent="0.3">
      <c r="A37" s="197" t="s">
        <v>101</v>
      </c>
      <c r="B37" s="78"/>
      <c r="C37" s="78"/>
      <c r="D37" s="78"/>
      <c r="E37" s="78"/>
      <c r="F37" s="78"/>
      <c r="G37" s="78"/>
    </row>
    <row r="38" spans="1:7" s="79" customFormat="1" ht="14.45" customHeight="1" x14ac:dyDescent="0.3">
      <c r="A38" s="196" t="s">
        <v>62</v>
      </c>
      <c r="B38" s="78"/>
      <c r="C38" s="78"/>
      <c r="D38" s="78"/>
      <c r="E38" s="78"/>
      <c r="F38" s="78"/>
      <c r="G38" s="78"/>
    </row>
    <row r="39" spans="1:7" s="79" customFormat="1" x14ac:dyDescent="0.3"/>
    <row r="40" spans="1:7" s="79" customFormat="1" x14ac:dyDescent="0.3"/>
    <row r="41" spans="1:7" s="79" customFormat="1" x14ac:dyDescent="0.3"/>
    <row r="42" spans="1:7" s="79" customFormat="1" x14ac:dyDescent="0.3"/>
    <row r="43" spans="1:7" s="79" customFormat="1" x14ac:dyDescent="0.3"/>
    <row r="44" spans="1:7" s="79" customFormat="1" x14ac:dyDescent="0.3"/>
    <row r="45" spans="1:7" s="79" customFormat="1" x14ac:dyDescent="0.3"/>
    <row r="46" spans="1:7" s="79" customFormat="1" x14ac:dyDescent="0.3"/>
    <row r="47" spans="1:7" s="79" customFormat="1" x14ac:dyDescent="0.3"/>
    <row r="48" spans="1:7" s="79" customFormat="1" x14ac:dyDescent="0.3"/>
    <row r="49" s="79" customFormat="1" x14ac:dyDescent="0.3"/>
    <row r="50" s="79" customFormat="1" x14ac:dyDescent="0.3"/>
    <row r="51" s="79" customFormat="1" x14ac:dyDescent="0.3"/>
    <row r="52" s="79" customFormat="1" x14ac:dyDescent="0.3"/>
    <row r="53" s="79" customFormat="1" x14ac:dyDescent="0.3"/>
    <row r="54" s="79" customFormat="1" x14ac:dyDescent="0.3"/>
    <row r="55" s="79" customFormat="1" x14ac:dyDescent="0.3"/>
    <row r="56" s="79" customFormat="1" x14ac:dyDescent="0.3"/>
    <row r="57" s="79" customFormat="1" x14ac:dyDescent="0.3"/>
    <row r="58" s="79" customFormat="1" x14ac:dyDescent="0.3"/>
    <row r="59" s="79" customFormat="1" x14ac:dyDescent="0.3"/>
    <row r="60" s="79" customFormat="1" x14ac:dyDescent="0.3"/>
    <row r="61" s="79" customFormat="1" x14ac:dyDescent="0.3"/>
    <row r="62" s="79" customFormat="1" x14ac:dyDescent="0.3"/>
    <row r="63" s="79" customFormat="1" x14ac:dyDescent="0.3"/>
    <row r="64" s="79" customFormat="1" x14ac:dyDescent="0.3"/>
    <row r="65" s="79" customFormat="1" x14ac:dyDescent="0.3"/>
    <row r="66" s="79" customFormat="1" x14ac:dyDescent="0.3"/>
    <row r="67" s="79" customFormat="1" x14ac:dyDescent="0.3"/>
    <row r="68" s="79" customFormat="1" x14ac:dyDescent="0.3"/>
    <row r="69" s="79" customFormat="1" x14ac:dyDescent="0.3"/>
    <row r="70" s="79" customFormat="1" x14ac:dyDescent="0.3"/>
    <row r="71" s="79" customFormat="1" x14ac:dyDescent="0.3"/>
    <row r="72" s="79" customFormat="1" x14ac:dyDescent="0.3"/>
    <row r="73" s="79" customFormat="1" x14ac:dyDescent="0.3"/>
    <row r="74" s="79" customFormat="1" x14ac:dyDescent="0.3"/>
    <row r="75" s="79" customFormat="1" x14ac:dyDescent="0.3"/>
    <row r="76" s="79" customFormat="1" x14ac:dyDescent="0.3"/>
    <row r="77" s="79" customFormat="1" x14ac:dyDescent="0.3"/>
    <row r="78" s="79" customFormat="1" x14ac:dyDescent="0.3"/>
    <row r="79" s="79" customFormat="1" x14ac:dyDescent="0.3"/>
    <row r="80" s="79" customFormat="1" x14ac:dyDescent="0.3"/>
    <row r="81" s="79" customFormat="1" x14ac:dyDescent="0.3"/>
    <row r="82" s="79" customFormat="1" x14ac:dyDescent="0.3"/>
    <row r="83" s="79" customFormat="1" x14ac:dyDescent="0.3"/>
    <row r="84" s="79" customFormat="1" x14ac:dyDescent="0.3"/>
    <row r="85" s="79" customFormat="1" x14ac:dyDescent="0.3"/>
    <row r="86" s="79" customFormat="1" x14ac:dyDescent="0.3"/>
    <row r="87" s="79" customFormat="1" x14ac:dyDescent="0.3"/>
    <row r="88" s="79" customFormat="1" x14ac:dyDescent="0.3"/>
    <row r="89" s="79" customFormat="1" x14ac:dyDescent="0.3"/>
    <row r="90" s="79" customFormat="1" x14ac:dyDescent="0.3"/>
    <row r="91" s="79" customFormat="1" x14ac:dyDescent="0.3"/>
    <row r="92" s="79" customFormat="1" x14ac:dyDescent="0.3"/>
    <row r="93" s="79" customFormat="1" x14ac:dyDescent="0.3"/>
    <row r="94" s="79" customFormat="1" x14ac:dyDescent="0.3"/>
    <row r="95" s="79" customFormat="1" x14ac:dyDescent="0.3"/>
    <row r="96" s="79" customFormat="1" x14ac:dyDescent="0.3"/>
    <row r="97" s="79" customFormat="1" x14ac:dyDescent="0.3"/>
    <row r="98" s="79" customFormat="1" x14ac:dyDescent="0.3"/>
    <row r="99" s="79" customFormat="1" x14ac:dyDescent="0.3"/>
    <row r="100" s="79" customFormat="1" x14ac:dyDescent="0.3"/>
    <row r="101" s="79" customFormat="1" x14ac:dyDescent="0.3"/>
    <row r="102" s="79" customFormat="1" x14ac:dyDescent="0.3"/>
    <row r="103" s="79" customFormat="1" x14ac:dyDescent="0.3"/>
    <row r="104" s="79" customFormat="1" x14ac:dyDescent="0.3"/>
    <row r="105" s="79" customFormat="1" x14ac:dyDescent="0.3"/>
    <row r="106" s="79" customFormat="1" x14ac:dyDescent="0.3"/>
    <row r="107" s="79" customFormat="1" x14ac:dyDescent="0.3"/>
    <row r="108" s="79" customFormat="1" x14ac:dyDescent="0.3"/>
    <row r="109" s="79" customFormat="1" x14ac:dyDescent="0.3"/>
    <row r="110" s="79" customFormat="1" x14ac:dyDescent="0.3"/>
    <row r="111" s="79" customFormat="1" x14ac:dyDescent="0.3"/>
    <row r="112" s="79" customFormat="1" x14ac:dyDescent="0.3"/>
    <row r="113" s="79" customFormat="1" x14ac:dyDescent="0.3"/>
    <row r="114" s="79" customFormat="1" x14ac:dyDescent="0.3"/>
    <row r="115" s="79" customFormat="1" x14ac:dyDescent="0.3"/>
    <row r="116" s="79" customFormat="1" x14ac:dyDescent="0.3"/>
    <row r="117" s="79" customFormat="1" x14ac:dyDescent="0.3"/>
    <row r="118" s="79" customFormat="1" x14ac:dyDescent="0.3"/>
    <row r="119" s="79" customFormat="1" x14ac:dyDescent="0.3"/>
    <row r="120" s="79" customFormat="1" x14ac:dyDescent="0.3"/>
    <row r="121" s="79" customFormat="1" x14ac:dyDescent="0.3"/>
    <row r="122" s="79" customFormat="1" x14ac:dyDescent="0.3"/>
    <row r="123" s="79" customFormat="1" x14ac:dyDescent="0.3"/>
    <row r="124" s="79" customFormat="1" x14ac:dyDescent="0.3"/>
    <row r="125" s="79" customFormat="1" x14ac:dyDescent="0.3"/>
    <row r="126" s="79" customFormat="1" x14ac:dyDescent="0.3"/>
    <row r="127" s="79" customFormat="1" x14ac:dyDescent="0.3"/>
    <row r="128" s="79" customFormat="1" x14ac:dyDescent="0.3"/>
    <row r="129" s="79" customFormat="1" x14ac:dyDescent="0.3"/>
    <row r="130" s="79" customFormat="1" x14ac:dyDescent="0.3"/>
    <row r="131" s="79" customFormat="1" x14ac:dyDescent="0.3"/>
    <row r="132" s="79" customFormat="1" x14ac:dyDescent="0.3"/>
    <row r="133" s="79" customFormat="1" x14ac:dyDescent="0.3"/>
    <row r="134" s="79" customFormat="1" x14ac:dyDescent="0.3"/>
    <row r="135" s="79" customFormat="1" x14ac:dyDescent="0.3"/>
    <row r="136" s="79" customFormat="1" x14ac:dyDescent="0.3"/>
    <row r="137" s="79" customFormat="1" x14ac:dyDescent="0.3"/>
    <row r="138" s="79" customFormat="1" x14ac:dyDescent="0.3"/>
    <row r="139" s="79" customFormat="1" x14ac:dyDescent="0.3"/>
    <row r="140" s="79" customFormat="1" x14ac:dyDescent="0.3"/>
    <row r="141" s="79" customFormat="1" x14ac:dyDescent="0.3"/>
    <row r="142" s="79" customFormat="1" x14ac:dyDescent="0.3"/>
    <row r="143" s="79" customFormat="1" x14ac:dyDescent="0.3"/>
    <row r="144" s="79" customFormat="1" x14ac:dyDescent="0.3"/>
    <row r="145" s="79" customFormat="1" x14ac:dyDescent="0.3"/>
    <row r="146" s="79" customFormat="1" x14ac:dyDescent="0.3"/>
    <row r="147" s="79" customFormat="1" x14ac:dyDescent="0.3"/>
    <row r="148" s="79" customFormat="1" x14ac:dyDescent="0.3"/>
    <row r="149" s="79" customFormat="1" x14ac:dyDescent="0.3"/>
    <row r="150" s="79" customFormat="1" x14ac:dyDescent="0.3"/>
    <row r="151" s="79" customFormat="1" x14ac:dyDescent="0.3"/>
    <row r="152" s="79" customFormat="1" x14ac:dyDescent="0.3"/>
    <row r="153" s="79" customFormat="1" x14ac:dyDescent="0.3"/>
    <row r="154" s="79" customFormat="1" x14ac:dyDescent="0.3"/>
    <row r="155" s="79" customFormat="1" x14ac:dyDescent="0.3"/>
    <row r="156" s="79" customFormat="1" x14ac:dyDescent="0.3"/>
    <row r="157" s="79" customFormat="1" x14ac:dyDescent="0.3"/>
    <row r="158" s="79" customFormat="1" x14ac:dyDescent="0.3"/>
    <row r="159" s="79" customFormat="1" x14ac:dyDescent="0.3"/>
    <row r="160" s="79" customFormat="1" x14ac:dyDescent="0.3"/>
    <row r="161" s="79" customFormat="1" x14ac:dyDescent="0.3"/>
    <row r="162" s="79" customFormat="1" x14ac:dyDescent="0.3"/>
    <row r="163" s="79" customFormat="1" x14ac:dyDescent="0.3"/>
    <row r="164" s="79" customFormat="1" x14ac:dyDescent="0.3"/>
    <row r="165" s="79" customFormat="1" x14ac:dyDescent="0.3"/>
    <row r="166" s="79" customFormat="1" x14ac:dyDescent="0.3"/>
    <row r="167" s="79" customFormat="1" x14ac:dyDescent="0.3"/>
    <row r="168" s="79" customFormat="1" x14ac:dyDescent="0.3"/>
    <row r="169" s="79" customFormat="1" x14ac:dyDescent="0.3"/>
    <row r="170" s="79" customFormat="1" x14ac:dyDescent="0.3"/>
    <row r="171" s="79" customFormat="1" x14ac:dyDescent="0.3"/>
    <row r="172" s="79" customFormat="1" x14ac:dyDescent="0.3"/>
    <row r="173" s="79" customFormat="1" x14ac:dyDescent="0.3"/>
    <row r="174" s="79" customFormat="1" x14ac:dyDescent="0.3"/>
    <row r="175" s="79" customFormat="1" x14ac:dyDescent="0.3"/>
    <row r="176" s="79" customFormat="1" x14ac:dyDescent="0.3"/>
    <row r="177" s="79" customFormat="1" x14ac:dyDescent="0.3"/>
    <row r="178" s="79" customFormat="1" x14ac:dyDescent="0.3"/>
    <row r="179" s="79" customFormat="1" x14ac:dyDescent="0.3"/>
    <row r="180" s="79" customFormat="1" x14ac:dyDescent="0.3"/>
    <row r="181" s="79" customFormat="1" x14ac:dyDescent="0.3"/>
    <row r="182" s="79" customFormat="1" x14ac:dyDescent="0.3"/>
    <row r="183" s="79" customFormat="1" x14ac:dyDescent="0.3"/>
    <row r="184" s="79" customFormat="1" x14ac:dyDescent="0.3"/>
    <row r="185" s="79" customFormat="1" x14ac:dyDescent="0.3"/>
    <row r="186" s="79" customFormat="1" x14ac:dyDescent="0.3"/>
    <row r="187" s="79" customFormat="1" x14ac:dyDescent="0.3"/>
    <row r="188" s="79" customFormat="1" x14ac:dyDescent="0.3"/>
    <row r="189" s="79" customFormat="1" x14ac:dyDescent="0.3"/>
    <row r="190" s="79" customFormat="1" x14ac:dyDescent="0.3"/>
    <row r="191" s="79" customFormat="1" x14ac:dyDescent="0.3"/>
    <row r="192" s="79" customFormat="1" x14ac:dyDescent="0.3"/>
    <row r="193" s="79" customFormat="1" x14ac:dyDescent="0.3"/>
    <row r="194" s="79" customFormat="1" x14ac:dyDescent="0.3"/>
    <row r="195" s="79" customFormat="1" x14ac:dyDescent="0.3"/>
    <row r="196" s="79" customFormat="1" x14ac:dyDescent="0.3"/>
    <row r="197" s="79" customFormat="1" x14ac:dyDescent="0.3"/>
    <row r="198" s="79" customFormat="1" x14ac:dyDescent="0.3"/>
    <row r="199" s="79" customFormat="1" x14ac:dyDescent="0.3"/>
    <row r="200" s="79" customFormat="1" x14ac:dyDescent="0.3"/>
    <row r="201" s="79" customFormat="1" x14ac:dyDescent="0.3"/>
    <row r="202" s="79" customFormat="1" x14ac:dyDescent="0.3"/>
    <row r="203" s="79" customFormat="1" x14ac:dyDescent="0.3"/>
    <row r="204" s="79" customFormat="1" x14ac:dyDescent="0.3"/>
    <row r="205" s="79" customFormat="1" x14ac:dyDescent="0.3"/>
    <row r="206" s="79" customFormat="1" x14ac:dyDescent="0.3"/>
    <row r="207" s="79" customFormat="1" x14ac:dyDescent="0.3"/>
    <row r="208" s="79" customFormat="1" x14ac:dyDescent="0.3"/>
    <row r="209" s="79" customFormat="1" x14ac:dyDescent="0.3"/>
    <row r="210" s="79" customFormat="1" x14ac:dyDescent="0.3"/>
    <row r="211" s="79" customFormat="1" x14ac:dyDescent="0.3"/>
    <row r="212" s="79" customFormat="1" x14ac:dyDescent="0.3"/>
    <row r="213" s="79" customFormat="1" x14ac:dyDescent="0.3"/>
    <row r="214" s="79" customFormat="1" x14ac:dyDescent="0.3"/>
    <row r="215" s="79" customFormat="1" x14ac:dyDescent="0.3"/>
    <row r="216" s="79" customFormat="1" x14ac:dyDescent="0.3"/>
    <row r="217" s="79" customFormat="1" x14ac:dyDescent="0.3"/>
    <row r="218" s="79" customFormat="1" x14ac:dyDescent="0.3"/>
    <row r="219" s="79" customFormat="1" x14ac:dyDescent="0.3"/>
    <row r="220" s="79" customFormat="1" x14ac:dyDescent="0.3"/>
    <row r="221" s="79" customFormat="1" x14ac:dyDescent="0.3"/>
    <row r="222" s="79" customFormat="1" x14ac:dyDescent="0.3"/>
    <row r="223" s="79" customFormat="1" x14ac:dyDescent="0.3"/>
    <row r="224" s="79" customFormat="1" x14ac:dyDescent="0.3"/>
    <row r="225" s="79" customFormat="1" x14ac:dyDescent="0.3"/>
    <row r="226" s="79" customFormat="1" x14ac:dyDescent="0.3"/>
    <row r="227" s="79" customFormat="1" x14ac:dyDescent="0.3"/>
    <row r="228" s="79" customFormat="1" x14ac:dyDescent="0.3"/>
    <row r="229" s="79" customFormat="1" x14ac:dyDescent="0.3"/>
    <row r="230" s="79" customFormat="1" x14ac:dyDescent="0.3"/>
    <row r="231" s="79" customFormat="1" x14ac:dyDescent="0.3"/>
    <row r="232" s="79" customFormat="1" x14ac:dyDescent="0.3"/>
    <row r="233" s="79" customFormat="1" x14ac:dyDescent="0.3"/>
    <row r="234" s="79" customFormat="1" x14ac:dyDescent="0.3"/>
    <row r="235" s="79" customFormat="1" x14ac:dyDescent="0.3"/>
    <row r="236" s="79" customFormat="1" x14ac:dyDescent="0.3"/>
    <row r="237" s="79" customFormat="1" x14ac:dyDescent="0.3"/>
    <row r="238" s="79" customFormat="1" x14ac:dyDescent="0.3"/>
    <row r="239" s="79" customFormat="1" x14ac:dyDescent="0.3"/>
    <row r="240" s="79" customFormat="1" x14ac:dyDescent="0.3"/>
    <row r="241" s="79" customFormat="1" x14ac:dyDescent="0.3"/>
    <row r="242" s="79" customFormat="1" x14ac:dyDescent="0.3"/>
    <row r="243" s="79" customFormat="1" x14ac:dyDescent="0.3"/>
    <row r="244" s="79" customFormat="1" x14ac:dyDescent="0.3"/>
    <row r="245" s="79" customFormat="1" x14ac:dyDescent="0.3"/>
    <row r="246" s="79" customFormat="1" x14ac:dyDescent="0.3"/>
    <row r="247" s="79" customFormat="1" x14ac:dyDescent="0.3"/>
    <row r="248" s="79" customFormat="1" x14ac:dyDescent="0.3"/>
    <row r="249" s="79" customFormat="1" x14ac:dyDescent="0.3"/>
    <row r="250" s="79" customFormat="1" x14ac:dyDescent="0.3"/>
    <row r="251" s="79" customFormat="1" x14ac:dyDescent="0.3"/>
    <row r="252" s="79" customFormat="1" x14ac:dyDescent="0.3"/>
    <row r="253" s="79" customFormat="1" x14ac:dyDescent="0.3"/>
    <row r="254" s="79" customFormat="1" x14ac:dyDescent="0.3"/>
    <row r="255" s="79" customFormat="1" x14ac:dyDescent="0.3"/>
    <row r="256" s="79" customFormat="1" x14ac:dyDescent="0.3"/>
    <row r="257" s="79" customFormat="1" x14ac:dyDescent="0.3"/>
    <row r="258" s="79" customFormat="1" x14ac:dyDescent="0.3"/>
    <row r="259" s="79" customFormat="1" x14ac:dyDescent="0.3"/>
    <row r="260" s="79" customFormat="1" x14ac:dyDescent="0.3"/>
    <row r="261" s="79" customFormat="1" x14ac:dyDescent="0.3"/>
    <row r="262" s="79" customFormat="1" x14ac:dyDescent="0.3"/>
    <row r="263" s="79" customFormat="1" x14ac:dyDescent="0.3"/>
    <row r="264" s="79" customFormat="1" x14ac:dyDescent="0.3"/>
    <row r="265" s="79" customFormat="1" x14ac:dyDescent="0.3"/>
    <row r="266" s="79" customFormat="1" x14ac:dyDescent="0.3"/>
    <row r="267" s="79" customFormat="1" x14ac:dyDescent="0.3"/>
    <row r="268" s="79" customFormat="1" x14ac:dyDescent="0.3"/>
    <row r="269" s="79" customFormat="1" x14ac:dyDescent="0.3"/>
    <row r="270" s="79" customFormat="1" x14ac:dyDescent="0.3"/>
    <row r="271" s="79" customFormat="1" x14ac:dyDescent="0.3"/>
    <row r="272" s="79" customFormat="1" x14ac:dyDescent="0.3"/>
    <row r="273" s="79" customFormat="1" x14ac:dyDescent="0.3"/>
    <row r="274" s="79" customFormat="1" x14ac:dyDescent="0.3"/>
    <row r="275" s="79" customFormat="1" x14ac:dyDescent="0.3"/>
    <row r="276" s="79" customFormat="1" x14ac:dyDescent="0.3"/>
    <row r="277" s="79" customFormat="1" x14ac:dyDescent="0.3"/>
    <row r="278" s="79" customFormat="1" x14ac:dyDescent="0.3"/>
    <row r="279" s="79" customFormat="1" x14ac:dyDescent="0.3"/>
    <row r="280" s="79" customFormat="1" x14ac:dyDescent="0.3"/>
    <row r="281" s="79" customFormat="1" x14ac:dyDescent="0.3"/>
    <row r="282" s="79" customFormat="1" x14ac:dyDescent="0.3"/>
    <row r="283" s="79" customFormat="1" x14ac:dyDescent="0.3"/>
    <row r="284" s="79" customFormat="1" x14ac:dyDescent="0.3"/>
    <row r="285" s="79" customFormat="1" x14ac:dyDescent="0.3"/>
    <row r="286" s="79" customFormat="1" x14ac:dyDescent="0.3"/>
    <row r="287" s="79" customFormat="1" x14ac:dyDescent="0.3"/>
    <row r="288" s="79" customFormat="1" x14ac:dyDescent="0.3"/>
    <row r="289" s="79" customFormat="1" x14ac:dyDescent="0.3"/>
    <row r="290" s="79" customFormat="1" x14ac:dyDescent="0.3"/>
    <row r="291" s="79" customFormat="1" x14ac:dyDescent="0.3"/>
    <row r="292" s="79" customFormat="1" x14ac:dyDescent="0.3"/>
    <row r="293" s="79" customFormat="1" x14ac:dyDescent="0.3"/>
    <row r="294" s="79" customFormat="1" x14ac:dyDescent="0.3"/>
    <row r="295" s="79" customFormat="1" x14ac:dyDescent="0.3"/>
    <row r="296" s="79" customFormat="1" x14ac:dyDescent="0.3"/>
    <row r="297" s="79" customFormat="1" x14ac:dyDescent="0.3"/>
    <row r="298" s="79" customFormat="1" x14ac:dyDescent="0.3"/>
    <row r="299" s="79" customFormat="1" x14ac:dyDescent="0.3"/>
    <row r="300" s="79" customFormat="1" x14ac:dyDescent="0.3"/>
    <row r="301" s="79" customFormat="1" x14ac:dyDescent="0.3"/>
    <row r="302" s="79" customFormat="1" x14ac:dyDescent="0.3"/>
    <row r="303" s="79" customFormat="1" x14ac:dyDescent="0.3"/>
    <row r="304" s="79" customFormat="1" x14ac:dyDescent="0.3"/>
    <row r="305" s="79" customFormat="1" x14ac:dyDescent="0.3"/>
    <row r="306" s="79" customFormat="1" x14ac:dyDescent="0.3"/>
    <row r="307" s="79" customFormat="1" x14ac:dyDescent="0.3"/>
    <row r="308" s="79" customFormat="1" x14ac:dyDescent="0.3"/>
    <row r="309" s="79" customFormat="1" x14ac:dyDescent="0.3"/>
    <row r="310" s="79" customFormat="1" x14ac:dyDescent="0.3"/>
    <row r="311" s="79" customFormat="1" x14ac:dyDescent="0.3"/>
    <row r="312" s="79" customFormat="1" x14ac:dyDescent="0.3"/>
    <row r="313" s="79" customFormat="1" x14ac:dyDescent="0.3"/>
    <row r="314" s="79" customFormat="1" x14ac:dyDescent="0.3"/>
    <row r="315" s="79" customFormat="1" x14ac:dyDescent="0.3"/>
    <row r="316" s="79" customFormat="1" x14ac:dyDescent="0.3"/>
    <row r="317" s="79" customFormat="1" x14ac:dyDescent="0.3"/>
    <row r="318" s="79" customFormat="1" x14ac:dyDescent="0.3"/>
    <row r="319" s="79" customFormat="1" x14ac:dyDescent="0.3"/>
    <row r="320" s="79" customFormat="1" x14ac:dyDescent="0.3"/>
    <row r="321" s="79" customFormat="1" x14ac:dyDescent="0.3"/>
    <row r="322" s="79" customFormat="1" x14ac:dyDescent="0.3"/>
    <row r="323" s="79" customFormat="1" x14ac:dyDescent="0.3"/>
    <row r="324" s="79" customFormat="1" x14ac:dyDescent="0.3"/>
    <row r="325" s="79" customFormat="1" x14ac:dyDescent="0.3"/>
    <row r="326" s="79" customFormat="1" x14ac:dyDescent="0.3"/>
    <row r="327" s="79" customFormat="1" x14ac:dyDescent="0.3"/>
    <row r="328" s="79" customFormat="1" x14ac:dyDescent="0.3"/>
    <row r="329" s="79" customFormat="1" x14ac:dyDescent="0.3"/>
    <row r="330" s="79" customFormat="1" x14ac:dyDescent="0.3"/>
    <row r="331" s="79" customFormat="1" x14ac:dyDescent="0.3"/>
    <row r="332" s="79" customFormat="1" x14ac:dyDescent="0.3"/>
    <row r="333" s="79" customFormat="1" x14ac:dyDescent="0.3"/>
    <row r="334" s="79" customFormat="1" x14ac:dyDescent="0.3"/>
    <row r="335" s="79" customFormat="1" x14ac:dyDescent="0.3"/>
    <row r="336" s="79" customFormat="1" x14ac:dyDescent="0.3"/>
    <row r="337" s="79" customFormat="1" x14ac:dyDescent="0.3"/>
    <row r="338" s="79" customFormat="1" x14ac:dyDescent="0.3"/>
    <row r="339" s="79" customFormat="1" x14ac:dyDescent="0.3"/>
    <row r="340" s="79" customFormat="1" x14ac:dyDescent="0.3"/>
    <row r="341" s="79" customFormat="1" x14ac:dyDescent="0.3"/>
    <row r="342" s="79" customFormat="1" x14ac:dyDescent="0.3"/>
    <row r="343" s="79" customFormat="1" x14ac:dyDescent="0.3"/>
    <row r="344" s="79" customFormat="1" x14ac:dyDescent="0.3"/>
    <row r="345" s="79" customFormat="1" x14ac:dyDescent="0.3"/>
    <row r="346" s="79" customFormat="1" x14ac:dyDescent="0.3"/>
    <row r="347" s="79" customFormat="1" x14ac:dyDescent="0.3"/>
    <row r="348" s="79" customFormat="1" x14ac:dyDescent="0.3"/>
    <row r="349" s="79" customFormat="1" x14ac:dyDescent="0.3"/>
    <row r="350" s="79" customFormat="1" x14ac:dyDescent="0.3"/>
    <row r="351" s="79" customFormat="1" x14ac:dyDescent="0.3"/>
    <row r="352" s="79" customFormat="1" x14ac:dyDescent="0.3"/>
    <row r="353" s="79" customFormat="1" x14ac:dyDescent="0.3"/>
    <row r="354" s="79" customFormat="1" x14ac:dyDescent="0.3"/>
    <row r="355" s="79" customFormat="1" x14ac:dyDescent="0.3"/>
    <row r="356" s="79" customFormat="1" x14ac:dyDescent="0.3"/>
    <row r="357" s="79" customFormat="1" x14ac:dyDescent="0.3"/>
    <row r="358" s="79" customFormat="1" x14ac:dyDescent="0.3"/>
    <row r="359" s="79" customFormat="1" x14ac:dyDescent="0.3"/>
    <row r="360" s="79" customFormat="1" x14ac:dyDescent="0.3"/>
    <row r="361" s="79" customFormat="1" x14ac:dyDescent="0.3"/>
    <row r="362" s="79" customFormat="1" x14ac:dyDescent="0.3"/>
    <row r="363" s="79" customFormat="1" x14ac:dyDescent="0.3"/>
    <row r="364" s="79" customFormat="1" x14ac:dyDescent="0.3"/>
    <row r="365" s="79" customFormat="1" x14ac:dyDescent="0.3"/>
    <row r="366" s="79" customFormat="1" x14ac:dyDescent="0.3"/>
    <row r="367" s="79" customFormat="1" x14ac:dyDescent="0.3"/>
    <row r="368" s="79" customFormat="1" x14ac:dyDescent="0.3"/>
    <row r="369" s="79" customFormat="1" x14ac:dyDescent="0.3"/>
    <row r="370" s="79" customFormat="1" x14ac:dyDescent="0.3"/>
    <row r="371" s="79" customFormat="1" x14ac:dyDescent="0.3"/>
    <row r="372" s="79" customFormat="1" x14ac:dyDescent="0.3"/>
    <row r="373" s="79" customFormat="1" x14ac:dyDescent="0.3"/>
    <row r="374" s="79" customFormat="1" x14ac:dyDescent="0.3"/>
    <row r="375" s="79" customFormat="1" x14ac:dyDescent="0.3"/>
    <row r="376" s="79" customFormat="1" x14ac:dyDescent="0.3"/>
    <row r="377" s="79" customFormat="1" x14ac:dyDescent="0.3"/>
    <row r="378" s="79" customFormat="1" x14ac:dyDescent="0.3"/>
    <row r="379" s="79" customFormat="1" x14ac:dyDescent="0.3"/>
    <row r="380" s="79" customFormat="1" x14ac:dyDescent="0.3"/>
    <row r="381" s="79" customFormat="1" x14ac:dyDescent="0.3"/>
    <row r="382" s="79" customFormat="1" x14ac:dyDescent="0.3"/>
    <row r="383" s="79" customFormat="1" x14ac:dyDescent="0.3"/>
    <row r="384" s="79" customFormat="1" x14ac:dyDescent="0.3"/>
    <row r="385" s="79" customFormat="1" x14ac:dyDescent="0.3"/>
    <row r="386" s="79" customFormat="1" x14ac:dyDescent="0.3"/>
    <row r="387" s="79" customFormat="1" x14ac:dyDescent="0.3"/>
    <row r="388" s="79" customFormat="1" x14ac:dyDescent="0.3"/>
    <row r="389" s="79" customFormat="1" x14ac:dyDescent="0.3"/>
    <row r="390" s="79" customFormat="1" x14ac:dyDescent="0.3"/>
    <row r="391" s="79" customFormat="1" x14ac:dyDescent="0.3"/>
    <row r="392" s="79" customFormat="1" x14ac:dyDescent="0.3"/>
    <row r="393" s="79" customFormat="1" x14ac:dyDescent="0.3"/>
    <row r="394" s="79" customFormat="1" x14ac:dyDescent="0.3"/>
    <row r="395" s="79" customFormat="1" x14ac:dyDescent="0.3"/>
    <row r="396" s="79" customFormat="1" x14ac:dyDescent="0.3"/>
    <row r="397" s="79" customFormat="1" x14ac:dyDescent="0.3"/>
    <row r="398" s="79" customFormat="1" x14ac:dyDescent="0.3"/>
    <row r="399" s="79" customFormat="1" x14ac:dyDescent="0.3"/>
    <row r="400" s="79" customFormat="1" x14ac:dyDescent="0.3"/>
    <row r="401" s="79" customFormat="1" x14ac:dyDescent="0.3"/>
    <row r="402" s="79" customFormat="1" x14ac:dyDescent="0.3"/>
    <row r="403" s="79" customFormat="1" x14ac:dyDescent="0.3"/>
    <row r="404" s="79" customFormat="1" x14ac:dyDescent="0.3"/>
    <row r="405" s="79" customFormat="1" x14ac:dyDescent="0.3"/>
    <row r="406" s="79" customFormat="1" x14ac:dyDescent="0.3"/>
    <row r="407" s="79" customFormat="1" x14ac:dyDescent="0.3"/>
    <row r="408" s="79" customFormat="1" x14ac:dyDescent="0.3"/>
    <row r="409" s="79" customFormat="1" x14ac:dyDescent="0.3"/>
    <row r="410" s="79" customFormat="1" x14ac:dyDescent="0.3"/>
    <row r="411" s="79" customFormat="1" x14ac:dyDescent="0.3"/>
    <row r="412" s="79" customFormat="1" x14ac:dyDescent="0.3"/>
    <row r="413" s="79" customFormat="1" x14ac:dyDescent="0.3"/>
    <row r="414" s="79" customFormat="1" x14ac:dyDescent="0.3"/>
    <row r="415" s="79" customFormat="1" x14ac:dyDescent="0.3"/>
    <row r="416" s="79" customFormat="1" x14ac:dyDescent="0.3"/>
    <row r="417" s="79" customFormat="1" x14ac:dyDescent="0.3"/>
    <row r="418" s="79" customFormat="1" x14ac:dyDescent="0.3"/>
    <row r="419" s="79" customFormat="1" x14ac:dyDescent="0.3"/>
    <row r="420" s="79" customFormat="1" x14ac:dyDescent="0.3"/>
    <row r="421" s="79" customFormat="1" x14ac:dyDescent="0.3"/>
    <row r="422" s="79" customFormat="1" x14ac:dyDescent="0.3"/>
    <row r="423" s="79" customFormat="1" x14ac:dyDescent="0.3"/>
    <row r="424" s="79" customFormat="1" x14ac:dyDescent="0.3"/>
    <row r="425" s="79" customFormat="1" x14ac:dyDescent="0.3"/>
    <row r="426" s="79" customFormat="1" x14ac:dyDescent="0.3"/>
    <row r="427" s="79" customFormat="1" x14ac:dyDescent="0.3"/>
    <row r="428" s="79" customFormat="1" x14ac:dyDescent="0.3"/>
    <row r="429" s="79" customFormat="1" x14ac:dyDescent="0.3"/>
    <row r="430" s="79" customFormat="1" x14ac:dyDescent="0.3"/>
    <row r="431" s="79" customFormat="1" x14ac:dyDescent="0.3"/>
    <row r="432" s="79" customFormat="1" x14ac:dyDescent="0.3"/>
    <row r="433" s="79" customFormat="1" x14ac:dyDescent="0.3"/>
    <row r="434" s="79" customFormat="1" x14ac:dyDescent="0.3"/>
    <row r="435" s="79" customFormat="1" x14ac:dyDescent="0.3"/>
    <row r="436" s="79" customFormat="1" x14ac:dyDescent="0.3"/>
    <row r="437" s="79" customFormat="1" x14ac:dyDescent="0.3"/>
    <row r="438" s="79" customFormat="1" x14ac:dyDescent="0.3"/>
    <row r="439" s="79" customFormat="1" x14ac:dyDescent="0.3"/>
    <row r="440" s="79" customFormat="1" x14ac:dyDescent="0.3"/>
    <row r="441" s="79" customFormat="1" x14ac:dyDescent="0.3"/>
    <row r="442" s="79" customFormat="1" x14ac:dyDescent="0.3"/>
    <row r="443" s="79" customFormat="1" x14ac:dyDescent="0.3"/>
    <row r="444" s="79" customFormat="1" x14ac:dyDescent="0.3"/>
    <row r="445" s="79" customFormat="1" x14ac:dyDescent="0.3"/>
    <row r="446" s="79" customFormat="1" x14ac:dyDescent="0.3"/>
    <row r="447" s="79" customFormat="1" x14ac:dyDescent="0.3"/>
    <row r="448" s="79" customFormat="1" x14ac:dyDescent="0.3"/>
    <row r="449" s="79" customFormat="1" x14ac:dyDescent="0.3"/>
    <row r="450" s="79" customFormat="1" x14ac:dyDescent="0.3"/>
    <row r="451" s="79" customFormat="1" x14ac:dyDescent="0.3"/>
    <row r="452" s="79" customFormat="1" x14ac:dyDescent="0.3"/>
    <row r="453" s="79" customFormat="1" x14ac:dyDescent="0.3"/>
    <row r="454" s="79" customFormat="1" x14ac:dyDescent="0.3"/>
    <row r="455" s="79" customFormat="1" x14ac:dyDescent="0.3"/>
    <row r="456" s="79" customFormat="1" x14ac:dyDescent="0.3"/>
    <row r="457" s="79" customFormat="1" x14ac:dyDescent="0.3"/>
    <row r="458" s="79" customFormat="1" x14ac:dyDescent="0.3"/>
    <row r="459" s="79" customFormat="1" x14ac:dyDescent="0.3"/>
    <row r="460" s="79" customFormat="1" x14ac:dyDescent="0.3"/>
    <row r="461" s="79" customFormat="1" x14ac:dyDescent="0.3"/>
    <row r="462" s="79" customFormat="1" x14ac:dyDescent="0.3"/>
    <row r="463" s="79" customFormat="1" x14ac:dyDescent="0.3"/>
    <row r="464" s="79" customFormat="1" x14ac:dyDescent="0.3"/>
    <row r="465" s="79" customFormat="1" x14ac:dyDescent="0.3"/>
    <row r="466" s="79" customFormat="1" x14ac:dyDescent="0.3"/>
    <row r="467" s="79" customFormat="1" x14ac:dyDescent="0.3"/>
    <row r="468" s="79" customFormat="1" x14ac:dyDescent="0.3"/>
    <row r="469" s="79" customFormat="1" x14ac:dyDescent="0.3"/>
    <row r="470" s="79" customFormat="1" x14ac:dyDescent="0.3"/>
    <row r="471" s="79" customFormat="1" x14ac:dyDescent="0.3"/>
    <row r="472" s="79" customFormat="1" x14ac:dyDescent="0.3"/>
    <row r="473" s="79" customFormat="1" x14ac:dyDescent="0.3"/>
    <row r="474" s="79" customFormat="1" x14ac:dyDescent="0.3"/>
    <row r="475" s="79" customFormat="1" x14ac:dyDescent="0.3"/>
    <row r="476" s="79" customFormat="1" x14ac:dyDescent="0.3"/>
    <row r="477" s="79" customFormat="1" x14ac:dyDescent="0.3"/>
    <row r="478" s="79" customFormat="1" x14ac:dyDescent="0.3"/>
    <row r="479" s="79" customFormat="1" x14ac:dyDescent="0.3"/>
    <row r="480" s="79" customFormat="1" x14ac:dyDescent="0.3"/>
    <row r="481" s="79" customFormat="1" x14ac:dyDescent="0.3"/>
    <row r="482" s="79" customFormat="1" x14ac:dyDescent="0.3"/>
    <row r="483" s="79" customFormat="1" x14ac:dyDescent="0.3"/>
    <row r="484" s="79" customFormat="1" x14ac:dyDescent="0.3"/>
    <row r="485" s="79" customFormat="1" x14ac:dyDescent="0.3"/>
    <row r="486" s="79" customFormat="1" x14ac:dyDescent="0.3"/>
    <row r="487" s="79" customFormat="1" x14ac:dyDescent="0.3"/>
    <row r="488" s="79" customFormat="1" x14ac:dyDescent="0.3"/>
    <row r="489" s="79" customFormat="1" x14ac:dyDescent="0.3"/>
    <row r="490" s="79" customFormat="1" x14ac:dyDescent="0.3"/>
    <row r="491" s="79" customFormat="1" x14ac:dyDescent="0.3"/>
    <row r="492" s="79" customFormat="1" x14ac:dyDescent="0.3"/>
    <row r="493" s="79" customFormat="1" x14ac:dyDescent="0.3"/>
    <row r="494" s="79" customFormat="1" x14ac:dyDescent="0.3"/>
    <row r="495" s="79" customFormat="1" x14ac:dyDescent="0.3"/>
    <row r="496" s="79" customFormat="1" x14ac:dyDescent="0.3"/>
    <row r="497" s="79" customFormat="1" x14ac:dyDescent="0.3"/>
    <row r="498" s="79" customFormat="1" x14ac:dyDescent="0.3"/>
    <row r="499" s="79" customFormat="1" x14ac:dyDescent="0.3"/>
    <row r="500" s="79" customFormat="1" x14ac:dyDescent="0.3"/>
    <row r="501" s="79" customFormat="1" x14ac:dyDescent="0.3"/>
    <row r="502" s="79" customFormat="1" x14ac:dyDescent="0.3"/>
    <row r="503" s="79" customFormat="1" x14ac:dyDescent="0.3"/>
    <row r="504" s="79" customFormat="1" x14ac:dyDescent="0.3"/>
    <row r="505" s="79" customFormat="1" x14ac:dyDescent="0.3"/>
    <row r="506" s="79" customFormat="1" x14ac:dyDescent="0.3"/>
    <row r="507" s="79" customFormat="1" x14ac:dyDescent="0.3"/>
    <row r="508" s="79" customFormat="1" x14ac:dyDescent="0.3"/>
    <row r="509" s="79" customFormat="1" x14ac:dyDescent="0.3"/>
    <row r="510" s="79" customFormat="1" x14ac:dyDescent="0.3"/>
    <row r="511" s="79" customFormat="1" x14ac:dyDescent="0.3"/>
    <row r="512" s="79" customFormat="1" x14ac:dyDescent="0.3"/>
    <row r="513" s="79" customFormat="1" x14ac:dyDescent="0.3"/>
    <row r="514" s="79" customFormat="1" x14ac:dyDescent="0.3"/>
    <row r="515" s="79" customFormat="1" x14ac:dyDescent="0.3"/>
    <row r="516" s="79" customFormat="1" x14ac:dyDescent="0.3"/>
    <row r="517" s="79" customFormat="1" x14ac:dyDescent="0.3"/>
    <row r="518" s="79" customFormat="1" x14ac:dyDescent="0.3"/>
    <row r="519" s="79" customFormat="1" x14ac:dyDescent="0.3"/>
    <row r="520" s="79" customFormat="1" x14ac:dyDescent="0.3"/>
    <row r="521" s="79" customFormat="1" x14ac:dyDescent="0.3"/>
    <row r="522" s="79" customFormat="1" x14ac:dyDescent="0.3"/>
    <row r="523" s="79" customFormat="1" x14ac:dyDescent="0.3"/>
    <row r="524" s="79" customFormat="1" x14ac:dyDescent="0.3"/>
    <row r="525" s="79" customFormat="1" x14ac:dyDescent="0.3"/>
    <row r="526" s="79" customFormat="1" x14ac:dyDescent="0.3"/>
    <row r="527" s="79" customFormat="1" x14ac:dyDescent="0.3"/>
    <row r="528" s="79" customFormat="1" x14ac:dyDescent="0.3"/>
    <row r="529" s="79" customFormat="1" x14ac:dyDescent="0.3"/>
    <row r="530" s="79" customFormat="1" x14ac:dyDescent="0.3"/>
    <row r="531" s="79" customFormat="1" x14ac:dyDescent="0.3"/>
    <row r="532" s="79" customFormat="1" x14ac:dyDescent="0.3"/>
    <row r="533" s="79" customFormat="1" x14ac:dyDescent="0.3"/>
    <row r="534" s="79" customFormat="1" x14ac:dyDescent="0.3"/>
    <row r="535" s="79" customFormat="1" x14ac:dyDescent="0.3"/>
    <row r="536" s="79" customFormat="1" x14ac:dyDescent="0.3"/>
    <row r="537" s="79" customFormat="1" x14ac:dyDescent="0.3"/>
    <row r="538" s="79" customFormat="1" x14ac:dyDescent="0.3"/>
    <row r="539" s="79" customFormat="1" x14ac:dyDescent="0.3"/>
    <row r="540" s="79" customFormat="1" x14ac:dyDescent="0.3"/>
    <row r="541" s="79" customFormat="1" x14ac:dyDescent="0.3"/>
    <row r="542" s="79" customFormat="1" x14ac:dyDescent="0.3"/>
    <row r="543" s="79" customFormat="1" x14ac:dyDescent="0.3"/>
    <row r="544" s="79" customFormat="1" x14ac:dyDescent="0.3"/>
    <row r="545" s="79" customFormat="1" x14ac:dyDescent="0.3"/>
    <row r="546" s="79" customFormat="1" x14ac:dyDescent="0.3"/>
    <row r="547" s="79" customFormat="1" x14ac:dyDescent="0.3"/>
    <row r="548" s="79" customFormat="1" x14ac:dyDescent="0.3"/>
    <row r="549" s="79" customFormat="1" x14ac:dyDescent="0.3"/>
    <row r="550" s="79" customFormat="1" x14ac:dyDescent="0.3"/>
    <row r="551" s="79" customFormat="1" x14ac:dyDescent="0.3"/>
    <row r="552" s="79" customFormat="1" x14ac:dyDescent="0.3"/>
    <row r="553" s="79" customFormat="1" x14ac:dyDescent="0.3"/>
    <row r="554" s="79" customFormat="1" x14ac:dyDescent="0.3"/>
    <row r="555" s="79" customFormat="1" x14ac:dyDescent="0.3"/>
    <row r="556" s="79" customFormat="1" x14ac:dyDescent="0.3"/>
    <row r="557" s="79" customFormat="1" x14ac:dyDescent="0.3"/>
    <row r="558" s="79" customFormat="1" x14ac:dyDescent="0.3"/>
    <row r="559" s="79" customFormat="1" x14ac:dyDescent="0.3"/>
    <row r="560" s="79" customFormat="1" x14ac:dyDescent="0.3"/>
    <row r="561" s="79" customFormat="1" x14ac:dyDescent="0.3"/>
    <row r="562" s="79" customFormat="1" x14ac:dyDescent="0.3"/>
    <row r="563" s="79" customFormat="1" x14ac:dyDescent="0.3"/>
    <row r="564" s="79" customFormat="1" x14ac:dyDescent="0.3"/>
    <row r="565" s="79" customFormat="1" x14ac:dyDescent="0.3"/>
    <row r="566" s="79" customFormat="1" x14ac:dyDescent="0.3"/>
    <row r="567" s="79" customFormat="1" x14ac:dyDescent="0.3"/>
    <row r="568" s="79" customFormat="1" x14ac:dyDescent="0.3"/>
    <row r="569" s="79" customFormat="1" x14ac:dyDescent="0.3"/>
    <row r="570" s="79" customFormat="1" x14ac:dyDescent="0.3"/>
    <row r="571" s="79" customFormat="1" x14ac:dyDescent="0.3"/>
    <row r="572" s="79" customFormat="1" x14ac:dyDescent="0.3"/>
    <row r="573" s="79" customFormat="1" x14ac:dyDescent="0.3"/>
    <row r="574" s="79" customFormat="1" x14ac:dyDescent="0.3"/>
    <row r="575" s="79" customFormat="1" x14ac:dyDescent="0.3"/>
    <row r="576" s="79" customFormat="1" x14ac:dyDescent="0.3"/>
    <row r="577" s="79" customFormat="1" x14ac:dyDescent="0.3"/>
    <row r="578" s="79" customFormat="1" x14ac:dyDescent="0.3"/>
    <row r="579" s="79" customFormat="1" x14ac:dyDescent="0.3"/>
    <row r="580" s="79" customFormat="1" x14ac:dyDescent="0.3"/>
    <row r="581" s="79" customFormat="1" x14ac:dyDescent="0.3"/>
    <row r="582" s="79" customFormat="1" x14ac:dyDescent="0.3"/>
    <row r="583" s="79" customFormat="1" x14ac:dyDescent="0.3"/>
    <row r="584" s="79" customFormat="1" x14ac:dyDescent="0.3"/>
    <row r="585" s="79" customFormat="1" x14ac:dyDescent="0.3"/>
    <row r="586" s="79" customFormat="1" x14ac:dyDescent="0.3"/>
    <row r="587" s="79" customFormat="1" x14ac:dyDescent="0.3"/>
    <row r="588" s="79" customFormat="1" x14ac:dyDescent="0.3"/>
    <row r="589" s="79" customFormat="1" x14ac:dyDescent="0.3"/>
    <row r="590" s="79" customFormat="1" x14ac:dyDescent="0.3"/>
    <row r="591" s="79" customFormat="1" x14ac:dyDescent="0.3"/>
    <row r="592" s="79" customFormat="1" x14ac:dyDescent="0.3"/>
    <row r="593" s="79" customFormat="1" x14ac:dyDescent="0.3"/>
    <row r="594" s="79" customFormat="1" x14ac:dyDescent="0.3"/>
    <row r="595" s="79" customFormat="1" x14ac:dyDescent="0.3"/>
    <row r="596" s="79" customFormat="1" x14ac:dyDescent="0.3"/>
    <row r="597" s="79" customFormat="1" x14ac:dyDescent="0.3"/>
    <row r="598" s="79" customFormat="1" x14ac:dyDescent="0.3"/>
    <row r="599" s="79" customFormat="1" x14ac:dyDescent="0.3"/>
    <row r="600" s="79" customFormat="1" x14ac:dyDescent="0.3"/>
    <row r="601" s="79" customFormat="1" x14ac:dyDescent="0.3"/>
    <row r="602" s="79" customFormat="1" x14ac:dyDescent="0.3"/>
    <row r="603" s="79" customFormat="1" x14ac:dyDescent="0.3"/>
    <row r="604" s="79" customFormat="1" x14ac:dyDescent="0.3"/>
    <row r="605" s="79" customFormat="1" x14ac:dyDescent="0.3"/>
    <row r="606" s="79" customFormat="1" x14ac:dyDescent="0.3"/>
    <row r="607" s="79" customFormat="1" x14ac:dyDescent="0.3"/>
    <row r="608" s="79" customFormat="1" x14ac:dyDescent="0.3"/>
    <row r="609" s="79" customFormat="1" x14ac:dyDescent="0.3"/>
    <row r="610" s="79" customFormat="1" x14ac:dyDescent="0.3"/>
    <row r="611" s="79" customFormat="1" x14ac:dyDescent="0.3"/>
    <row r="612" s="79" customFormat="1" x14ac:dyDescent="0.3"/>
    <row r="613" s="79" customFormat="1" x14ac:dyDescent="0.3"/>
    <row r="614" s="79" customFormat="1" x14ac:dyDescent="0.3"/>
    <row r="615" s="79" customFormat="1" x14ac:dyDescent="0.3"/>
    <row r="616" s="79" customFormat="1" x14ac:dyDescent="0.3"/>
    <row r="617" s="79" customFormat="1" x14ac:dyDescent="0.3"/>
    <row r="618" s="79" customFormat="1" x14ac:dyDescent="0.3"/>
    <row r="619" s="79" customFormat="1" x14ac:dyDescent="0.3"/>
    <row r="620" s="79" customFormat="1" x14ac:dyDescent="0.3"/>
    <row r="621" s="79" customFormat="1" x14ac:dyDescent="0.3"/>
    <row r="622" s="79" customFormat="1" x14ac:dyDescent="0.3"/>
    <row r="623" s="79" customFormat="1" x14ac:dyDescent="0.3"/>
    <row r="624" s="79" customFormat="1" x14ac:dyDescent="0.3"/>
    <row r="625" s="79" customFormat="1" x14ac:dyDescent="0.3"/>
    <row r="626" s="79" customFormat="1" x14ac:dyDescent="0.3"/>
    <row r="627" s="79" customFormat="1" x14ac:dyDescent="0.3"/>
    <row r="628" s="79" customFormat="1" x14ac:dyDescent="0.3"/>
    <row r="629" s="79" customFormat="1" x14ac:dyDescent="0.3"/>
    <row r="630" s="79" customFormat="1" x14ac:dyDescent="0.3"/>
    <row r="631" s="79" customFormat="1" x14ac:dyDescent="0.3"/>
    <row r="632" s="79" customFormat="1" x14ac:dyDescent="0.3"/>
    <row r="633" s="79" customFormat="1" x14ac:dyDescent="0.3"/>
    <row r="634" s="79" customFormat="1" x14ac:dyDescent="0.3"/>
    <row r="635" s="79" customFormat="1" x14ac:dyDescent="0.3"/>
    <row r="636" s="79" customFormat="1" x14ac:dyDescent="0.3"/>
    <row r="637" s="79" customFormat="1" x14ac:dyDescent="0.3"/>
    <row r="638" s="79" customFormat="1" x14ac:dyDescent="0.3"/>
    <row r="639" s="79" customFormat="1" x14ac:dyDescent="0.3"/>
    <row r="640" s="79" customFormat="1" x14ac:dyDescent="0.3"/>
    <row r="641" s="79" customFormat="1" x14ac:dyDescent="0.3"/>
    <row r="642" s="79" customFormat="1" x14ac:dyDescent="0.3"/>
    <row r="643" s="79" customFormat="1" x14ac:dyDescent="0.3"/>
    <row r="644" s="79" customFormat="1" x14ac:dyDescent="0.3"/>
    <row r="645" s="79" customFormat="1" x14ac:dyDescent="0.3"/>
    <row r="646" s="79" customFormat="1" x14ac:dyDescent="0.3"/>
    <row r="647" s="79" customFormat="1" x14ac:dyDescent="0.3"/>
    <row r="648" s="79" customFormat="1" x14ac:dyDescent="0.3"/>
    <row r="649" s="79" customFormat="1" x14ac:dyDescent="0.3"/>
    <row r="650" s="79" customFormat="1" x14ac:dyDescent="0.3"/>
    <row r="651" s="79" customFormat="1" x14ac:dyDescent="0.3"/>
    <row r="652" s="79" customFormat="1" x14ac:dyDescent="0.3"/>
    <row r="653" s="79" customFormat="1" x14ac:dyDescent="0.3"/>
    <row r="654" s="79" customFormat="1" x14ac:dyDescent="0.3"/>
    <row r="655" s="79" customFormat="1" x14ac:dyDescent="0.3"/>
    <row r="656" s="79" customFormat="1" x14ac:dyDescent="0.3"/>
    <row r="657" s="79" customFormat="1" x14ac:dyDescent="0.3"/>
    <row r="658" s="79" customFormat="1" x14ac:dyDescent="0.3"/>
    <row r="659" s="79" customFormat="1" x14ac:dyDescent="0.3"/>
    <row r="660" s="79" customFormat="1" x14ac:dyDescent="0.3"/>
    <row r="661" s="79" customFormat="1" x14ac:dyDescent="0.3"/>
    <row r="662" s="79" customFormat="1" x14ac:dyDescent="0.3"/>
    <row r="663" s="79" customFormat="1" x14ac:dyDescent="0.3"/>
    <row r="664" s="79" customFormat="1" x14ac:dyDescent="0.3"/>
    <row r="665" s="79" customFormat="1" x14ac:dyDescent="0.3"/>
    <row r="666" s="79" customFormat="1" x14ac:dyDescent="0.3"/>
    <row r="667" s="79" customFormat="1" x14ac:dyDescent="0.3"/>
    <row r="668" s="79" customFormat="1" x14ac:dyDescent="0.3"/>
    <row r="669" s="79" customFormat="1" x14ac:dyDescent="0.3"/>
    <row r="670" s="79" customFormat="1" x14ac:dyDescent="0.3"/>
    <row r="671" s="79" customFormat="1" x14ac:dyDescent="0.3"/>
    <row r="672" s="79" customFormat="1" x14ac:dyDescent="0.3"/>
    <row r="673" s="79" customFormat="1" x14ac:dyDescent="0.3"/>
    <row r="674" s="79" customFormat="1" x14ac:dyDescent="0.3"/>
    <row r="675" s="79" customFormat="1" x14ac:dyDescent="0.3"/>
    <row r="676" s="79" customFormat="1" x14ac:dyDescent="0.3"/>
    <row r="677" s="79" customFormat="1" x14ac:dyDescent="0.3"/>
    <row r="678" s="79" customFormat="1" x14ac:dyDescent="0.3"/>
    <row r="679" s="79" customFormat="1" x14ac:dyDescent="0.3"/>
    <row r="680" s="79" customFormat="1" x14ac:dyDescent="0.3"/>
    <row r="681" s="79" customFormat="1" x14ac:dyDescent="0.3"/>
    <row r="682" s="79" customFormat="1" x14ac:dyDescent="0.3"/>
    <row r="683" s="79" customFormat="1" x14ac:dyDescent="0.3"/>
    <row r="684" s="79" customFormat="1" x14ac:dyDescent="0.3"/>
    <row r="685" s="79" customFormat="1" x14ac:dyDescent="0.3"/>
    <row r="686" s="79" customFormat="1" x14ac:dyDescent="0.3"/>
    <row r="687" s="79" customFormat="1" x14ac:dyDescent="0.3"/>
    <row r="688" s="79" customFormat="1" x14ac:dyDescent="0.3"/>
    <row r="689" s="79" customFormat="1" x14ac:dyDescent="0.3"/>
    <row r="690" s="79" customFormat="1" x14ac:dyDescent="0.3"/>
    <row r="691" s="79" customFormat="1" x14ac:dyDescent="0.3"/>
    <row r="692" s="79" customFormat="1" x14ac:dyDescent="0.3"/>
    <row r="693" s="79" customFormat="1" x14ac:dyDescent="0.3"/>
    <row r="694" s="79" customFormat="1" x14ac:dyDescent="0.3"/>
    <row r="695" s="79" customFormat="1" x14ac:dyDescent="0.3"/>
    <row r="696" s="79" customFormat="1" x14ac:dyDescent="0.3"/>
    <row r="697" s="79" customFormat="1" x14ac:dyDescent="0.3"/>
    <row r="698" s="79" customFormat="1" x14ac:dyDescent="0.3"/>
    <row r="699" s="79" customFormat="1" x14ac:dyDescent="0.3"/>
    <row r="700" s="79" customFormat="1" x14ac:dyDescent="0.3"/>
    <row r="701" s="79" customFormat="1" x14ac:dyDescent="0.3"/>
    <row r="702" s="79" customFormat="1" x14ac:dyDescent="0.3"/>
    <row r="703" s="79" customFormat="1" x14ac:dyDescent="0.3"/>
    <row r="704" s="79" customFormat="1" x14ac:dyDescent="0.3"/>
    <row r="705" s="79" customFormat="1" x14ac:dyDescent="0.3"/>
    <row r="706" s="79" customFormat="1" x14ac:dyDescent="0.3"/>
    <row r="707" s="79" customFormat="1" x14ac:dyDescent="0.3"/>
    <row r="708" s="79" customFormat="1" x14ac:dyDescent="0.3"/>
    <row r="709" s="79" customFormat="1" x14ac:dyDescent="0.3"/>
    <row r="710" s="79" customFormat="1" x14ac:dyDescent="0.3"/>
    <row r="711" s="79" customFormat="1" x14ac:dyDescent="0.3"/>
    <row r="712" s="79" customFormat="1" x14ac:dyDescent="0.3"/>
    <row r="713" s="79" customFormat="1" x14ac:dyDescent="0.3"/>
    <row r="714" s="79" customFormat="1" x14ac:dyDescent="0.3"/>
    <row r="715" s="79" customFormat="1" x14ac:dyDescent="0.3"/>
    <row r="716" s="79" customFormat="1" x14ac:dyDescent="0.3"/>
    <row r="717" s="79" customFormat="1" x14ac:dyDescent="0.3"/>
    <row r="718" s="79" customFormat="1" x14ac:dyDescent="0.3"/>
    <row r="719" s="79" customFormat="1" x14ac:dyDescent="0.3"/>
    <row r="720" s="79" customFormat="1" x14ac:dyDescent="0.3"/>
    <row r="721" s="79" customFormat="1" x14ac:dyDescent="0.3"/>
    <row r="722" s="79" customFormat="1" x14ac:dyDescent="0.3"/>
    <row r="723" s="79" customFormat="1" x14ac:dyDescent="0.3"/>
    <row r="724" s="79" customFormat="1" x14ac:dyDescent="0.3"/>
    <row r="725" s="79" customFormat="1" x14ac:dyDescent="0.3"/>
    <row r="726" s="79" customFormat="1" x14ac:dyDescent="0.3"/>
    <row r="727" s="79" customFormat="1" x14ac:dyDescent="0.3"/>
    <row r="728" s="79" customFormat="1" x14ac:dyDescent="0.3"/>
    <row r="729" s="79" customFormat="1" x14ac:dyDescent="0.3"/>
    <row r="730" s="79" customFormat="1" x14ac:dyDescent="0.3"/>
    <row r="731" s="79" customFormat="1" x14ac:dyDescent="0.3"/>
    <row r="732" s="79" customFormat="1" x14ac:dyDescent="0.3"/>
    <row r="733" s="79" customFormat="1" x14ac:dyDescent="0.3"/>
    <row r="734" s="79" customFormat="1" x14ac:dyDescent="0.3"/>
    <row r="735" s="79" customFormat="1" x14ac:dyDescent="0.3"/>
    <row r="736" s="79" customFormat="1" x14ac:dyDescent="0.3"/>
    <row r="737" s="79" customFormat="1" x14ac:dyDescent="0.3"/>
    <row r="738" s="79" customFormat="1" x14ac:dyDescent="0.3"/>
    <row r="739" s="79" customFormat="1" x14ac:dyDescent="0.3"/>
    <row r="740" s="79" customFormat="1" x14ac:dyDescent="0.3"/>
    <row r="741" s="79" customFormat="1" x14ac:dyDescent="0.3"/>
    <row r="742" s="79" customFormat="1" x14ac:dyDescent="0.3"/>
    <row r="743" s="79" customFormat="1" x14ac:dyDescent="0.3"/>
    <row r="744" s="79" customFormat="1" x14ac:dyDescent="0.3"/>
    <row r="745" s="79" customFormat="1" x14ac:dyDescent="0.3"/>
    <row r="746" s="79" customFormat="1" x14ac:dyDescent="0.3"/>
    <row r="747" s="79" customFormat="1" x14ac:dyDescent="0.3"/>
    <row r="748" s="79" customFormat="1" x14ac:dyDescent="0.3"/>
    <row r="749" s="79" customFormat="1" x14ac:dyDescent="0.3"/>
    <row r="750" s="79" customFormat="1" x14ac:dyDescent="0.3"/>
    <row r="751" s="79" customFormat="1" x14ac:dyDescent="0.3"/>
    <row r="752" s="79" customFormat="1" x14ac:dyDescent="0.3"/>
    <row r="753" s="79" customFormat="1" x14ac:dyDescent="0.3"/>
    <row r="754" s="79" customFormat="1" x14ac:dyDescent="0.3"/>
    <row r="755" s="79" customFormat="1" x14ac:dyDescent="0.3"/>
    <row r="756" s="79" customFormat="1" x14ac:dyDescent="0.3"/>
    <row r="757" s="79" customFormat="1" x14ac:dyDescent="0.3"/>
    <row r="758" s="79" customFormat="1" x14ac:dyDescent="0.3"/>
    <row r="759" s="79" customFormat="1" x14ac:dyDescent="0.3"/>
    <row r="760" s="79" customFormat="1" x14ac:dyDescent="0.3"/>
    <row r="761" s="79" customFormat="1" x14ac:dyDescent="0.3"/>
    <row r="762" s="79" customFormat="1" x14ac:dyDescent="0.3"/>
    <row r="763" s="79" customFormat="1" x14ac:dyDescent="0.3"/>
    <row r="764" s="79" customFormat="1" x14ac:dyDescent="0.3"/>
    <row r="765" s="79" customFormat="1" x14ac:dyDescent="0.3"/>
    <row r="766" s="79" customFormat="1" x14ac:dyDescent="0.3"/>
    <row r="767" s="79" customFormat="1" x14ac:dyDescent="0.3"/>
    <row r="768" s="79" customFormat="1" x14ac:dyDescent="0.3"/>
    <row r="769" s="79" customFormat="1" x14ac:dyDescent="0.3"/>
    <row r="770" s="79" customFormat="1" x14ac:dyDescent="0.3"/>
    <row r="771" s="79" customFormat="1" x14ac:dyDescent="0.3"/>
    <row r="772" s="79" customFormat="1" x14ac:dyDescent="0.3"/>
    <row r="773" s="79" customFormat="1" x14ac:dyDescent="0.3"/>
    <row r="774" s="79" customFormat="1" x14ac:dyDescent="0.3"/>
    <row r="775" s="79" customFormat="1" x14ac:dyDescent="0.3"/>
    <row r="776" s="79" customFormat="1" x14ac:dyDescent="0.3"/>
    <row r="777" s="79" customFormat="1" x14ac:dyDescent="0.3"/>
    <row r="778" s="79" customFormat="1" x14ac:dyDescent="0.3"/>
    <row r="779" s="79" customFormat="1" x14ac:dyDescent="0.3"/>
    <row r="780" s="79" customFormat="1" x14ac:dyDescent="0.3"/>
    <row r="781" s="79" customFormat="1" x14ac:dyDescent="0.3"/>
    <row r="782" s="79" customFormat="1" x14ac:dyDescent="0.3"/>
    <row r="783" s="79" customFormat="1" x14ac:dyDescent="0.3"/>
    <row r="784" s="79" customFormat="1" x14ac:dyDescent="0.3"/>
    <row r="785" s="79" customFormat="1" x14ac:dyDescent="0.3"/>
    <row r="786" s="79" customFormat="1" x14ac:dyDescent="0.3"/>
    <row r="787" s="79" customFormat="1" x14ac:dyDescent="0.3"/>
    <row r="788" s="79" customFormat="1" x14ac:dyDescent="0.3"/>
    <row r="789" s="79" customFormat="1" x14ac:dyDescent="0.3"/>
    <row r="790" s="79" customFormat="1" x14ac:dyDescent="0.3"/>
    <row r="791" s="79" customFormat="1" x14ac:dyDescent="0.3"/>
    <row r="792" s="79" customFormat="1" x14ac:dyDescent="0.3"/>
    <row r="793" s="79" customFormat="1" x14ac:dyDescent="0.3"/>
    <row r="794" s="79" customFormat="1" x14ac:dyDescent="0.3"/>
    <row r="795" s="79" customFormat="1" x14ac:dyDescent="0.3"/>
    <row r="796" s="79" customFormat="1" x14ac:dyDescent="0.3"/>
    <row r="797" s="79" customFormat="1" x14ac:dyDescent="0.3"/>
    <row r="798" s="79" customFormat="1" x14ac:dyDescent="0.3"/>
    <row r="799" s="79" customFormat="1" x14ac:dyDescent="0.3"/>
    <row r="800" s="79" customFormat="1" x14ac:dyDescent="0.3"/>
    <row r="801" s="79" customFormat="1" x14ac:dyDescent="0.3"/>
    <row r="802" s="79" customFormat="1" x14ac:dyDescent="0.3"/>
    <row r="803" s="79" customFormat="1" x14ac:dyDescent="0.3"/>
    <row r="804" s="79" customFormat="1" x14ac:dyDescent="0.3"/>
    <row r="805" s="79" customFormat="1" x14ac:dyDescent="0.3"/>
    <row r="806" s="79" customFormat="1" x14ac:dyDescent="0.3"/>
    <row r="807" s="79" customFormat="1" x14ac:dyDescent="0.3"/>
    <row r="808" s="79" customFormat="1" x14ac:dyDescent="0.3"/>
    <row r="809" s="79" customFormat="1" x14ac:dyDescent="0.3"/>
    <row r="810" s="79" customFormat="1" x14ac:dyDescent="0.3"/>
    <row r="811" s="79" customFormat="1" x14ac:dyDescent="0.3"/>
    <row r="812" s="79" customFormat="1" x14ac:dyDescent="0.3"/>
    <row r="813" s="79" customFormat="1" x14ac:dyDescent="0.3"/>
    <row r="814" s="79" customFormat="1" x14ac:dyDescent="0.3"/>
    <row r="815" s="79" customFormat="1" x14ac:dyDescent="0.3"/>
    <row r="816" s="79" customFormat="1" x14ac:dyDescent="0.3"/>
    <row r="817" s="79" customFormat="1" x14ac:dyDescent="0.3"/>
    <row r="818" s="79" customFormat="1" x14ac:dyDescent="0.3"/>
    <row r="819" s="79" customFormat="1" x14ac:dyDescent="0.3"/>
    <row r="820" s="79" customFormat="1" x14ac:dyDescent="0.3"/>
    <row r="821" s="79" customFormat="1" x14ac:dyDescent="0.3"/>
    <row r="822" s="79" customFormat="1" x14ac:dyDescent="0.3"/>
    <row r="823" s="79" customFormat="1" x14ac:dyDescent="0.3"/>
    <row r="824" s="79" customFormat="1" x14ac:dyDescent="0.3"/>
    <row r="825" s="79" customFormat="1" x14ac:dyDescent="0.3"/>
    <row r="826" s="79" customFormat="1" x14ac:dyDescent="0.3"/>
    <row r="827" s="79" customFormat="1" x14ac:dyDescent="0.3"/>
    <row r="828" s="79" customFormat="1" x14ac:dyDescent="0.3"/>
    <row r="829" s="79" customFormat="1" x14ac:dyDescent="0.3"/>
    <row r="830" s="79" customFormat="1" x14ac:dyDescent="0.3"/>
    <row r="831" s="79" customFormat="1" x14ac:dyDescent="0.3"/>
    <row r="832" s="79" customFormat="1" x14ac:dyDescent="0.3"/>
    <row r="833" s="79" customFormat="1" x14ac:dyDescent="0.3"/>
    <row r="834" s="79" customFormat="1" x14ac:dyDescent="0.3"/>
    <row r="835" s="79" customFormat="1" x14ac:dyDescent="0.3"/>
    <row r="836" s="79" customFormat="1" x14ac:dyDescent="0.3"/>
    <row r="837" s="79" customFormat="1" x14ac:dyDescent="0.3"/>
    <row r="838" s="79" customFormat="1" x14ac:dyDescent="0.3"/>
    <row r="839" s="79" customFormat="1" x14ac:dyDescent="0.3"/>
    <row r="840" s="79" customFormat="1" x14ac:dyDescent="0.3"/>
    <row r="841" s="79" customFormat="1" x14ac:dyDescent="0.3"/>
    <row r="842" s="79" customFormat="1" x14ac:dyDescent="0.3"/>
    <row r="843" s="79" customFormat="1" x14ac:dyDescent="0.3"/>
    <row r="844" s="79" customFormat="1" x14ac:dyDescent="0.3"/>
    <row r="845" s="79" customFormat="1" x14ac:dyDescent="0.3"/>
    <row r="846" s="79" customFormat="1" x14ac:dyDescent="0.3"/>
    <row r="847" s="79" customFormat="1" x14ac:dyDescent="0.3"/>
    <row r="848" s="79" customFormat="1" x14ac:dyDescent="0.3"/>
    <row r="849" s="79" customFormat="1" x14ac:dyDescent="0.3"/>
    <row r="850" s="79" customFormat="1" x14ac:dyDescent="0.3"/>
    <row r="851" s="79" customFormat="1" x14ac:dyDescent="0.3"/>
    <row r="852" s="79" customFormat="1" x14ac:dyDescent="0.3"/>
    <row r="853" s="79" customFormat="1" x14ac:dyDescent="0.3"/>
    <row r="854" s="79" customFormat="1" x14ac:dyDescent="0.3"/>
    <row r="855" s="79" customFormat="1" x14ac:dyDescent="0.3"/>
    <row r="856" s="79" customFormat="1" x14ac:dyDescent="0.3"/>
    <row r="857" s="79" customFormat="1" x14ac:dyDescent="0.3"/>
    <row r="858" s="79" customFormat="1" x14ac:dyDescent="0.3"/>
    <row r="859" s="79" customFormat="1" x14ac:dyDescent="0.3"/>
    <row r="860" s="79" customFormat="1" x14ac:dyDescent="0.3"/>
    <row r="861" s="79" customFormat="1" x14ac:dyDescent="0.3"/>
    <row r="862" s="79" customFormat="1" x14ac:dyDescent="0.3"/>
    <row r="863" s="79" customFormat="1" x14ac:dyDescent="0.3"/>
    <row r="864" s="79" customFormat="1" x14ac:dyDescent="0.3"/>
    <row r="865" s="79" customFormat="1" x14ac:dyDescent="0.3"/>
    <row r="866" s="79" customFormat="1" x14ac:dyDescent="0.3"/>
    <row r="867" s="79" customFormat="1" x14ac:dyDescent="0.3"/>
    <row r="868" s="79" customFormat="1" x14ac:dyDescent="0.3"/>
    <row r="869" s="79" customFormat="1" x14ac:dyDescent="0.3"/>
    <row r="870" s="79" customFormat="1" x14ac:dyDescent="0.3"/>
    <row r="871" s="79" customFormat="1" x14ac:dyDescent="0.3"/>
    <row r="872" s="79" customFormat="1" x14ac:dyDescent="0.3"/>
    <row r="873" s="79" customFormat="1" x14ac:dyDescent="0.3"/>
    <row r="874" s="79" customFormat="1" x14ac:dyDescent="0.3"/>
    <row r="875" s="79" customFormat="1" x14ac:dyDescent="0.3"/>
    <row r="876" s="79" customFormat="1" x14ac:dyDescent="0.3"/>
    <row r="877" s="79" customFormat="1" x14ac:dyDescent="0.3"/>
    <row r="878" s="79" customFormat="1" x14ac:dyDescent="0.3"/>
    <row r="879" s="79" customFormat="1" x14ac:dyDescent="0.3"/>
    <row r="880" s="79" customFormat="1" x14ac:dyDescent="0.3"/>
    <row r="881" s="79" customFormat="1" x14ac:dyDescent="0.3"/>
    <row r="882" s="79" customFormat="1" x14ac:dyDescent="0.3"/>
    <row r="883" s="79" customFormat="1" x14ac:dyDescent="0.3"/>
    <row r="884" s="79" customFormat="1" x14ac:dyDescent="0.3"/>
    <row r="885" s="79" customFormat="1" x14ac:dyDescent="0.3"/>
    <row r="886" s="79" customFormat="1" x14ac:dyDescent="0.3"/>
    <row r="887" s="79" customFormat="1" x14ac:dyDescent="0.3"/>
    <row r="888" s="79" customFormat="1" x14ac:dyDescent="0.3"/>
    <row r="889" s="79" customFormat="1" x14ac:dyDescent="0.3"/>
    <row r="890" s="79" customFormat="1" x14ac:dyDescent="0.3"/>
    <row r="891" s="79" customFormat="1" x14ac:dyDescent="0.3"/>
    <row r="892" s="79" customFormat="1" x14ac:dyDescent="0.3"/>
    <row r="893" s="79" customFormat="1" x14ac:dyDescent="0.3"/>
    <row r="894" s="79" customFormat="1" x14ac:dyDescent="0.3"/>
    <row r="895" s="79" customFormat="1" x14ac:dyDescent="0.3"/>
    <row r="896" s="79" customFormat="1" x14ac:dyDescent="0.3"/>
    <row r="897" s="79" customFormat="1" x14ac:dyDescent="0.3"/>
    <row r="898" s="79" customFormat="1" x14ac:dyDescent="0.3"/>
    <row r="899" s="79" customFormat="1" x14ac:dyDescent="0.3"/>
    <row r="900" s="79" customFormat="1" x14ac:dyDescent="0.3"/>
    <row r="901" s="79" customFormat="1" x14ac:dyDescent="0.3"/>
    <row r="902" s="79" customFormat="1" x14ac:dyDescent="0.3"/>
    <row r="903" s="79" customFormat="1" x14ac:dyDescent="0.3"/>
    <row r="904" s="79" customFormat="1" x14ac:dyDescent="0.3"/>
    <row r="905" s="79" customFormat="1" x14ac:dyDescent="0.3"/>
    <row r="906" s="79" customFormat="1" x14ac:dyDescent="0.3"/>
    <row r="907" s="79" customFormat="1" x14ac:dyDescent="0.3"/>
    <row r="908" s="79" customFormat="1" x14ac:dyDescent="0.3"/>
    <row r="909" s="79" customFormat="1" x14ac:dyDescent="0.3"/>
    <row r="910" s="79" customFormat="1" x14ac:dyDescent="0.3"/>
    <row r="911" s="79" customFormat="1" x14ac:dyDescent="0.3"/>
    <row r="912" s="79" customFormat="1" x14ac:dyDescent="0.3"/>
    <row r="913" s="79" customFormat="1" x14ac:dyDescent="0.3"/>
    <row r="914" s="79" customFormat="1" x14ac:dyDescent="0.3"/>
    <row r="915" s="79" customFormat="1" x14ac:dyDescent="0.3"/>
    <row r="916" s="79" customFormat="1" x14ac:dyDescent="0.3"/>
    <row r="917" s="79" customFormat="1" x14ac:dyDescent="0.3"/>
    <row r="918" s="79" customFormat="1" x14ac:dyDescent="0.3"/>
    <row r="919" s="79" customFormat="1" x14ac:dyDescent="0.3"/>
    <row r="920" s="79" customFormat="1" x14ac:dyDescent="0.3"/>
    <row r="921" s="79" customFormat="1" x14ac:dyDescent="0.3"/>
    <row r="922" s="79" customFormat="1" x14ac:dyDescent="0.3"/>
    <row r="923" s="79" customFormat="1" x14ac:dyDescent="0.3"/>
    <row r="924" s="79" customFormat="1" x14ac:dyDescent="0.3"/>
    <row r="925" s="79" customFormat="1" x14ac:dyDescent="0.3"/>
    <row r="926" s="79" customFormat="1" x14ac:dyDescent="0.3"/>
    <row r="927" s="79" customFormat="1" x14ac:dyDescent="0.3"/>
    <row r="928" s="79" customFormat="1" x14ac:dyDescent="0.3"/>
    <row r="929" s="79" customFormat="1" x14ac:dyDescent="0.3"/>
    <row r="930" s="79" customFormat="1" x14ac:dyDescent="0.3"/>
    <row r="931" s="79" customFormat="1" x14ac:dyDescent="0.3"/>
    <row r="932" s="79" customFormat="1" x14ac:dyDescent="0.3"/>
    <row r="933" s="79" customFormat="1" x14ac:dyDescent="0.3"/>
    <row r="934" s="79" customFormat="1" x14ac:dyDescent="0.3"/>
    <row r="935" s="79" customFormat="1" x14ac:dyDescent="0.3"/>
    <row r="936" s="79" customFormat="1" x14ac:dyDescent="0.3"/>
    <row r="937" s="79" customFormat="1" x14ac:dyDescent="0.3"/>
    <row r="938" s="79" customFormat="1" x14ac:dyDescent="0.3"/>
    <row r="939" s="79" customFormat="1" x14ac:dyDescent="0.3"/>
    <row r="940" s="79" customFormat="1" x14ac:dyDescent="0.3"/>
    <row r="941" s="79" customFormat="1" x14ac:dyDescent="0.3"/>
    <row r="942" s="79" customFormat="1" x14ac:dyDescent="0.3"/>
    <row r="943" s="79" customFormat="1" x14ac:dyDescent="0.3"/>
    <row r="944" s="79" customFormat="1" x14ac:dyDescent="0.3"/>
    <row r="945" s="79" customFormat="1" x14ac:dyDescent="0.3"/>
    <row r="946" s="79" customFormat="1" x14ac:dyDescent="0.3"/>
    <row r="947" s="79" customFormat="1" x14ac:dyDescent="0.3"/>
    <row r="948" s="79" customFormat="1" x14ac:dyDescent="0.3"/>
    <row r="949" s="79" customFormat="1" x14ac:dyDescent="0.3"/>
    <row r="950" s="79" customFormat="1" x14ac:dyDescent="0.3"/>
    <row r="951" s="79" customFormat="1" x14ac:dyDescent="0.3"/>
    <row r="952" s="79" customFormat="1" x14ac:dyDescent="0.3"/>
    <row r="953" s="79" customFormat="1" x14ac:dyDescent="0.3"/>
    <row r="954" s="79" customFormat="1" x14ac:dyDescent="0.3"/>
    <row r="955" s="79" customFormat="1" x14ac:dyDescent="0.3"/>
    <row r="956" s="79" customFormat="1" x14ac:dyDescent="0.3"/>
    <row r="957" s="79" customFormat="1" x14ac:dyDescent="0.3"/>
    <row r="958" s="79" customFormat="1" x14ac:dyDescent="0.3"/>
    <row r="959" s="79" customFormat="1" x14ac:dyDescent="0.3"/>
    <row r="960" s="79" customFormat="1" x14ac:dyDescent="0.3"/>
    <row r="961" s="79" customFormat="1" x14ac:dyDescent="0.3"/>
    <row r="962" s="79" customFormat="1" x14ac:dyDescent="0.3"/>
    <row r="963" s="79" customFormat="1" x14ac:dyDescent="0.3"/>
    <row r="964" s="79" customFormat="1" x14ac:dyDescent="0.3"/>
    <row r="965" s="79" customFormat="1" x14ac:dyDescent="0.3"/>
    <row r="966" s="79" customFormat="1" x14ac:dyDescent="0.3"/>
    <row r="967" s="79" customFormat="1" x14ac:dyDescent="0.3"/>
    <row r="968" s="79" customFormat="1" x14ac:dyDescent="0.3"/>
    <row r="969" s="79" customFormat="1" x14ac:dyDescent="0.3"/>
    <row r="970" s="79" customFormat="1" x14ac:dyDescent="0.3"/>
    <row r="971" s="79" customFormat="1" x14ac:dyDescent="0.3"/>
    <row r="972" s="79" customFormat="1" x14ac:dyDescent="0.3"/>
    <row r="973" s="79" customFormat="1" x14ac:dyDescent="0.3"/>
    <row r="974" s="79" customFormat="1" x14ac:dyDescent="0.3"/>
    <row r="975" s="79" customFormat="1" x14ac:dyDescent="0.3"/>
    <row r="976" s="79" customFormat="1" x14ac:dyDescent="0.3"/>
    <row r="977" s="79" customFormat="1" x14ac:dyDescent="0.3"/>
    <row r="978" s="79" customFormat="1" x14ac:dyDescent="0.3"/>
    <row r="979" s="79" customFormat="1" x14ac:dyDescent="0.3"/>
    <row r="980" s="79" customFormat="1" x14ac:dyDescent="0.3"/>
    <row r="981" s="79" customFormat="1" x14ac:dyDescent="0.3"/>
    <row r="982" s="79" customFormat="1" x14ac:dyDescent="0.3"/>
    <row r="983" s="79" customFormat="1" x14ac:dyDescent="0.3"/>
    <row r="984" s="79" customFormat="1" x14ac:dyDescent="0.3"/>
    <row r="985" s="79" customFormat="1" x14ac:dyDescent="0.3"/>
    <row r="986" s="79" customFormat="1" x14ac:dyDescent="0.3"/>
    <row r="987" s="79" customFormat="1" x14ac:dyDescent="0.3"/>
    <row r="988" s="79" customFormat="1" x14ac:dyDescent="0.3"/>
    <row r="989" s="79" customFormat="1" x14ac:dyDescent="0.3"/>
    <row r="990" s="79" customFormat="1" x14ac:dyDescent="0.3"/>
    <row r="991" s="79" customFormat="1" x14ac:dyDescent="0.3"/>
    <row r="992" s="79" customFormat="1" x14ac:dyDescent="0.3"/>
    <row r="993" s="79" customFormat="1" x14ac:dyDescent="0.3"/>
    <row r="994" s="79" customFormat="1" x14ac:dyDescent="0.3"/>
    <row r="995" s="79" customFormat="1" x14ac:dyDescent="0.3"/>
    <row r="996" s="79" customFormat="1" x14ac:dyDescent="0.3"/>
    <row r="997" s="79" customFormat="1" x14ac:dyDescent="0.3"/>
    <row r="998" s="79" customFormat="1" x14ac:dyDescent="0.3"/>
    <row r="999" s="79" customFormat="1" x14ac:dyDescent="0.3"/>
    <row r="1000" s="79" customFormat="1" x14ac:dyDescent="0.3"/>
    <row r="1001" s="79" customFormat="1" x14ac:dyDescent="0.3"/>
    <row r="1002" s="79" customFormat="1" x14ac:dyDescent="0.3"/>
    <row r="1003" s="79" customFormat="1" x14ac:dyDescent="0.3"/>
    <row r="1004" s="79" customFormat="1" x14ac:dyDescent="0.3"/>
    <row r="1005" s="79" customFormat="1" x14ac:dyDescent="0.3"/>
    <row r="1006" s="79" customFormat="1" x14ac:dyDescent="0.3"/>
    <row r="1007" s="79" customFormat="1" x14ac:dyDescent="0.3"/>
    <row r="1008" s="79" customFormat="1" x14ac:dyDescent="0.3"/>
    <row r="1009" s="79" customFormat="1" x14ac:dyDescent="0.3"/>
    <row r="1010" s="79" customFormat="1" x14ac:dyDescent="0.3"/>
    <row r="1011" s="79" customFormat="1" x14ac:dyDescent="0.3"/>
    <row r="1012" s="79" customFormat="1" x14ac:dyDescent="0.3"/>
    <row r="1013" s="79" customFormat="1" x14ac:dyDescent="0.3"/>
    <row r="1014" s="79" customFormat="1" x14ac:dyDescent="0.3"/>
    <row r="1015" s="79" customFormat="1" x14ac:dyDescent="0.3"/>
    <row r="1016" s="79" customFormat="1" x14ac:dyDescent="0.3"/>
    <row r="1017" s="79" customFormat="1" x14ac:dyDescent="0.3"/>
    <row r="1018" s="79" customFormat="1" x14ac:dyDescent="0.3"/>
    <row r="1019" s="79" customFormat="1" x14ac:dyDescent="0.3"/>
    <row r="1020" s="79" customFormat="1" x14ac:dyDescent="0.3"/>
    <row r="1021" s="79" customFormat="1" x14ac:dyDescent="0.3"/>
    <row r="1022" s="79" customFormat="1" x14ac:dyDescent="0.3"/>
    <row r="1023" s="79" customFormat="1" x14ac:dyDescent="0.3"/>
    <row r="1024" s="79" customFormat="1" x14ac:dyDescent="0.3"/>
    <row r="1025" s="79" customFormat="1" x14ac:dyDescent="0.3"/>
    <row r="1026" s="79" customFormat="1" x14ac:dyDescent="0.3"/>
    <row r="1027" s="79" customFormat="1" x14ac:dyDescent="0.3"/>
    <row r="1028" s="79" customFormat="1" x14ac:dyDescent="0.3"/>
    <row r="1029" s="79" customFormat="1" x14ac:dyDescent="0.3"/>
    <row r="1030" s="79" customFormat="1" x14ac:dyDescent="0.3"/>
    <row r="1031" s="79" customFormat="1" x14ac:dyDescent="0.3"/>
    <row r="1032" s="79" customFormat="1" x14ac:dyDescent="0.3"/>
    <row r="1033" s="79" customFormat="1" x14ac:dyDescent="0.3"/>
    <row r="1034" s="79" customFormat="1" x14ac:dyDescent="0.3"/>
    <row r="1035" s="79" customFormat="1" x14ac:dyDescent="0.3"/>
    <row r="1036" s="79" customFormat="1" x14ac:dyDescent="0.3"/>
    <row r="1037" s="79" customFormat="1" x14ac:dyDescent="0.3"/>
    <row r="1038" s="79" customFormat="1" x14ac:dyDescent="0.3"/>
    <row r="1039" s="79" customFormat="1" x14ac:dyDescent="0.3"/>
    <row r="1040" s="79" customFormat="1" x14ac:dyDescent="0.3"/>
    <row r="1041" s="79" customFormat="1" x14ac:dyDescent="0.3"/>
    <row r="1042" s="79" customFormat="1" x14ac:dyDescent="0.3"/>
    <row r="1043" s="79" customFormat="1" x14ac:dyDescent="0.3"/>
    <row r="1044" s="79" customFormat="1" x14ac:dyDescent="0.3"/>
    <row r="1045" s="79" customFormat="1" x14ac:dyDescent="0.3"/>
    <row r="1046" s="79" customFormat="1" x14ac:dyDescent="0.3"/>
    <row r="1047" s="79" customFormat="1" x14ac:dyDescent="0.3"/>
    <row r="1048" s="79" customFormat="1" x14ac:dyDescent="0.3"/>
    <row r="1049" s="79" customFormat="1" x14ac:dyDescent="0.3"/>
    <row r="1050" s="79" customFormat="1" x14ac:dyDescent="0.3"/>
    <row r="1051" s="79" customFormat="1" x14ac:dyDescent="0.3"/>
    <row r="1052" s="79" customFormat="1" x14ac:dyDescent="0.3"/>
    <row r="1053" s="79" customFormat="1" x14ac:dyDescent="0.3"/>
    <row r="1054" s="79" customFormat="1" x14ac:dyDescent="0.3"/>
    <row r="1055" s="79" customFormat="1" x14ac:dyDescent="0.3"/>
    <row r="1056" s="79" customFormat="1" x14ac:dyDescent="0.3"/>
    <row r="1057" s="79" customFormat="1" x14ac:dyDescent="0.3"/>
    <row r="1058" s="79" customFormat="1" x14ac:dyDescent="0.3"/>
    <row r="1059" s="79" customFormat="1" x14ac:dyDescent="0.3"/>
    <row r="1060" s="79" customFormat="1" x14ac:dyDescent="0.3"/>
    <row r="1061" s="79" customFormat="1" x14ac:dyDescent="0.3"/>
    <row r="1062" s="79" customFormat="1" x14ac:dyDescent="0.3"/>
    <row r="1063" s="79" customFormat="1" x14ac:dyDescent="0.3"/>
    <row r="1064" s="79" customFormat="1" x14ac:dyDescent="0.3"/>
    <row r="1065" s="79" customFormat="1" x14ac:dyDescent="0.3"/>
    <row r="1066" s="79" customFormat="1" x14ac:dyDescent="0.3"/>
    <row r="1067" s="79" customFormat="1" x14ac:dyDescent="0.3"/>
    <row r="1068" s="79" customFormat="1" x14ac:dyDescent="0.3"/>
    <row r="1069" s="79" customFormat="1" x14ac:dyDescent="0.3"/>
    <row r="1070" s="79" customFormat="1" x14ac:dyDescent="0.3"/>
    <row r="1071" s="79" customFormat="1" x14ac:dyDescent="0.3"/>
    <row r="1072" s="79" customFormat="1" x14ac:dyDescent="0.3"/>
    <row r="1073" s="79" customFormat="1" x14ac:dyDescent="0.3"/>
    <row r="1074" s="79" customFormat="1" x14ac:dyDescent="0.3"/>
    <row r="1075" s="79" customFormat="1" x14ac:dyDescent="0.3"/>
    <row r="1076" s="79" customFormat="1" x14ac:dyDescent="0.3"/>
    <row r="1077" s="79" customFormat="1" x14ac:dyDescent="0.3"/>
    <row r="1078" s="79" customFormat="1" x14ac:dyDescent="0.3"/>
    <row r="1079" s="79" customFormat="1" x14ac:dyDescent="0.3"/>
    <row r="1080" s="79" customFormat="1" x14ac:dyDescent="0.3"/>
    <row r="1081" s="79" customFormat="1" x14ac:dyDescent="0.3"/>
    <row r="1082" s="79" customFormat="1" x14ac:dyDescent="0.3"/>
    <row r="1083" s="79" customFormat="1" x14ac:dyDescent="0.3"/>
    <row r="1084" s="79" customFormat="1" x14ac:dyDescent="0.3"/>
    <row r="1085" s="79" customFormat="1" x14ac:dyDescent="0.3"/>
    <row r="1086" s="79" customFormat="1" x14ac:dyDescent="0.3"/>
    <row r="1087" s="79" customFormat="1" x14ac:dyDescent="0.3"/>
    <row r="1088" s="79" customFormat="1" x14ac:dyDescent="0.3"/>
    <row r="1089" s="79" customFormat="1" x14ac:dyDescent="0.3"/>
    <row r="1090" s="79" customFormat="1" x14ac:dyDescent="0.3"/>
    <row r="1091" s="79" customFormat="1" x14ac:dyDescent="0.3"/>
    <row r="1092" s="79" customFormat="1" x14ac:dyDescent="0.3"/>
    <row r="1093" s="79" customFormat="1" x14ac:dyDescent="0.3"/>
    <row r="1094" s="79" customFormat="1" x14ac:dyDescent="0.3"/>
    <row r="1095" s="79" customFormat="1" x14ac:dyDescent="0.3"/>
    <row r="1096" s="79" customFormat="1" x14ac:dyDescent="0.3"/>
    <row r="1097" s="79" customFormat="1" x14ac:dyDescent="0.3"/>
    <row r="1098" s="79" customFormat="1" x14ac:dyDescent="0.3"/>
    <row r="1099" s="79" customFormat="1" x14ac:dyDescent="0.3"/>
    <row r="1100" s="79" customFormat="1" x14ac:dyDescent="0.3"/>
    <row r="1101" s="79" customFormat="1" x14ac:dyDescent="0.3"/>
    <row r="1102" s="79" customFormat="1" x14ac:dyDescent="0.3"/>
    <row r="1103" s="79" customFormat="1" x14ac:dyDescent="0.3"/>
    <row r="1104" s="79" customFormat="1" x14ac:dyDescent="0.3"/>
    <row r="1105" s="79" customFormat="1" x14ac:dyDescent="0.3"/>
    <row r="1106" s="79" customFormat="1" x14ac:dyDescent="0.3"/>
    <row r="1107" s="79" customFormat="1" x14ac:dyDescent="0.3"/>
    <row r="1108" s="79" customFormat="1" x14ac:dyDescent="0.3"/>
    <row r="1109" s="79" customFormat="1" x14ac:dyDescent="0.3"/>
    <row r="1110" s="79" customFormat="1" x14ac:dyDescent="0.3"/>
    <row r="1111" s="79" customFormat="1" x14ac:dyDescent="0.3"/>
    <row r="1112" s="79" customFormat="1" x14ac:dyDescent="0.3"/>
    <row r="1113" s="79" customFormat="1" x14ac:dyDescent="0.3"/>
    <row r="1114" s="79" customFormat="1" x14ac:dyDescent="0.3"/>
    <row r="1115" s="79" customFormat="1" x14ac:dyDescent="0.3"/>
    <row r="1116" s="79" customFormat="1" x14ac:dyDescent="0.3"/>
    <row r="1117" s="79" customFormat="1" x14ac:dyDescent="0.3"/>
    <row r="1118" s="79" customFormat="1" x14ac:dyDescent="0.3"/>
    <row r="1119" s="79" customFormat="1" x14ac:dyDescent="0.3"/>
    <row r="1120" s="79" customFormat="1" x14ac:dyDescent="0.3"/>
    <row r="1121" s="79" customFormat="1" x14ac:dyDescent="0.3"/>
    <row r="1122" s="79" customFormat="1" x14ac:dyDescent="0.3"/>
    <row r="1123" s="79" customFormat="1" x14ac:dyDescent="0.3"/>
    <row r="1124" s="79" customFormat="1" x14ac:dyDescent="0.3"/>
    <row r="1125" s="79" customFormat="1" x14ac:dyDescent="0.3"/>
    <row r="1126" s="79" customFormat="1" x14ac:dyDescent="0.3"/>
    <row r="1127" s="79" customFormat="1" x14ac:dyDescent="0.3"/>
    <row r="1128" s="79" customFormat="1" x14ac:dyDescent="0.3"/>
    <row r="1129" s="79" customFormat="1" x14ac:dyDescent="0.3"/>
    <row r="1130" s="79" customFormat="1" x14ac:dyDescent="0.3"/>
    <row r="1131" s="79" customFormat="1" x14ac:dyDescent="0.3"/>
    <row r="1132" s="79" customFormat="1" x14ac:dyDescent="0.3"/>
    <row r="1133" s="79" customFormat="1" x14ac:dyDescent="0.3"/>
    <row r="1134" s="79" customFormat="1" x14ac:dyDescent="0.3"/>
    <row r="1135" s="79" customFormat="1" x14ac:dyDescent="0.3"/>
    <row r="1136" s="79" customFormat="1" x14ac:dyDescent="0.3"/>
    <row r="1137" s="79" customFormat="1" x14ac:dyDescent="0.3"/>
    <row r="1138" s="79" customFormat="1" x14ac:dyDescent="0.3"/>
    <row r="1139" s="79" customFormat="1" x14ac:dyDescent="0.3"/>
    <row r="1140" s="79" customFormat="1" x14ac:dyDescent="0.3"/>
    <row r="1141" s="79" customFormat="1" x14ac:dyDescent="0.3"/>
    <row r="1142" s="79" customFormat="1" x14ac:dyDescent="0.3"/>
    <row r="1143" s="79" customFormat="1" x14ac:dyDescent="0.3"/>
    <row r="1144" s="79" customFormat="1" x14ac:dyDescent="0.3"/>
    <row r="1145" s="79" customFormat="1" x14ac:dyDescent="0.3"/>
    <row r="1146" s="79" customFormat="1" x14ac:dyDescent="0.3"/>
    <row r="1147" s="79" customFormat="1" x14ac:dyDescent="0.3"/>
    <row r="1148" s="79" customFormat="1" x14ac:dyDescent="0.3"/>
    <row r="1149" s="79" customFormat="1" x14ac:dyDescent="0.3"/>
    <row r="1150" s="79" customFormat="1" x14ac:dyDescent="0.3"/>
    <row r="1151" s="79" customFormat="1" x14ac:dyDescent="0.3"/>
    <row r="1152" s="79" customFormat="1" x14ac:dyDescent="0.3"/>
    <row r="1153" s="79" customFormat="1" x14ac:dyDescent="0.3"/>
    <row r="1154" s="79" customFormat="1" x14ac:dyDescent="0.3"/>
    <row r="1155" s="79" customFormat="1" x14ac:dyDescent="0.3"/>
    <row r="1156" s="79" customFormat="1" x14ac:dyDescent="0.3"/>
    <row r="1157" s="79" customFormat="1" x14ac:dyDescent="0.3"/>
    <row r="1158" s="79" customFormat="1" x14ac:dyDescent="0.3"/>
    <row r="1159" s="79" customFormat="1" x14ac:dyDescent="0.3"/>
    <row r="1160" s="79" customFormat="1" x14ac:dyDescent="0.3"/>
    <row r="1161" s="79" customFormat="1" x14ac:dyDescent="0.3"/>
    <row r="1162" s="79" customFormat="1" x14ac:dyDescent="0.3"/>
    <row r="1163" s="79" customFormat="1" x14ac:dyDescent="0.3"/>
    <row r="1164" s="79" customFormat="1" x14ac:dyDescent="0.3"/>
    <row r="1165" s="79" customFormat="1" x14ac:dyDescent="0.3"/>
    <row r="1166" s="79" customFormat="1" x14ac:dyDescent="0.3"/>
    <row r="1167" s="79" customFormat="1" x14ac:dyDescent="0.3"/>
    <row r="1168" s="79" customFormat="1" x14ac:dyDescent="0.3"/>
    <row r="1169" s="79" customFormat="1" x14ac:dyDescent="0.3"/>
    <row r="1170" s="79" customFormat="1" x14ac:dyDescent="0.3"/>
    <row r="1171" s="79" customFormat="1" x14ac:dyDescent="0.3"/>
    <row r="1172" s="79" customFormat="1" x14ac:dyDescent="0.3"/>
    <row r="1173" s="79" customFormat="1" x14ac:dyDescent="0.3"/>
    <row r="1174" s="79" customFormat="1" x14ac:dyDescent="0.3"/>
    <row r="1175" s="79" customFormat="1" x14ac:dyDescent="0.3"/>
    <row r="1176" s="79" customFormat="1" x14ac:dyDescent="0.3"/>
    <row r="1177" s="79" customFormat="1" x14ac:dyDescent="0.3"/>
    <row r="1178" s="79" customFormat="1" x14ac:dyDescent="0.3"/>
    <row r="1179" s="79" customFormat="1" x14ac:dyDescent="0.3"/>
    <row r="1180" s="79" customFormat="1" x14ac:dyDescent="0.3"/>
    <row r="1181" s="79" customFormat="1" x14ac:dyDescent="0.3"/>
    <row r="1182" s="79" customFormat="1" x14ac:dyDescent="0.3"/>
    <row r="1183" s="79" customFormat="1" x14ac:dyDescent="0.3"/>
    <row r="1184" s="79" customFormat="1" x14ac:dyDescent="0.3"/>
    <row r="1185" s="79" customFormat="1" x14ac:dyDescent="0.3"/>
    <row r="1186" s="79" customFormat="1" x14ac:dyDescent="0.3"/>
    <row r="1187" s="79" customFormat="1" x14ac:dyDescent="0.3"/>
    <row r="1188" s="79" customFormat="1" x14ac:dyDescent="0.3"/>
    <row r="1189" s="79" customFormat="1" x14ac:dyDescent="0.3"/>
    <row r="1190" s="79" customFormat="1" x14ac:dyDescent="0.3"/>
    <row r="1191" s="79" customFormat="1" x14ac:dyDescent="0.3"/>
    <row r="1192" s="79" customFormat="1" x14ac:dyDescent="0.3"/>
    <row r="1193" s="79" customFormat="1" x14ac:dyDescent="0.3"/>
    <row r="1194" s="79" customFormat="1" x14ac:dyDescent="0.3"/>
    <row r="1195" s="79" customFormat="1" x14ac:dyDescent="0.3"/>
    <row r="1196" s="79" customFormat="1" x14ac:dyDescent="0.3"/>
    <row r="1197" s="79" customFormat="1" x14ac:dyDescent="0.3"/>
    <row r="1198" s="79" customFormat="1" x14ac:dyDescent="0.3"/>
    <row r="1199" s="79" customFormat="1" x14ac:dyDescent="0.3"/>
    <row r="1200" s="79" customFormat="1" x14ac:dyDescent="0.3"/>
    <row r="1201" s="79" customFormat="1" x14ac:dyDescent="0.3"/>
    <row r="1202" s="79" customFormat="1" x14ac:dyDescent="0.3"/>
    <row r="1203" s="79" customFormat="1" x14ac:dyDescent="0.3"/>
    <row r="1204" s="79" customFormat="1" x14ac:dyDescent="0.3"/>
    <row r="1205" s="79" customFormat="1" x14ac:dyDescent="0.3"/>
    <row r="1206" s="79" customFormat="1" x14ac:dyDescent="0.3"/>
    <row r="1207" s="79" customFormat="1" x14ac:dyDescent="0.3"/>
    <row r="1208" s="79" customFormat="1" x14ac:dyDescent="0.3"/>
    <row r="1209" s="79" customFormat="1" x14ac:dyDescent="0.3"/>
    <row r="1210" s="79" customFormat="1" x14ac:dyDescent="0.3"/>
    <row r="1211" s="79" customFormat="1" x14ac:dyDescent="0.3"/>
    <row r="1212" s="79" customFormat="1" x14ac:dyDescent="0.3"/>
    <row r="1213" s="79" customFormat="1" x14ac:dyDescent="0.3"/>
    <row r="1214" s="79" customFormat="1" x14ac:dyDescent="0.3"/>
    <row r="1215" s="79" customFormat="1" x14ac:dyDescent="0.3"/>
    <row r="1216" s="79" customFormat="1" x14ac:dyDescent="0.3"/>
    <row r="1217" s="79" customFormat="1" x14ac:dyDescent="0.3"/>
    <row r="1218" s="79" customFormat="1" x14ac:dyDescent="0.3"/>
    <row r="1219" s="79" customFormat="1" x14ac:dyDescent="0.3"/>
    <row r="1220" s="79" customFormat="1" x14ac:dyDescent="0.3"/>
    <row r="1221" s="79" customFormat="1" x14ac:dyDescent="0.3"/>
    <row r="1222" s="79" customFormat="1" x14ac:dyDescent="0.3"/>
    <row r="1223" s="79" customFormat="1" x14ac:dyDescent="0.3"/>
    <row r="1224" s="79" customFormat="1" x14ac:dyDescent="0.3"/>
    <row r="1225" s="79" customFormat="1" x14ac:dyDescent="0.3"/>
    <row r="1226" s="79" customFormat="1" x14ac:dyDescent="0.3"/>
    <row r="1227" s="79" customFormat="1" x14ac:dyDescent="0.3"/>
    <row r="1228" s="79" customFormat="1" x14ac:dyDescent="0.3"/>
    <row r="1229" s="79" customFormat="1" x14ac:dyDescent="0.3"/>
    <row r="1230" s="79" customFormat="1" x14ac:dyDescent="0.3"/>
    <row r="1231" s="79" customFormat="1" x14ac:dyDescent="0.3"/>
    <row r="1232" s="79" customFormat="1" x14ac:dyDescent="0.3"/>
    <row r="1233" s="79" customFormat="1" x14ac:dyDescent="0.3"/>
    <row r="1234" s="79" customFormat="1" x14ac:dyDescent="0.3"/>
    <row r="1235" s="79" customFormat="1" x14ac:dyDescent="0.3"/>
    <row r="1236" s="79" customFormat="1" x14ac:dyDescent="0.3"/>
    <row r="1237" s="79" customFormat="1" x14ac:dyDescent="0.3"/>
    <row r="1238" s="79" customFormat="1" x14ac:dyDescent="0.3"/>
    <row r="1239" s="79" customFormat="1" x14ac:dyDescent="0.3"/>
    <row r="1240" s="79" customFormat="1" x14ac:dyDescent="0.3"/>
  </sheetData>
  <mergeCells count="12">
    <mergeCell ref="B29:G29"/>
    <mergeCell ref="B30:C30"/>
    <mergeCell ref="D30:E30"/>
    <mergeCell ref="F30:G30"/>
    <mergeCell ref="B2:G2"/>
    <mergeCell ref="B3:C3"/>
    <mergeCell ref="D3:E3"/>
    <mergeCell ref="F3:G3"/>
    <mergeCell ref="B16:G16"/>
    <mergeCell ref="B17:C17"/>
    <mergeCell ref="D17:E17"/>
    <mergeCell ref="F17:G1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CA656-F9F8-4A3D-B086-2CDFB4EB7493}">
  <sheetPr codeName="Hoja15"/>
  <dimension ref="A1:T58"/>
  <sheetViews>
    <sheetView workbookViewId="0"/>
  </sheetViews>
  <sheetFormatPr baseColWidth="10" defaultColWidth="11.5703125" defaultRowHeight="15" x14ac:dyDescent="0.25"/>
  <cols>
    <col min="1" max="1" width="6" style="78" customWidth="1"/>
    <col min="2" max="2" width="36.85546875" style="78" bestFit="1" customWidth="1"/>
    <col min="3" max="3" width="11.5703125" style="78"/>
    <col min="4" max="4" width="15.28515625" style="78" customWidth="1"/>
    <col min="5" max="5" width="12.7109375" style="78" bestFit="1" customWidth="1"/>
    <col min="6" max="6" width="13.85546875" style="78" customWidth="1"/>
    <col min="7" max="7" width="11.5703125" style="78"/>
    <col min="8" max="8" width="13.5703125" style="78" customWidth="1"/>
    <col min="9" max="9" width="11.5703125" style="78"/>
    <col min="10" max="10" width="14.7109375" style="78" customWidth="1"/>
    <col min="11" max="11" width="11.5703125" style="78"/>
    <col min="12" max="12" width="14.7109375" style="78" customWidth="1"/>
    <col min="13" max="13" width="11.5703125" style="78"/>
    <col min="14" max="14" width="13.85546875" style="78" customWidth="1"/>
    <col min="15" max="15" width="11.5703125" style="78"/>
    <col min="16" max="16" width="16.28515625" style="78" customWidth="1"/>
    <col min="17" max="17" width="11.5703125" style="78"/>
    <col min="18" max="18" width="14.7109375" style="78" customWidth="1"/>
    <col min="19" max="19" width="11.5703125" style="78"/>
    <col min="20" max="20" width="15" style="78" customWidth="1"/>
    <col min="21" max="16384" width="11.5703125" style="78"/>
  </cols>
  <sheetData>
    <row r="1" spans="1:20" s="198" customFormat="1" ht="18.75" x14ac:dyDescent="0.3">
      <c r="A1" s="198" t="s">
        <v>75</v>
      </c>
    </row>
    <row r="2" spans="1:20" ht="21.75" thickBot="1" x14ac:dyDescent="0.4">
      <c r="A2" s="322" t="s">
        <v>66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24"/>
    </row>
    <row r="3" spans="1:20" ht="15.75" x14ac:dyDescent="0.25">
      <c r="A3" s="139"/>
      <c r="B3" s="257"/>
      <c r="C3" s="325" t="s">
        <v>2</v>
      </c>
      <c r="D3" s="326"/>
      <c r="E3" s="326"/>
      <c r="F3" s="326"/>
      <c r="G3" s="326"/>
      <c r="H3" s="327"/>
      <c r="I3" s="325" t="s">
        <v>3</v>
      </c>
      <c r="J3" s="326"/>
      <c r="K3" s="326"/>
      <c r="L3" s="326"/>
      <c r="M3" s="326"/>
      <c r="N3" s="327"/>
      <c r="O3" s="325" t="s">
        <v>4</v>
      </c>
      <c r="P3" s="326"/>
      <c r="Q3" s="326"/>
      <c r="R3" s="326"/>
      <c r="S3" s="326"/>
      <c r="T3" s="328"/>
    </row>
    <row r="4" spans="1:20" ht="15.75" x14ac:dyDescent="0.25">
      <c r="A4" s="139"/>
      <c r="B4" s="257"/>
      <c r="C4" s="329" t="s">
        <v>41</v>
      </c>
      <c r="D4" s="309"/>
      <c r="E4" s="309" t="s">
        <v>42</v>
      </c>
      <c r="F4" s="309"/>
      <c r="G4" s="303" t="s">
        <v>67</v>
      </c>
      <c r="H4" s="330"/>
      <c r="I4" s="329" t="s">
        <v>41</v>
      </c>
      <c r="J4" s="309"/>
      <c r="K4" s="309" t="s">
        <v>42</v>
      </c>
      <c r="L4" s="309"/>
      <c r="M4" s="303" t="s">
        <v>67</v>
      </c>
      <c r="N4" s="330"/>
      <c r="O4" s="329" t="s">
        <v>41</v>
      </c>
      <c r="P4" s="309"/>
      <c r="Q4" s="309" t="s">
        <v>42</v>
      </c>
      <c r="R4" s="309"/>
      <c r="S4" s="303" t="s">
        <v>67</v>
      </c>
      <c r="T4" s="331"/>
    </row>
    <row r="5" spans="1:20" ht="32.25" thickBot="1" x14ac:dyDescent="0.3">
      <c r="A5" s="140" t="s">
        <v>0</v>
      </c>
      <c r="B5" s="141" t="s">
        <v>1</v>
      </c>
      <c r="C5" s="142" t="s">
        <v>5</v>
      </c>
      <c r="D5" s="257" t="s">
        <v>68</v>
      </c>
      <c r="E5" s="257" t="s">
        <v>69</v>
      </c>
      <c r="F5" s="257" t="s">
        <v>70</v>
      </c>
      <c r="G5" s="257" t="s">
        <v>71</v>
      </c>
      <c r="H5" s="258" t="s">
        <v>72</v>
      </c>
      <c r="I5" s="142" t="s">
        <v>5</v>
      </c>
      <c r="J5" s="257" t="s">
        <v>68</v>
      </c>
      <c r="K5" s="257" t="s">
        <v>69</v>
      </c>
      <c r="L5" s="257" t="s">
        <v>70</v>
      </c>
      <c r="M5" s="257" t="s">
        <v>71</v>
      </c>
      <c r="N5" s="258" t="s">
        <v>72</v>
      </c>
      <c r="O5" s="142" t="s">
        <v>5</v>
      </c>
      <c r="P5" s="257" t="s">
        <v>68</v>
      </c>
      <c r="Q5" s="257" t="s">
        <v>69</v>
      </c>
      <c r="R5" s="257" t="s">
        <v>70</v>
      </c>
      <c r="S5" s="257" t="s">
        <v>71</v>
      </c>
      <c r="T5" s="259" t="s">
        <v>72</v>
      </c>
    </row>
    <row r="6" spans="1:20" ht="15.75" x14ac:dyDescent="0.25">
      <c r="A6" s="145">
        <v>1</v>
      </c>
      <c r="B6" s="199" t="s">
        <v>7</v>
      </c>
      <c r="C6" s="147">
        <v>228270</v>
      </c>
      <c r="D6" s="148">
        <v>1629411.9216380001</v>
      </c>
      <c r="E6" s="148">
        <v>1037463</v>
      </c>
      <c r="F6" s="148">
        <v>4334807.5215459997</v>
      </c>
      <c r="G6" s="149">
        <v>0.22002712385887499</v>
      </c>
      <c r="H6" s="200">
        <v>0.37589025891901051</v>
      </c>
      <c r="I6" s="147">
        <v>50592</v>
      </c>
      <c r="J6" s="148">
        <v>3368143.2661049999</v>
      </c>
      <c r="K6" s="148">
        <v>138473</v>
      </c>
      <c r="L6" s="148">
        <v>9276297.3796130009</v>
      </c>
      <c r="M6" s="149">
        <v>0.36535642327385121</v>
      </c>
      <c r="N6" s="150">
        <v>0.36309134218867789</v>
      </c>
      <c r="O6" s="147">
        <v>24020</v>
      </c>
      <c r="P6" s="148">
        <v>1017768.183705</v>
      </c>
      <c r="Q6" s="148">
        <v>117968</v>
      </c>
      <c r="R6" s="148">
        <v>4121417.0627970002</v>
      </c>
      <c r="S6" s="149">
        <v>0.20361453953614539</v>
      </c>
      <c r="T6" s="150">
        <v>0.246946176083983</v>
      </c>
    </row>
    <row r="7" spans="1:20" ht="15.75" x14ac:dyDescent="0.25">
      <c r="A7" s="151">
        <v>9</v>
      </c>
      <c r="B7" s="201" t="s">
        <v>8</v>
      </c>
      <c r="C7" s="157">
        <v>338</v>
      </c>
      <c r="D7" s="154">
        <v>4169.64372</v>
      </c>
      <c r="E7" s="154">
        <v>2121</v>
      </c>
      <c r="F7" s="154">
        <v>12539.377424</v>
      </c>
      <c r="G7" s="155">
        <v>0.15935879302215941</v>
      </c>
      <c r="H7" s="202">
        <v>0.33252398257184801</v>
      </c>
      <c r="I7" s="157">
        <v>148</v>
      </c>
      <c r="J7" s="154">
        <v>18065.863642</v>
      </c>
      <c r="K7" s="154">
        <v>471</v>
      </c>
      <c r="L7" s="154">
        <v>38345.649331000001</v>
      </c>
      <c r="M7" s="155">
        <v>0.3142250530785563</v>
      </c>
      <c r="N7" s="156">
        <v>0.47113203080890093</v>
      </c>
      <c r="O7" s="157">
        <v>0</v>
      </c>
      <c r="P7" s="154">
        <v>0</v>
      </c>
      <c r="Q7" s="154">
        <v>74</v>
      </c>
      <c r="R7" s="154">
        <v>74.629976999999997</v>
      </c>
      <c r="S7" s="155">
        <v>0</v>
      </c>
      <c r="T7" s="156">
        <v>0</v>
      </c>
    </row>
    <row r="8" spans="1:20" ht="15.75" x14ac:dyDescent="0.25">
      <c r="A8" s="151">
        <v>14</v>
      </c>
      <c r="B8" s="201" t="s">
        <v>9</v>
      </c>
      <c r="C8" s="157">
        <v>24990</v>
      </c>
      <c r="D8" s="154">
        <v>270945.256888</v>
      </c>
      <c r="E8" s="154">
        <v>1729111</v>
      </c>
      <c r="F8" s="154">
        <v>3320985.7142139999</v>
      </c>
      <c r="G8" s="155">
        <v>1.445251345922847E-2</v>
      </c>
      <c r="H8" s="202">
        <v>8.1585794159950625E-2</v>
      </c>
      <c r="I8" s="157">
        <v>20719</v>
      </c>
      <c r="J8" s="154">
        <v>1644718.2046950001</v>
      </c>
      <c r="K8" s="154">
        <v>187277</v>
      </c>
      <c r="L8" s="154">
        <v>9549420.4923700001</v>
      </c>
      <c r="M8" s="155">
        <v>0.11063291274422379</v>
      </c>
      <c r="N8" s="156">
        <v>0.17223225283765989</v>
      </c>
      <c r="O8" s="157">
        <v>3710</v>
      </c>
      <c r="P8" s="154">
        <v>226349.21096600001</v>
      </c>
      <c r="Q8" s="154">
        <v>33382</v>
      </c>
      <c r="R8" s="154">
        <v>1231124.7788199999</v>
      </c>
      <c r="S8" s="155">
        <v>0.11113773890120419</v>
      </c>
      <c r="T8" s="156">
        <v>0.18385562118484011</v>
      </c>
    </row>
    <row r="9" spans="1:20" ht="15.75" x14ac:dyDescent="0.25">
      <c r="A9" s="151">
        <v>16</v>
      </c>
      <c r="B9" s="201" t="s">
        <v>10</v>
      </c>
      <c r="C9" s="157">
        <v>57831</v>
      </c>
      <c r="D9" s="154">
        <v>221754.333029</v>
      </c>
      <c r="E9" s="154">
        <v>1238019</v>
      </c>
      <c r="F9" s="154">
        <v>3833208.949949</v>
      </c>
      <c r="G9" s="155">
        <v>4.6712530260036397E-2</v>
      </c>
      <c r="H9" s="202">
        <v>5.7850833576904383E-2</v>
      </c>
      <c r="I9" s="157">
        <v>46871</v>
      </c>
      <c r="J9" s="154">
        <v>3508458.5672490001</v>
      </c>
      <c r="K9" s="154">
        <v>106962</v>
      </c>
      <c r="L9" s="154">
        <v>6939284.5892719999</v>
      </c>
      <c r="M9" s="155">
        <v>0.43820235223724308</v>
      </c>
      <c r="N9" s="156">
        <v>0.50559369948207766</v>
      </c>
      <c r="O9" s="157">
        <v>17282</v>
      </c>
      <c r="P9" s="154">
        <v>1541644.19071</v>
      </c>
      <c r="Q9" s="154">
        <v>97171</v>
      </c>
      <c r="R9" s="154">
        <v>2938005.5757010002</v>
      </c>
      <c r="S9" s="155">
        <v>0.177851416574904</v>
      </c>
      <c r="T9" s="156">
        <v>0.52472473281204302</v>
      </c>
    </row>
    <row r="10" spans="1:20" ht="15.75" x14ac:dyDescent="0.25">
      <c r="A10" s="151">
        <v>28</v>
      </c>
      <c r="B10" s="201" t="s">
        <v>11</v>
      </c>
      <c r="C10" s="157">
        <v>860</v>
      </c>
      <c r="D10" s="154">
        <v>12355.263548000001</v>
      </c>
      <c r="E10" s="154">
        <v>36854</v>
      </c>
      <c r="F10" s="154">
        <v>163857.25962500001</v>
      </c>
      <c r="G10" s="155">
        <v>2.3335323167091769E-2</v>
      </c>
      <c r="H10" s="202">
        <v>7.5402600875151798E-2</v>
      </c>
      <c r="I10" s="157">
        <v>1493</v>
      </c>
      <c r="J10" s="154">
        <v>246693.13182400001</v>
      </c>
      <c r="K10" s="154">
        <v>8296</v>
      </c>
      <c r="L10" s="154">
        <v>1182123.1592949999</v>
      </c>
      <c r="M10" s="155">
        <v>0.1799662487945998</v>
      </c>
      <c r="N10" s="156">
        <v>0.20868648912277801</v>
      </c>
      <c r="O10" s="157">
        <v>486</v>
      </c>
      <c r="P10" s="154">
        <v>47369.353498999997</v>
      </c>
      <c r="Q10" s="154">
        <v>8142</v>
      </c>
      <c r="R10" s="154">
        <v>384584.22995200002</v>
      </c>
      <c r="S10" s="155">
        <v>5.9690493736182758E-2</v>
      </c>
      <c r="T10" s="156">
        <v>0.1231702961531006</v>
      </c>
    </row>
    <row r="11" spans="1:20" ht="15.75" x14ac:dyDescent="0.25">
      <c r="A11" s="151">
        <v>37</v>
      </c>
      <c r="B11" s="201" t="s">
        <v>73</v>
      </c>
      <c r="C11" s="157">
        <v>33402</v>
      </c>
      <c r="D11" s="154">
        <v>602077.28352399997</v>
      </c>
      <c r="E11" s="154">
        <v>877803</v>
      </c>
      <c r="F11" s="154">
        <v>5323742.3310080003</v>
      </c>
      <c r="G11" s="155">
        <v>3.8051818004723147E-2</v>
      </c>
      <c r="H11" s="202">
        <v>0.1130928670264931</v>
      </c>
      <c r="I11" s="157">
        <v>81365</v>
      </c>
      <c r="J11" s="154">
        <v>5852799.7238020003</v>
      </c>
      <c r="K11" s="154">
        <v>200096</v>
      </c>
      <c r="L11" s="154">
        <v>11787979.647697</v>
      </c>
      <c r="M11" s="155">
        <v>0.40662981768751</v>
      </c>
      <c r="N11" s="156">
        <v>0.4965057540581565</v>
      </c>
      <c r="O11" s="157">
        <v>41064</v>
      </c>
      <c r="P11" s="154">
        <v>2167988.718595</v>
      </c>
      <c r="Q11" s="154">
        <v>175112</v>
      </c>
      <c r="R11" s="154">
        <v>4322393.7945079999</v>
      </c>
      <c r="S11" s="155">
        <v>0.23450134770889491</v>
      </c>
      <c r="T11" s="156">
        <v>0.50157131017299483</v>
      </c>
    </row>
    <row r="12" spans="1:20" ht="15.75" x14ac:dyDescent="0.25">
      <c r="A12" s="151">
        <v>39</v>
      </c>
      <c r="B12" s="201" t="s">
        <v>74</v>
      </c>
      <c r="C12" s="157">
        <v>57865</v>
      </c>
      <c r="D12" s="154">
        <v>617075.33958000003</v>
      </c>
      <c r="E12" s="154">
        <v>307195</v>
      </c>
      <c r="F12" s="154">
        <v>1853822.4673830001</v>
      </c>
      <c r="G12" s="155">
        <v>0.18836569605625089</v>
      </c>
      <c r="H12" s="202">
        <v>0.33286646938264353</v>
      </c>
      <c r="I12" s="157">
        <v>25059</v>
      </c>
      <c r="J12" s="154">
        <v>1817240.860014</v>
      </c>
      <c r="K12" s="154">
        <v>72521</v>
      </c>
      <c r="L12" s="154">
        <v>4466265.0180900004</v>
      </c>
      <c r="M12" s="155">
        <v>0.34554129148798279</v>
      </c>
      <c r="N12" s="156">
        <v>0.40688155598772408</v>
      </c>
      <c r="O12" s="157">
        <v>2401</v>
      </c>
      <c r="P12" s="154">
        <v>83507.954301999998</v>
      </c>
      <c r="Q12" s="154">
        <v>30769</v>
      </c>
      <c r="R12" s="154">
        <v>1210288.0454909999</v>
      </c>
      <c r="S12" s="155">
        <v>7.8033085248139358E-2</v>
      </c>
      <c r="T12" s="156">
        <v>6.8998412909318449E-2</v>
      </c>
    </row>
    <row r="13" spans="1:20" ht="15.75" x14ac:dyDescent="0.25">
      <c r="A13" s="151">
        <v>49</v>
      </c>
      <c r="B13" s="201" t="s">
        <v>14</v>
      </c>
      <c r="C13" s="157">
        <v>5874</v>
      </c>
      <c r="D13" s="154">
        <v>103726.98514</v>
      </c>
      <c r="E13" s="154">
        <v>53573</v>
      </c>
      <c r="F13" s="154">
        <v>513082.11085400003</v>
      </c>
      <c r="G13" s="155">
        <v>0.1096447837530099</v>
      </c>
      <c r="H13" s="202">
        <v>0.20216449364674111</v>
      </c>
      <c r="I13" s="157">
        <v>2085</v>
      </c>
      <c r="J13" s="154">
        <v>252623.771817</v>
      </c>
      <c r="K13" s="154">
        <v>7398</v>
      </c>
      <c r="L13" s="154">
        <v>718851.57237299997</v>
      </c>
      <c r="M13" s="155">
        <v>0.2818329278183293</v>
      </c>
      <c r="N13" s="156">
        <v>0.35142688911851999</v>
      </c>
      <c r="O13" s="157">
        <v>313</v>
      </c>
      <c r="P13" s="154">
        <v>16746.621631999998</v>
      </c>
      <c r="Q13" s="154">
        <v>7501</v>
      </c>
      <c r="R13" s="154">
        <v>250460.85008199999</v>
      </c>
      <c r="S13" s="155">
        <v>4.1727769630715908E-2</v>
      </c>
      <c r="T13" s="156">
        <v>6.6863230826363543E-2</v>
      </c>
    </row>
    <row r="14" spans="1:20" ht="15.75" x14ac:dyDescent="0.25">
      <c r="A14" s="151">
        <v>51</v>
      </c>
      <c r="B14" s="201" t="s">
        <v>15</v>
      </c>
      <c r="C14" s="157">
        <v>29621</v>
      </c>
      <c r="D14" s="154">
        <v>153911.684224</v>
      </c>
      <c r="E14" s="154">
        <v>2971155</v>
      </c>
      <c r="F14" s="154">
        <v>3135984.2919180002</v>
      </c>
      <c r="G14" s="155">
        <v>9.9695236364309506E-3</v>
      </c>
      <c r="H14" s="202">
        <v>4.9079226774400082E-2</v>
      </c>
      <c r="I14" s="157">
        <v>1391</v>
      </c>
      <c r="J14" s="154">
        <v>797.69733199999996</v>
      </c>
      <c r="K14" s="154">
        <v>13778</v>
      </c>
      <c r="L14" s="154">
        <v>510421.23557800002</v>
      </c>
      <c r="M14" s="155">
        <v>0.1009580490637248</v>
      </c>
      <c r="N14" s="156">
        <v>1.562821599882476E-3</v>
      </c>
      <c r="O14" s="157">
        <v>0</v>
      </c>
      <c r="P14" s="154">
        <v>0</v>
      </c>
      <c r="Q14" s="154">
        <v>177</v>
      </c>
      <c r="R14" s="154">
        <v>11939.177269</v>
      </c>
      <c r="S14" s="155">
        <v>0</v>
      </c>
      <c r="T14" s="156">
        <v>0</v>
      </c>
    </row>
    <row r="15" spans="1:20" ht="15.75" x14ac:dyDescent="0.25">
      <c r="A15" s="151">
        <v>53</v>
      </c>
      <c r="B15" s="201" t="s">
        <v>16</v>
      </c>
      <c r="C15" s="157">
        <v>100200</v>
      </c>
      <c r="D15" s="154">
        <v>139242.16727100001</v>
      </c>
      <c r="E15" s="154">
        <v>1091132</v>
      </c>
      <c r="F15" s="154">
        <v>786299.32221500005</v>
      </c>
      <c r="G15" s="155">
        <v>9.1831235817481288E-2</v>
      </c>
      <c r="H15" s="202">
        <v>0.17708544740793589</v>
      </c>
      <c r="I15" s="157">
        <v>0</v>
      </c>
      <c r="J15" s="154">
        <v>0</v>
      </c>
      <c r="K15" s="154">
        <v>2801</v>
      </c>
      <c r="L15" s="154">
        <v>25459.64287</v>
      </c>
      <c r="M15" s="155">
        <v>0</v>
      </c>
      <c r="N15" s="156">
        <v>0</v>
      </c>
      <c r="O15" s="157">
        <v>0</v>
      </c>
      <c r="P15" s="154">
        <v>0</v>
      </c>
      <c r="Q15" s="154">
        <v>36</v>
      </c>
      <c r="R15" s="154">
        <v>337.82654600000001</v>
      </c>
      <c r="S15" s="155">
        <v>0</v>
      </c>
      <c r="T15" s="156">
        <v>0</v>
      </c>
    </row>
    <row r="16" spans="1:20" ht="15.75" x14ac:dyDescent="0.25">
      <c r="A16" s="151">
        <v>55</v>
      </c>
      <c r="B16" s="201" t="s">
        <v>17</v>
      </c>
      <c r="C16" s="157">
        <v>936</v>
      </c>
      <c r="D16" s="154">
        <v>4190.7819920000002</v>
      </c>
      <c r="E16" s="154">
        <v>44432</v>
      </c>
      <c r="F16" s="154">
        <v>95477.206634999995</v>
      </c>
      <c r="G16" s="155">
        <v>2.106589845156644E-2</v>
      </c>
      <c r="H16" s="202">
        <v>4.3893010067009491E-2</v>
      </c>
      <c r="I16" s="157">
        <v>2928</v>
      </c>
      <c r="J16" s="154">
        <v>252095.821394</v>
      </c>
      <c r="K16" s="154">
        <v>8091</v>
      </c>
      <c r="L16" s="154">
        <v>545915.09131699998</v>
      </c>
      <c r="M16" s="155">
        <v>0.3618835743418613</v>
      </c>
      <c r="N16" s="156">
        <v>0.46178577109093683</v>
      </c>
      <c r="O16" s="157">
        <v>27</v>
      </c>
      <c r="P16" s="154">
        <v>6022.6</v>
      </c>
      <c r="Q16" s="154">
        <v>790</v>
      </c>
      <c r="R16" s="154">
        <v>39485.231859</v>
      </c>
      <c r="S16" s="155">
        <v>3.4177215189873419E-2</v>
      </c>
      <c r="T16" s="156">
        <v>0.15252791275245481</v>
      </c>
    </row>
    <row r="17" spans="1:20" ht="16.5" thickBot="1" x14ac:dyDescent="0.3">
      <c r="A17" s="159">
        <v>12</v>
      </c>
      <c r="B17" s="188" t="s">
        <v>18</v>
      </c>
      <c r="C17" s="161">
        <v>87911</v>
      </c>
      <c r="D17" s="162">
        <v>441474.091564</v>
      </c>
      <c r="E17" s="162">
        <v>995478</v>
      </c>
      <c r="F17" s="162">
        <v>2149425.0844660001</v>
      </c>
      <c r="G17" s="163">
        <v>8.8310339354561326E-2</v>
      </c>
      <c r="H17" s="203">
        <v>0.20539170904562101</v>
      </c>
      <c r="I17" s="161">
        <v>73926</v>
      </c>
      <c r="J17" s="162">
        <v>2370239.2799559999</v>
      </c>
      <c r="K17" s="162">
        <v>449952</v>
      </c>
      <c r="L17" s="162">
        <v>10347372.621416001</v>
      </c>
      <c r="M17" s="163">
        <v>0.1642975250693407</v>
      </c>
      <c r="N17" s="164">
        <v>0.22906677537158621</v>
      </c>
      <c r="O17" s="161">
        <v>73463</v>
      </c>
      <c r="P17" s="162">
        <v>381257.60473299999</v>
      </c>
      <c r="Q17" s="162">
        <v>247020</v>
      </c>
      <c r="R17" s="162">
        <v>2534417.1935049999</v>
      </c>
      <c r="S17" s="163">
        <v>0.29739697190510889</v>
      </c>
      <c r="T17" s="164">
        <v>0.15043206213643759</v>
      </c>
    </row>
    <row r="18" spans="1:20" ht="16.5" thickBot="1" x14ac:dyDescent="0.3">
      <c r="A18" s="191"/>
      <c r="B18" s="165" t="s">
        <v>49</v>
      </c>
      <c r="C18" s="204">
        <f>SUM(C6:C17)</f>
        <v>628098</v>
      </c>
      <c r="D18" s="204">
        <f t="shared" ref="D18:R18" si="0">SUM(D6:D17)</f>
        <v>4200334.7521179998</v>
      </c>
      <c r="E18" s="204">
        <f t="shared" si="0"/>
        <v>10384336</v>
      </c>
      <c r="F18" s="215">
        <f t="shared" si="0"/>
        <v>25523231.637236994</v>
      </c>
      <c r="G18" s="206">
        <f t="shared" ref="G18:H18" si="1">C18/E18</f>
        <v>6.0485138385352709E-2</v>
      </c>
      <c r="H18" s="205">
        <f t="shared" si="1"/>
        <v>0.16456908011562071</v>
      </c>
      <c r="I18" s="204">
        <f t="shared" si="0"/>
        <v>306577</v>
      </c>
      <c r="J18" s="204">
        <f t="shared" si="0"/>
        <v>19331876.187830001</v>
      </c>
      <c r="K18" s="204">
        <f t="shared" si="0"/>
        <v>1196116</v>
      </c>
      <c r="L18" s="215">
        <f t="shared" si="0"/>
        <v>55387736.099222012</v>
      </c>
      <c r="M18" s="206">
        <f t="shared" ref="M18:N18" si="2">I18/K18</f>
        <v>0.25631042474141302</v>
      </c>
      <c r="N18" s="206">
        <f t="shared" si="2"/>
        <v>0.34902809808291735</v>
      </c>
      <c r="O18" s="204">
        <f t="shared" si="0"/>
        <v>162766</v>
      </c>
      <c r="P18" s="204">
        <f t="shared" si="0"/>
        <v>5488654.4381419998</v>
      </c>
      <c r="Q18" s="204">
        <f t="shared" si="0"/>
        <v>718142</v>
      </c>
      <c r="R18" s="215">
        <f t="shared" si="0"/>
        <v>17044528.396507002</v>
      </c>
      <c r="S18" s="206">
        <f t="shared" ref="S18:T18" si="3">O18/Q18</f>
        <v>0.22664876862793151</v>
      </c>
      <c r="T18" s="206">
        <f t="shared" si="3"/>
        <v>0.32201855695032372</v>
      </c>
    </row>
    <row r="19" spans="1:20" ht="15.75" x14ac:dyDescent="0.25">
      <c r="A19" s="207"/>
      <c r="B19" s="208"/>
      <c r="C19" s="209"/>
      <c r="D19" s="209"/>
      <c r="E19" s="209"/>
      <c r="F19" s="209"/>
      <c r="G19" s="210"/>
      <c r="H19" s="210"/>
      <c r="I19" s="209"/>
      <c r="J19" s="209"/>
      <c r="K19" s="209"/>
      <c r="L19" s="209"/>
      <c r="M19" s="210"/>
      <c r="N19" s="210"/>
      <c r="O19" s="209"/>
      <c r="P19" s="209"/>
      <c r="Q19" s="209"/>
      <c r="R19" s="209"/>
      <c r="S19" s="210"/>
      <c r="T19" s="210"/>
    </row>
    <row r="20" spans="1:20" x14ac:dyDescent="0.25">
      <c r="B20" s="192" t="s">
        <v>111</v>
      </c>
    </row>
    <row r="21" spans="1:20" x14ac:dyDescent="0.25">
      <c r="B21" s="192" t="s">
        <v>112</v>
      </c>
    </row>
    <row r="22" spans="1:20" x14ac:dyDescent="0.25">
      <c r="B22" s="192" t="s">
        <v>107</v>
      </c>
    </row>
    <row r="25" spans="1:20" ht="19.5" thickBot="1" x14ac:dyDescent="0.35">
      <c r="A25" s="198" t="s">
        <v>76</v>
      </c>
    </row>
    <row r="26" spans="1:20" ht="21.75" thickBot="1" x14ac:dyDescent="0.4">
      <c r="A26" s="334" t="s">
        <v>66</v>
      </c>
      <c r="B26" s="335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6"/>
    </row>
    <row r="27" spans="1:20" ht="15.75" x14ac:dyDescent="0.25">
      <c r="A27" s="139"/>
      <c r="B27" s="257"/>
      <c r="C27" s="325" t="s">
        <v>2</v>
      </c>
      <c r="D27" s="326"/>
      <c r="E27" s="326"/>
      <c r="F27" s="326"/>
      <c r="G27" s="326"/>
      <c r="H27" s="327"/>
      <c r="I27" s="325" t="s">
        <v>3</v>
      </c>
      <c r="J27" s="326"/>
      <c r="K27" s="326"/>
      <c r="L27" s="326"/>
      <c r="M27" s="326"/>
      <c r="N27" s="327"/>
      <c r="O27" s="325" t="s">
        <v>4</v>
      </c>
      <c r="P27" s="326"/>
      <c r="Q27" s="326"/>
      <c r="R27" s="326"/>
      <c r="S27" s="326"/>
      <c r="T27" s="328"/>
    </row>
    <row r="28" spans="1:20" ht="15.75" x14ac:dyDescent="0.25">
      <c r="A28" s="139"/>
      <c r="B28" s="257"/>
      <c r="C28" s="329" t="s">
        <v>41</v>
      </c>
      <c r="D28" s="309"/>
      <c r="E28" s="309" t="s">
        <v>42</v>
      </c>
      <c r="F28" s="309"/>
      <c r="G28" s="303" t="s">
        <v>67</v>
      </c>
      <c r="H28" s="333"/>
      <c r="I28" s="329" t="s">
        <v>41</v>
      </c>
      <c r="J28" s="309"/>
      <c r="K28" s="309" t="s">
        <v>42</v>
      </c>
      <c r="L28" s="309"/>
      <c r="M28" s="303" t="s">
        <v>67</v>
      </c>
      <c r="N28" s="333"/>
      <c r="O28" s="329" t="s">
        <v>41</v>
      </c>
      <c r="P28" s="309"/>
      <c r="Q28" s="309" t="s">
        <v>42</v>
      </c>
      <c r="R28" s="309"/>
      <c r="S28" s="303" t="s">
        <v>67</v>
      </c>
      <c r="T28" s="332"/>
    </row>
    <row r="29" spans="1:20" ht="32.25" thickBot="1" x14ac:dyDescent="0.3">
      <c r="A29" s="140" t="s">
        <v>0</v>
      </c>
      <c r="B29" s="141" t="s">
        <v>1</v>
      </c>
      <c r="C29" s="142" t="s">
        <v>5</v>
      </c>
      <c r="D29" s="257" t="s">
        <v>68</v>
      </c>
      <c r="E29" s="257" t="s">
        <v>69</v>
      </c>
      <c r="F29" s="257" t="s">
        <v>70</v>
      </c>
      <c r="G29" s="257" t="s">
        <v>71</v>
      </c>
      <c r="H29" s="258" t="s">
        <v>72</v>
      </c>
      <c r="I29" s="142" t="s">
        <v>5</v>
      </c>
      <c r="J29" s="257" t="s">
        <v>68</v>
      </c>
      <c r="K29" s="257" t="s">
        <v>69</v>
      </c>
      <c r="L29" s="257" t="s">
        <v>70</v>
      </c>
      <c r="M29" s="257" t="s">
        <v>71</v>
      </c>
      <c r="N29" s="258" t="s">
        <v>72</v>
      </c>
      <c r="O29" s="142" t="s">
        <v>5</v>
      </c>
      <c r="P29" s="257" t="s">
        <v>68</v>
      </c>
      <c r="Q29" s="257" t="s">
        <v>69</v>
      </c>
      <c r="R29" s="257" t="s">
        <v>70</v>
      </c>
      <c r="S29" s="257" t="s">
        <v>71</v>
      </c>
      <c r="T29" s="259" t="s">
        <v>72</v>
      </c>
    </row>
    <row r="30" spans="1:20" ht="16.5" thickBot="1" x14ac:dyDescent="0.3">
      <c r="A30" s="170">
        <v>671</v>
      </c>
      <c r="B30" s="211" t="s">
        <v>25</v>
      </c>
      <c r="C30" s="172">
        <v>877</v>
      </c>
      <c r="D30" s="148">
        <v>1347.209973</v>
      </c>
      <c r="E30" s="148">
        <v>7151</v>
      </c>
      <c r="F30" s="148">
        <v>8099.3231459999997</v>
      </c>
      <c r="G30" s="149">
        <v>0.12264019018319119</v>
      </c>
      <c r="H30" s="150">
        <v>0.16633611830457021</v>
      </c>
      <c r="I30" s="227">
        <v>0</v>
      </c>
      <c r="J30" s="148">
        <v>0</v>
      </c>
      <c r="K30" s="148"/>
      <c r="L30" s="148"/>
      <c r="M30" s="149"/>
      <c r="N30" s="200"/>
      <c r="O30" s="173">
        <v>21</v>
      </c>
      <c r="P30" s="148">
        <v>126.226929</v>
      </c>
      <c r="Q30" s="148">
        <v>565</v>
      </c>
      <c r="R30" s="174">
        <v>2273.2003380000001</v>
      </c>
      <c r="S30" s="149">
        <v>3.7168141592920353E-2</v>
      </c>
      <c r="T30" s="150">
        <v>5.55282906173842E-2</v>
      </c>
    </row>
    <row r="31" spans="1:20" ht="16.5" thickBot="1" x14ac:dyDescent="0.3">
      <c r="A31" s="175">
        <v>672</v>
      </c>
      <c r="B31" s="212" t="s">
        <v>26</v>
      </c>
      <c r="C31" s="177">
        <v>55163</v>
      </c>
      <c r="D31" s="154">
        <v>369333.90225699998</v>
      </c>
      <c r="E31" s="154">
        <v>268607</v>
      </c>
      <c r="F31" s="154">
        <v>1155756.9951549999</v>
      </c>
      <c r="G31" s="155">
        <v>0.20536694873923611</v>
      </c>
      <c r="H31" s="156">
        <v>0.31956017035178591</v>
      </c>
      <c r="I31" s="228">
        <v>2341</v>
      </c>
      <c r="J31" s="154">
        <v>72083.168757000007</v>
      </c>
      <c r="K31" s="154">
        <v>15825</v>
      </c>
      <c r="L31" s="154">
        <v>409670.45924200001</v>
      </c>
      <c r="M31" s="155">
        <v>0.1479304897314376</v>
      </c>
      <c r="N31" s="202">
        <v>0.17595403117513811</v>
      </c>
      <c r="O31" s="213">
        <v>177</v>
      </c>
      <c r="P31" s="154">
        <v>6172.1063949999998</v>
      </c>
      <c r="Q31" s="154">
        <v>1343</v>
      </c>
      <c r="R31" s="178">
        <v>25609.695724000001</v>
      </c>
      <c r="S31" s="155">
        <v>0.1317944899478779</v>
      </c>
      <c r="T31" s="156">
        <v>0.24100662739291509</v>
      </c>
    </row>
    <row r="32" spans="1:20" ht="16.5" thickBot="1" x14ac:dyDescent="0.3">
      <c r="A32" s="175">
        <v>673</v>
      </c>
      <c r="B32" s="212" t="s">
        <v>27</v>
      </c>
      <c r="C32" s="177">
        <v>1991</v>
      </c>
      <c r="D32" s="154">
        <v>3996.0544450000002</v>
      </c>
      <c r="E32" s="154">
        <v>39566</v>
      </c>
      <c r="F32" s="154">
        <v>52673.109989999997</v>
      </c>
      <c r="G32" s="155">
        <v>5.0320982661881411E-2</v>
      </c>
      <c r="H32" s="156">
        <v>7.586517002240141E-2</v>
      </c>
      <c r="I32" s="228">
        <v>0</v>
      </c>
      <c r="J32" s="154">
        <v>0</v>
      </c>
      <c r="K32" s="154"/>
      <c r="L32" s="154"/>
      <c r="M32" s="155"/>
      <c r="N32" s="202"/>
      <c r="O32" s="213">
        <v>1334</v>
      </c>
      <c r="P32" s="154">
        <v>9487.0670429999991</v>
      </c>
      <c r="Q32" s="154">
        <v>4991</v>
      </c>
      <c r="R32" s="178">
        <v>28206.525636999999</v>
      </c>
      <c r="S32" s="155">
        <v>0.26728110599078342</v>
      </c>
      <c r="T32" s="156">
        <v>0.33634298548826969</v>
      </c>
    </row>
    <row r="33" spans="1:20" ht="16.5" thickBot="1" x14ac:dyDescent="0.3">
      <c r="A33" s="175">
        <v>674</v>
      </c>
      <c r="B33" s="212" t="s">
        <v>28</v>
      </c>
      <c r="C33" s="177">
        <v>2105</v>
      </c>
      <c r="D33" s="154">
        <v>13366.12355</v>
      </c>
      <c r="E33" s="154">
        <v>21043</v>
      </c>
      <c r="F33" s="154">
        <v>89304.079559000005</v>
      </c>
      <c r="G33" s="155">
        <v>0.1000332652188376</v>
      </c>
      <c r="H33" s="156">
        <v>0.1496697980204755</v>
      </c>
      <c r="I33" s="228">
        <v>0</v>
      </c>
      <c r="J33" s="154">
        <v>0</v>
      </c>
      <c r="K33" s="154"/>
      <c r="L33" s="154"/>
      <c r="M33" s="155"/>
      <c r="N33" s="202"/>
      <c r="O33" s="213">
        <v>1</v>
      </c>
      <c r="P33" s="154">
        <v>1.767898</v>
      </c>
      <c r="Q33" s="154">
        <v>8</v>
      </c>
      <c r="R33" s="178">
        <v>29.492784</v>
      </c>
      <c r="S33" s="155">
        <v>0.125</v>
      </c>
      <c r="T33" s="156">
        <v>5.9943408530032292E-2</v>
      </c>
    </row>
    <row r="34" spans="1:20" ht="16.5" thickBot="1" x14ac:dyDescent="0.3">
      <c r="A34" s="175">
        <v>675</v>
      </c>
      <c r="B34" s="212" t="s">
        <v>29</v>
      </c>
      <c r="C34" s="177">
        <v>305</v>
      </c>
      <c r="D34" s="154">
        <v>271.57926099999997</v>
      </c>
      <c r="E34" s="154">
        <v>18460</v>
      </c>
      <c r="F34" s="154">
        <v>27977.991560999999</v>
      </c>
      <c r="G34" s="155">
        <v>1.6522210184182019E-2</v>
      </c>
      <c r="H34" s="156">
        <v>9.7068890884422412E-3</v>
      </c>
      <c r="I34" s="228">
        <v>0</v>
      </c>
      <c r="J34" s="154">
        <v>0</v>
      </c>
      <c r="K34" s="154"/>
      <c r="L34" s="154"/>
      <c r="M34" s="155"/>
      <c r="N34" s="202"/>
      <c r="O34" s="213">
        <v>153</v>
      </c>
      <c r="P34" s="154">
        <v>561.57216300000005</v>
      </c>
      <c r="Q34" s="154">
        <v>965</v>
      </c>
      <c r="R34" s="178">
        <v>2877.4118159999998</v>
      </c>
      <c r="S34" s="155">
        <v>0.15854922279792749</v>
      </c>
      <c r="T34" s="156">
        <v>0.19516572493285411</v>
      </c>
    </row>
    <row r="35" spans="1:20" ht="16.5" thickBot="1" x14ac:dyDescent="0.3">
      <c r="A35" s="175">
        <v>676</v>
      </c>
      <c r="B35" s="212" t="s">
        <v>30</v>
      </c>
      <c r="C35" s="177">
        <v>315</v>
      </c>
      <c r="D35" s="154">
        <v>1445.7426640000001</v>
      </c>
      <c r="E35" s="154">
        <v>15987</v>
      </c>
      <c r="F35" s="154">
        <v>45166.375488999998</v>
      </c>
      <c r="G35" s="155">
        <v>1.970350910114468E-2</v>
      </c>
      <c r="H35" s="156">
        <v>3.2009269026957943E-2</v>
      </c>
      <c r="I35" s="228">
        <v>0</v>
      </c>
      <c r="J35" s="154">
        <v>0</v>
      </c>
      <c r="K35" s="154"/>
      <c r="L35" s="154"/>
      <c r="M35" s="155"/>
      <c r="N35" s="202"/>
      <c r="O35" s="213">
        <v>10</v>
      </c>
      <c r="P35" s="154">
        <v>91.304111000000006</v>
      </c>
      <c r="Q35" s="154">
        <v>59</v>
      </c>
      <c r="R35" s="178">
        <v>298.27075400000001</v>
      </c>
      <c r="S35" s="155">
        <v>0.16949152542372881</v>
      </c>
      <c r="T35" s="156">
        <v>0.30611151034941902</v>
      </c>
    </row>
    <row r="36" spans="1:20" ht="16.5" thickBot="1" x14ac:dyDescent="0.3">
      <c r="A36" s="175">
        <v>677</v>
      </c>
      <c r="B36" s="212" t="s">
        <v>31</v>
      </c>
      <c r="C36" s="214">
        <v>1449</v>
      </c>
      <c r="D36" s="162">
        <v>10107.633041999999</v>
      </c>
      <c r="E36" s="162">
        <v>5759</v>
      </c>
      <c r="F36" s="162">
        <v>31247.713530000001</v>
      </c>
      <c r="G36" s="163">
        <v>0.25160618162875498</v>
      </c>
      <c r="H36" s="164">
        <v>0.32346792453457313</v>
      </c>
      <c r="I36" s="229">
        <v>0</v>
      </c>
      <c r="J36" s="162">
        <v>0</v>
      </c>
      <c r="K36" s="162"/>
      <c r="L36" s="162"/>
      <c r="M36" s="230"/>
      <c r="N36" s="231"/>
      <c r="O36" s="179">
        <v>9</v>
      </c>
      <c r="P36" s="162">
        <v>63.162343999999997</v>
      </c>
      <c r="Q36" s="162">
        <v>43</v>
      </c>
      <c r="R36" s="180">
        <v>301.17431399999998</v>
      </c>
      <c r="S36" s="163">
        <v>0.20930232558139539</v>
      </c>
      <c r="T36" s="164">
        <v>0.20972022202398041</v>
      </c>
    </row>
    <row r="37" spans="1:20" ht="16.5" thickBot="1" x14ac:dyDescent="0.3">
      <c r="A37" s="191"/>
      <c r="B37" s="165" t="s">
        <v>49</v>
      </c>
      <c r="C37" s="215">
        <f>SUM(C30:C36)</f>
        <v>62205</v>
      </c>
      <c r="D37" s="215">
        <f t="shared" ref="D37:R37" si="4">SUM(D30:D36)</f>
        <v>399868.245192</v>
      </c>
      <c r="E37" s="215">
        <f t="shared" si="4"/>
        <v>376573</v>
      </c>
      <c r="F37" s="215">
        <f t="shared" si="4"/>
        <v>1410225.58843</v>
      </c>
      <c r="G37" s="206">
        <f t="shared" ref="G37:H37" si="5">C37/E37</f>
        <v>0.16518709519800942</v>
      </c>
      <c r="H37" s="206">
        <f t="shared" si="5"/>
        <v>0.28354913460134568</v>
      </c>
      <c r="I37" s="215">
        <f t="shared" si="4"/>
        <v>2341</v>
      </c>
      <c r="J37" s="215">
        <f t="shared" si="4"/>
        <v>72083.168757000007</v>
      </c>
      <c r="K37" s="215">
        <f t="shared" si="4"/>
        <v>15825</v>
      </c>
      <c r="L37" s="215">
        <f t="shared" si="4"/>
        <v>409670.45924200001</v>
      </c>
      <c r="M37" s="168">
        <f t="shared" ref="M37:N37" si="6">I37/K37</f>
        <v>0.1479304897314376</v>
      </c>
      <c r="N37" s="168">
        <f t="shared" si="6"/>
        <v>0.17595403117513808</v>
      </c>
      <c r="O37" s="215">
        <f t="shared" si="4"/>
        <v>1705</v>
      </c>
      <c r="P37" s="215">
        <f t="shared" si="4"/>
        <v>16503.206882999999</v>
      </c>
      <c r="Q37" s="215">
        <f t="shared" si="4"/>
        <v>7974</v>
      </c>
      <c r="R37" s="215">
        <f t="shared" si="4"/>
        <v>59595.771367000001</v>
      </c>
      <c r="S37" s="206">
        <f t="shared" ref="S37:T37" si="7">O37/Q37</f>
        <v>0.21381991472284925</v>
      </c>
      <c r="T37" s="206">
        <f t="shared" si="7"/>
        <v>0.2769190918156037</v>
      </c>
    </row>
    <row r="38" spans="1:20" ht="15.75" x14ac:dyDescent="0.25">
      <c r="A38" s="207"/>
      <c r="B38" s="208"/>
      <c r="C38" s="209"/>
      <c r="D38" s="209"/>
      <c r="E38" s="209"/>
      <c r="F38" s="209"/>
      <c r="G38" s="210"/>
      <c r="H38" s="210"/>
      <c r="I38" s="209"/>
      <c r="J38" s="209"/>
      <c r="K38" s="209"/>
      <c r="L38" s="209"/>
      <c r="M38" s="210"/>
      <c r="N38" s="210"/>
      <c r="O38" s="209"/>
      <c r="P38" s="209"/>
      <c r="Q38" s="209"/>
      <c r="R38" s="209"/>
      <c r="S38" s="210"/>
      <c r="T38" s="210"/>
    </row>
    <row r="39" spans="1:20" x14ac:dyDescent="0.25">
      <c r="B39" s="192" t="str">
        <f>B20</f>
        <v>Fuente: Información de la CMF al 05 de junio de 2020 y al 30 de abril de 2020 para el total de las carteras.</v>
      </c>
    </row>
    <row r="40" spans="1:20" x14ac:dyDescent="0.25">
      <c r="B40" s="192" t="s">
        <v>94</v>
      </c>
    </row>
    <row r="45" spans="1:20" ht="19.5" thickBot="1" x14ac:dyDescent="0.35">
      <c r="A45" s="79" t="s">
        <v>77</v>
      </c>
    </row>
    <row r="46" spans="1:20" ht="21" x14ac:dyDescent="0.35">
      <c r="A46" s="334" t="s">
        <v>66</v>
      </c>
      <c r="B46" s="335"/>
      <c r="C46" s="335"/>
      <c r="D46" s="335"/>
      <c r="E46" s="335"/>
      <c r="F46" s="335"/>
      <c r="G46" s="335"/>
      <c r="H46" s="336"/>
    </row>
    <row r="47" spans="1:20" ht="15.75" x14ac:dyDescent="0.25">
      <c r="A47" s="139"/>
      <c r="B47" s="257"/>
      <c r="C47" s="303" t="s">
        <v>32</v>
      </c>
      <c r="D47" s="303"/>
      <c r="E47" s="303"/>
      <c r="F47" s="303"/>
      <c r="G47" s="303"/>
      <c r="H47" s="332"/>
    </row>
    <row r="48" spans="1:20" ht="15.75" x14ac:dyDescent="0.25">
      <c r="A48" s="139"/>
      <c r="B48" s="257"/>
      <c r="C48" s="309" t="s">
        <v>41</v>
      </c>
      <c r="D48" s="309"/>
      <c r="E48" s="309" t="s">
        <v>42</v>
      </c>
      <c r="F48" s="309"/>
      <c r="G48" s="303" t="s">
        <v>67</v>
      </c>
      <c r="H48" s="332"/>
    </row>
    <row r="49" spans="1:8" ht="32.25" thickBot="1" x14ac:dyDescent="0.3">
      <c r="A49" s="140" t="s">
        <v>0</v>
      </c>
      <c r="B49" s="141" t="s">
        <v>1</v>
      </c>
      <c r="C49" s="257" t="s">
        <v>5</v>
      </c>
      <c r="D49" s="257" t="s">
        <v>68</v>
      </c>
      <c r="E49" s="257" t="s">
        <v>69</v>
      </c>
      <c r="F49" s="257" t="s">
        <v>70</v>
      </c>
      <c r="G49" s="257" t="s">
        <v>71</v>
      </c>
      <c r="H49" s="259" t="s">
        <v>72</v>
      </c>
    </row>
    <row r="50" spans="1:8" ht="16.5" thickBot="1" x14ac:dyDescent="0.3">
      <c r="A50" s="190">
        <v>708</v>
      </c>
      <c r="B50" s="184" t="s">
        <v>34</v>
      </c>
      <c r="C50" s="217">
        <v>2587</v>
      </c>
      <c r="D50" s="218">
        <v>643.99168799999995</v>
      </c>
      <c r="E50" s="218">
        <v>503359</v>
      </c>
      <c r="F50" s="218">
        <v>161695.97963399999</v>
      </c>
      <c r="G50" s="149">
        <v>5.1394730202499609E-3</v>
      </c>
      <c r="H50" s="150">
        <v>3.9827316019710552E-3</v>
      </c>
    </row>
    <row r="51" spans="1:8" ht="16.5" thickBot="1" x14ac:dyDescent="0.3">
      <c r="A51" s="190">
        <v>701</v>
      </c>
      <c r="B51" s="184" t="s">
        <v>81</v>
      </c>
      <c r="C51" s="219">
        <v>1440</v>
      </c>
      <c r="D51" s="220">
        <v>96.449256000000005</v>
      </c>
      <c r="E51" s="220">
        <v>225147</v>
      </c>
      <c r="F51" s="220">
        <v>35454.319313</v>
      </c>
      <c r="G51" s="155">
        <v>6.3958213966874974E-3</v>
      </c>
      <c r="H51" s="156">
        <v>2.720380982314757E-3</v>
      </c>
    </row>
    <row r="52" spans="1:8" ht="16.5" thickBot="1" x14ac:dyDescent="0.3">
      <c r="A52" s="190">
        <v>699</v>
      </c>
      <c r="B52" s="184" t="s">
        <v>36</v>
      </c>
      <c r="C52" s="219">
        <v>70179</v>
      </c>
      <c r="D52" s="220">
        <v>5992.573523</v>
      </c>
      <c r="E52" s="220">
        <v>424504</v>
      </c>
      <c r="F52" s="220">
        <v>92748.752471999993</v>
      </c>
      <c r="G52" s="155">
        <v>0.16531999698471631</v>
      </c>
      <c r="H52" s="156">
        <v>6.461082616511854E-2</v>
      </c>
    </row>
    <row r="53" spans="1:8" ht="16.5" thickBot="1" x14ac:dyDescent="0.3">
      <c r="A53" s="159">
        <v>697</v>
      </c>
      <c r="B53" s="188" t="s">
        <v>37</v>
      </c>
      <c r="C53" s="221">
        <v>1154</v>
      </c>
      <c r="D53" s="222">
        <v>855.21107099999995</v>
      </c>
      <c r="E53" s="222">
        <v>459843</v>
      </c>
      <c r="F53" s="222">
        <v>151551.30930200001</v>
      </c>
      <c r="G53" s="163">
        <v>2.5095521732417369E-3</v>
      </c>
      <c r="H53" s="164">
        <v>5.6430464041442221E-3</v>
      </c>
    </row>
    <row r="54" spans="1:8" ht="16.5" thickBot="1" x14ac:dyDescent="0.3">
      <c r="A54" s="191"/>
      <c r="B54" s="165" t="s">
        <v>49</v>
      </c>
      <c r="C54" s="223">
        <f>SUM(C50:C53)</f>
        <v>75360</v>
      </c>
      <c r="D54" s="223">
        <f t="shared" ref="D54:F54" si="8">SUM(D50:D53)</f>
        <v>7588.2255379999997</v>
      </c>
      <c r="E54" s="223">
        <f t="shared" si="8"/>
        <v>1612853</v>
      </c>
      <c r="F54" s="232">
        <f t="shared" si="8"/>
        <v>441450.360721</v>
      </c>
      <c r="G54" s="206">
        <f t="shared" ref="G54:H54" si="9">C54/E54</f>
        <v>4.6724655005756878E-2</v>
      </c>
      <c r="H54" s="206">
        <f t="shared" si="9"/>
        <v>1.718930646156118E-2</v>
      </c>
    </row>
    <row r="56" spans="1:8" x14ac:dyDescent="0.25">
      <c r="B56" s="192" t="str">
        <f>B20</f>
        <v>Fuente: Información de la CMF al 05 de junio de 2020 y al 30 de abril de 2020 para el total de las carteras.</v>
      </c>
    </row>
    <row r="57" spans="1:8" x14ac:dyDescent="0.25">
      <c r="B57" s="192" t="s">
        <v>59</v>
      </c>
    </row>
    <row r="58" spans="1:8" x14ac:dyDescent="0.25">
      <c r="B58" s="78" t="s">
        <v>95</v>
      </c>
    </row>
  </sheetData>
  <mergeCells count="31">
    <mergeCell ref="K28:L28"/>
    <mergeCell ref="M28:N28"/>
    <mergeCell ref="A26:T26"/>
    <mergeCell ref="C27:H27"/>
    <mergeCell ref="I27:N27"/>
    <mergeCell ref="O27:T27"/>
    <mergeCell ref="O28:P28"/>
    <mergeCell ref="Q28:R28"/>
    <mergeCell ref="S28:T28"/>
    <mergeCell ref="I28:J28"/>
    <mergeCell ref="C48:D48"/>
    <mergeCell ref="E48:F48"/>
    <mergeCell ref="G48:H48"/>
    <mergeCell ref="C28:D28"/>
    <mergeCell ref="E28:F28"/>
    <mergeCell ref="G28:H28"/>
    <mergeCell ref="A46:H46"/>
    <mergeCell ref="C47:H47"/>
    <mergeCell ref="A2:T2"/>
    <mergeCell ref="C3:H3"/>
    <mergeCell ref="I3:N3"/>
    <mergeCell ref="O3:T3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BD619-DC58-4D35-A160-3587CACA4FA9}">
  <sheetPr codeName="Hoja16"/>
  <dimension ref="A1:P1240"/>
  <sheetViews>
    <sheetView workbookViewId="0"/>
  </sheetViews>
  <sheetFormatPr baseColWidth="10" defaultColWidth="11.5703125" defaultRowHeight="18.75" x14ac:dyDescent="0.3"/>
  <cols>
    <col min="1" max="1" width="20.7109375" style="109" customWidth="1"/>
    <col min="2" max="7" width="16.28515625" style="109" customWidth="1"/>
    <col min="8" max="16" width="11.5703125" style="79"/>
    <col min="17" max="16384" width="11.5703125" style="108"/>
  </cols>
  <sheetData>
    <row r="1" spans="1:16" s="80" customFormat="1" x14ac:dyDescent="0.3">
      <c r="A1" s="121" t="s">
        <v>75</v>
      </c>
      <c r="H1" s="79"/>
      <c r="I1" s="79"/>
      <c r="J1" s="79"/>
      <c r="K1" s="79"/>
      <c r="L1" s="79"/>
      <c r="M1" s="79"/>
      <c r="N1" s="79"/>
      <c r="O1" s="79"/>
      <c r="P1" s="79"/>
    </row>
    <row r="2" spans="1:16" s="80" customFormat="1" ht="21" x14ac:dyDescent="0.35">
      <c r="B2" s="305" t="s">
        <v>51</v>
      </c>
      <c r="C2" s="306"/>
      <c r="D2" s="306"/>
      <c r="E2" s="306"/>
      <c r="F2" s="306"/>
      <c r="G2" s="307"/>
      <c r="H2" s="79"/>
      <c r="I2" s="79"/>
      <c r="J2" s="79"/>
      <c r="K2" s="79"/>
      <c r="L2" s="79"/>
      <c r="M2" s="79"/>
      <c r="N2" s="79"/>
      <c r="O2" s="79"/>
      <c r="P2" s="79"/>
    </row>
    <row r="3" spans="1:16" s="80" customFormat="1" ht="18" customHeight="1" x14ac:dyDescent="0.3">
      <c r="B3" s="308" t="s">
        <v>41</v>
      </c>
      <c r="C3" s="309"/>
      <c r="D3" s="309" t="s">
        <v>42</v>
      </c>
      <c r="E3" s="309"/>
      <c r="F3" s="303" t="s">
        <v>67</v>
      </c>
      <c r="G3" s="304"/>
      <c r="H3" s="79"/>
      <c r="I3" s="79"/>
      <c r="J3" s="79"/>
      <c r="K3" s="79"/>
      <c r="L3" s="79"/>
      <c r="M3" s="79"/>
      <c r="N3" s="79"/>
      <c r="O3" s="79"/>
      <c r="P3" s="79"/>
    </row>
    <row r="4" spans="1:16" s="80" customFormat="1" ht="32.25" x14ac:dyDescent="0.3">
      <c r="B4" s="233" t="s">
        <v>44</v>
      </c>
      <c r="C4" s="260" t="s">
        <v>45</v>
      </c>
      <c r="D4" s="260" t="s">
        <v>44</v>
      </c>
      <c r="E4" s="260" t="s">
        <v>45</v>
      </c>
      <c r="F4" s="260" t="s">
        <v>44</v>
      </c>
      <c r="G4" s="234" t="s">
        <v>45</v>
      </c>
      <c r="H4" s="79"/>
      <c r="I4" s="79"/>
      <c r="J4" s="79"/>
      <c r="K4" s="79"/>
      <c r="L4" s="79"/>
      <c r="M4" s="79"/>
      <c r="N4" s="79"/>
      <c r="O4" s="79"/>
      <c r="P4" s="79"/>
    </row>
    <row r="5" spans="1:16" s="80" customFormat="1" x14ac:dyDescent="0.3">
      <c r="A5" s="235" t="s">
        <v>46</v>
      </c>
      <c r="B5" s="236">
        <f>Detalle_al_0612!C18</f>
        <v>647473</v>
      </c>
      <c r="C5" s="110">
        <f>Detalle_al_0612!D18</f>
        <v>4262854.860351</v>
      </c>
      <c r="D5" s="111">
        <f>Detalle_al_0612!E18</f>
        <v>10384336</v>
      </c>
      <c r="E5" s="110">
        <f>Detalle_al_0612!F18</f>
        <v>25523231.637236994</v>
      </c>
      <c r="F5" s="135">
        <f>B5/D5</f>
        <v>6.2350929322780003E-2</v>
      </c>
      <c r="G5" s="136">
        <f>C5/E5</f>
        <v>0.16701861742819937</v>
      </c>
      <c r="H5" s="79"/>
      <c r="I5" s="79"/>
      <c r="J5" s="79"/>
      <c r="K5" s="79"/>
      <c r="L5" s="79"/>
      <c r="M5" s="79"/>
      <c r="N5" s="79"/>
      <c r="O5" s="79"/>
      <c r="P5" s="79"/>
    </row>
    <row r="6" spans="1:16" s="80" customFormat="1" x14ac:dyDescent="0.3">
      <c r="A6" s="237" t="s">
        <v>47</v>
      </c>
      <c r="B6" s="238">
        <f>Detalle_al_0612!I18</f>
        <v>312000</v>
      </c>
      <c r="C6" s="134">
        <f>Detalle_al_0612!J18</f>
        <v>19722917.704140998</v>
      </c>
      <c r="D6" s="133">
        <f>Detalle_al_0612!K18</f>
        <v>1196116</v>
      </c>
      <c r="E6" s="134">
        <f>Detalle_al_0612!L18</f>
        <v>55387736.099222012</v>
      </c>
      <c r="F6" s="239">
        <f t="shared" ref="F6:G8" si="0">B6/D6</f>
        <v>0.2608442659407616</v>
      </c>
      <c r="G6" s="240">
        <f t="shared" si="0"/>
        <v>0.35608817209660298</v>
      </c>
      <c r="H6" s="79"/>
      <c r="I6" s="79"/>
      <c r="J6" s="79"/>
      <c r="K6" s="79"/>
      <c r="L6" s="79"/>
      <c r="M6" s="79"/>
      <c r="N6" s="79"/>
      <c r="O6" s="79"/>
      <c r="P6" s="79"/>
    </row>
    <row r="7" spans="1:16" s="80" customFormat="1" x14ac:dyDescent="0.3">
      <c r="A7" s="241" t="s">
        <v>48</v>
      </c>
      <c r="B7" s="242">
        <f>Detalle_al_0612!O18</f>
        <v>169792</v>
      </c>
      <c r="C7" s="116">
        <f>Detalle_al_0612!P18</f>
        <v>5845830.583226</v>
      </c>
      <c r="D7" s="117">
        <f>Detalle_al_0612!Q18</f>
        <v>718142</v>
      </c>
      <c r="E7" s="116">
        <f>Detalle_al_0612!R18</f>
        <v>17044528.396507002</v>
      </c>
      <c r="F7" s="137">
        <f t="shared" si="0"/>
        <v>0.23643234903403504</v>
      </c>
      <c r="G7" s="138">
        <f t="shared" si="0"/>
        <v>0.34297402939139154</v>
      </c>
      <c r="H7" s="79"/>
      <c r="I7" s="79"/>
      <c r="J7" s="79"/>
      <c r="K7" s="79"/>
      <c r="L7" s="79"/>
      <c r="M7" s="79"/>
      <c r="N7" s="79"/>
      <c r="O7" s="79"/>
      <c r="P7" s="79"/>
    </row>
    <row r="8" spans="1:16" s="80" customFormat="1" x14ac:dyDescent="0.3">
      <c r="A8" s="101" t="s">
        <v>49</v>
      </c>
      <c r="B8" s="243">
        <f>SUM(B5:B7)</f>
        <v>1129265</v>
      </c>
      <c r="C8" s="244">
        <f t="shared" ref="C8:E8" si="1">SUM(C5:C7)</f>
        <v>29831603.147717997</v>
      </c>
      <c r="D8" s="245">
        <f t="shared" si="1"/>
        <v>12298594</v>
      </c>
      <c r="E8" s="244">
        <f t="shared" si="1"/>
        <v>97955496.132966012</v>
      </c>
      <c r="F8" s="246">
        <f t="shared" si="0"/>
        <v>9.1820658524055673E-2</v>
      </c>
      <c r="G8" s="247">
        <f t="shared" si="0"/>
        <v>0.3045424128853802</v>
      </c>
      <c r="H8" s="79"/>
      <c r="I8" s="79"/>
      <c r="J8" s="79"/>
      <c r="K8" s="79"/>
      <c r="L8" s="79"/>
      <c r="M8" s="79"/>
      <c r="N8" s="79"/>
      <c r="O8" s="79"/>
      <c r="P8" s="79"/>
    </row>
    <row r="9" spans="1:16" ht="14.45" customHeight="1" x14ac:dyDescent="0.3">
      <c r="A9" s="196" t="str">
        <f>Detalle_al_0612!B20</f>
        <v>Fuente: Información de la CMF al 12 de junio de 2020 y al 30 de abril de 2020 para el total de las carteras.</v>
      </c>
      <c r="B9" s="108"/>
      <c r="C9" s="108"/>
      <c r="D9" s="108"/>
      <c r="E9" s="108"/>
      <c r="F9" s="108"/>
      <c r="G9" s="108"/>
    </row>
    <row r="10" spans="1:16" ht="14.45" customHeight="1" x14ac:dyDescent="0.3">
      <c r="A10" s="196" t="s">
        <v>55</v>
      </c>
      <c r="B10" s="108"/>
      <c r="C10" s="108"/>
      <c r="D10" s="108"/>
      <c r="E10" s="108"/>
      <c r="F10" s="108"/>
      <c r="G10" s="108"/>
    </row>
    <row r="11" spans="1:16" ht="14.45" customHeight="1" x14ac:dyDescent="0.3">
      <c r="A11" s="196" t="s">
        <v>113</v>
      </c>
      <c r="B11" s="108"/>
      <c r="C11" s="108"/>
      <c r="D11" s="108"/>
      <c r="E11" s="108"/>
      <c r="F11" s="108"/>
      <c r="G11" s="108"/>
    </row>
    <row r="12" spans="1:16" ht="14.45" customHeight="1" x14ac:dyDescent="0.3">
      <c r="A12" s="196" t="str">
        <f>"            " &amp; MID(Detalle_al_0612!B21,6,LEN(Detalle_al_0612!B21)-5)</f>
        <v xml:space="preserve">             Banco Consorcio corrigió cifras respecto la semana pasada. </v>
      </c>
      <c r="B12" s="108"/>
      <c r="C12" s="108"/>
      <c r="D12" s="108"/>
      <c r="E12" s="108"/>
      <c r="F12" s="108"/>
      <c r="G12" s="108"/>
    </row>
    <row r="13" spans="1:16" ht="14.45" customHeight="1" x14ac:dyDescent="0.3">
      <c r="A13" s="196" t="s">
        <v>99</v>
      </c>
      <c r="B13" s="108"/>
      <c r="C13" s="108"/>
      <c r="D13" s="108"/>
      <c r="E13" s="108"/>
      <c r="F13" s="108"/>
      <c r="G13" s="108"/>
    </row>
    <row r="14" spans="1:16" x14ac:dyDescent="0.3">
      <c r="A14" s="79"/>
      <c r="B14" s="79"/>
      <c r="C14" s="79"/>
      <c r="D14" s="79"/>
      <c r="E14" s="79"/>
      <c r="F14" s="79"/>
      <c r="G14" s="79"/>
    </row>
    <row r="15" spans="1:16" x14ac:dyDescent="0.3">
      <c r="A15" s="79" t="s">
        <v>76</v>
      </c>
      <c r="B15" s="52"/>
      <c r="C15" s="52"/>
      <c r="D15" s="52"/>
      <c r="E15" s="52"/>
      <c r="F15" s="52"/>
      <c r="G15" s="52"/>
    </row>
    <row r="16" spans="1:16" ht="21" x14ac:dyDescent="0.35">
      <c r="A16" s="52"/>
      <c r="B16" s="300" t="s">
        <v>51</v>
      </c>
      <c r="C16" s="301"/>
      <c r="D16" s="301"/>
      <c r="E16" s="301"/>
      <c r="F16" s="301"/>
      <c r="G16" s="302"/>
    </row>
    <row r="17" spans="1:7" s="79" customFormat="1" ht="18" customHeight="1" x14ac:dyDescent="0.3">
      <c r="A17" s="52"/>
      <c r="B17" s="296" t="s">
        <v>41</v>
      </c>
      <c r="C17" s="297"/>
      <c r="D17" s="297" t="s">
        <v>42</v>
      </c>
      <c r="E17" s="297"/>
      <c r="F17" s="303" t="s">
        <v>67</v>
      </c>
      <c r="G17" s="304"/>
    </row>
    <row r="18" spans="1:7" s="79" customFormat="1" ht="32.25" x14ac:dyDescent="0.3">
      <c r="A18" s="52"/>
      <c r="B18" s="54" t="s">
        <v>44</v>
      </c>
      <c r="C18" s="55" t="s">
        <v>45</v>
      </c>
      <c r="D18" s="55" t="s">
        <v>44</v>
      </c>
      <c r="E18" s="55" t="s">
        <v>45</v>
      </c>
      <c r="F18" s="55" t="s">
        <v>44</v>
      </c>
      <c r="G18" s="56" t="s">
        <v>45</v>
      </c>
    </row>
    <row r="19" spans="1:7" s="79" customFormat="1" x14ac:dyDescent="0.3">
      <c r="A19" s="122" t="s">
        <v>46</v>
      </c>
      <c r="B19" s="236">
        <f>Detalle_al_0612!C37</f>
        <v>64359</v>
      </c>
      <c r="C19" s="110">
        <f>Detalle_al_0612!D37</f>
        <v>412132.41969100002</v>
      </c>
      <c r="D19" s="111">
        <f>Detalle_al_0612!E37</f>
        <v>376573</v>
      </c>
      <c r="E19" s="110">
        <f>Detalle_al_0612!F37</f>
        <v>1410225.58843</v>
      </c>
      <c r="F19" s="135">
        <f>B19/D19</f>
        <v>0.17090710167749679</v>
      </c>
      <c r="G19" s="136">
        <f>C19/E19</f>
        <v>0.29224573931453468</v>
      </c>
    </row>
    <row r="20" spans="1:7" s="79" customFormat="1" x14ac:dyDescent="0.3">
      <c r="A20" s="123" t="s">
        <v>47</v>
      </c>
      <c r="B20" s="238">
        <f>Detalle_al_0612!I37</f>
        <v>2434</v>
      </c>
      <c r="C20" s="134">
        <f>Detalle_al_0612!J37</f>
        <v>74572.030476</v>
      </c>
      <c r="D20" s="133">
        <f>Detalle_al_0612!K37</f>
        <v>15825</v>
      </c>
      <c r="E20" s="134">
        <f>Detalle_al_0612!L37</f>
        <v>409670.45924200001</v>
      </c>
      <c r="F20" s="239">
        <f t="shared" ref="F20:G22" si="2">B20/D20</f>
        <v>0.15380726698262243</v>
      </c>
      <c r="G20" s="240">
        <f t="shared" si="2"/>
        <v>0.18202930866428157</v>
      </c>
    </row>
    <row r="21" spans="1:7" s="79" customFormat="1" x14ac:dyDescent="0.3">
      <c r="A21" s="124" t="s">
        <v>48</v>
      </c>
      <c r="B21" s="242">
        <f>Detalle_al_0612!O37</f>
        <v>1738</v>
      </c>
      <c r="C21" s="116">
        <f>Detalle_al_0612!P37</f>
        <v>16732.368636000003</v>
      </c>
      <c r="D21" s="117">
        <f>Detalle_al_0612!Q37</f>
        <v>7974</v>
      </c>
      <c r="E21" s="116">
        <f>Detalle_al_0612!R37</f>
        <v>59595.771367000001</v>
      </c>
      <c r="F21" s="137">
        <f t="shared" si="2"/>
        <v>0.21795836468522697</v>
      </c>
      <c r="G21" s="138">
        <f t="shared" si="2"/>
        <v>0.28076436049395992</v>
      </c>
    </row>
    <row r="22" spans="1:7" s="79" customFormat="1" x14ac:dyDescent="0.3">
      <c r="A22" s="60" t="s">
        <v>49</v>
      </c>
      <c r="B22" s="243">
        <f>SUM(B19:B21)</f>
        <v>68531</v>
      </c>
      <c r="C22" s="244">
        <f t="shared" ref="C22:E22" si="3">SUM(C19:C21)</f>
        <v>503436.81880300003</v>
      </c>
      <c r="D22" s="245">
        <f t="shared" si="3"/>
        <v>400372</v>
      </c>
      <c r="E22" s="244">
        <f t="shared" si="3"/>
        <v>1879491.819039</v>
      </c>
      <c r="F22" s="246">
        <f t="shared" si="2"/>
        <v>0.17116831346847433</v>
      </c>
      <c r="G22" s="247">
        <f t="shared" si="2"/>
        <v>0.26785794633594712</v>
      </c>
    </row>
    <row r="23" spans="1:7" s="79" customFormat="1" ht="14.45" customHeight="1" x14ac:dyDescent="0.3">
      <c r="A23" s="196" t="str">
        <f>Detalle_al_0612!B39</f>
        <v>Fuente: Información de la CMF al 12 de junio de 2020 y al 30 de abril de 2020 para el total de las carteras.</v>
      </c>
      <c r="B23" s="78"/>
      <c r="C23" s="78"/>
      <c r="D23" s="78"/>
      <c r="E23" s="78"/>
      <c r="F23" s="78"/>
      <c r="G23" s="78"/>
    </row>
    <row r="24" spans="1:7" s="79" customFormat="1" ht="14.45" customHeight="1" x14ac:dyDescent="0.3">
      <c r="A24" s="197" t="s">
        <v>94</v>
      </c>
      <c r="B24" s="78"/>
      <c r="C24" s="78"/>
      <c r="D24" s="78"/>
      <c r="E24" s="78"/>
      <c r="F24" s="78"/>
      <c r="G24" s="78"/>
    </row>
    <row r="25" spans="1:7" s="79" customFormat="1" ht="14.45" customHeight="1" x14ac:dyDescent="0.3">
      <c r="A25" s="197"/>
      <c r="B25" s="78"/>
      <c r="C25" s="78"/>
      <c r="D25" s="78"/>
      <c r="E25" s="78"/>
      <c r="F25" s="78"/>
      <c r="G25" s="78"/>
    </row>
    <row r="26" spans="1:7" s="79" customFormat="1" x14ac:dyDescent="0.3">
      <c r="A26" s="107" t="s">
        <v>60</v>
      </c>
      <c r="B26" s="78"/>
      <c r="C26" s="78"/>
      <c r="D26" s="78"/>
      <c r="E26" s="78"/>
      <c r="F26" s="78"/>
      <c r="G26" s="78"/>
    </row>
    <row r="27" spans="1:7" s="79" customFormat="1" x14ac:dyDescent="0.3">
      <c r="A27" s="107" t="s">
        <v>60</v>
      </c>
      <c r="B27" s="78"/>
      <c r="C27" s="78"/>
      <c r="D27" s="78"/>
      <c r="E27" s="78"/>
      <c r="F27" s="78"/>
      <c r="G27" s="78"/>
    </row>
    <row r="28" spans="1:7" s="79" customFormat="1" x14ac:dyDescent="0.3">
      <c r="A28" s="79" t="s">
        <v>77</v>
      </c>
      <c r="B28" s="52"/>
      <c r="C28" s="52"/>
      <c r="D28" s="52"/>
      <c r="E28" s="52"/>
      <c r="F28" s="52"/>
      <c r="G28" s="52"/>
    </row>
    <row r="29" spans="1:7" s="79" customFormat="1" ht="21" x14ac:dyDescent="0.35">
      <c r="A29" s="52"/>
      <c r="B29" s="300" t="s">
        <v>51</v>
      </c>
      <c r="C29" s="301"/>
      <c r="D29" s="301"/>
      <c r="E29" s="301"/>
      <c r="F29" s="301"/>
      <c r="G29" s="302"/>
    </row>
    <row r="30" spans="1:7" s="79" customFormat="1" ht="18" customHeight="1" x14ac:dyDescent="0.3">
      <c r="A30" s="52"/>
      <c r="B30" s="296" t="s">
        <v>41</v>
      </c>
      <c r="C30" s="297"/>
      <c r="D30" s="297" t="s">
        <v>42</v>
      </c>
      <c r="E30" s="297"/>
      <c r="F30" s="303" t="s">
        <v>67</v>
      </c>
      <c r="G30" s="304"/>
    </row>
    <row r="31" spans="1:7" s="79" customFormat="1" ht="32.25" x14ac:dyDescent="0.3">
      <c r="A31" s="52"/>
      <c r="B31" s="54" t="s">
        <v>44</v>
      </c>
      <c r="C31" s="55" t="s">
        <v>45</v>
      </c>
      <c r="D31" s="55" t="s">
        <v>44</v>
      </c>
      <c r="E31" s="55" t="s">
        <v>45</v>
      </c>
      <c r="F31" s="55" t="s">
        <v>44</v>
      </c>
      <c r="G31" s="56" t="s">
        <v>45</v>
      </c>
    </row>
    <row r="32" spans="1:7" s="79" customFormat="1" x14ac:dyDescent="0.3">
      <c r="A32" s="122" t="s">
        <v>46</v>
      </c>
      <c r="B32" s="113">
        <f>Detalle_al_0612!C54</f>
        <v>75904</v>
      </c>
      <c r="C32" s="114">
        <f>Detalle_al_0612!D54</f>
        <v>7795.0282610000004</v>
      </c>
      <c r="D32" s="111">
        <f>Detalle_al_0612!E54</f>
        <v>1612853</v>
      </c>
      <c r="E32" s="110">
        <f>Detalle_al_0612!F54</f>
        <v>441450.360721</v>
      </c>
      <c r="F32" s="135">
        <f>B32/D32</f>
        <v>4.7061945508983148E-2</v>
      </c>
      <c r="G32" s="136">
        <f>C32/E32</f>
        <v>1.7657768470884811E-2</v>
      </c>
    </row>
    <row r="33" spans="1:7" s="79" customFormat="1" x14ac:dyDescent="0.3">
      <c r="A33" s="123" t="s">
        <v>47</v>
      </c>
      <c r="B33" s="127"/>
      <c r="C33" s="113"/>
      <c r="D33" s="114"/>
      <c r="E33" s="113"/>
      <c r="F33" s="115"/>
      <c r="G33" s="128"/>
    </row>
    <row r="34" spans="1:7" s="79" customFormat="1" x14ac:dyDescent="0.3">
      <c r="A34" s="124" t="s">
        <v>48</v>
      </c>
      <c r="B34" s="129"/>
      <c r="C34" s="116"/>
      <c r="D34" s="117"/>
      <c r="E34" s="116"/>
      <c r="F34" s="118"/>
      <c r="G34" s="130"/>
    </row>
    <row r="35" spans="1:7" s="79" customFormat="1" x14ac:dyDescent="0.3">
      <c r="A35" s="60" t="s">
        <v>49</v>
      </c>
      <c r="B35" s="119">
        <f>B32</f>
        <v>75904</v>
      </c>
      <c r="C35" s="248">
        <f t="shared" ref="C35:E35" si="4">C32</f>
        <v>7795.0282610000004</v>
      </c>
      <c r="D35" s="248">
        <f t="shared" si="4"/>
        <v>1612853</v>
      </c>
      <c r="E35" s="120">
        <f t="shared" si="4"/>
        <v>441450.360721</v>
      </c>
      <c r="F35" s="249">
        <f>B35/D35</f>
        <v>4.7061945508983148E-2</v>
      </c>
      <c r="G35" s="250">
        <f>C35/E35</f>
        <v>1.7657768470884811E-2</v>
      </c>
    </row>
    <row r="36" spans="1:7" s="79" customFormat="1" ht="14.45" customHeight="1" x14ac:dyDescent="0.3">
      <c r="A36" s="196" t="str">
        <f>Detalle_al_0612!B56</f>
        <v>Fuente: Información de la CMF al 12 de junio de 2020 y al 30 de abril de 2020 para el total de las carteras.</v>
      </c>
      <c r="B36" s="78"/>
      <c r="C36" s="78"/>
      <c r="D36" s="78"/>
      <c r="E36" s="78"/>
      <c r="F36" s="78"/>
      <c r="G36" s="78"/>
    </row>
    <row r="37" spans="1:7" s="79" customFormat="1" ht="14.45" customHeight="1" x14ac:dyDescent="0.3">
      <c r="A37" s="197" t="s">
        <v>101</v>
      </c>
      <c r="B37" s="78"/>
      <c r="C37" s="78"/>
      <c r="D37" s="78"/>
      <c r="E37" s="78"/>
      <c r="F37" s="78"/>
      <c r="G37" s="78"/>
    </row>
    <row r="38" spans="1:7" s="79" customFormat="1" ht="14.45" customHeight="1" x14ac:dyDescent="0.3">
      <c r="A38" s="196" t="s">
        <v>62</v>
      </c>
      <c r="B38" s="78"/>
      <c r="C38" s="78"/>
      <c r="D38" s="78"/>
      <c r="E38" s="78"/>
      <c r="F38" s="78"/>
      <c r="G38" s="78"/>
    </row>
    <row r="39" spans="1:7" s="79" customFormat="1" x14ac:dyDescent="0.3"/>
    <row r="40" spans="1:7" s="79" customFormat="1" x14ac:dyDescent="0.3"/>
    <row r="41" spans="1:7" s="79" customFormat="1" x14ac:dyDescent="0.3"/>
    <row r="42" spans="1:7" s="79" customFormat="1" x14ac:dyDescent="0.3"/>
    <row r="43" spans="1:7" s="79" customFormat="1" x14ac:dyDescent="0.3"/>
    <row r="44" spans="1:7" s="79" customFormat="1" x14ac:dyDescent="0.3"/>
    <row r="45" spans="1:7" s="79" customFormat="1" x14ac:dyDescent="0.3"/>
    <row r="46" spans="1:7" s="79" customFormat="1" x14ac:dyDescent="0.3"/>
    <row r="47" spans="1:7" s="79" customFormat="1" x14ac:dyDescent="0.3"/>
    <row r="48" spans="1:7" s="79" customFormat="1" x14ac:dyDescent="0.3"/>
    <row r="49" s="79" customFormat="1" x14ac:dyDescent="0.3"/>
    <row r="50" s="79" customFormat="1" x14ac:dyDescent="0.3"/>
    <row r="51" s="79" customFormat="1" x14ac:dyDescent="0.3"/>
    <row r="52" s="79" customFormat="1" x14ac:dyDescent="0.3"/>
    <row r="53" s="79" customFormat="1" x14ac:dyDescent="0.3"/>
    <row r="54" s="79" customFormat="1" x14ac:dyDescent="0.3"/>
    <row r="55" s="79" customFormat="1" x14ac:dyDescent="0.3"/>
    <row r="56" s="79" customFormat="1" x14ac:dyDescent="0.3"/>
    <row r="57" s="79" customFormat="1" x14ac:dyDescent="0.3"/>
    <row r="58" s="79" customFormat="1" x14ac:dyDescent="0.3"/>
    <row r="59" s="79" customFormat="1" x14ac:dyDescent="0.3"/>
    <row r="60" s="79" customFormat="1" x14ac:dyDescent="0.3"/>
    <row r="61" s="79" customFormat="1" x14ac:dyDescent="0.3"/>
    <row r="62" s="79" customFormat="1" x14ac:dyDescent="0.3"/>
    <row r="63" s="79" customFormat="1" x14ac:dyDescent="0.3"/>
    <row r="64" s="79" customFormat="1" x14ac:dyDescent="0.3"/>
    <row r="65" s="79" customFormat="1" x14ac:dyDescent="0.3"/>
    <row r="66" s="79" customFormat="1" x14ac:dyDescent="0.3"/>
    <row r="67" s="79" customFormat="1" x14ac:dyDescent="0.3"/>
    <row r="68" s="79" customFormat="1" x14ac:dyDescent="0.3"/>
    <row r="69" s="79" customFormat="1" x14ac:dyDescent="0.3"/>
    <row r="70" s="79" customFormat="1" x14ac:dyDescent="0.3"/>
    <row r="71" s="79" customFormat="1" x14ac:dyDescent="0.3"/>
    <row r="72" s="79" customFormat="1" x14ac:dyDescent="0.3"/>
    <row r="73" s="79" customFormat="1" x14ac:dyDescent="0.3"/>
    <row r="74" s="79" customFormat="1" x14ac:dyDescent="0.3"/>
    <row r="75" s="79" customFormat="1" x14ac:dyDescent="0.3"/>
    <row r="76" s="79" customFormat="1" x14ac:dyDescent="0.3"/>
    <row r="77" s="79" customFormat="1" x14ac:dyDescent="0.3"/>
    <row r="78" s="79" customFormat="1" x14ac:dyDescent="0.3"/>
    <row r="79" s="79" customFormat="1" x14ac:dyDescent="0.3"/>
    <row r="80" s="79" customFormat="1" x14ac:dyDescent="0.3"/>
    <row r="81" s="79" customFormat="1" x14ac:dyDescent="0.3"/>
    <row r="82" s="79" customFormat="1" x14ac:dyDescent="0.3"/>
    <row r="83" s="79" customFormat="1" x14ac:dyDescent="0.3"/>
    <row r="84" s="79" customFormat="1" x14ac:dyDescent="0.3"/>
    <row r="85" s="79" customFormat="1" x14ac:dyDescent="0.3"/>
    <row r="86" s="79" customFormat="1" x14ac:dyDescent="0.3"/>
    <row r="87" s="79" customFormat="1" x14ac:dyDescent="0.3"/>
    <row r="88" s="79" customFormat="1" x14ac:dyDescent="0.3"/>
    <row r="89" s="79" customFormat="1" x14ac:dyDescent="0.3"/>
    <row r="90" s="79" customFormat="1" x14ac:dyDescent="0.3"/>
    <row r="91" s="79" customFormat="1" x14ac:dyDescent="0.3"/>
    <row r="92" s="79" customFormat="1" x14ac:dyDescent="0.3"/>
    <row r="93" s="79" customFormat="1" x14ac:dyDescent="0.3"/>
    <row r="94" s="79" customFormat="1" x14ac:dyDescent="0.3"/>
    <row r="95" s="79" customFormat="1" x14ac:dyDescent="0.3"/>
    <row r="96" s="79" customFormat="1" x14ac:dyDescent="0.3"/>
    <row r="97" s="79" customFormat="1" x14ac:dyDescent="0.3"/>
    <row r="98" s="79" customFormat="1" x14ac:dyDescent="0.3"/>
    <row r="99" s="79" customFormat="1" x14ac:dyDescent="0.3"/>
    <row r="100" s="79" customFormat="1" x14ac:dyDescent="0.3"/>
    <row r="101" s="79" customFormat="1" x14ac:dyDescent="0.3"/>
    <row r="102" s="79" customFormat="1" x14ac:dyDescent="0.3"/>
    <row r="103" s="79" customFormat="1" x14ac:dyDescent="0.3"/>
    <row r="104" s="79" customFormat="1" x14ac:dyDescent="0.3"/>
    <row r="105" s="79" customFormat="1" x14ac:dyDescent="0.3"/>
    <row r="106" s="79" customFormat="1" x14ac:dyDescent="0.3"/>
    <row r="107" s="79" customFormat="1" x14ac:dyDescent="0.3"/>
    <row r="108" s="79" customFormat="1" x14ac:dyDescent="0.3"/>
    <row r="109" s="79" customFormat="1" x14ac:dyDescent="0.3"/>
    <row r="110" s="79" customFormat="1" x14ac:dyDescent="0.3"/>
    <row r="111" s="79" customFormat="1" x14ac:dyDescent="0.3"/>
    <row r="112" s="79" customFormat="1" x14ac:dyDescent="0.3"/>
    <row r="113" s="79" customFormat="1" x14ac:dyDescent="0.3"/>
    <row r="114" s="79" customFormat="1" x14ac:dyDescent="0.3"/>
    <row r="115" s="79" customFormat="1" x14ac:dyDescent="0.3"/>
    <row r="116" s="79" customFormat="1" x14ac:dyDescent="0.3"/>
    <row r="117" s="79" customFormat="1" x14ac:dyDescent="0.3"/>
    <row r="118" s="79" customFormat="1" x14ac:dyDescent="0.3"/>
    <row r="119" s="79" customFormat="1" x14ac:dyDescent="0.3"/>
    <row r="120" s="79" customFormat="1" x14ac:dyDescent="0.3"/>
    <row r="121" s="79" customFormat="1" x14ac:dyDescent="0.3"/>
    <row r="122" s="79" customFormat="1" x14ac:dyDescent="0.3"/>
    <row r="123" s="79" customFormat="1" x14ac:dyDescent="0.3"/>
    <row r="124" s="79" customFormat="1" x14ac:dyDescent="0.3"/>
    <row r="125" s="79" customFormat="1" x14ac:dyDescent="0.3"/>
    <row r="126" s="79" customFormat="1" x14ac:dyDescent="0.3"/>
    <row r="127" s="79" customFormat="1" x14ac:dyDescent="0.3"/>
    <row r="128" s="79" customFormat="1" x14ac:dyDescent="0.3"/>
    <row r="129" s="79" customFormat="1" x14ac:dyDescent="0.3"/>
    <row r="130" s="79" customFormat="1" x14ac:dyDescent="0.3"/>
    <row r="131" s="79" customFormat="1" x14ac:dyDescent="0.3"/>
    <row r="132" s="79" customFormat="1" x14ac:dyDescent="0.3"/>
    <row r="133" s="79" customFormat="1" x14ac:dyDescent="0.3"/>
    <row r="134" s="79" customFormat="1" x14ac:dyDescent="0.3"/>
    <row r="135" s="79" customFormat="1" x14ac:dyDescent="0.3"/>
    <row r="136" s="79" customFormat="1" x14ac:dyDescent="0.3"/>
    <row r="137" s="79" customFormat="1" x14ac:dyDescent="0.3"/>
    <row r="138" s="79" customFormat="1" x14ac:dyDescent="0.3"/>
    <row r="139" s="79" customFormat="1" x14ac:dyDescent="0.3"/>
    <row r="140" s="79" customFormat="1" x14ac:dyDescent="0.3"/>
    <row r="141" s="79" customFormat="1" x14ac:dyDescent="0.3"/>
    <row r="142" s="79" customFormat="1" x14ac:dyDescent="0.3"/>
    <row r="143" s="79" customFormat="1" x14ac:dyDescent="0.3"/>
    <row r="144" s="79" customFormat="1" x14ac:dyDescent="0.3"/>
    <row r="145" s="79" customFormat="1" x14ac:dyDescent="0.3"/>
    <row r="146" s="79" customFormat="1" x14ac:dyDescent="0.3"/>
    <row r="147" s="79" customFormat="1" x14ac:dyDescent="0.3"/>
    <row r="148" s="79" customFormat="1" x14ac:dyDescent="0.3"/>
    <row r="149" s="79" customFormat="1" x14ac:dyDescent="0.3"/>
    <row r="150" s="79" customFormat="1" x14ac:dyDescent="0.3"/>
    <row r="151" s="79" customFormat="1" x14ac:dyDescent="0.3"/>
    <row r="152" s="79" customFormat="1" x14ac:dyDescent="0.3"/>
    <row r="153" s="79" customFormat="1" x14ac:dyDescent="0.3"/>
    <row r="154" s="79" customFormat="1" x14ac:dyDescent="0.3"/>
    <row r="155" s="79" customFormat="1" x14ac:dyDescent="0.3"/>
    <row r="156" s="79" customFormat="1" x14ac:dyDescent="0.3"/>
    <row r="157" s="79" customFormat="1" x14ac:dyDescent="0.3"/>
    <row r="158" s="79" customFormat="1" x14ac:dyDescent="0.3"/>
    <row r="159" s="79" customFormat="1" x14ac:dyDescent="0.3"/>
    <row r="160" s="79" customFormat="1" x14ac:dyDescent="0.3"/>
    <row r="161" s="79" customFormat="1" x14ac:dyDescent="0.3"/>
    <row r="162" s="79" customFormat="1" x14ac:dyDescent="0.3"/>
    <row r="163" s="79" customFormat="1" x14ac:dyDescent="0.3"/>
    <row r="164" s="79" customFormat="1" x14ac:dyDescent="0.3"/>
    <row r="165" s="79" customFormat="1" x14ac:dyDescent="0.3"/>
    <row r="166" s="79" customFormat="1" x14ac:dyDescent="0.3"/>
    <row r="167" s="79" customFormat="1" x14ac:dyDescent="0.3"/>
    <row r="168" s="79" customFormat="1" x14ac:dyDescent="0.3"/>
    <row r="169" s="79" customFormat="1" x14ac:dyDescent="0.3"/>
    <row r="170" s="79" customFormat="1" x14ac:dyDescent="0.3"/>
    <row r="171" s="79" customFormat="1" x14ac:dyDescent="0.3"/>
    <row r="172" s="79" customFormat="1" x14ac:dyDescent="0.3"/>
    <row r="173" s="79" customFormat="1" x14ac:dyDescent="0.3"/>
    <row r="174" s="79" customFormat="1" x14ac:dyDescent="0.3"/>
    <row r="175" s="79" customFormat="1" x14ac:dyDescent="0.3"/>
    <row r="176" s="79" customFormat="1" x14ac:dyDescent="0.3"/>
    <row r="177" s="79" customFormat="1" x14ac:dyDescent="0.3"/>
    <row r="178" s="79" customFormat="1" x14ac:dyDescent="0.3"/>
    <row r="179" s="79" customFormat="1" x14ac:dyDescent="0.3"/>
    <row r="180" s="79" customFormat="1" x14ac:dyDescent="0.3"/>
    <row r="181" s="79" customFormat="1" x14ac:dyDescent="0.3"/>
    <row r="182" s="79" customFormat="1" x14ac:dyDescent="0.3"/>
    <row r="183" s="79" customFormat="1" x14ac:dyDescent="0.3"/>
    <row r="184" s="79" customFormat="1" x14ac:dyDescent="0.3"/>
    <row r="185" s="79" customFormat="1" x14ac:dyDescent="0.3"/>
    <row r="186" s="79" customFormat="1" x14ac:dyDescent="0.3"/>
    <row r="187" s="79" customFormat="1" x14ac:dyDescent="0.3"/>
    <row r="188" s="79" customFormat="1" x14ac:dyDescent="0.3"/>
    <row r="189" s="79" customFormat="1" x14ac:dyDescent="0.3"/>
    <row r="190" s="79" customFormat="1" x14ac:dyDescent="0.3"/>
    <row r="191" s="79" customFormat="1" x14ac:dyDescent="0.3"/>
    <row r="192" s="79" customFormat="1" x14ac:dyDescent="0.3"/>
    <row r="193" s="79" customFormat="1" x14ac:dyDescent="0.3"/>
    <row r="194" s="79" customFormat="1" x14ac:dyDescent="0.3"/>
    <row r="195" s="79" customFormat="1" x14ac:dyDescent="0.3"/>
    <row r="196" s="79" customFormat="1" x14ac:dyDescent="0.3"/>
    <row r="197" s="79" customFormat="1" x14ac:dyDescent="0.3"/>
    <row r="198" s="79" customFormat="1" x14ac:dyDescent="0.3"/>
    <row r="199" s="79" customFormat="1" x14ac:dyDescent="0.3"/>
    <row r="200" s="79" customFormat="1" x14ac:dyDescent="0.3"/>
    <row r="201" s="79" customFormat="1" x14ac:dyDescent="0.3"/>
    <row r="202" s="79" customFormat="1" x14ac:dyDescent="0.3"/>
    <row r="203" s="79" customFormat="1" x14ac:dyDescent="0.3"/>
    <row r="204" s="79" customFormat="1" x14ac:dyDescent="0.3"/>
    <row r="205" s="79" customFormat="1" x14ac:dyDescent="0.3"/>
    <row r="206" s="79" customFormat="1" x14ac:dyDescent="0.3"/>
    <row r="207" s="79" customFormat="1" x14ac:dyDescent="0.3"/>
    <row r="208" s="79" customFormat="1" x14ac:dyDescent="0.3"/>
    <row r="209" s="79" customFormat="1" x14ac:dyDescent="0.3"/>
    <row r="210" s="79" customFormat="1" x14ac:dyDescent="0.3"/>
    <row r="211" s="79" customFormat="1" x14ac:dyDescent="0.3"/>
    <row r="212" s="79" customFormat="1" x14ac:dyDescent="0.3"/>
    <row r="213" s="79" customFormat="1" x14ac:dyDescent="0.3"/>
    <row r="214" s="79" customFormat="1" x14ac:dyDescent="0.3"/>
    <row r="215" s="79" customFormat="1" x14ac:dyDescent="0.3"/>
    <row r="216" s="79" customFormat="1" x14ac:dyDescent="0.3"/>
    <row r="217" s="79" customFormat="1" x14ac:dyDescent="0.3"/>
    <row r="218" s="79" customFormat="1" x14ac:dyDescent="0.3"/>
    <row r="219" s="79" customFormat="1" x14ac:dyDescent="0.3"/>
    <row r="220" s="79" customFormat="1" x14ac:dyDescent="0.3"/>
    <row r="221" s="79" customFormat="1" x14ac:dyDescent="0.3"/>
    <row r="222" s="79" customFormat="1" x14ac:dyDescent="0.3"/>
    <row r="223" s="79" customFormat="1" x14ac:dyDescent="0.3"/>
    <row r="224" s="79" customFormat="1" x14ac:dyDescent="0.3"/>
    <row r="225" s="79" customFormat="1" x14ac:dyDescent="0.3"/>
    <row r="226" s="79" customFormat="1" x14ac:dyDescent="0.3"/>
    <row r="227" s="79" customFormat="1" x14ac:dyDescent="0.3"/>
    <row r="228" s="79" customFormat="1" x14ac:dyDescent="0.3"/>
    <row r="229" s="79" customFormat="1" x14ac:dyDescent="0.3"/>
    <row r="230" s="79" customFormat="1" x14ac:dyDescent="0.3"/>
    <row r="231" s="79" customFormat="1" x14ac:dyDescent="0.3"/>
    <row r="232" s="79" customFormat="1" x14ac:dyDescent="0.3"/>
    <row r="233" s="79" customFormat="1" x14ac:dyDescent="0.3"/>
    <row r="234" s="79" customFormat="1" x14ac:dyDescent="0.3"/>
    <row r="235" s="79" customFormat="1" x14ac:dyDescent="0.3"/>
    <row r="236" s="79" customFormat="1" x14ac:dyDescent="0.3"/>
    <row r="237" s="79" customFormat="1" x14ac:dyDescent="0.3"/>
    <row r="238" s="79" customFormat="1" x14ac:dyDescent="0.3"/>
    <row r="239" s="79" customFormat="1" x14ac:dyDescent="0.3"/>
    <row r="240" s="79" customFormat="1" x14ac:dyDescent="0.3"/>
    <row r="241" s="79" customFormat="1" x14ac:dyDescent="0.3"/>
    <row r="242" s="79" customFormat="1" x14ac:dyDescent="0.3"/>
    <row r="243" s="79" customFormat="1" x14ac:dyDescent="0.3"/>
    <row r="244" s="79" customFormat="1" x14ac:dyDescent="0.3"/>
    <row r="245" s="79" customFormat="1" x14ac:dyDescent="0.3"/>
    <row r="246" s="79" customFormat="1" x14ac:dyDescent="0.3"/>
    <row r="247" s="79" customFormat="1" x14ac:dyDescent="0.3"/>
    <row r="248" s="79" customFormat="1" x14ac:dyDescent="0.3"/>
    <row r="249" s="79" customFormat="1" x14ac:dyDescent="0.3"/>
    <row r="250" s="79" customFormat="1" x14ac:dyDescent="0.3"/>
    <row r="251" s="79" customFormat="1" x14ac:dyDescent="0.3"/>
    <row r="252" s="79" customFormat="1" x14ac:dyDescent="0.3"/>
    <row r="253" s="79" customFormat="1" x14ac:dyDescent="0.3"/>
    <row r="254" s="79" customFormat="1" x14ac:dyDescent="0.3"/>
    <row r="255" s="79" customFormat="1" x14ac:dyDescent="0.3"/>
    <row r="256" s="79" customFormat="1" x14ac:dyDescent="0.3"/>
    <row r="257" s="79" customFormat="1" x14ac:dyDescent="0.3"/>
    <row r="258" s="79" customFormat="1" x14ac:dyDescent="0.3"/>
    <row r="259" s="79" customFormat="1" x14ac:dyDescent="0.3"/>
    <row r="260" s="79" customFormat="1" x14ac:dyDescent="0.3"/>
    <row r="261" s="79" customFormat="1" x14ac:dyDescent="0.3"/>
    <row r="262" s="79" customFormat="1" x14ac:dyDescent="0.3"/>
    <row r="263" s="79" customFormat="1" x14ac:dyDescent="0.3"/>
    <row r="264" s="79" customFormat="1" x14ac:dyDescent="0.3"/>
    <row r="265" s="79" customFormat="1" x14ac:dyDescent="0.3"/>
    <row r="266" s="79" customFormat="1" x14ac:dyDescent="0.3"/>
    <row r="267" s="79" customFormat="1" x14ac:dyDescent="0.3"/>
    <row r="268" s="79" customFormat="1" x14ac:dyDescent="0.3"/>
    <row r="269" s="79" customFormat="1" x14ac:dyDescent="0.3"/>
    <row r="270" s="79" customFormat="1" x14ac:dyDescent="0.3"/>
    <row r="271" s="79" customFormat="1" x14ac:dyDescent="0.3"/>
    <row r="272" s="79" customFormat="1" x14ac:dyDescent="0.3"/>
    <row r="273" s="79" customFormat="1" x14ac:dyDescent="0.3"/>
    <row r="274" s="79" customFormat="1" x14ac:dyDescent="0.3"/>
    <row r="275" s="79" customFormat="1" x14ac:dyDescent="0.3"/>
    <row r="276" s="79" customFormat="1" x14ac:dyDescent="0.3"/>
    <row r="277" s="79" customFormat="1" x14ac:dyDescent="0.3"/>
    <row r="278" s="79" customFormat="1" x14ac:dyDescent="0.3"/>
    <row r="279" s="79" customFormat="1" x14ac:dyDescent="0.3"/>
    <row r="280" s="79" customFormat="1" x14ac:dyDescent="0.3"/>
    <row r="281" s="79" customFormat="1" x14ac:dyDescent="0.3"/>
    <row r="282" s="79" customFormat="1" x14ac:dyDescent="0.3"/>
    <row r="283" s="79" customFormat="1" x14ac:dyDescent="0.3"/>
    <row r="284" s="79" customFormat="1" x14ac:dyDescent="0.3"/>
    <row r="285" s="79" customFormat="1" x14ac:dyDescent="0.3"/>
    <row r="286" s="79" customFormat="1" x14ac:dyDescent="0.3"/>
    <row r="287" s="79" customFormat="1" x14ac:dyDescent="0.3"/>
    <row r="288" s="79" customFormat="1" x14ac:dyDescent="0.3"/>
    <row r="289" s="79" customFormat="1" x14ac:dyDescent="0.3"/>
    <row r="290" s="79" customFormat="1" x14ac:dyDescent="0.3"/>
    <row r="291" s="79" customFormat="1" x14ac:dyDescent="0.3"/>
    <row r="292" s="79" customFormat="1" x14ac:dyDescent="0.3"/>
    <row r="293" s="79" customFormat="1" x14ac:dyDescent="0.3"/>
    <row r="294" s="79" customFormat="1" x14ac:dyDescent="0.3"/>
    <row r="295" s="79" customFormat="1" x14ac:dyDescent="0.3"/>
    <row r="296" s="79" customFormat="1" x14ac:dyDescent="0.3"/>
    <row r="297" s="79" customFormat="1" x14ac:dyDescent="0.3"/>
    <row r="298" s="79" customFormat="1" x14ac:dyDescent="0.3"/>
    <row r="299" s="79" customFormat="1" x14ac:dyDescent="0.3"/>
    <row r="300" s="79" customFormat="1" x14ac:dyDescent="0.3"/>
    <row r="301" s="79" customFormat="1" x14ac:dyDescent="0.3"/>
    <row r="302" s="79" customFormat="1" x14ac:dyDescent="0.3"/>
    <row r="303" s="79" customFormat="1" x14ac:dyDescent="0.3"/>
    <row r="304" s="79" customFormat="1" x14ac:dyDescent="0.3"/>
    <row r="305" s="79" customFormat="1" x14ac:dyDescent="0.3"/>
    <row r="306" s="79" customFormat="1" x14ac:dyDescent="0.3"/>
    <row r="307" s="79" customFormat="1" x14ac:dyDescent="0.3"/>
    <row r="308" s="79" customFormat="1" x14ac:dyDescent="0.3"/>
    <row r="309" s="79" customFormat="1" x14ac:dyDescent="0.3"/>
    <row r="310" s="79" customFormat="1" x14ac:dyDescent="0.3"/>
    <row r="311" s="79" customFormat="1" x14ac:dyDescent="0.3"/>
    <row r="312" s="79" customFormat="1" x14ac:dyDescent="0.3"/>
    <row r="313" s="79" customFormat="1" x14ac:dyDescent="0.3"/>
    <row r="314" s="79" customFormat="1" x14ac:dyDescent="0.3"/>
    <row r="315" s="79" customFormat="1" x14ac:dyDescent="0.3"/>
    <row r="316" s="79" customFormat="1" x14ac:dyDescent="0.3"/>
    <row r="317" s="79" customFormat="1" x14ac:dyDescent="0.3"/>
    <row r="318" s="79" customFormat="1" x14ac:dyDescent="0.3"/>
    <row r="319" s="79" customFormat="1" x14ac:dyDescent="0.3"/>
    <row r="320" s="79" customFormat="1" x14ac:dyDescent="0.3"/>
    <row r="321" s="79" customFormat="1" x14ac:dyDescent="0.3"/>
    <row r="322" s="79" customFormat="1" x14ac:dyDescent="0.3"/>
    <row r="323" s="79" customFormat="1" x14ac:dyDescent="0.3"/>
    <row r="324" s="79" customFormat="1" x14ac:dyDescent="0.3"/>
    <row r="325" s="79" customFormat="1" x14ac:dyDescent="0.3"/>
    <row r="326" s="79" customFormat="1" x14ac:dyDescent="0.3"/>
    <row r="327" s="79" customFormat="1" x14ac:dyDescent="0.3"/>
    <row r="328" s="79" customFormat="1" x14ac:dyDescent="0.3"/>
    <row r="329" s="79" customFormat="1" x14ac:dyDescent="0.3"/>
    <row r="330" s="79" customFormat="1" x14ac:dyDescent="0.3"/>
    <row r="331" s="79" customFormat="1" x14ac:dyDescent="0.3"/>
    <row r="332" s="79" customFormat="1" x14ac:dyDescent="0.3"/>
    <row r="333" s="79" customFormat="1" x14ac:dyDescent="0.3"/>
    <row r="334" s="79" customFormat="1" x14ac:dyDescent="0.3"/>
    <row r="335" s="79" customFormat="1" x14ac:dyDescent="0.3"/>
    <row r="336" s="79" customFormat="1" x14ac:dyDescent="0.3"/>
    <row r="337" s="79" customFormat="1" x14ac:dyDescent="0.3"/>
    <row r="338" s="79" customFormat="1" x14ac:dyDescent="0.3"/>
    <row r="339" s="79" customFormat="1" x14ac:dyDescent="0.3"/>
    <row r="340" s="79" customFormat="1" x14ac:dyDescent="0.3"/>
    <row r="341" s="79" customFormat="1" x14ac:dyDescent="0.3"/>
    <row r="342" s="79" customFormat="1" x14ac:dyDescent="0.3"/>
    <row r="343" s="79" customFormat="1" x14ac:dyDescent="0.3"/>
    <row r="344" s="79" customFormat="1" x14ac:dyDescent="0.3"/>
    <row r="345" s="79" customFormat="1" x14ac:dyDescent="0.3"/>
    <row r="346" s="79" customFormat="1" x14ac:dyDescent="0.3"/>
    <row r="347" s="79" customFormat="1" x14ac:dyDescent="0.3"/>
    <row r="348" s="79" customFormat="1" x14ac:dyDescent="0.3"/>
    <row r="349" s="79" customFormat="1" x14ac:dyDescent="0.3"/>
    <row r="350" s="79" customFormat="1" x14ac:dyDescent="0.3"/>
    <row r="351" s="79" customFormat="1" x14ac:dyDescent="0.3"/>
    <row r="352" s="79" customFormat="1" x14ac:dyDescent="0.3"/>
    <row r="353" s="79" customFormat="1" x14ac:dyDescent="0.3"/>
    <row r="354" s="79" customFormat="1" x14ac:dyDescent="0.3"/>
    <row r="355" s="79" customFormat="1" x14ac:dyDescent="0.3"/>
    <row r="356" s="79" customFormat="1" x14ac:dyDescent="0.3"/>
    <row r="357" s="79" customFormat="1" x14ac:dyDescent="0.3"/>
    <row r="358" s="79" customFormat="1" x14ac:dyDescent="0.3"/>
    <row r="359" s="79" customFormat="1" x14ac:dyDescent="0.3"/>
    <row r="360" s="79" customFormat="1" x14ac:dyDescent="0.3"/>
    <row r="361" s="79" customFormat="1" x14ac:dyDescent="0.3"/>
    <row r="362" s="79" customFormat="1" x14ac:dyDescent="0.3"/>
    <row r="363" s="79" customFormat="1" x14ac:dyDescent="0.3"/>
    <row r="364" s="79" customFormat="1" x14ac:dyDescent="0.3"/>
    <row r="365" s="79" customFormat="1" x14ac:dyDescent="0.3"/>
    <row r="366" s="79" customFormat="1" x14ac:dyDescent="0.3"/>
    <row r="367" s="79" customFormat="1" x14ac:dyDescent="0.3"/>
    <row r="368" s="79" customFormat="1" x14ac:dyDescent="0.3"/>
    <row r="369" s="79" customFormat="1" x14ac:dyDescent="0.3"/>
    <row r="370" s="79" customFormat="1" x14ac:dyDescent="0.3"/>
    <row r="371" s="79" customFormat="1" x14ac:dyDescent="0.3"/>
    <row r="372" s="79" customFormat="1" x14ac:dyDescent="0.3"/>
    <row r="373" s="79" customFormat="1" x14ac:dyDescent="0.3"/>
    <row r="374" s="79" customFormat="1" x14ac:dyDescent="0.3"/>
    <row r="375" s="79" customFormat="1" x14ac:dyDescent="0.3"/>
    <row r="376" s="79" customFormat="1" x14ac:dyDescent="0.3"/>
    <row r="377" s="79" customFormat="1" x14ac:dyDescent="0.3"/>
    <row r="378" s="79" customFormat="1" x14ac:dyDescent="0.3"/>
    <row r="379" s="79" customFormat="1" x14ac:dyDescent="0.3"/>
    <row r="380" s="79" customFormat="1" x14ac:dyDescent="0.3"/>
    <row r="381" s="79" customFormat="1" x14ac:dyDescent="0.3"/>
    <row r="382" s="79" customFormat="1" x14ac:dyDescent="0.3"/>
    <row r="383" s="79" customFormat="1" x14ac:dyDescent="0.3"/>
    <row r="384" s="79" customFormat="1" x14ac:dyDescent="0.3"/>
    <row r="385" s="79" customFormat="1" x14ac:dyDescent="0.3"/>
    <row r="386" s="79" customFormat="1" x14ac:dyDescent="0.3"/>
    <row r="387" s="79" customFormat="1" x14ac:dyDescent="0.3"/>
    <row r="388" s="79" customFormat="1" x14ac:dyDescent="0.3"/>
    <row r="389" s="79" customFormat="1" x14ac:dyDescent="0.3"/>
    <row r="390" s="79" customFormat="1" x14ac:dyDescent="0.3"/>
    <row r="391" s="79" customFormat="1" x14ac:dyDescent="0.3"/>
    <row r="392" s="79" customFormat="1" x14ac:dyDescent="0.3"/>
    <row r="393" s="79" customFormat="1" x14ac:dyDescent="0.3"/>
    <row r="394" s="79" customFormat="1" x14ac:dyDescent="0.3"/>
    <row r="395" s="79" customFormat="1" x14ac:dyDescent="0.3"/>
    <row r="396" s="79" customFormat="1" x14ac:dyDescent="0.3"/>
    <row r="397" s="79" customFormat="1" x14ac:dyDescent="0.3"/>
    <row r="398" s="79" customFormat="1" x14ac:dyDescent="0.3"/>
    <row r="399" s="79" customFormat="1" x14ac:dyDescent="0.3"/>
    <row r="400" s="79" customFormat="1" x14ac:dyDescent="0.3"/>
    <row r="401" s="79" customFormat="1" x14ac:dyDescent="0.3"/>
    <row r="402" s="79" customFormat="1" x14ac:dyDescent="0.3"/>
    <row r="403" s="79" customFormat="1" x14ac:dyDescent="0.3"/>
    <row r="404" s="79" customFormat="1" x14ac:dyDescent="0.3"/>
    <row r="405" s="79" customFormat="1" x14ac:dyDescent="0.3"/>
    <row r="406" s="79" customFormat="1" x14ac:dyDescent="0.3"/>
    <row r="407" s="79" customFormat="1" x14ac:dyDescent="0.3"/>
    <row r="408" s="79" customFormat="1" x14ac:dyDescent="0.3"/>
    <row r="409" s="79" customFormat="1" x14ac:dyDescent="0.3"/>
    <row r="410" s="79" customFormat="1" x14ac:dyDescent="0.3"/>
    <row r="411" s="79" customFormat="1" x14ac:dyDescent="0.3"/>
    <row r="412" s="79" customFormat="1" x14ac:dyDescent="0.3"/>
    <row r="413" s="79" customFormat="1" x14ac:dyDescent="0.3"/>
    <row r="414" s="79" customFormat="1" x14ac:dyDescent="0.3"/>
    <row r="415" s="79" customFormat="1" x14ac:dyDescent="0.3"/>
    <row r="416" s="79" customFormat="1" x14ac:dyDescent="0.3"/>
    <row r="417" s="79" customFormat="1" x14ac:dyDescent="0.3"/>
    <row r="418" s="79" customFormat="1" x14ac:dyDescent="0.3"/>
    <row r="419" s="79" customFormat="1" x14ac:dyDescent="0.3"/>
    <row r="420" s="79" customFormat="1" x14ac:dyDescent="0.3"/>
    <row r="421" s="79" customFormat="1" x14ac:dyDescent="0.3"/>
    <row r="422" s="79" customFormat="1" x14ac:dyDescent="0.3"/>
    <row r="423" s="79" customFormat="1" x14ac:dyDescent="0.3"/>
    <row r="424" s="79" customFormat="1" x14ac:dyDescent="0.3"/>
    <row r="425" s="79" customFormat="1" x14ac:dyDescent="0.3"/>
    <row r="426" s="79" customFormat="1" x14ac:dyDescent="0.3"/>
    <row r="427" s="79" customFormat="1" x14ac:dyDescent="0.3"/>
    <row r="428" s="79" customFormat="1" x14ac:dyDescent="0.3"/>
    <row r="429" s="79" customFormat="1" x14ac:dyDescent="0.3"/>
    <row r="430" s="79" customFormat="1" x14ac:dyDescent="0.3"/>
    <row r="431" s="79" customFormat="1" x14ac:dyDescent="0.3"/>
    <row r="432" s="79" customFormat="1" x14ac:dyDescent="0.3"/>
    <row r="433" s="79" customFormat="1" x14ac:dyDescent="0.3"/>
    <row r="434" s="79" customFormat="1" x14ac:dyDescent="0.3"/>
    <row r="435" s="79" customFormat="1" x14ac:dyDescent="0.3"/>
    <row r="436" s="79" customFormat="1" x14ac:dyDescent="0.3"/>
    <row r="437" s="79" customFormat="1" x14ac:dyDescent="0.3"/>
    <row r="438" s="79" customFormat="1" x14ac:dyDescent="0.3"/>
    <row r="439" s="79" customFormat="1" x14ac:dyDescent="0.3"/>
    <row r="440" s="79" customFormat="1" x14ac:dyDescent="0.3"/>
    <row r="441" s="79" customFormat="1" x14ac:dyDescent="0.3"/>
    <row r="442" s="79" customFormat="1" x14ac:dyDescent="0.3"/>
    <row r="443" s="79" customFormat="1" x14ac:dyDescent="0.3"/>
    <row r="444" s="79" customFormat="1" x14ac:dyDescent="0.3"/>
    <row r="445" s="79" customFormat="1" x14ac:dyDescent="0.3"/>
    <row r="446" s="79" customFormat="1" x14ac:dyDescent="0.3"/>
    <row r="447" s="79" customFormat="1" x14ac:dyDescent="0.3"/>
    <row r="448" s="79" customFormat="1" x14ac:dyDescent="0.3"/>
    <row r="449" s="79" customFormat="1" x14ac:dyDescent="0.3"/>
    <row r="450" s="79" customFormat="1" x14ac:dyDescent="0.3"/>
    <row r="451" s="79" customFormat="1" x14ac:dyDescent="0.3"/>
    <row r="452" s="79" customFormat="1" x14ac:dyDescent="0.3"/>
    <row r="453" s="79" customFormat="1" x14ac:dyDescent="0.3"/>
    <row r="454" s="79" customFormat="1" x14ac:dyDescent="0.3"/>
    <row r="455" s="79" customFormat="1" x14ac:dyDescent="0.3"/>
    <row r="456" s="79" customFormat="1" x14ac:dyDescent="0.3"/>
    <row r="457" s="79" customFormat="1" x14ac:dyDescent="0.3"/>
    <row r="458" s="79" customFormat="1" x14ac:dyDescent="0.3"/>
    <row r="459" s="79" customFormat="1" x14ac:dyDescent="0.3"/>
    <row r="460" s="79" customFormat="1" x14ac:dyDescent="0.3"/>
    <row r="461" s="79" customFormat="1" x14ac:dyDescent="0.3"/>
    <row r="462" s="79" customFormat="1" x14ac:dyDescent="0.3"/>
    <row r="463" s="79" customFormat="1" x14ac:dyDescent="0.3"/>
    <row r="464" s="79" customFormat="1" x14ac:dyDescent="0.3"/>
    <row r="465" s="79" customFormat="1" x14ac:dyDescent="0.3"/>
    <row r="466" s="79" customFormat="1" x14ac:dyDescent="0.3"/>
    <row r="467" s="79" customFormat="1" x14ac:dyDescent="0.3"/>
    <row r="468" s="79" customFormat="1" x14ac:dyDescent="0.3"/>
    <row r="469" s="79" customFormat="1" x14ac:dyDescent="0.3"/>
    <row r="470" s="79" customFormat="1" x14ac:dyDescent="0.3"/>
    <row r="471" s="79" customFormat="1" x14ac:dyDescent="0.3"/>
    <row r="472" s="79" customFormat="1" x14ac:dyDescent="0.3"/>
    <row r="473" s="79" customFormat="1" x14ac:dyDescent="0.3"/>
    <row r="474" s="79" customFormat="1" x14ac:dyDescent="0.3"/>
    <row r="475" s="79" customFormat="1" x14ac:dyDescent="0.3"/>
    <row r="476" s="79" customFormat="1" x14ac:dyDescent="0.3"/>
    <row r="477" s="79" customFormat="1" x14ac:dyDescent="0.3"/>
    <row r="478" s="79" customFormat="1" x14ac:dyDescent="0.3"/>
    <row r="479" s="79" customFormat="1" x14ac:dyDescent="0.3"/>
    <row r="480" s="79" customFormat="1" x14ac:dyDescent="0.3"/>
    <row r="481" s="79" customFormat="1" x14ac:dyDescent="0.3"/>
    <row r="482" s="79" customFormat="1" x14ac:dyDescent="0.3"/>
    <row r="483" s="79" customFormat="1" x14ac:dyDescent="0.3"/>
    <row r="484" s="79" customFormat="1" x14ac:dyDescent="0.3"/>
    <row r="485" s="79" customFormat="1" x14ac:dyDescent="0.3"/>
    <row r="486" s="79" customFormat="1" x14ac:dyDescent="0.3"/>
    <row r="487" s="79" customFormat="1" x14ac:dyDescent="0.3"/>
    <row r="488" s="79" customFormat="1" x14ac:dyDescent="0.3"/>
    <row r="489" s="79" customFormat="1" x14ac:dyDescent="0.3"/>
    <row r="490" s="79" customFormat="1" x14ac:dyDescent="0.3"/>
    <row r="491" s="79" customFormat="1" x14ac:dyDescent="0.3"/>
    <row r="492" s="79" customFormat="1" x14ac:dyDescent="0.3"/>
    <row r="493" s="79" customFormat="1" x14ac:dyDescent="0.3"/>
    <row r="494" s="79" customFormat="1" x14ac:dyDescent="0.3"/>
    <row r="495" s="79" customFormat="1" x14ac:dyDescent="0.3"/>
    <row r="496" s="79" customFormat="1" x14ac:dyDescent="0.3"/>
    <row r="497" s="79" customFormat="1" x14ac:dyDescent="0.3"/>
    <row r="498" s="79" customFormat="1" x14ac:dyDescent="0.3"/>
    <row r="499" s="79" customFormat="1" x14ac:dyDescent="0.3"/>
    <row r="500" s="79" customFormat="1" x14ac:dyDescent="0.3"/>
    <row r="501" s="79" customFormat="1" x14ac:dyDescent="0.3"/>
    <row r="502" s="79" customFormat="1" x14ac:dyDescent="0.3"/>
    <row r="503" s="79" customFormat="1" x14ac:dyDescent="0.3"/>
    <row r="504" s="79" customFormat="1" x14ac:dyDescent="0.3"/>
    <row r="505" s="79" customFormat="1" x14ac:dyDescent="0.3"/>
    <row r="506" s="79" customFormat="1" x14ac:dyDescent="0.3"/>
    <row r="507" s="79" customFormat="1" x14ac:dyDescent="0.3"/>
    <row r="508" s="79" customFormat="1" x14ac:dyDescent="0.3"/>
    <row r="509" s="79" customFormat="1" x14ac:dyDescent="0.3"/>
    <row r="510" s="79" customFormat="1" x14ac:dyDescent="0.3"/>
    <row r="511" s="79" customFormat="1" x14ac:dyDescent="0.3"/>
    <row r="512" s="79" customFormat="1" x14ac:dyDescent="0.3"/>
    <row r="513" s="79" customFormat="1" x14ac:dyDescent="0.3"/>
    <row r="514" s="79" customFormat="1" x14ac:dyDescent="0.3"/>
    <row r="515" s="79" customFormat="1" x14ac:dyDescent="0.3"/>
    <row r="516" s="79" customFormat="1" x14ac:dyDescent="0.3"/>
    <row r="517" s="79" customFormat="1" x14ac:dyDescent="0.3"/>
    <row r="518" s="79" customFormat="1" x14ac:dyDescent="0.3"/>
    <row r="519" s="79" customFormat="1" x14ac:dyDescent="0.3"/>
    <row r="520" s="79" customFormat="1" x14ac:dyDescent="0.3"/>
    <row r="521" s="79" customFormat="1" x14ac:dyDescent="0.3"/>
    <row r="522" s="79" customFormat="1" x14ac:dyDescent="0.3"/>
    <row r="523" s="79" customFormat="1" x14ac:dyDescent="0.3"/>
    <row r="524" s="79" customFormat="1" x14ac:dyDescent="0.3"/>
    <row r="525" s="79" customFormat="1" x14ac:dyDescent="0.3"/>
    <row r="526" s="79" customFormat="1" x14ac:dyDescent="0.3"/>
    <row r="527" s="79" customFormat="1" x14ac:dyDescent="0.3"/>
    <row r="528" s="79" customFormat="1" x14ac:dyDescent="0.3"/>
    <row r="529" s="79" customFormat="1" x14ac:dyDescent="0.3"/>
    <row r="530" s="79" customFormat="1" x14ac:dyDescent="0.3"/>
    <row r="531" s="79" customFormat="1" x14ac:dyDescent="0.3"/>
    <row r="532" s="79" customFormat="1" x14ac:dyDescent="0.3"/>
    <row r="533" s="79" customFormat="1" x14ac:dyDescent="0.3"/>
    <row r="534" s="79" customFormat="1" x14ac:dyDescent="0.3"/>
    <row r="535" s="79" customFormat="1" x14ac:dyDescent="0.3"/>
    <row r="536" s="79" customFormat="1" x14ac:dyDescent="0.3"/>
    <row r="537" s="79" customFormat="1" x14ac:dyDescent="0.3"/>
    <row r="538" s="79" customFormat="1" x14ac:dyDescent="0.3"/>
    <row r="539" s="79" customFormat="1" x14ac:dyDescent="0.3"/>
    <row r="540" s="79" customFormat="1" x14ac:dyDescent="0.3"/>
    <row r="541" s="79" customFormat="1" x14ac:dyDescent="0.3"/>
    <row r="542" s="79" customFormat="1" x14ac:dyDescent="0.3"/>
    <row r="543" s="79" customFormat="1" x14ac:dyDescent="0.3"/>
    <row r="544" s="79" customFormat="1" x14ac:dyDescent="0.3"/>
    <row r="545" s="79" customFormat="1" x14ac:dyDescent="0.3"/>
    <row r="546" s="79" customFormat="1" x14ac:dyDescent="0.3"/>
    <row r="547" s="79" customFormat="1" x14ac:dyDescent="0.3"/>
    <row r="548" s="79" customFormat="1" x14ac:dyDescent="0.3"/>
    <row r="549" s="79" customFormat="1" x14ac:dyDescent="0.3"/>
    <row r="550" s="79" customFormat="1" x14ac:dyDescent="0.3"/>
    <row r="551" s="79" customFormat="1" x14ac:dyDescent="0.3"/>
    <row r="552" s="79" customFormat="1" x14ac:dyDescent="0.3"/>
    <row r="553" s="79" customFormat="1" x14ac:dyDescent="0.3"/>
    <row r="554" s="79" customFormat="1" x14ac:dyDescent="0.3"/>
    <row r="555" s="79" customFormat="1" x14ac:dyDescent="0.3"/>
    <row r="556" s="79" customFormat="1" x14ac:dyDescent="0.3"/>
    <row r="557" s="79" customFormat="1" x14ac:dyDescent="0.3"/>
    <row r="558" s="79" customFormat="1" x14ac:dyDescent="0.3"/>
    <row r="559" s="79" customFormat="1" x14ac:dyDescent="0.3"/>
    <row r="560" s="79" customFormat="1" x14ac:dyDescent="0.3"/>
    <row r="561" s="79" customFormat="1" x14ac:dyDescent="0.3"/>
    <row r="562" s="79" customFormat="1" x14ac:dyDescent="0.3"/>
    <row r="563" s="79" customFormat="1" x14ac:dyDescent="0.3"/>
    <row r="564" s="79" customFormat="1" x14ac:dyDescent="0.3"/>
    <row r="565" s="79" customFormat="1" x14ac:dyDescent="0.3"/>
    <row r="566" s="79" customFormat="1" x14ac:dyDescent="0.3"/>
    <row r="567" s="79" customFormat="1" x14ac:dyDescent="0.3"/>
    <row r="568" s="79" customFormat="1" x14ac:dyDescent="0.3"/>
    <row r="569" s="79" customFormat="1" x14ac:dyDescent="0.3"/>
    <row r="570" s="79" customFormat="1" x14ac:dyDescent="0.3"/>
    <row r="571" s="79" customFormat="1" x14ac:dyDescent="0.3"/>
    <row r="572" s="79" customFormat="1" x14ac:dyDescent="0.3"/>
    <row r="573" s="79" customFormat="1" x14ac:dyDescent="0.3"/>
    <row r="574" s="79" customFormat="1" x14ac:dyDescent="0.3"/>
    <row r="575" s="79" customFormat="1" x14ac:dyDescent="0.3"/>
    <row r="576" s="79" customFormat="1" x14ac:dyDescent="0.3"/>
    <row r="577" s="79" customFormat="1" x14ac:dyDescent="0.3"/>
    <row r="578" s="79" customFormat="1" x14ac:dyDescent="0.3"/>
    <row r="579" s="79" customFormat="1" x14ac:dyDescent="0.3"/>
    <row r="580" s="79" customFormat="1" x14ac:dyDescent="0.3"/>
    <row r="581" s="79" customFormat="1" x14ac:dyDescent="0.3"/>
    <row r="582" s="79" customFormat="1" x14ac:dyDescent="0.3"/>
    <row r="583" s="79" customFormat="1" x14ac:dyDescent="0.3"/>
    <row r="584" s="79" customFormat="1" x14ac:dyDescent="0.3"/>
    <row r="585" s="79" customFormat="1" x14ac:dyDescent="0.3"/>
    <row r="586" s="79" customFormat="1" x14ac:dyDescent="0.3"/>
    <row r="587" s="79" customFormat="1" x14ac:dyDescent="0.3"/>
    <row r="588" s="79" customFormat="1" x14ac:dyDescent="0.3"/>
    <row r="589" s="79" customFormat="1" x14ac:dyDescent="0.3"/>
    <row r="590" s="79" customFormat="1" x14ac:dyDescent="0.3"/>
    <row r="591" s="79" customFormat="1" x14ac:dyDescent="0.3"/>
    <row r="592" s="79" customFormat="1" x14ac:dyDescent="0.3"/>
    <row r="593" s="79" customFormat="1" x14ac:dyDescent="0.3"/>
    <row r="594" s="79" customFormat="1" x14ac:dyDescent="0.3"/>
    <row r="595" s="79" customFormat="1" x14ac:dyDescent="0.3"/>
    <row r="596" s="79" customFormat="1" x14ac:dyDescent="0.3"/>
    <row r="597" s="79" customFormat="1" x14ac:dyDescent="0.3"/>
    <row r="598" s="79" customFormat="1" x14ac:dyDescent="0.3"/>
    <row r="599" s="79" customFormat="1" x14ac:dyDescent="0.3"/>
    <row r="600" s="79" customFormat="1" x14ac:dyDescent="0.3"/>
    <row r="601" s="79" customFormat="1" x14ac:dyDescent="0.3"/>
    <row r="602" s="79" customFormat="1" x14ac:dyDescent="0.3"/>
    <row r="603" s="79" customFormat="1" x14ac:dyDescent="0.3"/>
    <row r="604" s="79" customFormat="1" x14ac:dyDescent="0.3"/>
    <row r="605" s="79" customFormat="1" x14ac:dyDescent="0.3"/>
    <row r="606" s="79" customFormat="1" x14ac:dyDescent="0.3"/>
    <row r="607" s="79" customFormat="1" x14ac:dyDescent="0.3"/>
    <row r="608" s="79" customFormat="1" x14ac:dyDescent="0.3"/>
    <row r="609" s="79" customFormat="1" x14ac:dyDescent="0.3"/>
    <row r="610" s="79" customFormat="1" x14ac:dyDescent="0.3"/>
    <row r="611" s="79" customFormat="1" x14ac:dyDescent="0.3"/>
    <row r="612" s="79" customFormat="1" x14ac:dyDescent="0.3"/>
    <row r="613" s="79" customFormat="1" x14ac:dyDescent="0.3"/>
    <row r="614" s="79" customFormat="1" x14ac:dyDescent="0.3"/>
    <row r="615" s="79" customFormat="1" x14ac:dyDescent="0.3"/>
    <row r="616" s="79" customFormat="1" x14ac:dyDescent="0.3"/>
    <row r="617" s="79" customFormat="1" x14ac:dyDescent="0.3"/>
    <row r="618" s="79" customFormat="1" x14ac:dyDescent="0.3"/>
    <row r="619" s="79" customFormat="1" x14ac:dyDescent="0.3"/>
    <row r="620" s="79" customFormat="1" x14ac:dyDescent="0.3"/>
    <row r="621" s="79" customFormat="1" x14ac:dyDescent="0.3"/>
    <row r="622" s="79" customFormat="1" x14ac:dyDescent="0.3"/>
    <row r="623" s="79" customFormat="1" x14ac:dyDescent="0.3"/>
    <row r="624" s="79" customFormat="1" x14ac:dyDescent="0.3"/>
    <row r="625" s="79" customFormat="1" x14ac:dyDescent="0.3"/>
    <row r="626" s="79" customFormat="1" x14ac:dyDescent="0.3"/>
    <row r="627" s="79" customFormat="1" x14ac:dyDescent="0.3"/>
    <row r="628" s="79" customFormat="1" x14ac:dyDescent="0.3"/>
    <row r="629" s="79" customFormat="1" x14ac:dyDescent="0.3"/>
    <row r="630" s="79" customFormat="1" x14ac:dyDescent="0.3"/>
    <row r="631" s="79" customFormat="1" x14ac:dyDescent="0.3"/>
    <row r="632" s="79" customFormat="1" x14ac:dyDescent="0.3"/>
    <row r="633" s="79" customFormat="1" x14ac:dyDescent="0.3"/>
    <row r="634" s="79" customFormat="1" x14ac:dyDescent="0.3"/>
    <row r="635" s="79" customFormat="1" x14ac:dyDescent="0.3"/>
    <row r="636" s="79" customFormat="1" x14ac:dyDescent="0.3"/>
    <row r="637" s="79" customFormat="1" x14ac:dyDescent="0.3"/>
    <row r="638" s="79" customFormat="1" x14ac:dyDescent="0.3"/>
    <row r="639" s="79" customFormat="1" x14ac:dyDescent="0.3"/>
    <row r="640" s="79" customFormat="1" x14ac:dyDescent="0.3"/>
    <row r="641" s="79" customFormat="1" x14ac:dyDescent="0.3"/>
    <row r="642" s="79" customFormat="1" x14ac:dyDescent="0.3"/>
    <row r="643" s="79" customFormat="1" x14ac:dyDescent="0.3"/>
    <row r="644" s="79" customFormat="1" x14ac:dyDescent="0.3"/>
    <row r="645" s="79" customFormat="1" x14ac:dyDescent="0.3"/>
    <row r="646" s="79" customFormat="1" x14ac:dyDescent="0.3"/>
    <row r="647" s="79" customFormat="1" x14ac:dyDescent="0.3"/>
    <row r="648" s="79" customFormat="1" x14ac:dyDescent="0.3"/>
    <row r="649" s="79" customFormat="1" x14ac:dyDescent="0.3"/>
    <row r="650" s="79" customFormat="1" x14ac:dyDescent="0.3"/>
    <row r="651" s="79" customFormat="1" x14ac:dyDescent="0.3"/>
    <row r="652" s="79" customFormat="1" x14ac:dyDescent="0.3"/>
    <row r="653" s="79" customFormat="1" x14ac:dyDescent="0.3"/>
    <row r="654" s="79" customFormat="1" x14ac:dyDescent="0.3"/>
    <row r="655" s="79" customFormat="1" x14ac:dyDescent="0.3"/>
    <row r="656" s="79" customFormat="1" x14ac:dyDescent="0.3"/>
    <row r="657" s="79" customFormat="1" x14ac:dyDescent="0.3"/>
    <row r="658" s="79" customFormat="1" x14ac:dyDescent="0.3"/>
    <row r="659" s="79" customFormat="1" x14ac:dyDescent="0.3"/>
    <row r="660" s="79" customFormat="1" x14ac:dyDescent="0.3"/>
    <row r="661" s="79" customFormat="1" x14ac:dyDescent="0.3"/>
    <row r="662" s="79" customFormat="1" x14ac:dyDescent="0.3"/>
    <row r="663" s="79" customFormat="1" x14ac:dyDescent="0.3"/>
    <row r="664" s="79" customFormat="1" x14ac:dyDescent="0.3"/>
    <row r="665" s="79" customFormat="1" x14ac:dyDescent="0.3"/>
    <row r="666" s="79" customFormat="1" x14ac:dyDescent="0.3"/>
    <row r="667" s="79" customFormat="1" x14ac:dyDescent="0.3"/>
    <row r="668" s="79" customFormat="1" x14ac:dyDescent="0.3"/>
    <row r="669" s="79" customFormat="1" x14ac:dyDescent="0.3"/>
    <row r="670" s="79" customFormat="1" x14ac:dyDescent="0.3"/>
    <row r="671" s="79" customFormat="1" x14ac:dyDescent="0.3"/>
    <row r="672" s="79" customFormat="1" x14ac:dyDescent="0.3"/>
    <row r="673" s="79" customFormat="1" x14ac:dyDescent="0.3"/>
    <row r="674" s="79" customFormat="1" x14ac:dyDescent="0.3"/>
    <row r="675" s="79" customFormat="1" x14ac:dyDescent="0.3"/>
    <row r="676" s="79" customFormat="1" x14ac:dyDescent="0.3"/>
    <row r="677" s="79" customFormat="1" x14ac:dyDescent="0.3"/>
    <row r="678" s="79" customFormat="1" x14ac:dyDescent="0.3"/>
    <row r="679" s="79" customFormat="1" x14ac:dyDescent="0.3"/>
    <row r="680" s="79" customFormat="1" x14ac:dyDescent="0.3"/>
    <row r="681" s="79" customFormat="1" x14ac:dyDescent="0.3"/>
    <row r="682" s="79" customFormat="1" x14ac:dyDescent="0.3"/>
    <row r="683" s="79" customFormat="1" x14ac:dyDescent="0.3"/>
    <row r="684" s="79" customFormat="1" x14ac:dyDescent="0.3"/>
    <row r="685" s="79" customFormat="1" x14ac:dyDescent="0.3"/>
    <row r="686" s="79" customFormat="1" x14ac:dyDescent="0.3"/>
    <row r="687" s="79" customFormat="1" x14ac:dyDescent="0.3"/>
    <row r="688" s="79" customFormat="1" x14ac:dyDescent="0.3"/>
    <row r="689" s="79" customFormat="1" x14ac:dyDescent="0.3"/>
    <row r="690" s="79" customFormat="1" x14ac:dyDescent="0.3"/>
    <row r="691" s="79" customFormat="1" x14ac:dyDescent="0.3"/>
    <row r="692" s="79" customFormat="1" x14ac:dyDescent="0.3"/>
    <row r="693" s="79" customFormat="1" x14ac:dyDescent="0.3"/>
    <row r="694" s="79" customFormat="1" x14ac:dyDescent="0.3"/>
    <row r="695" s="79" customFormat="1" x14ac:dyDescent="0.3"/>
    <row r="696" s="79" customFormat="1" x14ac:dyDescent="0.3"/>
    <row r="697" s="79" customFormat="1" x14ac:dyDescent="0.3"/>
    <row r="698" s="79" customFormat="1" x14ac:dyDescent="0.3"/>
    <row r="699" s="79" customFormat="1" x14ac:dyDescent="0.3"/>
    <row r="700" s="79" customFormat="1" x14ac:dyDescent="0.3"/>
    <row r="701" s="79" customFormat="1" x14ac:dyDescent="0.3"/>
    <row r="702" s="79" customFormat="1" x14ac:dyDescent="0.3"/>
    <row r="703" s="79" customFormat="1" x14ac:dyDescent="0.3"/>
    <row r="704" s="79" customFormat="1" x14ac:dyDescent="0.3"/>
    <row r="705" s="79" customFormat="1" x14ac:dyDescent="0.3"/>
    <row r="706" s="79" customFormat="1" x14ac:dyDescent="0.3"/>
    <row r="707" s="79" customFormat="1" x14ac:dyDescent="0.3"/>
    <row r="708" s="79" customFormat="1" x14ac:dyDescent="0.3"/>
    <row r="709" s="79" customFormat="1" x14ac:dyDescent="0.3"/>
    <row r="710" s="79" customFormat="1" x14ac:dyDescent="0.3"/>
    <row r="711" s="79" customFormat="1" x14ac:dyDescent="0.3"/>
    <row r="712" s="79" customFormat="1" x14ac:dyDescent="0.3"/>
    <row r="713" s="79" customFormat="1" x14ac:dyDescent="0.3"/>
    <row r="714" s="79" customFormat="1" x14ac:dyDescent="0.3"/>
    <row r="715" s="79" customFormat="1" x14ac:dyDescent="0.3"/>
    <row r="716" s="79" customFormat="1" x14ac:dyDescent="0.3"/>
    <row r="717" s="79" customFormat="1" x14ac:dyDescent="0.3"/>
    <row r="718" s="79" customFormat="1" x14ac:dyDescent="0.3"/>
    <row r="719" s="79" customFormat="1" x14ac:dyDescent="0.3"/>
    <row r="720" s="79" customFormat="1" x14ac:dyDescent="0.3"/>
    <row r="721" s="79" customFormat="1" x14ac:dyDescent="0.3"/>
    <row r="722" s="79" customFormat="1" x14ac:dyDescent="0.3"/>
    <row r="723" s="79" customFormat="1" x14ac:dyDescent="0.3"/>
    <row r="724" s="79" customFormat="1" x14ac:dyDescent="0.3"/>
    <row r="725" s="79" customFormat="1" x14ac:dyDescent="0.3"/>
    <row r="726" s="79" customFormat="1" x14ac:dyDescent="0.3"/>
    <row r="727" s="79" customFormat="1" x14ac:dyDescent="0.3"/>
    <row r="728" s="79" customFormat="1" x14ac:dyDescent="0.3"/>
    <row r="729" s="79" customFormat="1" x14ac:dyDescent="0.3"/>
    <row r="730" s="79" customFormat="1" x14ac:dyDescent="0.3"/>
    <row r="731" s="79" customFormat="1" x14ac:dyDescent="0.3"/>
    <row r="732" s="79" customFormat="1" x14ac:dyDescent="0.3"/>
    <row r="733" s="79" customFormat="1" x14ac:dyDescent="0.3"/>
    <row r="734" s="79" customFormat="1" x14ac:dyDescent="0.3"/>
    <row r="735" s="79" customFormat="1" x14ac:dyDescent="0.3"/>
    <row r="736" s="79" customFormat="1" x14ac:dyDescent="0.3"/>
    <row r="737" s="79" customFormat="1" x14ac:dyDescent="0.3"/>
    <row r="738" s="79" customFormat="1" x14ac:dyDescent="0.3"/>
    <row r="739" s="79" customFormat="1" x14ac:dyDescent="0.3"/>
    <row r="740" s="79" customFormat="1" x14ac:dyDescent="0.3"/>
    <row r="741" s="79" customFormat="1" x14ac:dyDescent="0.3"/>
    <row r="742" s="79" customFormat="1" x14ac:dyDescent="0.3"/>
    <row r="743" s="79" customFormat="1" x14ac:dyDescent="0.3"/>
    <row r="744" s="79" customFormat="1" x14ac:dyDescent="0.3"/>
    <row r="745" s="79" customFormat="1" x14ac:dyDescent="0.3"/>
    <row r="746" s="79" customFormat="1" x14ac:dyDescent="0.3"/>
    <row r="747" s="79" customFormat="1" x14ac:dyDescent="0.3"/>
    <row r="748" s="79" customFormat="1" x14ac:dyDescent="0.3"/>
    <row r="749" s="79" customFormat="1" x14ac:dyDescent="0.3"/>
    <row r="750" s="79" customFormat="1" x14ac:dyDescent="0.3"/>
    <row r="751" s="79" customFormat="1" x14ac:dyDescent="0.3"/>
    <row r="752" s="79" customFormat="1" x14ac:dyDescent="0.3"/>
    <row r="753" s="79" customFormat="1" x14ac:dyDescent="0.3"/>
    <row r="754" s="79" customFormat="1" x14ac:dyDescent="0.3"/>
    <row r="755" s="79" customFormat="1" x14ac:dyDescent="0.3"/>
    <row r="756" s="79" customFormat="1" x14ac:dyDescent="0.3"/>
    <row r="757" s="79" customFormat="1" x14ac:dyDescent="0.3"/>
    <row r="758" s="79" customFormat="1" x14ac:dyDescent="0.3"/>
    <row r="759" s="79" customFormat="1" x14ac:dyDescent="0.3"/>
    <row r="760" s="79" customFormat="1" x14ac:dyDescent="0.3"/>
    <row r="761" s="79" customFormat="1" x14ac:dyDescent="0.3"/>
    <row r="762" s="79" customFormat="1" x14ac:dyDescent="0.3"/>
    <row r="763" s="79" customFormat="1" x14ac:dyDescent="0.3"/>
    <row r="764" s="79" customFormat="1" x14ac:dyDescent="0.3"/>
    <row r="765" s="79" customFormat="1" x14ac:dyDescent="0.3"/>
    <row r="766" s="79" customFormat="1" x14ac:dyDescent="0.3"/>
    <row r="767" s="79" customFormat="1" x14ac:dyDescent="0.3"/>
    <row r="768" s="79" customFormat="1" x14ac:dyDescent="0.3"/>
    <row r="769" s="79" customFormat="1" x14ac:dyDescent="0.3"/>
    <row r="770" s="79" customFormat="1" x14ac:dyDescent="0.3"/>
    <row r="771" s="79" customFormat="1" x14ac:dyDescent="0.3"/>
    <row r="772" s="79" customFormat="1" x14ac:dyDescent="0.3"/>
    <row r="773" s="79" customFormat="1" x14ac:dyDescent="0.3"/>
    <row r="774" s="79" customFormat="1" x14ac:dyDescent="0.3"/>
    <row r="775" s="79" customFormat="1" x14ac:dyDescent="0.3"/>
    <row r="776" s="79" customFormat="1" x14ac:dyDescent="0.3"/>
    <row r="777" s="79" customFormat="1" x14ac:dyDescent="0.3"/>
    <row r="778" s="79" customFormat="1" x14ac:dyDescent="0.3"/>
    <row r="779" s="79" customFormat="1" x14ac:dyDescent="0.3"/>
    <row r="780" s="79" customFormat="1" x14ac:dyDescent="0.3"/>
    <row r="781" s="79" customFormat="1" x14ac:dyDescent="0.3"/>
    <row r="782" s="79" customFormat="1" x14ac:dyDescent="0.3"/>
    <row r="783" s="79" customFormat="1" x14ac:dyDescent="0.3"/>
    <row r="784" s="79" customFormat="1" x14ac:dyDescent="0.3"/>
    <row r="785" s="79" customFormat="1" x14ac:dyDescent="0.3"/>
    <row r="786" s="79" customFormat="1" x14ac:dyDescent="0.3"/>
    <row r="787" s="79" customFormat="1" x14ac:dyDescent="0.3"/>
    <row r="788" s="79" customFormat="1" x14ac:dyDescent="0.3"/>
    <row r="789" s="79" customFormat="1" x14ac:dyDescent="0.3"/>
    <row r="790" s="79" customFormat="1" x14ac:dyDescent="0.3"/>
    <row r="791" s="79" customFormat="1" x14ac:dyDescent="0.3"/>
    <row r="792" s="79" customFormat="1" x14ac:dyDescent="0.3"/>
    <row r="793" s="79" customFormat="1" x14ac:dyDescent="0.3"/>
    <row r="794" s="79" customFormat="1" x14ac:dyDescent="0.3"/>
    <row r="795" s="79" customFormat="1" x14ac:dyDescent="0.3"/>
    <row r="796" s="79" customFormat="1" x14ac:dyDescent="0.3"/>
    <row r="797" s="79" customFormat="1" x14ac:dyDescent="0.3"/>
    <row r="798" s="79" customFormat="1" x14ac:dyDescent="0.3"/>
    <row r="799" s="79" customFormat="1" x14ac:dyDescent="0.3"/>
    <row r="800" s="79" customFormat="1" x14ac:dyDescent="0.3"/>
    <row r="801" s="79" customFormat="1" x14ac:dyDescent="0.3"/>
    <row r="802" s="79" customFormat="1" x14ac:dyDescent="0.3"/>
    <row r="803" s="79" customFormat="1" x14ac:dyDescent="0.3"/>
    <row r="804" s="79" customFormat="1" x14ac:dyDescent="0.3"/>
    <row r="805" s="79" customFormat="1" x14ac:dyDescent="0.3"/>
    <row r="806" s="79" customFormat="1" x14ac:dyDescent="0.3"/>
    <row r="807" s="79" customFormat="1" x14ac:dyDescent="0.3"/>
    <row r="808" s="79" customFormat="1" x14ac:dyDescent="0.3"/>
    <row r="809" s="79" customFormat="1" x14ac:dyDescent="0.3"/>
    <row r="810" s="79" customFormat="1" x14ac:dyDescent="0.3"/>
    <row r="811" s="79" customFormat="1" x14ac:dyDescent="0.3"/>
    <row r="812" s="79" customFormat="1" x14ac:dyDescent="0.3"/>
    <row r="813" s="79" customFormat="1" x14ac:dyDescent="0.3"/>
    <row r="814" s="79" customFormat="1" x14ac:dyDescent="0.3"/>
    <row r="815" s="79" customFormat="1" x14ac:dyDescent="0.3"/>
    <row r="816" s="79" customFormat="1" x14ac:dyDescent="0.3"/>
    <row r="817" s="79" customFormat="1" x14ac:dyDescent="0.3"/>
    <row r="818" s="79" customFormat="1" x14ac:dyDescent="0.3"/>
    <row r="819" s="79" customFormat="1" x14ac:dyDescent="0.3"/>
    <row r="820" s="79" customFormat="1" x14ac:dyDescent="0.3"/>
    <row r="821" s="79" customFormat="1" x14ac:dyDescent="0.3"/>
    <row r="822" s="79" customFormat="1" x14ac:dyDescent="0.3"/>
    <row r="823" s="79" customFormat="1" x14ac:dyDescent="0.3"/>
    <row r="824" s="79" customFormat="1" x14ac:dyDescent="0.3"/>
    <row r="825" s="79" customFormat="1" x14ac:dyDescent="0.3"/>
    <row r="826" s="79" customFormat="1" x14ac:dyDescent="0.3"/>
    <row r="827" s="79" customFormat="1" x14ac:dyDescent="0.3"/>
    <row r="828" s="79" customFormat="1" x14ac:dyDescent="0.3"/>
    <row r="829" s="79" customFormat="1" x14ac:dyDescent="0.3"/>
    <row r="830" s="79" customFormat="1" x14ac:dyDescent="0.3"/>
    <row r="831" s="79" customFormat="1" x14ac:dyDescent="0.3"/>
    <row r="832" s="79" customFormat="1" x14ac:dyDescent="0.3"/>
    <row r="833" s="79" customFormat="1" x14ac:dyDescent="0.3"/>
    <row r="834" s="79" customFormat="1" x14ac:dyDescent="0.3"/>
    <row r="835" s="79" customFormat="1" x14ac:dyDescent="0.3"/>
    <row r="836" s="79" customFormat="1" x14ac:dyDescent="0.3"/>
    <row r="837" s="79" customFormat="1" x14ac:dyDescent="0.3"/>
    <row r="838" s="79" customFormat="1" x14ac:dyDescent="0.3"/>
    <row r="839" s="79" customFormat="1" x14ac:dyDescent="0.3"/>
    <row r="840" s="79" customFormat="1" x14ac:dyDescent="0.3"/>
    <row r="841" s="79" customFormat="1" x14ac:dyDescent="0.3"/>
    <row r="842" s="79" customFormat="1" x14ac:dyDescent="0.3"/>
    <row r="843" s="79" customFormat="1" x14ac:dyDescent="0.3"/>
    <row r="844" s="79" customFormat="1" x14ac:dyDescent="0.3"/>
    <row r="845" s="79" customFormat="1" x14ac:dyDescent="0.3"/>
    <row r="846" s="79" customFormat="1" x14ac:dyDescent="0.3"/>
    <row r="847" s="79" customFormat="1" x14ac:dyDescent="0.3"/>
    <row r="848" s="79" customFormat="1" x14ac:dyDescent="0.3"/>
    <row r="849" s="79" customFormat="1" x14ac:dyDescent="0.3"/>
    <row r="850" s="79" customFormat="1" x14ac:dyDescent="0.3"/>
    <row r="851" s="79" customFormat="1" x14ac:dyDescent="0.3"/>
    <row r="852" s="79" customFormat="1" x14ac:dyDescent="0.3"/>
    <row r="853" s="79" customFormat="1" x14ac:dyDescent="0.3"/>
    <row r="854" s="79" customFormat="1" x14ac:dyDescent="0.3"/>
    <row r="855" s="79" customFormat="1" x14ac:dyDescent="0.3"/>
    <row r="856" s="79" customFormat="1" x14ac:dyDescent="0.3"/>
    <row r="857" s="79" customFormat="1" x14ac:dyDescent="0.3"/>
    <row r="858" s="79" customFormat="1" x14ac:dyDescent="0.3"/>
    <row r="859" s="79" customFormat="1" x14ac:dyDescent="0.3"/>
    <row r="860" s="79" customFormat="1" x14ac:dyDescent="0.3"/>
    <row r="861" s="79" customFormat="1" x14ac:dyDescent="0.3"/>
    <row r="862" s="79" customFormat="1" x14ac:dyDescent="0.3"/>
    <row r="863" s="79" customFormat="1" x14ac:dyDescent="0.3"/>
    <row r="864" s="79" customFormat="1" x14ac:dyDescent="0.3"/>
    <row r="865" s="79" customFormat="1" x14ac:dyDescent="0.3"/>
    <row r="866" s="79" customFormat="1" x14ac:dyDescent="0.3"/>
    <row r="867" s="79" customFormat="1" x14ac:dyDescent="0.3"/>
    <row r="868" s="79" customFormat="1" x14ac:dyDescent="0.3"/>
    <row r="869" s="79" customFormat="1" x14ac:dyDescent="0.3"/>
    <row r="870" s="79" customFormat="1" x14ac:dyDescent="0.3"/>
    <row r="871" s="79" customFormat="1" x14ac:dyDescent="0.3"/>
    <row r="872" s="79" customFormat="1" x14ac:dyDescent="0.3"/>
    <row r="873" s="79" customFormat="1" x14ac:dyDescent="0.3"/>
    <row r="874" s="79" customFormat="1" x14ac:dyDescent="0.3"/>
    <row r="875" s="79" customFormat="1" x14ac:dyDescent="0.3"/>
    <row r="876" s="79" customFormat="1" x14ac:dyDescent="0.3"/>
    <row r="877" s="79" customFormat="1" x14ac:dyDescent="0.3"/>
    <row r="878" s="79" customFormat="1" x14ac:dyDescent="0.3"/>
    <row r="879" s="79" customFormat="1" x14ac:dyDescent="0.3"/>
    <row r="880" s="79" customFormat="1" x14ac:dyDescent="0.3"/>
    <row r="881" s="79" customFormat="1" x14ac:dyDescent="0.3"/>
    <row r="882" s="79" customFormat="1" x14ac:dyDescent="0.3"/>
    <row r="883" s="79" customFormat="1" x14ac:dyDescent="0.3"/>
    <row r="884" s="79" customFormat="1" x14ac:dyDescent="0.3"/>
    <row r="885" s="79" customFormat="1" x14ac:dyDescent="0.3"/>
    <row r="886" s="79" customFormat="1" x14ac:dyDescent="0.3"/>
    <row r="887" s="79" customFormat="1" x14ac:dyDescent="0.3"/>
    <row r="888" s="79" customFormat="1" x14ac:dyDescent="0.3"/>
    <row r="889" s="79" customFormat="1" x14ac:dyDescent="0.3"/>
    <row r="890" s="79" customFormat="1" x14ac:dyDescent="0.3"/>
    <row r="891" s="79" customFormat="1" x14ac:dyDescent="0.3"/>
    <row r="892" s="79" customFormat="1" x14ac:dyDescent="0.3"/>
    <row r="893" s="79" customFormat="1" x14ac:dyDescent="0.3"/>
    <row r="894" s="79" customFormat="1" x14ac:dyDescent="0.3"/>
    <row r="895" s="79" customFormat="1" x14ac:dyDescent="0.3"/>
    <row r="896" s="79" customFormat="1" x14ac:dyDescent="0.3"/>
    <row r="897" s="79" customFormat="1" x14ac:dyDescent="0.3"/>
    <row r="898" s="79" customFormat="1" x14ac:dyDescent="0.3"/>
    <row r="899" s="79" customFormat="1" x14ac:dyDescent="0.3"/>
    <row r="900" s="79" customFormat="1" x14ac:dyDescent="0.3"/>
    <row r="901" s="79" customFormat="1" x14ac:dyDescent="0.3"/>
    <row r="902" s="79" customFormat="1" x14ac:dyDescent="0.3"/>
    <row r="903" s="79" customFormat="1" x14ac:dyDescent="0.3"/>
    <row r="904" s="79" customFormat="1" x14ac:dyDescent="0.3"/>
    <row r="905" s="79" customFormat="1" x14ac:dyDescent="0.3"/>
    <row r="906" s="79" customFormat="1" x14ac:dyDescent="0.3"/>
    <row r="907" s="79" customFormat="1" x14ac:dyDescent="0.3"/>
    <row r="908" s="79" customFormat="1" x14ac:dyDescent="0.3"/>
    <row r="909" s="79" customFormat="1" x14ac:dyDescent="0.3"/>
    <row r="910" s="79" customFormat="1" x14ac:dyDescent="0.3"/>
    <row r="911" s="79" customFormat="1" x14ac:dyDescent="0.3"/>
    <row r="912" s="79" customFormat="1" x14ac:dyDescent="0.3"/>
    <row r="913" s="79" customFormat="1" x14ac:dyDescent="0.3"/>
    <row r="914" s="79" customFormat="1" x14ac:dyDescent="0.3"/>
    <row r="915" s="79" customFormat="1" x14ac:dyDescent="0.3"/>
    <row r="916" s="79" customFormat="1" x14ac:dyDescent="0.3"/>
    <row r="917" s="79" customFormat="1" x14ac:dyDescent="0.3"/>
    <row r="918" s="79" customFormat="1" x14ac:dyDescent="0.3"/>
    <row r="919" s="79" customFormat="1" x14ac:dyDescent="0.3"/>
    <row r="920" s="79" customFormat="1" x14ac:dyDescent="0.3"/>
    <row r="921" s="79" customFormat="1" x14ac:dyDescent="0.3"/>
    <row r="922" s="79" customFormat="1" x14ac:dyDescent="0.3"/>
    <row r="923" s="79" customFormat="1" x14ac:dyDescent="0.3"/>
    <row r="924" s="79" customFormat="1" x14ac:dyDescent="0.3"/>
    <row r="925" s="79" customFormat="1" x14ac:dyDescent="0.3"/>
    <row r="926" s="79" customFormat="1" x14ac:dyDescent="0.3"/>
    <row r="927" s="79" customFormat="1" x14ac:dyDescent="0.3"/>
    <row r="928" s="79" customFormat="1" x14ac:dyDescent="0.3"/>
    <row r="929" s="79" customFormat="1" x14ac:dyDescent="0.3"/>
    <row r="930" s="79" customFormat="1" x14ac:dyDescent="0.3"/>
    <row r="931" s="79" customFormat="1" x14ac:dyDescent="0.3"/>
    <row r="932" s="79" customFormat="1" x14ac:dyDescent="0.3"/>
    <row r="933" s="79" customFormat="1" x14ac:dyDescent="0.3"/>
    <row r="934" s="79" customFormat="1" x14ac:dyDescent="0.3"/>
    <row r="935" s="79" customFormat="1" x14ac:dyDescent="0.3"/>
    <row r="936" s="79" customFormat="1" x14ac:dyDescent="0.3"/>
    <row r="937" s="79" customFormat="1" x14ac:dyDescent="0.3"/>
    <row r="938" s="79" customFormat="1" x14ac:dyDescent="0.3"/>
    <row r="939" s="79" customFormat="1" x14ac:dyDescent="0.3"/>
    <row r="940" s="79" customFormat="1" x14ac:dyDescent="0.3"/>
    <row r="941" s="79" customFormat="1" x14ac:dyDescent="0.3"/>
    <row r="942" s="79" customFormat="1" x14ac:dyDescent="0.3"/>
    <row r="943" s="79" customFormat="1" x14ac:dyDescent="0.3"/>
    <row r="944" s="79" customFormat="1" x14ac:dyDescent="0.3"/>
    <row r="945" s="79" customFormat="1" x14ac:dyDescent="0.3"/>
    <row r="946" s="79" customFormat="1" x14ac:dyDescent="0.3"/>
    <row r="947" s="79" customFormat="1" x14ac:dyDescent="0.3"/>
    <row r="948" s="79" customFormat="1" x14ac:dyDescent="0.3"/>
    <row r="949" s="79" customFormat="1" x14ac:dyDescent="0.3"/>
    <row r="950" s="79" customFormat="1" x14ac:dyDescent="0.3"/>
    <row r="951" s="79" customFormat="1" x14ac:dyDescent="0.3"/>
    <row r="952" s="79" customFormat="1" x14ac:dyDescent="0.3"/>
    <row r="953" s="79" customFormat="1" x14ac:dyDescent="0.3"/>
    <row r="954" s="79" customFormat="1" x14ac:dyDescent="0.3"/>
    <row r="955" s="79" customFormat="1" x14ac:dyDescent="0.3"/>
    <row r="956" s="79" customFormat="1" x14ac:dyDescent="0.3"/>
    <row r="957" s="79" customFormat="1" x14ac:dyDescent="0.3"/>
    <row r="958" s="79" customFormat="1" x14ac:dyDescent="0.3"/>
    <row r="959" s="79" customFormat="1" x14ac:dyDescent="0.3"/>
    <row r="960" s="79" customFormat="1" x14ac:dyDescent="0.3"/>
    <row r="961" s="79" customFormat="1" x14ac:dyDescent="0.3"/>
    <row r="962" s="79" customFormat="1" x14ac:dyDescent="0.3"/>
    <row r="963" s="79" customFormat="1" x14ac:dyDescent="0.3"/>
    <row r="964" s="79" customFormat="1" x14ac:dyDescent="0.3"/>
    <row r="965" s="79" customFormat="1" x14ac:dyDescent="0.3"/>
    <row r="966" s="79" customFormat="1" x14ac:dyDescent="0.3"/>
    <row r="967" s="79" customFormat="1" x14ac:dyDescent="0.3"/>
    <row r="968" s="79" customFormat="1" x14ac:dyDescent="0.3"/>
    <row r="969" s="79" customFormat="1" x14ac:dyDescent="0.3"/>
    <row r="970" s="79" customFormat="1" x14ac:dyDescent="0.3"/>
    <row r="971" s="79" customFormat="1" x14ac:dyDescent="0.3"/>
    <row r="972" s="79" customFormat="1" x14ac:dyDescent="0.3"/>
    <row r="973" s="79" customFormat="1" x14ac:dyDescent="0.3"/>
    <row r="974" s="79" customFormat="1" x14ac:dyDescent="0.3"/>
    <row r="975" s="79" customFormat="1" x14ac:dyDescent="0.3"/>
    <row r="976" s="79" customFormat="1" x14ac:dyDescent="0.3"/>
    <row r="977" s="79" customFormat="1" x14ac:dyDescent="0.3"/>
    <row r="978" s="79" customFormat="1" x14ac:dyDescent="0.3"/>
    <row r="979" s="79" customFormat="1" x14ac:dyDescent="0.3"/>
    <row r="980" s="79" customFormat="1" x14ac:dyDescent="0.3"/>
    <row r="981" s="79" customFormat="1" x14ac:dyDescent="0.3"/>
    <row r="982" s="79" customFormat="1" x14ac:dyDescent="0.3"/>
    <row r="983" s="79" customFormat="1" x14ac:dyDescent="0.3"/>
    <row r="984" s="79" customFormat="1" x14ac:dyDescent="0.3"/>
    <row r="985" s="79" customFormat="1" x14ac:dyDescent="0.3"/>
    <row r="986" s="79" customFormat="1" x14ac:dyDescent="0.3"/>
    <row r="987" s="79" customFormat="1" x14ac:dyDescent="0.3"/>
    <row r="988" s="79" customFormat="1" x14ac:dyDescent="0.3"/>
    <row r="989" s="79" customFormat="1" x14ac:dyDescent="0.3"/>
    <row r="990" s="79" customFormat="1" x14ac:dyDescent="0.3"/>
    <row r="991" s="79" customFormat="1" x14ac:dyDescent="0.3"/>
    <row r="992" s="79" customFormat="1" x14ac:dyDescent="0.3"/>
    <row r="993" s="79" customFormat="1" x14ac:dyDescent="0.3"/>
    <row r="994" s="79" customFormat="1" x14ac:dyDescent="0.3"/>
    <row r="995" s="79" customFormat="1" x14ac:dyDescent="0.3"/>
    <row r="996" s="79" customFormat="1" x14ac:dyDescent="0.3"/>
    <row r="997" s="79" customFormat="1" x14ac:dyDescent="0.3"/>
    <row r="998" s="79" customFormat="1" x14ac:dyDescent="0.3"/>
    <row r="999" s="79" customFormat="1" x14ac:dyDescent="0.3"/>
    <row r="1000" s="79" customFormat="1" x14ac:dyDescent="0.3"/>
    <row r="1001" s="79" customFormat="1" x14ac:dyDescent="0.3"/>
    <row r="1002" s="79" customFormat="1" x14ac:dyDescent="0.3"/>
    <row r="1003" s="79" customFormat="1" x14ac:dyDescent="0.3"/>
    <row r="1004" s="79" customFormat="1" x14ac:dyDescent="0.3"/>
    <row r="1005" s="79" customFormat="1" x14ac:dyDescent="0.3"/>
    <row r="1006" s="79" customFormat="1" x14ac:dyDescent="0.3"/>
    <row r="1007" s="79" customFormat="1" x14ac:dyDescent="0.3"/>
    <row r="1008" s="79" customFormat="1" x14ac:dyDescent="0.3"/>
    <row r="1009" s="79" customFormat="1" x14ac:dyDescent="0.3"/>
    <row r="1010" s="79" customFormat="1" x14ac:dyDescent="0.3"/>
    <row r="1011" s="79" customFormat="1" x14ac:dyDescent="0.3"/>
    <row r="1012" s="79" customFormat="1" x14ac:dyDescent="0.3"/>
    <row r="1013" s="79" customFormat="1" x14ac:dyDescent="0.3"/>
    <row r="1014" s="79" customFormat="1" x14ac:dyDescent="0.3"/>
    <row r="1015" s="79" customFormat="1" x14ac:dyDescent="0.3"/>
    <row r="1016" s="79" customFormat="1" x14ac:dyDescent="0.3"/>
    <row r="1017" s="79" customFormat="1" x14ac:dyDescent="0.3"/>
    <row r="1018" s="79" customFormat="1" x14ac:dyDescent="0.3"/>
    <row r="1019" s="79" customFormat="1" x14ac:dyDescent="0.3"/>
    <row r="1020" s="79" customFormat="1" x14ac:dyDescent="0.3"/>
    <row r="1021" s="79" customFormat="1" x14ac:dyDescent="0.3"/>
    <row r="1022" s="79" customFormat="1" x14ac:dyDescent="0.3"/>
    <row r="1023" s="79" customFormat="1" x14ac:dyDescent="0.3"/>
    <row r="1024" s="79" customFormat="1" x14ac:dyDescent="0.3"/>
    <row r="1025" s="79" customFormat="1" x14ac:dyDescent="0.3"/>
    <row r="1026" s="79" customFormat="1" x14ac:dyDescent="0.3"/>
    <row r="1027" s="79" customFormat="1" x14ac:dyDescent="0.3"/>
    <row r="1028" s="79" customFormat="1" x14ac:dyDescent="0.3"/>
    <row r="1029" s="79" customFormat="1" x14ac:dyDescent="0.3"/>
    <row r="1030" s="79" customFormat="1" x14ac:dyDescent="0.3"/>
    <row r="1031" s="79" customFormat="1" x14ac:dyDescent="0.3"/>
    <row r="1032" s="79" customFormat="1" x14ac:dyDescent="0.3"/>
    <row r="1033" s="79" customFormat="1" x14ac:dyDescent="0.3"/>
    <row r="1034" s="79" customFormat="1" x14ac:dyDescent="0.3"/>
    <row r="1035" s="79" customFormat="1" x14ac:dyDescent="0.3"/>
    <row r="1036" s="79" customFormat="1" x14ac:dyDescent="0.3"/>
    <row r="1037" s="79" customFormat="1" x14ac:dyDescent="0.3"/>
    <row r="1038" s="79" customFormat="1" x14ac:dyDescent="0.3"/>
    <row r="1039" s="79" customFormat="1" x14ac:dyDescent="0.3"/>
    <row r="1040" s="79" customFormat="1" x14ac:dyDescent="0.3"/>
    <row r="1041" s="79" customFormat="1" x14ac:dyDescent="0.3"/>
    <row r="1042" s="79" customFormat="1" x14ac:dyDescent="0.3"/>
    <row r="1043" s="79" customFormat="1" x14ac:dyDescent="0.3"/>
    <row r="1044" s="79" customFormat="1" x14ac:dyDescent="0.3"/>
    <row r="1045" s="79" customFormat="1" x14ac:dyDescent="0.3"/>
    <row r="1046" s="79" customFormat="1" x14ac:dyDescent="0.3"/>
    <row r="1047" s="79" customFormat="1" x14ac:dyDescent="0.3"/>
    <row r="1048" s="79" customFormat="1" x14ac:dyDescent="0.3"/>
    <row r="1049" s="79" customFormat="1" x14ac:dyDescent="0.3"/>
    <row r="1050" s="79" customFormat="1" x14ac:dyDescent="0.3"/>
    <row r="1051" s="79" customFormat="1" x14ac:dyDescent="0.3"/>
    <row r="1052" s="79" customFormat="1" x14ac:dyDescent="0.3"/>
    <row r="1053" s="79" customFormat="1" x14ac:dyDescent="0.3"/>
    <row r="1054" s="79" customFormat="1" x14ac:dyDescent="0.3"/>
    <row r="1055" s="79" customFormat="1" x14ac:dyDescent="0.3"/>
    <row r="1056" s="79" customFormat="1" x14ac:dyDescent="0.3"/>
    <row r="1057" s="79" customFormat="1" x14ac:dyDescent="0.3"/>
    <row r="1058" s="79" customFormat="1" x14ac:dyDescent="0.3"/>
    <row r="1059" s="79" customFormat="1" x14ac:dyDescent="0.3"/>
    <row r="1060" s="79" customFormat="1" x14ac:dyDescent="0.3"/>
    <row r="1061" s="79" customFormat="1" x14ac:dyDescent="0.3"/>
    <row r="1062" s="79" customFormat="1" x14ac:dyDescent="0.3"/>
    <row r="1063" s="79" customFormat="1" x14ac:dyDescent="0.3"/>
    <row r="1064" s="79" customFormat="1" x14ac:dyDescent="0.3"/>
    <row r="1065" s="79" customFormat="1" x14ac:dyDescent="0.3"/>
    <row r="1066" s="79" customFormat="1" x14ac:dyDescent="0.3"/>
    <row r="1067" s="79" customFormat="1" x14ac:dyDescent="0.3"/>
    <row r="1068" s="79" customFormat="1" x14ac:dyDescent="0.3"/>
    <row r="1069" s="79" customFormat="1" x14ac:dyDescent="0.3"/>
    <row r="1070" s="79" customFormat="1" x14ac:dyDescent="0.3"/>
    <row r="1071" s="79" customFormat="1" x14ac:dyDescent="0.3"/>
    <row r="1072" s="79" customFormat="1" x14ac:dyDescent="0.3"/>
    <row r="1073" s="79" customFormat="1" x14ac:dyDescent="0.3"/>
    <row r="1074" s="79" customFormat="1" x14ac:dyDescent="0.3"/>
    <row r="1075" s="79" customFormat="1" x14ac:dyDescent="0.3"/>
    <row r="1076" s="79" customFormat="1" x14ac:dyDescent="0.3"/>
    <row r="1077" s="79" customFormat="1" x14ac:dyDescent="0.3"/>
    <row r="1078" s="79" customFormat="1" x14ac:dyDescent="0.3"/>
    <row r="1079" s="79" customFormat="1" x14ac:dyDescent="0.3"/>
    <row r="1080" s="79" customFormat="1" x14ac:dyDescent="0.3"/>
    <row r="1081" s="79" customFormat="1" x14ac:dyDescent="0.3"/>
    <row r="1082" s="79" customFormat="1" x14ac:dyDescent="0.3"/>
    <row r="1083" s="79" customFormat="1" x14ac:dyDescent="0.3"/>
    <row r="1084" s="79" customFormat="1" x14ac:dyDescent="0.3"/>
    <row r="1085" s="79" customFormat="1" x14ac:dyDescent="0.3"/>
    <row r="1086" s="79" customFormat="1" x14ac:dyDescent="0.3"/>
    <row r="1087" s="79" customFormat="1" x14ac:dyDescent="0.3"/>
    <row r="1088" s="79" customFormat="1" x14ac:dyDescent="0.3"/>
    <row r="1089" s="79" customFormat="1" x14ac:dyDescent="0.3"/>
    <row r="1090" s="79" customFormat="1" x14ac:dyDescent="0.3"/>
    <row r="1091" s="79" customFormat="1" x14ac:dyDescent="0.3"/>
    <row r="1092" s="79" customFormat="1" x14ac:dyDescent="0.3"/>
    <row r="1093" s="79" customFormat="1" x14ac:dyDescent="0.3"/>
    <row r="1094" s="79" customFormat="1" x14ac:dyDescent="0.3"/>
    <row r="1095" s="79" customFormat="1" x14ac:dyDescent="0.3"/>
    <row r="1096" s="79" customFormat="1" x14ac:dyDescent="0.3"/>
    <row r="1097" s="79" customFormat="1" x14ac:dyDescent="0.3"/>
    <row r="1098" s="79" customFormat="1" x14ac:dyDescent="0.3"/>
    <row r="1099" s="79" customFormat="1" x14ac:dyDescent="0.3"/>
    <row r="1100" s="79" customFormat="1" x14ac:dyDescent="0.3"/>
    <row r="1101" s="79" customFormat="1" x14ac:dyDescent="0.3"/>
    <row r="1102" s="79" customFormat="1" x14ac:dyDescent="0.3"/>
    <row r="1103" s="79" customFormat="1" x14ac:dyDescent="0.3"/>
    <row r="1104" s="79" customFormat="1" x14ac:dyDescent="0.3"/>
    <row r="1105" s="79" customFormat="1" x14ac:dyDescent="0.3"/>
    <row r="1106" s="79" customFormat="1" x14ac:dyDescent="0.3"/>
    <row r="1107" s="79" customFormat="1" x14ac:dyDescent="0.3"/>
    <row r="1108" s="79" customFormat="1" x14ac:dyDescent="0.3"/>
    <row r="1109" s="79" customFormat="1" x14ac:dyDescent="0.3"/>
    <row r="1110" s="79" customFormat="1" x14ac:dyDescent="0.3"/>
    <row r="1111" s="79" customFormat="1" x14ac:dyDescent="0.3"/>
    <row r="1112" s="79" customFormat="1" x14ac:dyDescent="0.3"/>
    <row r="1113" s="79" customFormat="1" x14ac:dyDescent="0.3"/>
    <row r="1114" s="79" customFormat="1" x14ac:dyDescent="0.3"/>
    <row r="1115" s="79" customFormat="1" x14ac:dyDescent="0.3"/>
    <row r="1116" s="79" customFormat="1" x14ac:dyDescent="0.3"/>
    <row r="1117" s="79" customFormat="1" x14ac:dyDescent="0.3"/>
    <row r="1118" s="79" customFormat="1" x14ac:dyDescent="0.3"/>
    <row r="1119" s="79" customFormat="1" x14ac:dyDescent="0.3"/>
    <row r="1120" s="79" customFormat="1" x14ac:dyDescent="0.3"/>
    <row r="1121" s="79" customFormat="1" x14ac:dyDescent="0.3"/>
    <row r="1122" s="79" customFormat="1" x14ac:dyDescent="0.3"/>
    <row r="1123" s="79" customFormat="1" x14ac:dyDescent="0.3"/>
    <row r="1124" s="79" customFormat="1" x14ac:dyDescent="0.3"/>
    <row r="1125" s="79" customFormat="1" x14ac:dyDescent="0.3"/>
    <row r="1126" s="79" customFormat="1" x14ac:dyDescent="0.3"/>
    <row r="1127" s="79" customFormat="1" x14ac:dyDescent="0.3"/>
    <row r="1128" s="79" customFormat="1" x14ac:dyDescent="0.3"/>
    <row r="1129" s="79" customFormat="1" x14ac:dyDescent="0.3"/>
    <row r="1130" s="79" customFormat="1" x14ac:dyDescent="0.3"/>
    <row r="1131" s="79" customFormat="1" x14ac:dyDescent="0.3"/>
    <row r="1132" s="79" customFormat="1" x14ac:dyDescent="0.3"/>
    <row r="1133" s="79" customFormat="1" x14ac:dyDescent="0.3"/>
    <row r="1134" s="79" customFormat="1" x14ac:dyDescent="0.3"/>
    <row r="1135" s="79" customFormat="1" x14ac:dyDescent="0.3"/>
    <row r="1136" s="79" customFormat="1" x14ac:dyDescent="0.3"/>
    <row r="1137" s="79" customFormat="1" x14ac:dyDescent="0.3"/>
    <row r="1138" s="79" customFormat="1" x14ac:dyDescent="0.3"/>
    <row r="1139" s="79" customFormat="1" x14ac:dyDescent="0.3"/>
    <row r="1140" s="79" customFormat="1" x14ac:dyDescent="0.3"/>
    <row r="1141" s="79" customFormat="1" x14ac:dyDescent="0.3"/>
    <row r="1142" s="79" customFormat="1" x14ac:dyDescent="0.3"/>
    <row r="1143" s="79" customFormat="1" x14ac:dyDescent="0.3"/>
    <row r="1144" s="79" customFormat="1" x14ac:dyDescent="0.3"/>
    <row r="1145" s="79" customFormat="1" x14ac:dyDescent="0.3"/>
    <row r="1146" s="79" customFormat="1" x14ac:dyDescent="0.3"/>
    <row r="1147" s="79" customFormat="1" x14ac:dyDescent="0.3"/>
    <row r="1148" s="79" customFormat="1" x14ac:dyDescent="0.3"/>
    <row r="1149" s="79" customFormat="1" x14ac:dyDescent="0.3"/>
    <row r="1150" s="79" customFormat="1" x14ac:dyDescent="0.3"/>
    <row r="1151" s="79" customFormat="1" x14ac:dyDescent="0.3"/>
    <row r="1152" s="79" customFormat="1" x14ac:dyDescent="0.3"/>
    <row r="1153" s="79" customFormat="1" x14ac:dyDescent="0.3"/>
    <row r="1154" s="79" customFormat="1" x14ac:dyDescent="0.3"/>
    <row r="1155" s="79" customFormat="1" x14ac:dyDescent="0.3"/>
    <row r="1156" s="79" customFormat="1" x14ac:dyDescent="0.3"/>
    <row r="1157" s="79" customFormat="1" x14ac:dyDescent="0.3"/>
    <row r="1158" s="79" customFormat="1" x14ac:dyDescent="0.3"/>
    <row r="1159" s="79" customFormat="1" x14ac:dyDescent="0.3"/>
    <row r="1160" s="79" customFormat="1" x14ac:dyDescent="0.3"/>
    <row r="1161" s="79" customFormat="1" x14ac:dyDescent="0.3"/>
    <row r="1162" s="79" customFormat="1" x14ac:dyDescent="0.3"/>
    <row r="1163" s="79" customFormat="1" x14ac:dyDescent="0.3"/>
    <row r="1164" s="79" customFormat="1" x14ac:dyDescent="0.3"/>
    <row r="1165" s="79" customFormat="1" x14ac:dyDescent="0.3"/>
    <row r="1166" s="79" customFormat="1" x14ac:dyDescent="0.3"/>
    <row r="1167" s="79" customFormat="1" x14ac:dyDescent="0.3"/>
    <row r="1168" s="79" customFormat="1" x14ac:dyDescent="0.3"/>
    <row r="1169" s="79" customFormat="1" x14ac:dyDescent="0.3"/>
    <row r="1170" s="79" customFormat="1" x14ac:dyDescent="0.3"/>
    <row r="1171" s="79" customFormat="1" x14ac:dyDescent="0.3"/>
    <row r="1172" s="79" customFormat="1" x14ac:dyDescent="0.3"/>
    <row r="1173" s="79" customFormat="1" x14ac:dyDescent="0.3"/>
    <row r="1174" s="79" customFormat="1" x14ac:dyDescent="0.3"/>
    <row r="1175" s="79" customFormat="1" x14ac:dyDescent="0.3"/>
    <row r="1176" s="79" customFormat="1" x14ac:dyDescent="0.3"/>
    <row r="1177" s="79" customFormat="1" x14ac:dyDescent="0.3"/>
    <row r="1178" s="79" customFormat="1" x14ac:dyDescent="0.3"/>
    <row r="1179" s="79" customFormat="1" x14ac:dyDescent="0.3"/>
    <row r="1180" s="79" customFormat="1" x14ac:dyDescent="0.3"/>
    <row r="1181" s="79" customFormat="1" x14ac:dyDescent="0.3"/>
    <row r="1182" s="79" customFormat="1" x14ac:dyDescent="0.3"/>
    <row r="1183" s="79" customFormat="1" x14ac:dyDescent="0.3"/>
    <row r="1184" s="79" customFormat="1" x14ac:dyDescent="0.3"/>
    <row r="1185" s="79" customFormat="1" x14ac:dyDescent="0.3"/>
    <row r="1186" s="79" customFormat="1" x14ac:dyDescent="0.3"/>
    <row r="1187" s="79" customFormat="1" x14ac:dyDescent="0.3"/>
    <row r="1188" s="79" customFormat="1" x14ac:dyDescent="0.3"/>
    <row r="1189" s="79" customFormat="1" x14ac:dyDescent="0.3"/>
    <row r="1190" s="79" customFormat="1" x14ac:dyDescent="0.3"/>
    <row r="1191" s="79" customFormat="1" x14ac:dyDescent="0.3"/>
    <row r="1192" s="79" customFormat="1" x14ac:dyDescent="0.3"/>
    <row r="1193" s="79" customFormat="1" x14ac:dyDescent="0.3"/>
    <row r="1194" s="79" customFormat="1" x14ac:dyDescent="0.3"/>
    <row r="1195" s="79" customFormat="1" x14ac:dyDescent="0.3"/>
    <row r="1196" s="79" customFormat="1" x14ac:dyDescent="0.3"/>
    <row r="1197" s="79" customFormat="1" x14ac:dyDescent="0.3"/>
    <row r="1198" s="79" customFormat="1" x14ac:dyDescent="0.3"/>
    <row r="1199" s="79" customFormat="1" x14ac:dyDescent="0.3"/>
    <row r="1200" s="79" customFormat="1" x14ac:dyDescent="0.3"/>
    <row r="1201" s="79" customFormat="1" x14ac:dyDescent="0.3"/>
    <row r="1202" s="79" customFormat="1" x14ac:dyDescent="0.3"/>
    <row r="1203" s="79" customFormat="1" x14ac:dyDescent="0.3"/>
    <row r="1204" s="79" customFormat="1" x14ac:dyDescent="0.3"/>
    <row r="1205" s="79" customFormat="1" x14ac:dyDescent="0.3"/>
    <row r="1206" s="79" customFormat="1" x14ac:dyDescent="0.3"/>
    <row r="1207" s="79" customFormat="1" x14ac:dyDescent="0.3"/>
    <row r="1208" s="79" customFormat="1" x14ac:dyDescent="0.3"/>
    <row r="1209" s="79" customFormat="1" x14ac:dyDescent="0.3"/>
    <row r="1210" s="79" customFormat="1" x14ac:dyDescent="0.3"/>
    <row r="1211" s="79" customFormat="1" x14ac:dyDescent="0.3"/>
    <row r="1212" s="79" customFormat="1" x14ac:dyDescent="0.3"/>
    <row r="1213" s="79" customFormat="1" x14ac:dyDescent="0.3"/>
    <row r="1214" s="79" customFormat="1" x14ac:dyDescent="0.3"/>
    <row r="1215" s="79" customFormat="1" x14ac:dyDescent="0.3"/>
    <row r="1216" s="79" customFormat="1" x14ac:dyDescent="0.3"/>
    <row r="1217" s="79" customFormat="1" x14ac:dyDescent="0.3"/>
    <row r="1218" s="79" customFormat="1" x14ac:dyDescent="0.3"/>
    <row r="1219" s="79" customFormat="1" x14ac:dyDescent="0.3"/>
    <row r="1220" s="79" customFormat="1" x14ac:dyDescent="0.3"/>
    <row r="1221" s="79" customFormat="1" x14ac:dyDescent="0.3"/>
    <row r="1222" s="79" customFormat="1" x14ac:dyDescent="0.3"/>
    <row r="1223" s="79" customFormat="1" x14ac:dyDescent="0.3"/>
    <row r="1224" s="79" customFormat="1" x14ac:dyDescent="0.3"/>
    <row r="1225" s="79" customFormat="1" x14ac:dyDescent="0.3"/>
    <row r="1226" s="79" customFormat="1" x14ac:dyDescent="0.3"/>
    <row r="1227" s="79" customFormat="1" x14ac:dyDescent="0.3"/>
    <row r="1228" s="79" customFormat="1" x14ac:dyDescent="0.3"/>
    <row r="1229" s="79" customFormat="1" x14ac:dyDescent="0.3"/>
    <row r="1230" s="79" customFormat="1" x14ac:dyDescent="0.3"/>
    <row r="1231" s="79" customFormat="1" x14ac:dyDescent="0.3"/>
    <row r="1232" s="79" customFormat="1" x14ac:dyDescent="0.3"/>
    <row r="1233" s="79" customFormat="1" x14ac:dyDescent="0.3"/>
    <row r="1234" s="79" customFormat="1" x14ac:dyDescent="0.3"/>
    <row r="1235" s="79" customFormat="1" x14ac:dyDescent="0.3"/>
    <row r="1236" s="79" customFormat="1" x14ac:dyDescent="0.3"/>
    <row r="1237" s="79" customFormat="1" x14ac:dyDescent="0.3"/>
    <row r="1238" s="79" customFormat="1" x14ac:dyDescent="0.3"/>
    <row r="1239" s="79" customFormat="1" x14ac:dyDescent="0.3"/>
    <row r="1240" s="79" customFormat="1" x14ac:dyDescent="0.3"/>
  </sheetData>
  <mergeCells count="12">
    <mergeCell ref="B29:G29"/>
    <mergeCell ref="B30:C30"/>
    <mergeCell ref="D30:E30"/>
    <mergeCell ref="F30:G30"/>
    <mergeCell ref="B2:G2"/>
    <mergeCell ref="B3:C3"/>
    <mergeCell ref="D3:E3"/>
    <mergeCell ref="F3:G3"/>
    <mergeCell ref="B16:G16"/>
    <mergeCell ref="B17:C17"/>
    <mergeCell ref="D17:E17"/>
    <mergeCell ref="F17:G17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937D8-F214-4549-A2F9-3EA2B174D2A4}">
  <sheetPr codeName="Hoja17"/>
  <dimension ref="A1:T58"/>
  <sheetViews>
    <sheetView workbookViewId="0"/>
  </sheetViews>
  <sheetFormatPr baseColWidth="10" defaultColWidth="11.5703125" defaultRowHeight="15" x14ac:dyDescent="0.25"/>
  <cols>
    <col min="1" max="1" width="6" style="78" customWidth="1"/>
    <col min="2" max="2" width="36.85546875" style="78" bestFit="1" customWidth="1"/>
    <col min="3" max="3" width="11.5703125" style="78"/>
    <col min="4" max="4" width="15.28515625" style="78" customWidth="1"/>
    <col min="5" max="5" width="12.7109375" style="78" bestFit="1" customWidth="1"/>
    <col min="6" max="6" width="13.85546875" style="78" customWidth="1"/>
    <col min="7" max="7" width="11.5703125" style="78"/>
    <col min="8" max="8" width="13.5703125" style="78" customWidth="1"/>
    <col min="9" max="9" width="11.5703125" style="78"/>
    <col min="10" max="10" width="14.7109375" style="78" customWidth="1"/>
    <col min="11" max="11" width="11.5703125" style="78"/>
    <col min="12" max="12" width="14.7109375" style="78" customWidth="1"/>
    <col min="13" max="13" width="11.5703125" style="78"/>
    <col min="14" max="14" width="13.85546875" style="78" customWidth="1"/>
    <col min="15" max="15" width="11.5703125" style="78"/>
    <col min="16" max="16" width="16.28515625" style="78" customWidth="1"/>
    <col min="17" max="17" width="11.5703125" style="78"/>
    <col min="18" max="18" width="14.7109375" style="78" customWidth="1"/>
    <col min="19" max="19" width="11.5703125" style="78"/>
    <col min="20" max="20" width="15" style="78" customWidth="1"/>
    <col min="21" max="16384" width="11.5703125" style="78"/>
  </cols>
  <sheetData>
    <row r="1" spans="1:20" s="198" customFormat="1" ht="18.75" x14ac:dyDescent="0.3">
      <c r="A1" s="198" t="s">
        <v>75</v>
      </c>
    </row>
    <row r="2" spans="1:20" ht="21.75" thickBot="1" x14ac:dyDescent="0.4">
      <c r="A2" s="322" t="s">
        <v>66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24"/>
    </row>
    <row r="3" spans="1:20" ht="15.75" x14ac:dyDescent="0.25">
      <c r="A3" s="139"/>
      <c r="B3" s="260"/>
      <c r="C3" s="325" t="s">
        <v>2</v>
      </c>
      <c r="D3" s="326"/>
      <c r="E3" s="326"/>
      <c r="F3" s="326"/>
      <c r="G3" s="326"/>
      <c r="H3" s="327"/>
      <c r="I3" s="325" t="s">
        <v>3</v>
      </c>
      <c r="J3" s="326"/>
      <c r="K3" s="326"/>
      <c r="L3" s="326"/>
      <c r="M3" s="326"/>
      <c r="N3" s="327"/>
      <c r="O3" s="325" t="s">
        <v>4</v>
      </c>
      <c r="P3" s="326"/>
      <c r="Q3" s="326"/>
      <c r="R3" s="326"/>
      <c r="S3" s="326"/>
      <c r="T3" s="328"/>
    </row>
    <row r="4" spans="1:20" ht="15.75" x14ac:dyDescent="0.25">
      <c r="A4" s="139"/>
      <c r="B4" s="260"/>
      <c r="C4" s="329" t="s">
        <v>41</v>
      </c>
      <c r="D4" s="309"/>
      <c r="E4" s="309" t="s">
        <v>42</v>
      </c>
      <c r="F4" s="309"/>
      <c r="G4" s="303" t="s">
        <v>67</v>
      </c>
      <c r="H4" s="330"/>
      <c r="I4" s="329" t="s">
        <v>41</v>
      </c>
      <c r="J4" s="309"/>
      <c r="K4" s="309" t="s">
        <v>42</v>
      </c>
      <c r="L4" s="309"/>
      <c r="M4" s="303" t="s">
        <v>67</v>
      </c>
      <c r="N4" s="330"/>
      <c r="O4" s="329" t="s">
        <v>41</v>
      </c>
      <c r="P4" s="309"/>
      <c r="Q4" s="309" t="s">
        <v>42</v>
      </c>
      <c r="R4" s="309"/>
      <c r="S4" s="303" t="s">
        <v>67</v>
      </c>
      <c r="T4" s="331"/>
    </row>
    <row r="5" spans="1:20" ht="32.25" thickBot="1" x14ac:dyDescent="0.3">
      <c r="A5" s="140" t="s">
        <v>0</v>
      </c>
      <c r="B5" s="141" t="s">
        <v>1</v>
      </c>
      <c r="C5" s="142" t="s">
        <v>5</v>
      </c>
      <c r="D5" s="260" t="s">
        <v>68</v>
      </c>
      <c r="E5" s="260" t="s">
        <v>69</v>
      </c>
      <c r="F5" s="260" t="s">
        <v>70</v>
      </c>
      <c r="G5" s="260" t="s">
        <v>71</v>
      </c>
      <c r="H5" s="262" t="s">
        <v>72</v>
      </c>
      <c r="I5" s="142" t="s">
        <v>5</v>
      </c>
      <c r="J5" s="260" t="s">
        <v>68</v>
      </c>
      <c r="K5" s="260" t="s">
        <v>69</v>
      </c>
      <c r="L5" s="260" t="s">
        <v>70</v>
      </c>
      <c r="M5" s="260" t="s">
        <v>71</v>
      </c>
      <c r="N5" s="262" t="s">
        <v>72</v>
      </c>
      <c r="O5" s="142" t="s">
        <v>5</v>
      </c>
      <c r="P5" s="260" t="s">
        <v>68</v>
      </c>
      <c r="Q5" s="260" t="s">
        <v>69</v>
      </c>
      <c r="R5" s="260" t="s">
        <v>70</v>
      </c>
      <c r="S5" s="260" t="s">
        <v>71</v>
      </c>
      <c r="T5" s="261" t="s">
        <v>72</v>
      </c>
    </row>
    <row r="6" spans="1:20" ht="15.75" x14ac:dyDescent="0.25">
      <c r="A6" s="145">
        <v>1</v>
      </c>
      <c r="B6" s="199" t="s">
        <v>7</v>
      </c>
      <c r="C6" s="147">
        <v>234407</v>
      </c>
      <c r="D6" s="148">
        <v>1655738.2771300001</v>
      </c>
      <c r="E6" s="148">
        <v>1037463</v>
      </c>
      <c r="F6" s="148">
        <v>4334807.5215459997</v>
      </c>
      <c r="G6" s="149">
        <v>0.2259425155403133</v>
      </c>
      <c r="H6" s="200">
        <v>0.3819635056228482</v>
      </c>
      <c r="I6" s="147">
        <v>51163</v>
      </c>
      <c r="J6" s="148">
        <v>3408105.9842739999</v>
      </c>
      <c r="K6" s="148">
        <v>138473</v>
      </c>
      <c r="L6" s="148">
        <v>9276297.3796130009</v>
      </c>
      <c r="M6" s="149">
        <v>0.36947997082463729</v>
      </c>
      <c r="N6" s="150">
        <v>0.36739938844179049</v>
      </c>
      <c r="O6" s="147">
        <v>24602</v>
      </c>
      <c r="P6" s="148">
        <v>1044249.790674</v>
      </c>
      <c r="Q6" s="148">
        <v>117968</v>
      </c>
      <c r="R6" s="148">
        <v>4121417.0627970002</v>
      </c>
      <c r="S6" s="149">
        <v>0.20854808083548079</v>
      </c>
      <c r="T6" s="150">
        <v>0.25337154060436667</v>
      </c>
    </row>
    <row r="7" spans="1:20" ht="15.75" x14ac:dyDescent="0.25">
      <c r="A7" s="151">
        <v>9</v>
      </c>
      <c r="B7" s="201" t="s">
        <v>8</v>
      </c>
      <c r="C7" s="157">
        <v>347</v>
      </c>
      <c r="D7" s="154">
        <v>4227.9755779999996</v>
      </c>
      <c r="E7" s="154">
        <v>2121</v>
      </c>
      <c r="F7" s="154">
        <v>12539.377424</v>
      </c>
      <c r="G7" s="155">
        <v>0.16360207449316361</v>
      </c>
      <c r="H7" s="202">
        <v>0.33717587684279909</v>
      </c>
      <c r="I7" s="157">
        <v>162</v>
      </c>
      <c r="J7" s="154">
        <v>19649.647936000001</v>
      </c>
      <c r="K7" s="154">
        <v>471</v>
      </c>
      <c r="L7" s="154">
        <v>38345.649331000001</v>
      </c>
      <c r="M7" s="155">
        <v>0.34394904458598718</v>
      </c>
      <c r="N7" s="156">
        <v>0.51243487276441868</v>
      </c>
      <c r="O7" s="157">
        <v>0</v>
      </c>
      <c r="P7" s="154">
        <v>0</v>
      </c>
      <c r="Q7" s="154">
        <v>74</v>
      </c>
      <c r="R7" s="154">
        <v>74.629976999999997</v>
      </c>
      <c r="S7" s="155">
        <v>0</v>
      </c>
      <c r="T7" s="156">
        <v>0</v>
      </c>
    </row>
    <row r="8" spans="1:20" ht="15.75" x14ac:dyDescent="0.25">
      <c r="A8" s="151">
        <v>14</v>
      </c>
      <c r="B8" s="201" t="s">
        <v>9</v>
      </c>
      <c r="C8" s="157">
        <v>26577</v>
      </c>
      <c r="D8" s="154">
        <v>271940.021328</v>
      </c>
      <c r="E8" s="154">
        <v>1729111</v>
      </c>
      <c r="F8" s="154">
        <v>3320985.7142139999</v>
      </c>
      <c r="G8" s="155">
        <v>1.5370326138692081E-2</v>
      </c>
      <c r="H8" s="202">
        <v>8.1885333069661184E-2</v>
      </c>
      <c r="I8" s="157">
        <v>20719</v>
      </c>
      <c r="J8" s="154">
        <v>1644718.2046950001</v>
      </c>
      <c r="K8" s="154">
        <v>187277</v>
      </c>
      <c r="L8" s="154">
        <v>9549420.4923700001</v>
      </c>
      <c r="M8" s="155">
        <v>0.11063291274422379</v>
      </c>
      <c r="N8" s="156">
        <v>0.17223225283765989</v>
      </c>
      <c r="O8" s="157">
        <v>3992</v>
      </c>
      <c r="P8" s="154">
        <v>366682.30838900001</v>
      </c>
      <c r="Q8" s="154">
        <v>33382</v>
      </c>
      <c r="R8" s="154">
        <v>1231124.7788199999</v>
      </c>
      <c r="S8" s="155">
        <v>0.11958540530825</v>
      </c>
      <c r="T8" s="156">
        <v>0.29784333375245292</v>
      </c>
    </row>
    <row r="9" spans="1:20" ht="15.75" x14ac:dyDescent="0.25">
      <c r="A9" s="151">
        <v>16</v>
      </c>
      <c r="B9" s="201" t="s">
        <v>10</v>
      </c>
      <c r="C9" s="157">
        <v>61038</v>
      </c>
      <c r="D9" s="154">
        <v>229546.536169</v>
      </c>
      <c r="E9" s="154">
        <v>1238019</v>
      </c>
      <c r="F9" s="154">
        <v>3833208.949949</v>
      </c>
      <c r="G9" s="155">
        <v>4.9302959001436983E-2</v>
      </c>
      <c r="H9" s="202">
        <v>5.9883648182563608E-2</v>
      </c>
      <c r="I9" s="157">
        <v>47570</v>
      </c>
      <c r="J9" s="154">
        <v>3563384.122275</v>
      </c>
      <c r="K9" s="154">
        <v>106962</v>
      </c>
      <c r="L9" s="154">
        <v>6939284.5892719999</v>
      </c>
      <c r="M9" s="155">
        <v>0.4447373833697949</v>
      </c>
      <c r="N9" s="156">
        <v>0.51350886052200873</v>
      </c>
      <c r="O9" s="157">
        <v>17976</v>
      </c>
      <c r="P9" s="154">
        <v>1575174.1908839999</v>
      </c>
      <c r="Q9" s="154">
        <v>97171</v>
      </c>
      <c r="R9" s="154">
        <v>2938005.5757010002</v>
      </c>
      <c r="S9" s="155">
        <v>0.1849934651284848</v>
      </c>
      <c r="T9" s="156">
        <v>0.53613723674032432</v>
      </c>
    </row>
    <row r="10" spans="1:20" ht="15.75" x14ac:dyDescent="0.25">
      <c r="A10" s="151">
        <v>28</v>
      </c>
      <c r="B10" s="201" t="s">
        <v>11</v>
      </c>
      <c r="C10" s="157">
        <v>881</v>
      </c>
      <c r="D10" s="154">
        <v>13040.635115999999</v>
      </c>
      <c r="E10" s="154">
        <v>36854</v>
      </c>
      <c r="F10" s="154">
        <v>163857.25962500001</v>
      </c>
      <c r="G10" s="155">
        <v>2.3905139197916099E-2</v>
      </c>
      <c r="H10" s="202">
        <v>7.9585336321652767E-2</v>
      </c>
      <c r="I10" s="157">
        <v>1552</v>
      </c>
      <c r="J10" s="154">
        <v>255759.65596999999</v>
      </c>
      <c r="K10" s="154">
        <v>8296</v>
      </c>
      <c r="L10" s="154">
        <v>1182123.1592949999</v>
      </c>
      <c r="M10" s="155">
        <v>0.1870781099324976</v>
      </c>
      <c r="N10" s="156">
        <v>0.2163561841750323</v>
      </c>
      <c r="O10" s="157">
        <v>504</v>
      </c>
      <c r="P10" s="154">
        <v>50037.460881999999</v>
      </c>
      <c r="Q10" s="154">
        <v>8142</v>
      </c>
      <c r="R10" s="154">
        <v>384584.22995200002</v>
      </c>
      <c r="S10" s="155">
        <v>6.1901252763448787E-2</v>
      </c>
      <c r="T10" s="156">
        <v>0.13010793731257569</v>
      </c>
    </row>
    <row r="11" spans="1:20" ht="15.75" x14ac:dyDescent="0.25">
      <c r="A11" s="151">
        <v>37</v>
      </c>
      <c r="B11" s="201" t="s">
        <v>73</v>
      </c>
      <c r="C11" s="157">
        <v>33839</v>
      </c>
      <c r="D11" s="154">
        <v>605672.38912499999</v>
      </c>
      <c r="E11" s="154">
        <v>877803</v>
      </c>
      <c r="F11" s="154">
        <v>5323742.3310080003</v>
      </c>
      <c r="G11" s="155">
        <v>3.8549651801144447E-2</v>
      </c>
      <c r="H11" s="202">
        <v>0.1137681637214628</v>
      </c>
      <c r="I11" s="157">
        <v>82310</v>
      </c>
      <c r="J11" s="154">
        <v>5915886.1198439999</v>
      </c>
      <c r="K11" s="154">
        <v>200096</v>
      </c>
      <c r="L11" s="154">
        <v>11787979.647697</v>
      </c>
      <c r="M11" s="155">
        <v>0.41135255077562771</v>
      </c>
      <c r="N11" s="156">
        <v>0.5018575105022155</v>
      </c>
      <c r="O11" s="157">
        <v>42099</v>
      </c>
      <c r="P11" s="154">
        <v>2247968.035402</v>
      </c>
      <c r="Q11" s="154">
        <v>175112</v>
      </c>
      <c r="R11" s="154">
        <v>4322393.7945079999</v>
      </c>
      <c r="S11" s="155">
        <v>0.2404118507012655</v>
      </c>
      <c r="T11" s="156">
        <v>0.52007478778501182</v>
      </c>
    </row>
    <row r="12" spans="1:20" ht="15.75" x14ac:dyDescent="0.25">
      <c r="A12" s="151">
        <v>39</v>
      </c>
      <c r="B12" s="201" t="s">
        <v>74</v>
      </c>
      <c r="C12" s="157">
        <v>58168</v>
      </c>
      <c r="D12" s="154">
        <v>619833.81325799995</v>
      </c>
      <c r="E12" s="154">
        <v>307195</v>
      </c>
      <c r="F12" s="154">
        <v>1853822.4673830001</v>
      </c>
      <c r="G12" s="155">
        <v>0.18935204023502991</v>
      </c>
      <c r="H12" s="202">
        <v>0.33435446174789618</v>
      </c>
      <c r="I12" s="157">
        <v>26689</v>
      </c>
      <c r="J12" s="154">
        <v>1993180.257399</v>
      </c>
      <c r="K12" s="154">
        <v>72521</v>
      </c>
      <c r="L12" s="154">
        <v>4466265.0180900004</v>
      </c>
      <c r="M12" s="155">
        <v>0.36801753974710771</v>
      </c>
      <c r="N12" s="156">
        <v>0.44627451557977282</v>
      </c>
      <c r="O12" s="157">
        <v>2546</v>
      </c>
      <c r="P12" s="154">
        <v>86271.747082000002</v>
      </c>
      <c r="Q12" s="154">
        <v>30769</v>
      </c>
      <c r="R12" s="154">
        <v>1210288.0454909999</v>
      </c>
      <c r="S12" s="155">
        <v>8.2745620592154442E-2</v>
      </c>
      <c r="T12" s="156">
        <v>7.1281995557512551E-2</v>
      </c>
    </row>
    <row r="13" spans="1:20" ht="15.75" x14ac:dyDescent="0.25">
      <c r="A13" s="151">
        <v>49</v>
      </c>
      <c r="B13" s="201" t="s">
        <v>14</v>
      </c>
      <c r="C13" s="157">
        <v>5874</v>
      </c>
      <c r="D13" s="154">
        <v>103726.98514</v>
      </c>
      <c r="E13" s="154">
        <v>53573</v>
      </c>
      <c r="F13" s="154">
        <v>513082.11085400003</v>
      </c>
      <c r="G13" s="155">
        <v>0.1096447837530099</v>
      </c>
      <c r="H13" s="202">
        <v>0.20216449364674111</v>
      </c>
      <c r="I13" s="157">
        <v>2085</v>
      </c>
      <c r="J13" s="154">
        <v>252623.771817</v>
      </c>
      <c r="K13" s="154">
        <v>7398</v>
      </c>
      <c r="L13" s="154">
        <v>718851.57237299997</v>
      </c>
      <c r="M13" s="155">
        <v>0.2818329278183293</v>
      </c>
      <c r="N13" s="156">
        <v>0.35142688911851999</v>
      </c>
      <c r="O13" s="157">
        <v>317</v>
      </c>
      <c r="P13" s="154">
        <v>16825.007743999999</v>
      </c>
      <c r="Q13" s="154">
        <v>7501</v>
      </c>
      <c r="R13" s="154">
        <v>250460.85008199999</v>
      </c>
      <c r="S13" s="155">
        <v>4.2261031862418343E-2</v>
      </c>
      <c r="T13" s="156">
        <v>6.717619834992794E-2</v>
      </c>
    </row>
    <row r="14" spans="1:20" ht="15.75" x14ac:dyDescent="0.25">
      <c r="A14" s="151">
        <v>51</v>
      </c>
      <c r="B14" s="201" t="s">
        <v>15</v>
      </c>
      <c r="C14" s="157">
        <v>30665</v>
      </c>
      <c r="D14" s="154">
        <v>158850.14935699999</v>
      </c>
      <c r="E14" s="154">
        <v>2971155</v>
      </c>
      <c r="F14" s="154">
        <v>3135984.2919180002</v>
      </c>
      <c r="G14" s="155">
        <v>1.0320902140749979E-2</v>
      </c>
      <c r="H14" s="202">
        <v>5.0654000329780222E-2</v>
      </c>
      <c r="I14" s="157">
        <v>1451</v>
      </c>
      <c r="J14" s="154">
        <v>825.97767399999998</v>
      </c>
      <c r="K14" s="154">
        <v>13778</v>
      </c>
      <c r="L14" s="154">
        <v>510421.23557800002</v>
      </c>
      <c r="M14" s="155">
        <v>0.105312817535201</v>
      </c>
      <c r="N14" s="156">
        <v>1.618227488252256E-3</v>
      </c>
      <c r="O14" s="157">
        <v>0</v>
      </c>
      <c r="P14" s="154">
        <v>0</v>
      </c>
      <c r="Q14" s="154">
        <v>177</v>
      </c>
      <c r="R14" s="154">
        <v>11939.177269</v>
      </c>
      <c r="S14" s="155">
        <v>0</v>
      </c>
      <c r="T14" s="156">
        <v>0</v>
      </c>
    </row>
    <row r="15" spans="1:20" ht="15.75" x14ac:dyDescent="0.25">
      <c r="A15" s="151">
        <v>53</v>
      </c>
      <c r="B15" s="201" t="s">
        <v>16</v>
      </c>
      <c r="C15" s="157">
        <v>105192</v>
      </c>
      <c r="D15" s="154">
        <v>146775.20116299999</v>
      </c>
      <c r="E15" s="154">
        <v>1091132</v>
      </c>
      <c r="F15" s="154">
        <v>786299.32221500005</v>
      </c>
      <c r="G15" s="155">
        <v>9.6406300979166595E-2</v>
      </c>
      <c r="H15" s="202">
        <v>0.1866658116269708</v>
      </c>
      <c r="I15" s="157">
        <v>0</v>
      </c>
      <c r="J15" s="154">
        <v>0</v>
      </c>
      <c r="K15" s="154">
        <v>2801</v>
      </c>
      <c r="L15" s="154">
        <v>25459.64287</v>
      </c>
      <c r="M15" s="155">
        <v>0</v>
      </c>
      <c r="N15" s="156">
        <v>0</v>
      </c>
      <c r="O15" s="157">
        <v>0</v>
      </c>
      <c r="P15" s="154">
        <v>0</v>
      </c>
      <c r="Q15" s="154">
        <v>36</v>
      </c>
      <c r="R15" s="154">
        <v>337.82654600000001</v>
      </c>
      <c r="S15" s="155">
        <v>0</v>
      </c>
      <c r="T15" s="156">
        <v>0</v>
      </c>
    </row>
    <row r="16" spans="1:20" ht="15.75" x14ac:dyDescent="0.25">
      <c r="A16" s="151">
        <v>55</v>
      </c>
      <c r="B16" s="201" t="s">
        <v>17</v>
      </c>
      <c r="C16" s="157">
        <v>1013</v>
      </c>
      <c r="D16" s="154">
        <v>4512.7415879999999</v>
      </c>
      <c r="E16" s="154">
        <v>44432</v>
      </c>
      <c r="F16" s="154">
        <v>95477.206634999995</v>
      </c>
      <c r="G16" s="155">
        <v>2.2798883687432481E-2</v>
      </c>
      <c r="H16" s="202">
        <v>4.7265119571959918E-2</v>
      </c>
      <c r="I16" s="157">
        <v>2924</v>
      </c>
      <c r="J16" s="154">
        <v>251587.28054199999</v>
      </c>
      <c r="K16" s="154">
        <v>8091</v>
      </c>
      <c r="L16" s="154">
        <v>545915.09131699998</v>
      </c>
      <c r="M16" s="155">
        <v>0.36138919787418122</v>
      </c>
      <c r="N16" s="156">
        <v>0.4608542327251936</v>
      </c>
      <c r="O16" s="157">
        <v>32</v>
      </c>
      <c r="P16" s="154">
        <v>7597</v>
      </c>
      <c r="Q16" s="154">
        <v>790</v>
      </c>
      <c r="R16" s="154">
        <v>39485.231859</v>
      </c>
      <c r="S16" s="155">
        <v>4.0506329113924051E-2</v>
      </c>
      <c r="T16" s="156">
        <v>0.1924010482483311</v>
      </c>
    </row>
    <row r="17" spans="1:20" ht="16.5" thickBot="1" x14ac:dyDescent="0.3">
      <c r="A17" s="159">
        <v>12</v>
      </c>
      <c r="B17" s="188" t="s">
        <v>18</v>
      </c>
      <c r="C17" s="161">
        <v>89472</v>
      </c>
      <c r="D17" s="162">
        <v>448990.13539900002</v>
      </c>
      <c r="E17" s="162">
        <v>995478</v>
      </c>
      <c r="F17" s="162">
        <v>2149425.0844660001</v>
      </c>
      <c r="G17" s="163">
        <v>8.9878430261643147E-2</v>
      </c>
      <c r="H17" s="203">
        <v>0.2088884784326161</v>
      </c>
      <c r="I17" s="161">
        <v>75375</v>
      </c>
      <c r="J17" s="162">
        <v>2417196.681715</v>
      </c>
      <c r="K17" s="162">
        <v>449952</v>
      </c>
      <c r="L17" s="162">
        <v>10347372.621416001</v>
      </c>
      <c r="M17" s="163">
        <v>0.1675178685726478</v>
      </c>
      <c r="N17" s="164">
        <v>0.23360487441151179</v>
      </c>
      <c r="O17" s="161">
        <v>77724</v>
      </c>
      <c r="P17" s="162">
        <v>451025.04216900002</v>
      </c>
      <c r="Q17" s="162">
        <v>247020</v>
      </c>
      <c r="R17" s="162">
        <v>2534417.1935049999</v>
      </c>
      <c r="S17" s="163">
        <v>0.3146465873208647</v>
      </c>
      <c r="T17" s="164">
        <v>0.1779600625046463</v>
      </c>
    </row>
    <row r="18" spans="1:20" ht="16.5" thickBot="1" x14ac:dyDescent="0.3">
      <c r="A18" s="191"/>
      <c r="B18" s="165" t="s">
        <v>49</v>
      </c>
      <c r="C18" s="204">
        <f>SUM(C6:C17)</f>
        <v>647473</v>
      </c>
      <c r="D18" s="204">
        <f t="shared" ref="D18:R18" si="0">SUM(D6:D17)</f>
        <v>4262854.860351</v>
      </c>
      <c r="E18" s="204">
        <f t="shared" si="0"/>
        <v>10384336</v>
      </c>
      <c r="F18" s="215">
        <f t="shared" si="0"/>
        <v>25523231.637236994</v>
      </c>
      <c r="G18" s="206">
        <f t="shared" ref="G18:H18" si="1">C18/E18</f>
        <v>6.2350929322780003E-2</v>
      </c>
      <c r="H18" s="205">
        <f t="shared" si="1"/>
        <v>0.16701861742819937</v>
      </c>
      <c r="I18" s="204">
        <f t="shared" si="0"/>
        <v>312000</v>
      </c>
      <c r="J18" s="204">
        <f t="shared" si="0"/>
        <v>19722917.704140998</v>
      </c>
      <c r="K18" s="204">
        <f t="shared" si="0"/>
        <v>1196116</v>
      </c>
      <c r="L18" s="215">
        <f t="shared" si="0"/>
        <v>55387736.099222012</v>
      </c>
      <c r="M18" s="206">
        <f t="shared" ref="M18:N18" si="2">I18/K18</f>
        <v>0.2608442659407616</v>
      </c>
      <c r="N18" s="206">
        <f t="shared" si="2"/>
        <v>0.35608817209660298</v>
      </c>
      <c r="O18" s="204">
        <f t="shared" si="0"/>
        <v>169792</v>
      </c>
      <c r="P18" s="204">
        <f t="shared" si="0"/>
        <v>5845830.583226</v>
      </c>
      <c r="Q18" s="204">
        <f t="shared" si="0"/>
        <v>718142</v>
      </c>
      <c r="R18" s="215">
        <f t="shared" si="0"/>
        <v>17044528.396507002</v>
      </c>
      <c r="S18" s="206">
        <f t="shared" ref="S18:T18" si="3">O18/Q18</f>
        <v>0.23643234903403504</v>
      </c>
      <c r="T18" s="206">
        <f t="shared" si="3"/>
        <v>0.34297402939139154</v>
      </c>
    </row>
    <row r="19" spans="1:20" ht="15.75" x14ac:dyDescent="0.25">
      <c r="A19" s="207"/>
      <c r="B19" s="208"/>
      <c r="C19" s="209"/>
      <c r="D19" s="209"/>
      <c r="E19" s="209"/>
      <c r="F19" s="209"/>
      <c r="G19" s="210"/>
      <c r="H19" s="210"/>
      <c r="I19" s="209"/>
      <c r="J19" s="209"/>
      <c r="K19" s="209"/>
      <c r="L19" s="209"/>
      <c r="M19" s="210"/>
      <c r="N19" s="210"/>
      <c r="O19" s="209"/>
      <c r="P19" s="209"/>
      <c r="Q19" s="209"/>
      <c r="R19" s="209"/>
      <c r="S19" s="210"/>
      <c r="T19" s="210"/>
    </row>
    <row r="20" spans="1:20" x14ac:dyDescent="0.25">
      <c r="B20" s="192" t="s">
        <v>114</v>
      </c>
    </row>
    <row r="21" spans="1:20" x14ac:dyDescent="0.25">
      <c r="B21" s="192" t="s">
        <v>115</v>
      </c>
    </row>
    <row r="22" spans="1:20" x14ac:dyDescent="0.25">
      <c r="B22" s="192" t="s">
        <v>107</v>
      </c>
    </row>
    <row r="25" spans="1:20" ht="19.5" thickBot="1" x14ac:dyDescent="0.35">
      <c r="A25" s="198" t="s">
        <v>76</v>
      </c>
    </row>
    <row r="26" spans="1:20" ht="21.75" thickBot="1" x14ac:dyDescent="0.4">
      <c r="A26" s="334" t="s">
        <v>66</v>
      </c>
      <c r="B26" s="335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6"/>
    </row>
    <row r="27" spans="1:20" ht="15.75" x14ac:dyDescent="0.25">
      <c r="A27" s="139"/>
      <c r="B27" s="260"/>
      <c r="C27" s="325" t="s">
        <v>2</v>
      </c>
      <c r="D27" s="326"/>
      <c r="E27" s="326"/>
      <c r="F27" s="326"/>
      <c r="G27" s="326"/>
      <c r="H27" s="327"/>
      <c r="I27" s="325" t="s">
        <v>3</v>
      </c>
      <c r="J27" s="326"/>
      <c r="K27" s="326"/>
      <c r="L27" s="326"/>
      <c r="M27" s="326"/>
      <c r="N27" s="327"/>
      <c r="O27" s="325" t="s">
        <v>4</v>
      </c>
      <c r="P27" s="326"/>
      <c r="Q27" s="326"/>
      <c r="R27" s="326"/>
      <c r="S27" s="326"/>
      <c r="T27" s="328"/>
    </row>
    <row r="28" spans="1:20" ht="15.75" x14ac:dyDescent="0.25">
      <c r="A28" s="139"/>
      <c r="B28" s="260"/>
      <c r="C28" s="329" t="s">
        <v>41</v>
      </c>
      <c r="D28" s="309"/>
      <c r="E28" s="309" t="s">
        <v>42</v>
      </c>
      <c r="F28" s="309"/>
      <c r="G28" s="303" t="s">
        <v>67</v>
      </c>
      <c r="H28" s="333"/>
      <c r="I28" s="329" t="s">
        <v>41</v>
      </c>
      <c r="J28" s="309"/>
      <c r="K28" s="309" t="s">
        <v>42</v>
      </c>
      <c r="L28" s="309"/>
      <c r="M28" s="303" t="s">
        <v>67</v>
      </c>
      <c r="N28" s="333"/>
      <c r="O28" s="329" t="s">
        <v>41</v>
      </c>
      <c r="P28" s="309"/>
      <c r="Q28" s="309" t="s">
        <v>42</v>
      </c>
      <c r="R28" s="309"/>
      <c r="S28" s="303" t="s">
        <v>67</v>
      </c>
      <c r="T28" s="332"/>
    </row>
    <row r="29" spans="1:20" ht="32.25" thickBot="1" x14ac:dyDescent="0.3">
      <c r="A29" s="140" t="s">
        <v>0</v>
      </c>
      <c r="B29" s="141" t="s">
        <v>1</v>
      </c>
      <c r="C29" s="142" t="s">
        <v>5</v>
      </c>
      <c r="D29" s="260" t="s">
        <v>68</v>
      </c>
      <c r="E29" s="260" t="s">
        <v>69</v>
      </c>
      <c r="F29" s="260" t="s">
        <v>70</v>
      </c>
      <c r="G29" s="260" t="s">
        <v>71</v>
      </c>
      <c r="H29" s="262" t="s">
        <v>72</v>
      </c>
      <c r="I29" s="142" t="s">
        <v>5</v>
      </c>
      <c r="J29" s="260" t="s">
        <v>68</v>
      </c>
      <c r="K29" s="260" t="s">
        <v>69</v>
      </c>
      <c r="L29" s="260" t="s">
        <v>70</v>
      </c>
      <c r="M29" s="260" t="s">
        <v>71</v>
      </c>
      <c r="N29" s="262" t="s">
        <v>72</v>
      </c>
      <c r="O29" s="142" t="s">
        <v>5</v>
      </c>
      <c r="P29" s="260" t="s">
        <v>68</v>
      </c>
      <c r="Q29" s="260" t="s">
        <v>69</v>
      </c>
      <c r="R29" s="260" t="s">
        <v>70</v>
      </c>
      <c r="S29" s="260" t="s">
        <v>71</v>
      </c>
      <c r="T29" s="261" t="s">
        <v>72</v>
      </c>
    </row>
    <row r="30" spans="1:20" ht="16.5" thickBot="1" x14ac:dyDescent="0.3">
      <c r="A30" s="170">
        <v>671</v>
      </c>
      <c r="B30" s="211" t="s">
        <v>25</v>
      </c>
      <c r="C30" s="172">
        <v>899</v>
      </c>
      <c r="D30" s="148">
        <v>1381.9443040000001</v>
      </c>
      <c r="E30" s="148">
        <v>7151</v>
      </c>
      <c r="F30" s="148">
        <v>8099.3231459999997</v>
      </c>
      <c r="G30" s="149">
        <v>0.12571668298140121</v>
      </c>
      <c r="H30" s="150">
        <v>0.17062466567746451</v>
      </c>
      <c r="I30" s="227">
        <v>0</v>
      </c>
      <c r="J30" s="148">
        <v>0</v>
      </c>
      <c r="K30" s="148"/>
      <c r="L30" s="148"/>
      <c r="M30" s="149"/>
      <c r="N30" s="200"/>
      <c r="O30" s="173">
        <v>21</v>
      </c>
      <c r="P30" s="148">
        <v>126.226929</v>
      </c>
      <c r="Q30" s="148">
        <v>565</v>
      </c>
      <c r="R30" s="174">
        <v>2273.2003380000001</v>
      </c>
      <c r="S30" s="149">
        <v>3.7168141592920353E-2</v>
      </c>
      <c r="T30" s="150">
        <v>5.55282906173842E-2</v>
      </c>
    </row>
    <row r="31" spans="1:20" ht="16.5" thickBot="1" x14ac:dyDescent="0.3">
      <c r="A31" s="175">
        <v>672</v>
      </c>
      <c r="B31" s="212" t="s">
        <v>26</v>
      </c>
      <c r="C31" s="177">
        <v>57022</v>
      </c>
      <c r="D31" s="154">
        <v>380528.84001400002</v>
      </c>
      <c r="E31" s="154">
        <v>268607</v>
      </c>
      <c r="F31" s="154">
        <v>1155756.9951549999</v>
      </c>
      <c r="G31" s="155">
        <v>0.21228784059983541</v>
      </c>
      <c r="H31" s="156">
        <v>0.32924640872536259</v>
      </c>
      <c r="I31" s="228">
        <v>2434</v>
      </c>
      <c r="J31" s="154">
        <v>74572.030476</v>
      </c>
      <c r="K31" s="154">
        <v>15825</v>
      </c>
      <c r="L31" s="154">
        <v>409670.45924200001</v>
      </c>
      <c r="M31" s="155">
        <v>0.1538072669826224</v>
      </c>
      <c r="N31" s="202">
        <v>0.1820293086642816</v>
      </c>
      <c r="O31" s="213">
        <v>188</v>
      </c>
      <c r="P31" s="154">
        <v>6295.5103929999996</v>
      </c>
      <c r="Q31" s="154">
        <v>1343</v>
      </c>
      <c r="R31" s="178">
        <v>25609.695724000001</v>
      </c>
      <c r="S31" s="155">
        <v>0.13998510796723751</v>
      </c>
      <c r="T31" s="156">
        <v>0.2458252710554539</v>
      </c>
    </row>
    <row r="32" spans="1:20" ht="16.5" thickBot="1" x14ac:dyDescent="0.3">
      <c r="A32" s="175">
        <v>673</v>
      </c>
      <c r="B32" s="212" t="s">
        <v>27</v>
      </c>
      <c r="C32" s="177">
        <v>2133</v>
      </c>
      <c r="D32" s="154">
        <v>4247.9298580000004</v>
      </c>
      <c r="E32" s="154">
        <v>39566</v>
      </c>
      <c r="F32" s="154">
        <v>52673.109989999997</v>
      </c>
      <c r="G32" s="155">
        <v>5.3909922660870448E-2</v>
      </c>
      <c r="H32" s="156">
        <v>8.0647029552773156E-2</v>
      </c>
      <c r="I32" s="228">
        <v>0</v>
      </c>
      <c r="J32" s="154">
        <v>0</v>
      </c>
      <c r="K32" s="154"/>
      <c r="L32" s="154"/>
      <c r="M32" s="155"/>
      <c r="N32" s="202"/>
      <c r="O32" s="213">
        <v>1352</v>
      </c>
      <c r="P32" s="154">
        <v>9582.1293960000003</v>
      </c>
      <c r="Q32" s="154">
        <v>4991</v>
      </c>
      <c r="R32" s="178">
        <v>28206.525636999999</v>
      </c>
      <c r="S32" s="155">
        <v>0.27088759767581649</v>
      </c>
      <c r="T32" s="156">
        <v>0.3397132110248493</v>
      </c>
    </row>
    <row r="33" spans="1:20" ht="16.5" thickBot="1" x14ac:dyDescent="0.3">
      <c r="A33" s="175">
        <v>674</v>
      </c>
      <c r="B33" s="212" t="s">
        <v>28</v>
      </c>
      <c r="C33" s="177">
        <v>2182</v>
      </c>
      <c r="D33" s="154">
        <v>13805.318939999999</v>
      </c>
      <c r="E33" s="154">
        <v>21043</v>
      </c>
      <c r="F33" s="154">
        <v>89304.079559000005</v>
      </c>
      <c r="G33" s="155">
        <v>0.1036924392909756</v>
      </c>
      <c r="H33" s="156">
        <v>0.15458777480461369</v>
      </c>
      <c r="I33" s="228">
        <v>0</v>
      </c>
      <c r="J33" s="154">
        <v>0</v>
      </c>
      <c r="K33" s="154"/>
      <c r="L33" s="154"/>
      <c r="M33" s="155"/>
      <c r="N33" s="202"/>
      <c r="O33" s="213">
        <v>1</v>
      </c>
      <c r="P33" s="154">
        <v>1.7727029999999999</v>
      </c>
      <c r="Q33" s="154">
        <v>8</v>
      </c>
      <c r="R33" s="178">
        <v>29.492784</v>
      </c>
      <c r="S33" s="155">
        <v>0.125</v>
      </c>
      <c r="T33" s="156">
        <v>6.0106329738148827E-2</v>
      </c>
    </row>
    <row r="34" spans="1:20" ht="16.5" thickBot="1" x14ac:dyDescent="0.3">
      <c r="A34" s="175">
        <v>675</v>
      </c>
      <c r="B34" s="212" t="s">
        <v>29</v>
      </c>
      <c r="C34" s="177">
        <v>309</v>
      </c>
      <c r="D34" s="154">
        <v>278.59268600000001</v>
      </c>
      <c r="E34" s="154">
        <v>18460</v>
      </c>
      <c r="F34" s="154">
        <v>27977.991560999999</v>
      </c>
      <c r="G34" s="155">
        <v>1.6738894907908992E-2</v>
      </c>
      <c r="H34" s="156">
        <v>9.9575655883871617E-3</v>
      </c>
      <c r="I34" s="228">
        <v>0</v>
      </c>
      <c r="J34" s="154">
        <v>0</v>
      </c>
      <c r="K34" s="154"/>
      <c r="L34" s="154"/>
      <c r="M34" s="155"/>
      <c r="N34" s="202"/>
      <c r="O34" s="213">
        <v>157</v>
      </c>
      <c r="P34" s="154">
        <v>572.22290699999996</v>
      </c>
      <c r="Q34" s="154">
        <v>965</v>
      </c>
      <c r="R34" s="178">
        <v>2877.4118159999998</v>
      </c>
      <c r="S34" s="155">
        <v>0.16269430051813469</v>
      </c>
      <c r="T34" s="156">
        <v>0.19886722637966681</v>
      </c>
    </row>
    <row r="35" spans="1:20" ht="16.5" thickBot="1" x14ac:dyDescent="0.3">
      <c r="A35" s="175">
        <v>676</v>
      </c>
      <c r="B35" s="212" t="s">
        <v>30</v>
      </c>
      <c r="C35" s="177">
        <v>338</v>
      </c>
      <c r="D35" s="154">
        <v>1550.960599</v>
      </c>
      <c r="E35" s="154">
        <v>15987</v>
      </c>
      <c r="F35" s="154">
        <v>45166.375488999998</v>
      </c>
      <c r="G35" s="155">
        <v>2.114217801964096E-2</v>
      </c>
      <c r="H35" s="156">
        <v>3.4338832421426581E-2</v>
      </c>
      <c r="I35" s="228">
        <v>0</v>
      </c>
      <c r="J35" s="154">
        <v>0</v>
      </c>
      <c r="K35" s="154"/>
      <c r="L35" s="154"/>
      <c r="M35" s="155"/>
      <c r="N35" s="202"/>
      <c r="O35" s="213">
        <v>10</v>
      </c>
      <c r="P35" s="154">
        <v>91.343964</v>
      </c>
      <c r="Q35" s="154">
        <v>59</v>
      </c>
      <c r="R35" s="178">
        <v>298.27075400000001</v>
      </c>
      <c r="S35" s="155">
        <v>0.16949152542372881</v>
      </c>
      <c r="T35" s="156">
        <v>0.30624512385146552</v>
      </c>
    </row>
    <row r="36" spans="1:20" ht="16.5" thickBot="1" x14ac:dyDescent="0.3">
      <c r="A36" s="175">
        <v>677</v>
      </c>
      <c r="B36" s="212" t="s">
        <v>31</v>
      </c>
      <c r="C36" s="214">
        <v>1476</v>
      </c>
      <c r="D36" s="162">
        <v>10338.83329</v>
      </c>
      <c r="E36" s="162">
        <v>5759</v>
      </c>
      <c r="F36" s="162">
        <v>31247.713530000001</v>
      </c>
      <c r="G36" s="163">
        <v>0.25629449557214801</v>
      </c>
      <c r="H36" s="164">
        <v>0.33086687382979219</v>
      </c>
      <c r="I36" s="229">
        <v>0</v>
      </c>
      <c r="J36" s="162">
        <v>0</v>
      </c>
      <c r="K36" s="162"/>
      <c r="L36" s="162"/>
      <c r="M36" s="230"/>
      <c r="N36" s="231"/>
      <c r="O36" s="179">
        <v>9</v>
      </c>
      <c r="P36" s="162">
        <v>63.162343999999997</v>
      </c>
      <c r="Q36" s="162">
        <v>43</v>
      </c>
      <c r="R36" s="180">
        <v>301.17431399999998</v>
      </c>
      <c r="S36" s="163">
        <v>0.20930232558139539</v>
      </c>
      <c r="T36" s="164">
        <v>0.20972022202398041</v>
      </c>
    </row>
    <row r="37" spans="1:20" ht="16.5" thickBot="1" x14ac:dyDescent="0.3">
      <c r="A37" s="191"/>
      <c r="B37" s="165" t="s">
        <v>49</v>
      </c>
      <c r="C37" s="215">
        <f>SUM(C30:C36)</f>
        <v>64359</v>
      </c>
      <c r="D37" s="215">
        <f t="shared" ref="D37:R37" si="4">SUM(D30:D36)</f>
        <v>412132.41969100002</v>
      </c>
      <c r="E37" s="215">
        <f t="shared" si="4"/>
        <v>376573</v>
      </c>
      <c r="F37" s="215">
        <f t="shared" si="4"/>
        <v>1410225.58843</v>
      </c>
      <c r="G37" s="206">
        <f t="shared" ref="G37:H37" si="5">C37/E37</f>
        <v>0.17090710167749679</v>
      </c>
      <c r="H37" s="206">
        <f t="shared" si="5"/>
        <v>0.29224573931453468</v>
      </c>
      <c r="I37" s="215">
        <f t="shared" si="4"/>
        <v>2434</v>
      </c>
      <c r="J37" s="215">
        <f t="shared" si="4"/>
        <v>74572.030476</v>
      </c>
      <c r="K37" s="215">
        <f t="shared" si="4"/>
        <v>15825</v>
      </c>
      <c r="L37" s="215">
        <f t="shared" si="4"/>
        <v>409670.45924200001</v>
      </c>
      <c r="M37" s="168">
        <f t="shared" ref="M37:N37" si="6">I37/K37</f>
        <v>0.15380726698262243</v>
      </c>
      <c r="N37" s="168">
        <f t="shared" si="6"/>
        <v>0.18202930866428157</v>
      </c>
      <c r="O37" s="215">
        <f t="shared" si="4"/>
        <v>1738</v>
      </c>
      <c r="P37" s="215">
        <f t="shared" si="4"/>
        <v>16732.368636000003</v>
      </c>
      <c r="Q37" s="215">
        <f t="shared" si="4"/>
        <v>7974</v>
      </c>
      <c r="R37" s="215">
        <f t="shared" si="4"/>
        <v>59595.771367000001</v>
      </c>
      <c r="S37" s="206">
        <f t="shared" ref="S37:T37" si="7">O37/Q37</f>
        <v>0.21795836468522697</v>
      </c>
      <c r="T37" s="206">
        <f t="shared" si="7"/>
        <v>0.28076436049395992</v>
      </c>
    </row>
    <row r="38" spans="1:20" ht="15.75" x14ac:dyDescent="0.25">
      <c r="A38" s="207"/>
      <c r="B38" s="208"/>
      <c r="C38" s="209"/>
      <c r="D38" s="209"/>
      <c r="E38" s="209"/>
      <c r="F38" s="209"/>
      <c r="G38" s="210"/>
      <c r="H38" s="210"/>
      <c r="I38" s="209"/>
      <c r="J38" s="209"/>
      <c r="K38" s="209"/>
      <c r="L38" s="209"/>
      <c r="M38" s="210"/>
      <c r="N38" s="210"/>
      <c r="O38" s="209"/>
      <c r="P38" s="209"/>
      <c r="Q38" s="209"/>
      <c r="R38" s="209"/>
      <c r="S38" s="210"/>
      <c r="T38" s="210"/>
    </row>
    <row r="39" spans="1:20" x14ac:dyDescent="0.25">
      <c r="B39" s="192" t="str">
        <f>B20</f>
        <v>Fuente: Información de la CMF al 12 de junio de 2020 y al 30 de abril de 2020 para el total de las carteras.</v>
      </c>
    </row>
    <row r="40" spans="1:20" x14ac:dyDescent="0.25">
      <c r="B40" s="192" t="s">
        <v>94</v>
      </c>
    </row>
    <row r="45" spans="1:20" ht="19.5" thickBot="1" x14ac:dyDescent="0.35">
      <c r="A45" s="79" t="s">
        <v>77</v>
      </c>
    </row>
    <row r="46" spans="1:20" ht="21" x14ac:dyDescent="0.35">
      <c r="A46" s="334" t="s">
        <v>66</v>
      </c>
      <c r="B46" s="335"/>
      <c r="C46" s="335"/>
      <c r="D46" s="335"/>
      <c r="E46" s="335"/>
      <c r="F46" s="335"/>
      <c r="G46" s="335"/>
      <c r="H46" s="336"/>
    </row>
    <row r="47" spans="1:20" ht="15.75" x14ac:dyDescent="0.25">
      <c r="A47" s="139"/>
      <c r="B47" s="260"/>
      <c r="C47" s="303" t="s">
        <v>32</v>
      </c>
      <c r="D47" s="303"/>
      <c r="E47" s="303"/>
      <c r="F47" s="303"/>
      <c r="G47" s="303"/>
      <c r="H47" s="332"/>
    </row>
    <row r="48" spans="1:20" ht="15.75" x14ac:dyDescent="0.25">
      <c r="A48" s="139"/>
      <c r="B48" s="260"/>
      <c r="C48" s="309" t="s">
        <v>41</v>
      </c>
      <c r="D48" s="309"/>
      <c r="E48" s="309" t="s">
        <v>42</v>
      </c>
      <c r="F48" s="309"/>
      <c r="G48" s="303" t="s">
        <v>67</v>
      </c>
      <c r="H48" s="332"/>
    </row>
    <row r="49" spans="1:8" ht="32.25" thickBot="1" x14ac:dyDescent="0.3">
      <c r="A49" s="140" t="s">
        <v>0</v>
      </c>
      <c r="B49" s="141" t="s">
        <v>1</v>
      </c>
      <c r="C49" s="260" t="s">
        <v>5</v>
      </c>
      <c r="D49" s="260" t="s">
        <v>68</v>
      </c>
      <c r="E49" s="260" t="s">
        <v>69</v>
      </c>
      <c r="F49" s="260" t="s">
        <v>70</v>
      </c>
      <c r="G49" s="260" t="s">
        <v>71</v>
      </c>
      <c r="H49" s="261" t="s">
        <v>72</v>
      </c>
    </row>
    <row r="50" spans="1:8" ht="16.5" thickBot="1" x14ac:dyDescent="0.3">
      <c r="A50" s="190">
        <v>708</v>
      </c>
      <c r="B50" s="184" t="s">
        <v>34</v>
      </c>
      <c r="C50" s="217">
        <v>3009</v>
      </c>
      <c r="D50" s="218">
        <v>764.77193999999997</v>
      </c>
      <c r="E50" s="218">
        <v>503359</v>
      </c>
      <c r="F50" s="218">
        <v>161695.97963399999</v>
      </c>
      <c r="G50" s="149">
        <v>5.9778408650684699E-3</v>
      </c>
      <c r="H50" s="150">
        <v>4.7296905076493973E-3</v>
      </c>
    </row>
    <row r="51" spans="1:8" ht="16.5" thickBot="1" x14ac:dyDescent="0.3">
      <c r="A51" s="190">
        <v>701</v>
      </c>
      <c r="B51" s="184" t="s">
        <v>81</v>
      </c>
      <c r="C51" s="219">
        <v>1451</v>
      </c>
      <c r="D51" s="220">
        <v>97.494956000000002</v>
      </c>
      <c r="E51" s="220">
        <v>225147</v>
      </c>
      <c r="F51" s="220">
        <v>35454.319313</v>
      </c>
      <c r="G51" s="155">
        <v>6.4446783656899711E-3</v>
      </c>
      <c r="H51" s="156">
        <v>2.7498752730038059E-3</v>
      </c>
    </row>
    <row r="52" spans="1:8" ht="16.5" thickBot="1" x14ac:dyDescent="0.3">
      <c r="A52" s="190">
        <v>699</v>
      </c>
      <c r="B52" s="184" t="s">
        <v>36</v>
      </c>
      <c r="C52" s="219">
        <v>70189</v>
      </c>
      <c r="D52" s="220">
        <v>5993.9498830000002</v>
      </c>
      <c r="E52" s="220">
        <v>424504</v>
      </c>
      <c r="F52" s="220">
        <v>92748.752471999993</v>
      </c>
      <c r="G52" s="155">
        <v>0.1653435538887737</v>
      </c>
      <c r="H52" s="156">
        <v>6.4625665825634893E-2</v>
      </c>
    </row>
    <row r="53" spans="1:8" ht="16.5" thickBot="1" x14ac:dyDescent="0.3">
      <c r="A53" s="159">
        <v>697</v>
      </c>
      <c r="B53" s="188" t="s">
        <v>37</v>
      </c>
      <c r="C53" s="221">
        <v>1255</v>
      </c>
      <c r="D53" s="222">
        <v>938.81148199999996</v>
      </c>
      <c r="E53" s="222">
        <v>459843</v>
      </c>
      <c r="F53" s="222">
        <v>151551.30930200001</v>
      </c>
      <c r="G53" s="163">
        <v>2.7291923547819578E-3</v>
      </c>
      <c r="H53" s="164">
        <v>6.1946774747370032E-3</v>
      </c>
    </row>
    <row r="54" spans="1:8" ht="16.5" thickBot="1" x14ac:dyDescent="0.3">
      <c r="A54" s="191"/>
      <c r="B54" s="165" t="s">
        <v>49</v>
      </c>
      <c r="C54" s="223">
        <f>SUM(C50:C53)</f>
        <v>75904</v>
      </c>
      <c r="D54" s="223">
        <f t="shared" ref="D54:F54" si="8">SUM(D50:D53)</f>
        <v>7795.0282610000004</v>
      </c>
      <c r="E54" s="223">
        <f t="shared" si="8"/>
        <v>1612853</v>
      </c>
      <c r="F54" s="232">
        <f t="shared" si="8"/>
        <v>441450.360721</v>
      </c>
      <c r="G54" s="206">
        <f t="shared" ref="G54:H54" si="9">C54/E54</f>
        <v>4.7061945508983148E-2</v>
      </c>
      <c r="H54" s="206">
        <f t="shared" si="9"/>
        <v>1.7657768470884811E-2</v>
      </c>
    </row>
    <row r="56" spans="1:8" x14ac:dyDescent="0.25">
      <c r="B56" s="192" t="str">
        <f>B20</f>
        <v>Fuente: Información de la CMF al 12 de junio de 2020 y al 30 de abril de 2020 para el total de las carteras.</v>
      </c>
    </row>
    <row r="57" spans="1:8" x14ac:dyDescent="0.25">
      <c r="B57" s="192" t="s">
        <v>59</v>
      </c>
    </row>
    <row r="58" spans="1:8" x14ac:dyDescent="0.25">
      <c r="B58" s="78" t="s">
        <v>95</v>
      </c>
    </row>
  </sheetData>
  <mergeCells count="31">
    <mergeCell ref="A2:T2"/>
    <mergeCell ref="C3:H3"/>
    <mergeCell ref="I3:N3"/>
    <mergeCell ref="O3:T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C48:D48"/>
    <mergeCell ref="E48:F48"/>
    <mergeCell ref="G48:H48"/>
    <mergeCell ref="C28:D28"/>
    <mergeCell ref="E28:F28"/>
    <mergeCell ref="G28:H28"/>
    <mergeCell ref="A46:H46"/>
    <mergeCell ref="C47:H47"/>
    <mergeCell ref="K28:L28"/>
    <mergeCell ref="M28:N28"/>
    <mergeCell ref="A26:T26"/>
    <mergeCell ref="C27:H27"/>
    <mergeCell ref="I27:N27"/>
    <mergeCell ref="O27:T27"/>
    <mergeCell ref="O28:P28"/>
    <mergeCell ref="Q28:R28"/>
    <mergeCell ref="S28:T28"/>
    <mergeCell ref="I28:J28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497B0-DC0A-4F9D-8E01-EA9AEF99FBEA}">
  <sheetPr codeName="Hoja18"/>
  <dimension ref="A1:P1240"/>
  <sheetViews>
    <sheetView workbookViewId="0"/>
  </sheetViews>
  <sheetFormatPr baseColWidth="10" defaultColWidth="11.5703125" defaultRowHeight="18.75" x14ac:dyDescent="0.3"/>
  <cols>
    <col min="1" max="1" width="20.7109375" style="109" customWidth="1"/>
    <col min="2" max="7" width="16.28515625" style="109" customWidth="1"/>
    <col min="8" max="16" width="11.5703125" style="79"/>
    <col min="17" max="16384" width="11.5703125" style="108"/>
  </cols>
  <sheetData>
    <row r="1" spans="1:16" s="80" customFormat="1" x14ac:dyDescent="0.3">
      <c r="A1" s="121" t="s">
        <v>75</v>
      </c>
      <c r="H1" s="79"/>
      <c r="I1" s="79"/>
      <c r="J1" s="79"/>
      <c r="K1" s="79"/>
      <c r="L1" s="79"/>
      <c r="M1" s="79"/>
      <c r="N1" s="79"/>
      <c r="O1" s="79"/>
      <c r="P1" s="79"/>
    </row>
    <row r="2" spans="1:16" s="80" customFormat="1" ht="21" x14ac:dyDescent="0.35">
      <c r="B2" s="305" t="s">
        <v>51</v>
      </c>
      <c r="C2" s="306"/>
      <c r="D2" s="306"/>
      <c r="E2" s="306"/>
      <c r="F2" s="306"/>
      <c r="G2" s="307"/>
      <c r="H2" s="79"/>
      <c r="I2" s="79"/>
      <c r="J2" s="79"/>
      <c r="K2" s="79"/>
      <c r="L2" s="79"/>
      <c r="M2" s="79"/>
      <c r="N2" s="79"/>
      <c r="O2" s="79"/>
      <c r="P2" s="79"/>
    </row>
    <row r="3" spans="1:16" s="80" customFormat="1" ht="18" customHeight="1" x14ac:dyDescent="0.3">
      <c r="B3" s="308" t="s">
        <v>41</v>
      </c>
      <c r="C3" s="309"/>
      <c r="D3" s="309" t="s">
        <v>42</v>
      </c>
      <c r="E3" s="309"/>
      <c r="F3" s="303" t="s">
        <v>67</v>
      </c>
      <c r="G3" s="304"/>
      <c r="H3" s="79"/>
      <c r="I3" s="79"/>
      <c r="J3" s="79"/>
      <c r="K3" s="79"/>
      <c r="L3" s="79"/>
      <c r="M3" s="79"/>
      <c r="N3" s="79"/>
      <c r="O3" s="79"/>
      <c r="P3" s="79"/>
    </row>
    <row r="4" spans="1:16" s="80" customFormat="1" ht="32.25" x14ac:dyDescent="0.3">
      <c r="B4" s="233" t="s">
        <v>44</v>
      </c>
      <c r="C4" s="263" t="s">
        <v>45</v>
      </c>
      <c r="D4" s="263" t="s">
        <v>44</v>
      </c>
      <c r="E4" s="263" t="s">
        <v>45</v>
      </c>
      <c r="F4" s="263" t="s">
        <v>44</v>
      </c>
      <c r="G4" s="234" t="s">
        <v>45</v>
      </c>
      <c r="H4" s="79"/>
      <c r="I4" s="79"/>
      <c r="J4" s="79"/>
      <c r="K4" s="79"/>
      <c r="L4" s="79"/>
      <c r="M4" s="79"/>
      <c r="N4" s="79"/>
      <c r="O4" s="79"/>
      <c r="P4" s="79"/>
    </row>
    <row r="5" spans="1:16" s="80" customFormat="1" x14ac:dyDescent="0.3">
      <c r="A5" s="235" t="s">
        <v>46</v>
      </c>
      <c r="B5" s="236">
        <f>Detalle_al_0619!C18</f>
        <v>663722</v>
      </c>
      <c r="C5" s="110">
        <f>Detalle_al_0619!D18</f>
        <v>4316938.4117649999</v>
      </c>
      <c r="D5" s="111">
        <f>Detalle_al_0619!E18</f>
        <v>10384336</v>
      </c>
      <c r="E5" s="110">
        <f>Detalle_al_0619!F18</f>
        <v>25523231.637236994</v>
      </c>
      <c r="F5" s="135">
        <f>B5/D5</f>
        <v>6.3915689939154516E-2</v>
      </c>
      <c r="G5" s="136">
        <f>C5/E5</f>
        <v>0.16913761051585741</v>
      </c>
      <c r="H5" s="79"/>
      <c r="I5" s="79"/>
      <c r="J5" s="79"/>
      <c r="K5" s="79"/>
      <c r="L5" s="79"/>
      <c r="M5" s="79"/>
      <c r="N5" s="79"/>
      <c r="O5" s="79"/>
      <c r="P5" s="79"/>
    </row>
    <row r="6" spans="1:16" s="80" customFormat="1" x14ac:dyDescent="0.3">
      <c r="A6" s="237" t="s">
        <v>47</v>
      </c>
      <c r="B6" s="238">
        <f>Detalle_al_0619!I18</f>
        <v>316400</v>
      </c>
      <c r="C6" s="134">
        <f>Detalle_al_0619!J18</f>
        <v>19971299.703985002</v>
      </c>
      <c r="D6" s="133">
        <f>Detalle_al_0619!K18</f>
        <v>1196116</v>
      </c>
      <c r="E6" s="134">
        <f>Detalle_al_0619!L18</f>
        <v>55387736.099222012</v>
      </c>
      <c r="F6" s="239">
        <f t="shared" ref="F6:G8" si="0">B6/D6</f>
        <v>0.26452283892197748</v>
      </c>
      <c r="G6" s="240">
        <f t="shared" si="0"/>
        <v>0.36057259441346839</v>
      </c>
      <c r="H6" s="79"/>
      <c r="I6" s="79"/>
      <c r="J6" s="79"/>
      <c r="K6" s="79"/>
      <c r="L6" s="79"/>
      <c r="M6" s="79"/>
      <c r="N6" s="79"/>
      <c r="O6" s="79"/>
      <c r="P6" s="79"/>
    </row>
    <row r="7" spans="1:16" s="80" customFormat="1" x14ac:dyDescent="0.3">
      <c r="A7" s="241" t="s">
        <v>48</v>
      </c>
      <c r="B7" s="242">
        <f>Detalle_al_0619!O18</f>
        <v>173385</v>
      </c>
      <c r="C7" s="116">
        <f>Detalle_al_0619!P18</f>
        <v>5856607.7454969995</v>
      </c>
      <c r="D7" s="117">
        <f>Detalle_al_0619!Q18</f>
        <v>718142</v>
      </c>
      <c r="E7" s="116">
        <f>Detalle_al_0619!R18</f>
        <v>17044528.396507002</v>
      </c>
      <c r="F7" s="137">
        <f t="shared" si="0"/>
        <v>0.24143553781842589</v>
      </c>
      <c r="G7" s="138">
        <f t="shared" si="0"/>
        <v>0.3436063239330937</v>
      </c>
      <c r="H7" s="79"/>
      <c r="I7" s="79"/>
      <c r="J7" s="79"/>
      <c r="K7" s="79"/>
      <c r="L7" s="79"/>
      <c r="M7" s="79"/>
      <c r="N7" s="79"/>
      <c r="O7" s="79"/>
      <c r="P7" s="79"/>
    </row>
    <row r="8" spans="1:16" s="80" customFormat="1" x14ac:dyDescent="0.3">
      <c r="A8" s="101" t="s">
        <v>49</v>
      </c>
      <c r="B8" s="243">
        <f>SUM(B5:B7)</f>
        <v>1153507</v>
      </c>
      <c r="C8" s="244">
        <f t="shared" ref="C8:E8" si="1">SUM(C5:C7)</f>
        <v>30144845.861246999</v>
      </c>
      <c r="D8" s="245">
        <f t="shared" si="1"/>
        <v>12298594</v>
      </c>
      <c r="E8" s="244">
        <f t="shared" si="1"/>
        <v>97955496.132966012</v>
      </c>
      <c r="F8" s="246">
        <f t="shared" si="0"/>
        <v>9.3791778149599866E-2</v>
      </c>
      <c r="G8" s="247">
        <f t="shared" si="0"/>
        <v>0.30774021929640383</v>
      </c>
      <c r="H8" s="79"/>
      <c r="I8" s="79"/>
      <c r="J8" s="79"/>
      <c r="K8" s="79"/>
      <c r="L8" s="79"/>
      <c r="M8" s="79"/>
      <c r="N8" s="79"/>
      <c r="O8" s="79"/>
      <c r="P8" s="79"/>
    </row>
    <row r="9" spans="1:16" ht="14.45" customHeight="1" x14ac:dyDescent="0.3">
      <c r="A9" s="196" t="str">
        <f>Detalle_al_0619!B20</f>
        <v>Fuente: Información de la CMF al 19 de junio de 2020 y al 30 de abril de 2020 para el total de las carteras.</v>
      </c>
      <c r="B9" s="108"/>
      <c r="C9" s="108"/>
      <c r="D9" s="108"/>
      <c r="E9" s="108"/>
      <c r="F9" s="108"/>
      <c r="G9" s="108"/>
    </row>
    <row r="10" spans="1:16" ht="14.45" customHeight="1" x14ac:dyDescent="0.3">
      <c r="A10" s="196" t="s">
        <v>55</v>
      </c>
      <c r="B10" s="108"/>
      <c r="C10" s="108"/>
      <c r="D10" s="108"/>
      <c r="E10" s="108"/>
      <c r="F10" s="108"/>
      <c r="G10" s="108"/>
    </row>
    <row r="11" spans="1:16" ht="14.45" customHeight="1" x14ac:dyDescent="0.3">
      <c r="A11" s="196" t="s">
        <v>113</v>
      </c>
      <c r="B11" s="108"/>
      <c r="C11" s="108"/>
      <c r="D11" s="108"/>
      <c r="E11" s="108"/>
      <c r="F11" s="108"/>
      <c r="G11" s="108"/>
    </row>
    <row r="12" spans="1:16" ht="14.45" customHeight="1" x14ac:dyDescent="0.3">
      <c r="A12" s="196" t="str">
        <f>"            " &amp; MID(Detalle_al_0619!B21,6,LEN(Detalle_al_0619!B21)-5)</f>
        <v xml:space="preserve">             Scotiabank y Banco Estado corrigieron cifras respecto la semana pasada. </v>
      </c>
      <c r="B12" s="108"/>
      <c r="C12" s="108"/>
      <c r="D12" s="108"/>
      <c r="E12" s="108"/>
      <c r="F12" s="108"/>
      <c r="G12" s="108"/>
    </row>
    <row r="13" spans="1:16" ht="14.45" customHeight="1" x14ac:dyDescent="0.3">
      <c r="A13" s="196" t="s">
        <v>99</v>
      </c>
      <c r="B13" s="108"/>
      <c r="C13" s="108"/>
      <c r="D13" s="108"/>
      <c r="E13" s="108"/>
      <c r="F13" s="108"/>
      <c r="G13" s="108"/>
    </row>
    <row r="14" spans="1:16" x14ac:dyDescent="0.3">
      <c r="A14" s="79"/>
      <c r="B14" s="79"/>
      <c r="C14" s="79"/>
      <c r="D14" s="79"/>
      <c r="E14" s="79"/>
      <c r="F14" s="79"/>
      <c r="G14" s="79"/>
    </row>
    <row r="15" spans="1:16" x14ac:dyDescent="0.3">
      <c r="A15" s="79" t="s">
        <v>76</v>
      </c>
      <c r="B15" s="52"/>
      <c r="C15" s="52"/>
      <c r="D15" s="52"/>
      <c r="E15" s="52"/>
      <c r="F15" s="52"/>
      <c r="G15" s="52"/>
    </row>
    <row r="16" spans="1:16" ht="21" x14ac:dyDescent="0.35">
      <c r="A16" s="52"/>
      <c r="B16" s="300" t="s">
        <v>51</v>
      </c>
      <c r="C16" s="301"/>
      <c r="D16" s="301"/>
      <c r="E16" s="301"/>
      <c r="F16" s="301"/>
      <c r="G16" s="302"/>
    </row>
    <row r="17" spans="1:7" s="79" customFormat="1" ht="18" customHeight="1" x14ac:dyDescent="0.3">
      <c r="A17" s="52"/>
      <c r="B17" s="296" t="s">
        <v>41</v>
      </c>
      <c r="C17" s="297"/>
      <c r="D17" s="297" t="s">
        <v>42</v>
      </c>
      <c r="E17" s="297"/>
      <c r="F17" s="303" t="s">
        <v>67</v>
      </c>
      <c r="G17" s="304"/>
    </row>
    <row r="18" spans="1:7" s="79" customFormat="1" ht="32.25" x14ac:dyDescent="0.3">
      <c r="A18" s="52"/>
      <c r="B18" s="54" t="s">
        <v>44</v>
      </c>
      <c r="C18" s="55" t="s">
        <v>45</v>
      </c>
      <c r="D18" s="55" t="s">
        <v>44</v>
      </c>
      <c r="E18" s="55" t="s">
        <v>45</v>
      </c>
      <c r="F18" s="55" t="s">
        <v>44</v>
      </c>
      <c r="G18" s="56" t="s">
        <v>45</v>
      </c>
    </row>
    <row r="19" spans="1:7" s="79" customFormat="1" x14ac:dyDescent="0.3">
      <c r="A19" s="122" t="s">
        <v>46</v>
      </c>
      <c r="B19" s="236">
        <f>Detalle_al_0619!C37</f>
        <v>66250</v>
      </c>
      <c r="C19" s="110">
        <f>Detalle_al_0619!D37</f>
        <v>423873.81644399994</v>
      </c>
      <c r="D19" s="111">
        <f>Detalle_al_0619!E37</f>
        <v>376573</v>
      </c>
      <c r="E19" s="110">
        <f>Detalle_al_0619!F37</f>
        <v>1410225.58843</v>
      </c>
      <c r="F19" s="135">
        <f>B19/D19</f>
        <v>0.17592870439463265</v>
      </c>
      <c r="G19" s="136">
        <f>C19/E19</f>
        <v>0.30057163897862427</v>
      </c>
    </row>
    <row r="20" spans="1:7" s="79" customFormat="1" x14ac:dyDescent="0.3">
      <c r="A20" s="123" t="s">
        <v>47</v>
      </c>
      <c r="B20" s="238">
        <f>Detalle_al_0619!I37</f>
        <v>2535</v>
      </c>
      <c r="C20" s="134">
        <f>Detalle_al_0619!J37</f>
        <v>77343.608466000005</v>
      </c>
      <c r="D20" s="133">
        <f>Detalle_al_0619!K37</f>
        <v>15825</v>
      </c>
      <c r="E20" s="134">
        <f>Detalle_al_0619!L37</f>
        <v>409670.45924200001</v>
      </c>
      <c r="F20" s="239">
        <f t="shared" ref="F20:G22" si="2">B20/D20</f>
        <v>0.16018957345971563</v>
      </c>
      <c r="G20" s="240">
        <f t="shared" si="2"/>
        <v>0.18879469271254359</v>
      </c>
    </row>
    <row r="21" spans="1:7" s="79" customFormat="1" x14ac:dyDescent="0.3">
      <c r="A21" s="124" t="s">
        <v>48</v>
      </c>
      <c r="B21" s="242">
        <f>Detalle_al_0619!O37</f>
        <v>1785</v>
      </c>
      <c r="C21" s="116">
        <f>Detalle_al_0619!P37</f>
        <v>16981.162305999998</v>
      </c>
      <c r="D21" s="117">
        <f>Detalle_al_0619!Q37</f>
        <v>7974</v>
      </c>
      <c r="E21" s="116">
        <f>Detalle_al_0619!R37</f>
        <v>59595.771367000001</v>
      </c>
      <c r="F21" s="137">
        <f t="shared" si="2"/>
        <v>0.22385252069224981</v>
      </c>
      <c r="G21" s="138">
        <f t="shared" si="2"/>
        <v>0.28493904712512852</v>
      </c>
    </row>
    <row r="22" spans="1:7" s="79" customFormat="1" x14ac:dyDescent="0.3">
      <c r="A22" s="60" t="s">
        <v>49</v>
      </c>
      <c r="B22" s="243">
        <f>SUM(B19:B21)</f>
        <v>70570</v>
      </c>
      <c r="C22" s="244">
        <f t="shared" ref="C22:E22" si="3">SUM(C19:C21)</f>
        <v>518198.58721599996</v>
      </c>
      <c r="D22" s="245">
        <f t="shared" si="3"/>
        <v>400372</v>
      </c>
      <c r="E22" s="244">
        <f t="shared" si="3"/>
        <v>1879491.819039</v>
      </c>
      <c r="F22" s="246">
        <f t="shared" si="2"/>
        <v>0.17626107719820566</v>
      </c>
      <c r="G22" s="247">
        <f t="shared" si="2"/>
        <v>0.27571207385247321</v>
      </c>
    </row>
    <row r="23" spans="1:7" s="79" customFormat="1" ht="14.45" customHeight="1" x14ac:dyDescent="0.3">
      <c r="A23" s="196" t="str">
        <f>Detalle_al_0619!B39</f>
        <v>Fuente: Información de la CMF al 19 de junio de 2020 y al 30 de abril de 2020 para el total de las carteras.</v>
      </c>
      <c r="B23" s="78"/>
      <c r="C23" s="78"/>
      <c r="D23" s="78"/>
      <c r="E23" s="78"/>
      <c r="F23" s="78"/>
      <c r="G23" s="78"/>
    </row>
    <row r="24" spans="1:7" s="79" customFormat="1" ht="14.45" customHeight="1" x14ac:dyDescent="0.3">
      <c r="A24" s="197" t="s">
        <v>94</v>
      </c>
      <c r="B24" s="78"/>
      <c r="C24" s="78"/>
      <c r="D24" s="78"/>
      <c r="E24" s="78"/>
      <c r="F24" s="78"/>
      <c r="G24" s="78"/>
    </row>
    <row r="25" spans="1:7" s="79" customFormat="1" ht="14.45" customHeight="1" x14ac:dyDescent="0.3">
      <c r="A25" s="197"/>
      <c r="B25" s="78"/>
      <c r="C25" s="78"/>
      <c r="D25" s="78"/>
      <c r="E25" s="78"/>
      <c r="F25" s="78"/>
      <c r="G25" s="78"/>
    </row>
    <row r="26" spans="1:7" s="79" customFormat="1" x14ac:dyDescent="0.3">
      <c r="A26" s="107" t="s">
        <v>60</v>
      </c>
      <c r="B26" s="78"/>
      <c r="C26" s="78"/>
      <c r="D26" s="78"/>
      <c r="E26" s="78"/>
      <c r="F26" s="78"/>
      <c r="G26" s="78"/>
    </row>
    <row r="27" spans="1:7" s="79" customFormat="1" x14ac:dyDescent="0.3">
      <c r="A27" s="107" t="s">
        <v>60</v>
      </c>
      <c r="B27" s="78"/>
      <c r="C27" s="78"/>
      <c r="D27" s="78"/>
      <c r="E27" s="78"/>
      <c r="F27" s="78"/>
      <c r="G27" s="78"/>
    </row>
    <row r="28" spans="1:7" s="79" customFormat="1" x14ac:dyDescent="0.3">
      <c r="A28" s="79" t="s">
        <v>77</v>
      </c>
      <c r="B28" s="52"/>
      <c r="C28" s="52"/>
      <c r="D28" s="52"/>
      <c r="E28" s="52"/>
      <c r="F28" s="52"/>
      <c r="G28" s="52"/>
    </row>
    <row r="29" spans="1:7" s="79" customFormat="1" ht="21" x14ac:dyDescent="0.35">
      <c r="A29" s="52"/>
      <c r="B29" s="300" t="s">
        <v>51</v>
      </c>
      <c r="C29" s="301"/>
      <c r="D29" s="301"/>
      <c r="E29" s="301"/>
      <c r="F29" s="301"/>
      <c r="G29" s="302"/>
    </row>
    <row r="30" spans="1:7" s="79" customFormat="1" ht="18" customHeight="1" x14ac:dyDescent="0.3">
      <c r="A30" s="52"/>
      <c r="B30" s="296" t="s">
        <v>41</v>
      </c>
      <c r="C30" s="297"/>
      <c r="D30" s="297" t="s">
        <v>42</v>
      </c>
      <c r="E30" s="297"/>
      <c r="F30" s="303" t="s">
        <v>67</v>
      </c>
      <c r="G30" s="304"/>
    </row>
    <row r="31" spans="1:7" s="79" customFormat="1" ht="32.25" x14ac:dyDescent="0.3">
      <c r="A31" s="52"/>
      <c r="B31" s="54" t="s">
        <v>44</v>
      </c>
      <c r="C31" s="55" t="s">
        <v>45</v>
      </c>
      <c r="D31" s="55" t="s">
        <v>44</v>
      </c>
      <c r="E31" s="55" t="s">
        <v>45</v>
      </c>
      <c r="F31" s="55" t="s">
        <v>44</v>
      </c>
      <c r="G31" s="56" t="s">
        <v>45</v>
      </c>
    </row>
    <row r="32" spans="1:7" s="79" customFormat="1" x14ac:dyDescent="0.3">
      <c r="A32" s="122" t="s">
        <v>46</v>
      </c>
      <c r="B32" s="113">
        <f>Detalle_al_0619!C54</f>
        <v>80254</v>
      </c>
      <c r="C32" s="114">
        <f>Detalle_al_0619!D54</f>
        <v>8253.3025280000002</v>
      </c>
      <c r="D32" s="111">
        <f>Detalle_al_0619!E54</f>
        <v>1612853</v>
      </c>
      <c r="E32" s="110">
        <f>Detalle_al_0619!F54</f>
        <v>441450.360721</v>
      </c>
      <c r="F32" s="135">
        <f>B32/D32</f>
        <v>4.9759029496178511E-2</v>
      </c>
      <c r="G32" s="136">
        <f>C32/E32</f>
        <v>1.8695878998762787E-2</v>
      </c>
    </row>
    <row r="33" spans="1:7" s="79" customFormat="1" x14ac:dyDescent="0.3">
      <c r="A33" s="123" t="s">
        <v>47</v>
      </c>
      <c r="B33" s="127"/>
      <c r="C33" s="113"/>
      <c r="D33" s="114"/>
      <c r="E33" s="113"/>
      <c r="F33" s="115"/>
      <c r="G33" s="128"/>
    </row>
    <row r="34" spans="1:7" s="79" customFormat="1" x14ac:dyDescent="0.3">
      <c r="A34" s="124" t="s">
        <v>48</v>
      </c>
      <c r="B34" s="129"/>
      <c r="C34" s="116"/>
      <c r="D34" s="117"/>
      <c r="E34" s="116"/>
      <c r="F34" s="118"/>
      <c r="G34" s="130"/>
    </row>
    <row r="35" spans="1:7" s="79" customFormat="1" x14ac:dyDescent="0.3">
      <c r="A35" s="60" t="s">
        <v>49</v>
      </c>
      <c r="B35" s="119">
        <f>B32</f>
        <v>80254</v>
      </c>
      <c r="C35" s="248">
        <f t="shared" ref="C35:E35" si="4">C32</f>
        <v>8253.3025280000002</v>
      </c>
      <c r="D35" s="248">
        <f t="shared" si="4"/>
        <v>1612853</v>
      </c>
      <c r="E35" s="120">
        <f t="shared" si="4"/>
        <v>441450.360721</v>
      </c>
      <c r="F35" s="249">
        <f>B35/D35</f>
        <v>4.9759029496178511E-2</v>
      </c>
      <c r="G35" s="250">
        <f>C35/E35</f>
        <v>1.8695878998762787E-2</v>
      </c>
    </row>
    <row r="36" spans="1:7" s="79" customFormat="1" ht="14.45" customHeight="1" x14ac:dyDescent="0.3">
      <c r="A36" s="196" t="str">
        <f>Detalle_al_0619!B56</f>
        <v>Fuente: Información de la CMF al 19 de junio de 2020 y al 30 de abril de 2020 para el total de las carteras.</v>
      </c>
      <c r="B36" s="78"/>
      <c r="C36" s="78"/>
      <c r="D36" s="78"/>
      <c r="E36" s="78"/>
      <c r="F36" s="78"/>
      <c r="G36" s="78"/>
    </row>
    <row r="37" spans="1:7" s="79" customFormat="1" ht="14.45" customHeight="1" x14ac:dyDescent="0.3">
      <c r="A37" s="197" t="s">
        <v>101</v>
      </c>
      <c r="B37" s="78"/>
      <c r="C37" s="78"/>
      <c r="D37" s="78"/>
      <c r="E37" s="78"/>
      <c r="F37" s="78"/>
      <c r="G37" s="78"/>
    </row>
    <row r="38" spans="1:7" s="79" customFormat="1" ht="14.45" customHeight="1" x14ac:dyDescent="0.3">
      <c r="A38" s="196" t="s">
        <v>62</v>
      </c>
      <c r="B38" s="78"/>
      <c r="C38" s="78"/>
      <c r="D38" s="78"/>
      <c r="E38" s="78"/>
      <c r="F38" s="78"/>
      <c r="G38" s="78"/>
    </row>
    <row r="39" spans="1:7" s="79" customFormat="1" x14ac:dyDescent="0.3"/>
    <row r="40" spans="1:7" s="79" customFormat="1" x14ac:dyDescent="0.3"/>
    <row r="41" spans="1:7" s="79" customFormat="1" x14ac:dyDescent="0.3"/>
    <row r="42" spans="1:7" s="79" customFormat="1" x14ac:dyDescent="0.3"/>
    <row r="43" spans="1:7" s="79" customFormat="1" x14ac:dyDescent="0.3"/>
    <row r="44" spans="1:7" s="79" customFormat="1" x14ac:dyDescent="0.3"/>
    <row r="45" spans="1:7" s="79" customFormat="1" x14ac:dyDescent="0.3"/>
    <row r="46" spans="1:7" s="79" customFormat="1" x14ac:dyDescent="0.3"/>
    <row r="47" spans="1:7" s="79" customFormat="1" x14ac:dyDescent="0.3"/>
    <row r="48" spans="1:7" s="79" customFormat="1" x14ac:dyDescent="0.3"/>
    <row r="49" s="79" customFormat="1" x14ac:dyDescent="0.3"/>
    <row r="50" s="79" customFormat="1" x14ac:dyDescent="0.3"/>
    <row r="51" s="79" customFormat="1" x14ac:dyDescent="0.3"/>
    <row r="52" s="79" customFormat="1" x14ac:dyDescent="0.3"/>
    <row r="53" s="79" customFormat="1" x14ac:dyDescent="0.3"/>
    <row r="54" s="79" customFormat="1" x14ac:dyDescent="0.3"/>
    <row r="55" s="79" customFormat="1" x14ac:dyDescent="0.3"/>
    <row r="56" s="79" customFormat="1" x14ac:dyDescent="0.3"/>
    <row r="57" s="79" customFormat="1" x14ac:dyDescent="0.3"/>
    <row r="58" s="79" customFormat="1" x14ac:dyDescent="0.3"/>
    <row r="59" s="79" customFormat="1" x14ac:dyDescent="0.3"/>
    <row r="60" s="79" customFormat="1" x14ac:dyDescent="0.3"/>
    <row r="61" s="79" customFormat="1" x14ac:dyDescent="0.3"/>
    <row r="62" s="79" customFormat="1" x14ac:dyDescent="0.3"/>
    <row r="63" s="79" customFormat="1" x14ac:dyDescent="0.3"/>
    <row r="64" s="79" customFormat="1" x14ac:dyDescent="0.3"/>
    <row r="65" s="79" customFormat="1" x14ac:dyDescent="0.3"/>
    <row r="66" s="79" customFormat="1" x14ac:dyDescent="0.3"/>
    <row r="67" s="79" customFormat="1" x14ac:dyDescent="0.3"/>
    <row r="68" s="79" customFormat="1" x14ac:dyDescent="0.3"/>
    <row r="69" s="79" customFormat="1" x14ac:dyDescent="0.3"/>
    <row r="70" s="79" customFormat="1" x14ac:dyDescent="0.3"/>
    <row r="71" s="79" customFormat="1" x14ac:dyDescent="0.3"/>
    <row r="72" s="79" customFormat="1" x14ac:dyDescent="0.3"/>
    <row r="73" s="79" customFormat="1" x14ac:dyDescent="0.3"/>
    <row r="74" s="79" customFormat="1" x14ac:dyDescent="0.3"/>
    <row r="75" s="79" customFormat="1" x14ac:dyDescent="0.3"/>
    <row r="76" s="79" customFormat="1" x14ac:dyDescent="0.3"/>
    <row r="77" s="79" customFormat="1" x14ac:dyDescent="0.3"/>
    <row r="78" s="79" customFormat="1" x14ac:dyDescent="0.3"/>
    <row r="79" s="79" customFormat="1" x14ac:dyDescent="0.3"/>
    <row r="80" s="79" customFormat="1" x14ac:dyDescent="0.3"/>
    <row r="81" s="79" customFormat="1" x14ac:dyDescent="0.3"/>
    <row r="82" s="79" customFormat="1" x14ac:dyDescent="0.3"/>
    <row r="83" s="79" customFormat="1" x14ac:dyDescent="0.3"/>
    <row r="84" s="79" customFormat="1" x14ac:dyDescent="0.3"/>
    <row r="85" s="79" customFormat="1" x14ac:dyDescent="0.3"/>
    <row r="86" s="79" customFormat="1" x14ac:dyDescent="0.3"/>
    <row r="87" s="79" customFormat="1" x14ac:dyDescent="0.3"/>
    <row r="88" s="79" customFormat="1" x14ac:dyDescent="0.3"/>
    <row r="89" s="79" customFormat="1" x14ac:dyDescent="0.3"/>
    <row r="90" s="79" customFormat="1" x14ac:dyDescent="0.3"/>
    <row r="91" s="79" customFormat="1" x14ac:dyDescent="0.3"/>
    <row r="92" s="79" customFormat="1" x14ac:dyDescent="0.3"/>
    <row r="93" s="79" customFormat="1" x14ac:dyDescent="0.3"/>
    <row r="94" s="79" customFormat="1" x14ac:dyDescent="0.3"/>
    <row r="95" s="79" customFormat="1" x14ac:dyDescent="0.3"/>
    <row r="96" s="79" customFormat="1" x14ac:dyDescent="0.3"/>
    <row r="97" s="79" customFormat="1" x14ac:dyDescent="0.3"/>
    <row r="98" s="79" customFormat="1" x14ac:dyDescent="0.3"/>
    <row r="99" s="79" customFormat="1" x14ac:dyDescent="0.3"/>
    <row r="100" s="79" customFormat="1" x14ac:dyDescent="0.3"/>
    <row r="101" s="79" customFormat="1" x14ac:dyDescent="0.3"/>
    <row r="102" s="79" customFormat="1" x14ac:dyDescent="0.3"/>
    <row r="103" s="79" customFormat="1" x14ac:dyDescent="0.3"/>
    <row r="104" s="79" customFormat="1" x14ac:dyDescent="0.3"/>
    <row r="105" s="79" customFormat="1" x14ac:dyDescent="0.3"/>
    <row r="106" s="79" customFormat="1" x14ac:dyDescent="0.3"/>
    <row r="107" s="79" customFormat="1" x14ac:dyDescent="0.3"/>
    <row r="108" s="79" customFormat="1" x14ac:dyDescent="0.3"/>
    <row r="109" s="79" customFormat="1" x14ac:dyDescent="0.3"/>
    <row r="110" s="79" customFormat="1" x14ac:dyDescent="0.3"/>
    <row r="111" s="79" customFormat="1" x14ac:dyDescent="0.3"/>
    <row r="112" s="79" customFormat="1" x14ac:dyDescent="0.3"/>
    <row r="113" s="79" customFormat="1" x14ac:dyDescent="0.3"/>
    <row r="114" s="79" customFormat="1" x14ac:dyDescent="0.3"/>
    <row r="115" s="79" customFormat="1" x14ac:dyDescent="0.3"/>
    <row r="116" s="79" customFormat="1" x14ac:dyDescent="0.3"/>
    <row r="117" s="79" customFormat="1" x14ac:dyDescent="0.3"/>
    <row r="118" s="79" customFormat="1" x14ac:dyDescent="0.3"/>
    <row r="119" s="79" customFormat="1" x14ac:dyDescent="0.3"/>
    <row r="120" s="79" customFormat="1" x14ac:dyDescent="0.3"/>
    <row r="121" s="79" customFormat="1" x14ac:dyDescent="0.3"/>
    <row r="122" s="79" customFormat="1" x14ac:dyDescent="0.3"/>
    <row r="123" s="79" customFormat="1" x14ac:dyDescent="0.3"/>
    <row r="124" s="79" customFormat="1" x14ac:dyDescent="0.3"/>
    <row r="125" s="79" customFormat="1" x14ac:dyDescent="0.3"/>
    <row r="126" s="79" customFormat="1" x14ac:dyDescent="0.3"/>
    <row r="127" s="79" customFormat="1" x14ac:dyDescent="0.3"/>
    <row r="128" s="79" customFormat="1" x14ac:dyDescent="0.3"/>
    <row r="129" s="79" customFormat="1" x14ac:dyDescent="0.3"/>
    <row r="130" s="79" customFormat="1" x14ac:dyDescent="0.3"/>
    <row r="131" s="79" customFormat="1" x14ac:dyDescent="0.3"/>
    <row r="132" s="79" customFormat="1" x14ac:dyDescent="0.3"/>
    <row r="133" s="79" customFormat="1" x14ac:dyDescent="0.3"/>
    <row r="134" s="79" customFormat="1" x14ac:dyDescent="0.3"/>
    <row r="135" s="79" customFormat="1" x14ac:dyDescent="0.3"/>
    <row r="136" s="79" customFormat="1" x14ac:dyDescent="0.3"/>
    <row r="137" s="79" customFormat="1" x14ac:dyDescent="0.3"/>
    <row r="138" s="79" customFormat="1" x14ac:dyDescent="0.3"/>
    <row r="139" s="79" customFormat="1" x14ac:dyDescent="0.3"/>
    <row r="140" s="79" customFormat="1" x14ac:dyDescent="0.3"/>
    <row r="141" s="79" customFormat="1" x14ac:dyDescent="0.3"/>
    <row r="142" s="79" customFormat="1" x14ac:dyDescent="0.3"/>
    <row r="143" s="79" customFormat="1" x14ac:dyDescent="0.3"/>
    <row r="144" s="79" customFormat="1" x14ac:dyDescent="0.3"/>
    <row r="145" s="79" customFormat="1" x14ac:dyDescent="0.3"/>
    <row r="146" s="79" customFormat="1" x14ac:dyDescent="0.3"/>
    <row r="147" s="79" customFormat="1" x14ac:dyDescent="0.3"/>
    <row r="148" s="79" customFormat="1" x14ac:dyDescent="0.3"/>
    <row r="149" s="79" customFormat="1" x14ac:dyDescent="0.3"/>
    <row r="150" s="79" customFormat="1" x14ac:dyDescent="0.3"/>
    <row r="151" s="79" customFormat="1" x14ac:dyDescent="0.3"/>
    <row r="152" s="79" customFormat="1" x14ac:dyDescent="0.3"/>
    <row r="153" s="79" customFormat="1" x14ac:dyDescent="0.3"/>
    <row r="154" s="79" customFormat="1" x14ac:dyDescent="0.3"/>
    <row r="155" s="79" customFormat="1" x14ac:dyDescent="0.3"/>
    <row r="156" s="79" customFormat="1" x14ac:dyDescent="0.3"/>
    <row r="157" s="79" customFormat="1" x14ac:dyDescent="0.3"/>
    <row r="158" s="79" customFormat="1" x14ac:dyDescent="0.3"/>
    <row r="159" s="79" customFormat="1" x14ac:dyDescent="0.3"/>
    <row r="160" s="79" customFormat="1" x14ac:dyDescent="0.3"/>
    <row r="161" s="79" customFormat="1" x14ac:dyDescent="0.3"/>
    <row r="162" s="79" customFormat="1" x14ac:dyDescent="0.3"/>
    <row r="163" s="79" customFormat="1" x14ac:dyDescent="0.3"/>
    <row r="164" s="79" customFormat="1" x14ac:dyDescent="0.3"/>
    <row r="165" s="79" customFormat="1" x14ac:dyDescent="0.3"/>
    <row r="166" s="79" customFormat="1" x14ac:dyDescent="0.3"/>
    <row r="167" s="79" customFormat="1" x14ac:dyDescent="0.3"/>
    <row r="168" s="79" customFormat="1" x14ac:dyDescent="0.3"/>
    <row r="169" s="79" customFormat="1" x14ac:dyDescent="0.3"/>
    <row r="170" s="79" customFormat="1" x14ac:dyDescent="0.3"/>
    <row r="171" s="79" customFormat="1" x14ac:dyDescent="0.3"/>
    <row r="172" s="79" customFormat="1" x14ac:dyDescent="0.3"/>
    <row r="173" s="79" customFormat="1" x14ac:dyDescent="0.3"/>
    <row r="174" s="79" customFormat="1" x14ac:dyDescent="0.3"/>
    <row r="175" s="79" customFormat="1" x14ac:dyDescent="0.3"/>
    <row r="176" s="79" customFormat="1" x14ac:dyDescent="0.3"/>
    <row r="177" s="79" customFormat="1" x14ac:dyDescent="0.3"/>
    <row r="178" s="79" customFormat="1" x14ac:dyDescent="0.3"/>
    <row r="179" s="79" customFormat="1" x14ac:dyDescent="0.3"/>
    <row r="180" s="79" customFormat="1" x14ac:dyDescent="0.3"/>
    <row r="181" s="79" customFormat="1" x14ac:dyDescent="0.3"/>
    <row r="182" s="79" customFormat="1" x14ac:dyDescent="0.3"/>
    <row r="183" s="79" customFormat="1" x14ac:dyDescent="0.3"/>
    <row r="184" s="79" customFormat="1" x14ac:dyDescent="0.3"/>
    <row r="185" s="79" customFormat="1" x14ac:dyDescent="0.3"/>
    <row r="186" s="79" customFormat="1" x14ac:dyDescent="0.3"/>
    <row r="187" s="79" customFormat="1" x14ac:dyDescent="0.3"/>
    <row r="188" s="79" customFormat="1" x14ac:dyDescent="0.3"/>
    <row r="189" s="79" customFormat="1" x14ac:dyDescent="0.3"/>
    <row r="190" s="79" customFormat="1" x14ac:dyDescent="0.3"/>
    <row r="191" s="79" customFormat="1" x14ac:dyDescent="0.3"/>
    <row r="192" s="79" customFormat="1" x14ac:dyDescent="0.3"/>
    <row r="193" s="79" customFormat="1" x14ac:dyDescent="0.3"/>
    <row r="194" s="79" customFormat="1" x14ac:dyDescent="0.3"/>
    <row r="195" s="79" customFormat="1" x14ac:dyDescent="0.3"/>
    <row r="196" s="79" customFormat="1" x14ac:dyDescent="0.3"/>
    <row r="197" s="79" customFormat="1" x14ac:dyDescent="0.3"/>
    <row r="198" s="79" customFormat="1" x14ac:dyDescent="0.3"/>
    <row r="199" s="79" customFormat="1" x14ac:dyDescent="0.3"/>
    <row r="200" s="79" customFormat="1" x14ac:dyDescent="0.3"/>
    <row r="201" s="79" customFormat="1" x14ac:dyDescent="0.3"/>
    <row r="202" s="79" customFormat="1" x14ac:dyDescent="0.3"/>
    <row r="203" s="79" customFormat="1" x14ac:dyDescent="0.3"/>
    <row r="204" s="79" customFormat="1" x14ac:dyDescent="0.3"/>
    <row r="205" s="79" customFormat="1" x14ac:dyDescent="0.3"/>
    <row r="206" s="79" customFormat="1" x14ac:dyDescent="0.3"/>
    <row r="207" s="79" customFormat="1" x14ac:dyDescent="0.3"/>
    <row r="208" s="79" customFormat="1" x14ac:dyDescent="0.3"/>
    <row r="209" s="79" customFormat="1" x14ac:dyDescent="0.3"/>
    <row r="210" s="79" customFormat="1" x14ac:dyDescent="0.3"/>
    <row r="211" s="79" customFormat="1" x14ac:dyDescent="0.3"/>
    <row r="212" s="79" customFormat="1" x14ac:dyDescent="0.3"/>
    <row r="213" s="79" customFormat="1" x14ac:dyDescent="0.3"/>
    <row r="214" s="79" customFormat="1" x14ac:dyDescent="0.3"/>
    <row r="215" s="79" customFormat="1" x14ac:dyDescent="0.3"/>
    <row r="216" s="79" customFormat="1" x14ac:dyDescent="0.3"/>
    <row r="217" s="79" customFormat="1" x14ac:dyDescent="0.3"/>
    <row r="218" s="79" customFormat="1" x14ac:dyDescent="0.3"/>
    <row r="219" s="79" customFormat="1" x14ac:dyDescent="0.3"/>
    <row r="220" s="79" customFormat="1" x14ac:dyDescent="0.3"/>
    <row r="221" s="79" customFormat="1" x14ac:dyDescent="0.3"/>
    <row r="222" s="79" customFormat="1" x14ac:dyDescent="0.3"/>
    <row r="223" s="79" customFormat="1" x14ac:dyDescent="0.3"/>
    <row r="224" s="79" customFormat="1" x14ac:dyDescent="0.3"/>
    <row r="225" s="79" customFormat="1" x14ac:dyDescent="0.3"/>
    <row r="226" s="79" customFormat="1" x14ac:dyDescent="0.3"/>
    <row r="227" s="79" customFormat="1" x14ac:dyDescent="0.3"/>
    <row r="228" s="79" customFormat="1" x14ac:dyDescent="0.3"/>
    <row r="229" s="79" customFormat="1" x14ac:dyDescent="0.3"/>
    <row r="230" s="79" customFormat="1" x14ac:dyDescent="0.3"/>
    <row r="231" s="79" customFormat="1" x14ac:dyDescent="0.3"/>
    <row r="232" s="79" customFormat="1" x14ac:dyDescent="0.3"/>
    <row r="233" s="79" customFormat="1" x14ac:dyDescent="0.3"/>
    <row r="234" s="79" customFormat="1" x14ac:dyDescent="0.3"/>
    <row r="235" s="79" customFormat="1" x14ac:dyDescent="0.3"/>
    <row r="236" s="79" customFormat="1" x14ac:dyDescent="0.3"/>
    <row r="237" s="79" customFormat="1" x14ac:dyDescent="0.3"/>
    <row r="238" s="79" customFormat="1" x14ac:dyDescent="0.3"/>
    <row r="239" s="79" customFormat="1" x14ac:dyDescent="0.3"/>
    <row r="240" s="79" customFormat="1" x14ac:dyDescent="0.3"/>
    <row r="241" s="79" customFormat="1" x14ac:dyDescent="0.3"/>
    <row r="242" s="79" customFormat="1" x14ac:dyDescent="0.3"/>
    <row r="243" s="79" customFormat="1" x14ac:dyDescent="0.3"/>
    <row r="244" s="79" customFormat="1" x14ac:dyDescent="0.3"/>
    <row r="245" s="79" customFormat="1" x14ac:dyDescent="0.3"/>
    <row r="246" s="79" customFormat="1" x14ac:dyDescent="0.3"/>
    <row r="247" s="79" customFormat="1" x14ac:dyDescent="0.3"/>
    <row r="248" s="79" customFormat="1" x14ac:dyDescent="0.3"/>
    <row r="249" s="79" customFormat="1" x14ac:dyDescent="0.3"/>
    <row r="250" s="79" customFormat="1" x14ac:dyDescent="0.3"/>
    <row r="251" s="79" customFormat="1" x14ac:dyDescent="0.3"/>
    <row r="252" s="79" customFormat="1" x14ac:dyDescent="0.3"/>
    <row r="253" s="79" customFormat="1" x14ac:dyDescent="0.3"/>
    <row r="254" s="79" customFormat="1" x14ac:dyDescent="0.3"/>
    <row r="255" s="79" customFormat="1" x14ac:dyDescent="0.3"/>
    <row r="256" s="79" customFormat="1" x14ac:dyDescent="0.3"/>
    <row r="257" s="79" customFormat="1" x14ac:dyDescent="0.3"/>
    <row r="258" s="79" customFormat="1" x14ac:dyDescent="0.3"/>
    <row r="259" s="79" customFormat="1" x14ac:dyDescent="0.3"/>
    <row r="260" s="79" customFormat="1" x14ac:dyDescent="0.3"/>
    <row r="261" s="79" customFormat="1" x14ac:dyDescent="0.3"/>
    <row r="262" s="79" customFormat="1" x14ac:dyDescent="0.3"/>
    <row r="263" s="79" customFormat="1" x14ac:dyDescent="0.3"/>
    <row r="264" s="79" customFormat="1" x14ac:dyDescent="0.3"/>
    <row r="265" s="79" customFormat="1" x14ac:dyDescent="0.3"/>
    <row r="266" s="79" customFormat="1" x14ac:dyDescent="0.3"/>
    <row r="267" s="79" customFormat="1" x14ac:dyDescent="0.3"/>
    <row r="268" s="79" customFormat="1" x14ac:dyDescent="0.3"/>
    <row r="269" s="79" customFormat="1" x14ac:dyDescent="0.3"/>
    <row r="270" s="79" customFormat="1" x14ac:dyDescent="0.3"/>
    <row r="271" s="79" customFormat="1" x14ac:dyDescent="0.3"/>
    <row r="272" s="79" customFormat="1" x14ac:dyDescent="0.3"/>
    <row r="273" s="79" customFormat="1" x14ac:dyDescent="0.3"/>
    <row r="274" s="79" customFormat="1" x14ac:dyDescent="0.3"/>
    <row r="275" s="79" customFormat="1" x14ac:dyDescent="0.3"/>
    <row r="276" s="79" customFormat="1" x14ac:dyDescent="0.3"/>
    <row r="277" s="79" customFormat="1" x14ac:dyDescent="0.3"/>
    <row r="278" s="79" customFormat="1" x14ac:dyDescent="0.3"/>
    <row r="279" s="79" customFormat="1" x14ac:dyDescent="0.3"/>
    <row r="280" s="79" customFormat="1" x14ac:dyDescent="0.3"/>
    <row r="281" s="79" customFormat="1" x14ac:dyDescent="0.3"/>
    <row r="282" s="79" customFormat="1" x14ac:dyDescent="0.3"/>
    <row r="283" s="79" customFormat="1" x14ac:dyDescent="0.3"/>
    <row r="284" s="79" customFormat="1" x14ac:dyDescent="0.3"/>
    <row r="285" s="79" customFormat="1" x14ac:dyDescent="0.3"/>
    <row r="286" s="79" customFormat="1" x14ac:dyDescent="0.3"/>
    <row r="287" s="79" customFormat="1" x14ac:dyDescent="0.3"/>
    <row r="288" s="79" customFormat="1" x14ac:dyDescent="0.3"/>
    <row r="289" s="79" customFormat="1" x14ac:dyDescent="0.3"/>
    <row r="290" s="79" customFormat="1" x14ac:dyDescent="0.3"/>
    <row r="291" s="79" customFormat="1" x14ac:dyDescent="0.3"/>
    <row r="292" s="79" customFormat="1" x14ac:dyDescent="0.3"/>
    <row r="293" s="79" customFormat="1" x14ac:dyDescent="0.3"/>
    <row r="294" s="79" customFormat="1" x14ac:dyDescent="0.3"/>
    <row r="295" s="79" customFormat="1" x14ac:dyDescent="0.3"/>
    <row r="296" s="79" customFormat="1" x14ac:dyDescent="0.3"/>
    <row r="297" s="79" customFormat="1" x14ac:dyDescent="0.3"/>
    <row r="298" s="79" customFormat="1" x14ac:dyDescent="0.3"/>
    <row r="299" s="79" customFormat="1" x14ac:dyDescent="0.3"/>
    <row r="300" s="79" customFormat="1" x14ac:dyDescent="0.3"/>
    <row r="301" s="79" customFormat="1" x14ac:dyDescent="0.3"/>
    <row r="302" s="79" customFormat="1" x14ac:dyDescent="0.3"/>
    <row r="303" s="79" customFormat="1" x14ac:dyDescent="0.3"/>
    <row r="304" s="79" customFormat="1" x14ac:dyDescent="0.3"/>
    <row r="305" s="79" customFormat="1" x14ac:dyDescent="0.3"/>
    <row r="306" s="79" customFormat="1" x14ac:dyDescent="0.3"/>
    <row r="307" s="79" customFormat="1" x14ac:dyDescent="0.3"/>
    <row r="308" s="79" customFormat="1" x14ac:dyDescent="0.3"/>
    <row r="309" s="79" customFormat="1" x14ac:dyDescent="0.3"/>
    <row r="310" s="79" customFormat="1" x14ac:dyDescent="0.3"/>
    <row r="311" s="79" customFormat="1" x14ac:dyDescent="0.3"/>
    <row r="312" s="79" customFormat="1" x14ac:dyDescent="0.3"/>
    <row r="313" s="79" customFormat="1" x14ac:dyDescent="0.3"/>
    <row r="314" s="79" customFormat="1" x14ac:dyDescent="0.3"/>
    <row r="315" s="79" customFormat="1" x14ac:dyDescent="0.3"/>
    <row r="316" s="79" customFormat="1" x14ac:dyDescent="0.3"/>
    <row r="317" s="79" customFormat="1" x14ac:dyDescent="0.3"/>
    <row r="318" s="79" customFormat="1" x14ac:dyDescent="0.3"/>
    <row r="319" s="79" customFormat="1" x14ac:dyDescent="0.3"/>
    <row r="320" s="79" customFormat="1" x14ac:dyDescent="0.3"/>
    <row r="321" s="79" customFormat="1" x14ac:dyDescent="0.3"/>
    <row r="322" s="79" customFormat="1" x14ac:dyDescent="0.3"/>
    <row r="323" s="79" customFormat="1" x14ac:dyDescent="0.3"/>
    <row r="324" s="79" customFormat="1" x14ac:dyDescent="0.3"/>
    <row r="325" s="79" customFormat="1" x14ac:dyDescent="0.3"/>
    <row r="326" s="79" customFormat="1" x14ac:dyDescent="0.3"/>
    <row r="327" s="79" customFormat="1" x14ac:dyDescent="0.3"/>
    <row r="328" s="79" customFormat="1" x14ac:dyDescent="0.3"/>
    <row r="329" s="79" customFormat="1" x14ac:dyDescent="0.3"/>
    <row r="330" s="79" customFormat="1" x14ac:dyDescent="0.3"/>
    <row r="331" s="79" customFormat="1" x14ac:dyDescent="0.3"/>
    <row r="332" s="79" customFormat="1" x14ac:dyDescent="0.3"/>
    <row r="333" s="79" customFormat="1" x14ac:dyDescent="0.3"/>
    <row r="334" s="79" customFormat="1" x14ac:dyDescent="0.3"/>
    <row r="335" s="79" customFormat="1" x14ac:dyDescent="0.3"/>
    <row r="336" s="79" customFormat="1" x14ac:dyDescent="0.3"/>
    <row r="337" s="79" customFormat="1" x14ac:dyDescent="0.3"/>
    <row r="338" s="79" customFormat="1" x14ac:dyDescent="0.3"/>
    <row r="339" s="79" customFormat="1" x14ac:dyDescent="0.3"/>
    <row r="340" s="79" customFormat="1" x14ac:dyDescent="0.3"/>
    <row r="341" s="79" customFormat="1" x14ac:dyDescent="0.3"/>
    <row r="342" s="79" customFormat="1" x14ac:dyDescent="0.3"/>
    <row r="343" s="79" customFormat="1" x14ac:dyDescent="0.3"/>
    <row r="344" s="79" customFormat="1" x14ac:dyDescent="0.3"/>
    <row r="345" s="79" customFormat="1" x14ac:dyDescent="0.3"/>
    <row r="346" s="79" customFormat="1" x14ac:dyDescent="0.3"/>
    <row r="347" s="79" customFormat="1" x14ac:dyDescent="0.3"/>
    <row r="348" s="79" customFormat="1" x14ac:dyDescent="0.3"/>
    <row r="349" s="79" customFormat="1" x14ac:dyDescent="0.3"/>
    <row r="350" s="79" customFormat="1" x14ac:dyDescent="0.3"/>
    <row r="351" s="79" customFormat="1" x14ac:dyDescent="0.3"/>
    <row r="352" s="79" customFormat="1" x14ac:dyDescent="0.3"/>
    <row r="353" s="79" customFormat="1" x14ac:dyDescent="0.3"/>
    <row r="354" s="79" customFormat="1" x14ac:dyDescent="0.3"/>
    <row r="355" s="79" customFormat="1" x14ac:dyDescent="0.3"/>
    <row r="356" s="79" customFormat="1" x14ac:dyDescent="0.3"/>
    <row r="357" s="79" customFormat="1" x14ac:dyDescent="0.3"/>
    <row r="358" s="79" customFormat="1" x14ac:dyDescent="0.3"/>
    <row r="359" s="79" customFormat="1" x14ac:dyDescent="0.3"/>
    <row r="360" s="79" customFormat="1" x14ac:dyDescent="0.3"/>
    <row r="361" s="79" customFormat="1" x14ac:dyDescent="0.3"/>
    <row r="362" s="79" customFormat="1" x14ac:dyDescent="0.3"/>
    <row r="363" s="79" customFormat="1" x14ac:dyDescent="0.3"/>
    <row r="364" s="79" customFormat="1" x14ac:dyDescent="0.3"/>
    <row r="365" s="79" customFormat="1" x14ac:dyDescent="0.3"/>
    <row r="366" s="79" customFormat="1" x14ac:dyDescent="0.3"/>
    <row r="367" s="79" customFormat="1" x14ac:dyDescent="0.3"/>
    <row r="368" s="79" customFormat="1" x14ac:dyDescent="0.3"/>
    <row r="369" s="79" customFormat="1" x14ac:dyDescent="0.3"/>
    <row r="370" s="79" customFormat="1" x14ac:dyDescent="0.3"/>
    <row r="371" s="79" customFormat="1" x14ac:dyDescent="0.3"/>
    <row r="372" s="79" customFormat="1" x14ac:dyDescent="0.3"/>
    <row r="373" s="79" customFormat="1" x14ac:dyDescent="0.3"/>
    <row r="374" s="79" customFormat="1" x14ac:dyDescent="0.3"/>
    <row r="375" s="79" customFormat="1" x14ac:dyDescent="0.3"/>
    <row r="376" s="79" customFormat="1" x14ac:dyDescent="0.3"/>
    <row r="377" s="79" customFormat="1" x14ac:dyDescent="0.3"/>
    <row r="378" s="79" customFormat="1" x14ac:dyDescent="0.3"/>
    <row r="379" s="79" customFormat="1" x14ac:dyDescent="0.3"/>
    <row r="380" s="79" customFormat="1" x14ac:dyDescent="0.3"/>
    <row r="381" s="79" customFormat="1" x14ac:dyDescent="0.3"/>
    <row r="382" s="79" customFormat="1" x14ac:dyDescent="0.3"/>
    <row r="383" s="79" customFormat="1" x14ac:dyDescent="0.3"/>
    <row r="384" s="79" customFormat="1" x14ac:dyDescent="0.3"/>
    <row r="385" s="79" customFormat="1" x14ac:dyDescent="0.3"/>
    <row r="386" s="79" customFormat="1" x14ac:dyDescent="0.3"/>
    <row r="387" s="79" customFormat="1" x14ac:dyDescent="0.3"/>
    <row r="388" s="79" customFormat="1" x14ac:dyDescent="0.3"/>
    <row r="389" s="79" customFormat="1" x14ac:dyDescent="0.3"/>
    <row r="390" s="79" customFormat="1" x14ac:dyDescent="0.3"/>
    <row r="391" s="79" customFormat="1" x14ac:dyDescent="0.3"/>
    <row r="392" s="79" customFormat="1" x14ac:dyDescent="0.3"/>
    <row r="393" s="79" customFormat="1" x14ac:dyDescent="0.3"/>
    <row r="394" s="79" customFormat="1" x14ac:dyDescent="0.3"/>
    <row r="395" s="79" customFormat="1" x14ac:dyDescent="0.3"/>
    <row r="396" s="79" customFormat="1" x14ac:dyDescent="0.3"/>
    <row r="397" s="79" customFormat="1" x14ac:dyDescent="0.3"/>
    <row r="398" s="79" customFormat="1" x14ac:dyDescent="0.3"/>
    <row r="399" s="79" customFormat="1" x14ac:dyDescent="0.3"/>
    <row r="400" s="79" customFormat="1" x14ac:dyDescent="0.3"/>
    <row r="401" s="79" customFormat="1" x14ac:dyDescent="0.3"/>
    <row r="402" s="79" customFormat="1" x14ac:dyDescent="0.3"/>
    <row r="403" s="79" customFormat="1" x14ac:dyDescent="0.3"/>
    <row r="404" s="79" customFormat="1" x14ac:dyDescent="0.3"/>
    <row r="405" s="79" customFormat="1" x14ac:dyDescent="0.3"/>
    <row r="406" s="79" customFormat="1" x14ac:dyDescent="0.3"/>
    <row r="407" s="79" customFormat="1" x14ac:dyDescent="0.3"/>
    <row r="408" s="79" customFormat="1" x14ac:dyDescent="0.3"/>
    <row r="409" s="79" customFormat="1" x14ac:dyDescent="0.3"/>
    <row r="410" s="79" customFormat="1" x14ac:dyDescent="0.3"/>
    <row r="411" s="79" customFormat="1" x14ac:dyDescent="0.3"/>
    <row r="412" s="79" customFormat="1" x14ac:dyDescent="0.3"/>
    <row r="413" s="79" customFormat="1" x14ac:dyDescent="0.3"/>
    <row r="414" s="79" customFormat="1" x14ac:dyDescent="0.3"/>
    <row r="415" s="79" customFormat="1" x14ac:dyDescent="0.3"/>
    <row r="416" s="79" customFormat="1" x14ac:dyDescent="0.3"/>
    <row r="417" s="79" customFormat="1" x14ac:dyDescent="0.3"/>
    <row r="418" s="79" customFormat="1" x14ac:dyDescent="0.3"/>
    <row r="419" s="79" customFormat="1" x14ac:dyDescent="0.3"/>
    <row r="420" s="79" customFormat="1" x14ac:dyDescent="0.3"/>
    <row r="421" s="79" customFormat="1" x14ac:dyDescent="0.3"/>
    <row r="422" s="79" customFormat="1" x14ac:dyDescent="0.3"/>
    <row r="423" s="79" customFormat="1" x14ac:dyDescent="0.3"/>
    <row r="424" s="79" customFormat="1" x14ac:dyDescent="0.3"/>
    <row r="425" s="79" customFormat="1" x14ac:dyDescent="0.3"/>
    <row r="426" s="79" customFormat="1" x14ac:dyDescent="0.3"/>
    <row r="427" s="79" customFormat="1" x14ac:dyDescent="0.3"/>
    <row r="428" s="79" customFormat="1" x14ac:dyDescent="0.3"/>
    <row r="429" s="79" customFormat="1" x14ac:dyDescent="0.3"/>
    <row r="430" s="79" customFormat="1" x14ac:dyDescent="0.3"/>
    <row r="431" s="79" customFormat="1" x14ac:dyDescent="0.3"/>
    <row r="432" s="79" customFormat="1" x14ac:dyDescent="0.3"/>
    <row r="433" s="79" customFormat="1" x14ac:dyDescent="0.3"/>
    <row r="434" s="79" customFormat="1" x14ac:dyDescent="0.3"/>
    <row r="435" s="79" customFormat="1" x14ac:dyDescent="0.3"/>
    <row r="436" s="79" customFormat="1" x14ac:dyDescent="0.3"/>
    <row r="437" s="79" customFormat="1" x14ac:dyDescent="0.3"/>
    <row r="438" s="79" customFormat="1" x14ac:dyDescent="0.3"/>
    <row r="439" s="79" customFormat="1" x14ac:dyDescent="0.3"/>
    <row r="440" s="79" customFormat="1" x14ac:dyDescent="0.3"/>
    <row r="441" s="79" customFormat="1" x14ac:dyDescent="0.3"/>
    <row r="442" s="79" customFormat="1" x14ac:dyDescent="0.3"/>
    <row r="443" s="79" customFormat="1" x14ac:dyDescent="0.3"/>
    <row r="444" s="79" customFormat="1" x14ac:dyDescent="0.3"/>
    <row r="445" s="79" customFormat="1" x14ac:dyDescent="0.3"/>
    <row r="446" s="79" customFormat="1" x14ac:dyDescent="0.3"/>
    <row r="447" s="79" customFormat="1" x14ac:dyDescent="0.3"/>
    <row r="448" s="79" customFormat="1" x14ac:dyDescent="0.3"/>
    <row r="449" s="79" customFormat="1" x14ac:dyDescent="0.3"/>
    <row r="450" s="79" customFormat="1" x14ac:dyDescent="0.3"/>
    <row r="451" s="79" customFormat="1" x14ac:dyDescent="0.3"/>
    <row r="452" s="79" customFormat="1" x14ac:dyDescent="0.3"/>
    <row r="453" s="79" customFormat="1" x14ac:dyDescent="0.3"/>
    <row r="454" s="79" customFormat="1" x14ac:dyDescent="0.3"/>
    <row r="455" s="79" customFormat="1" x14ac:dyDescent="0.3"/>
    <row r="456" s="79" customFormat="1" x14ac:dyDescent="0.3"/>
    <row r="457" s="79" customFormat="1" x14ac:dyDescent="0.3"/>
    <row r="458" s="79" customFormat="1" x14ac:dyDescent="0.3"/>
    <row r="459" s="79" customFormat="1" x14ac:dyDescent="0.3"/>
    <row r="460" s="79" customFormat="1" x14ac:dyDescent="0.3"/>
    <row r="461" s="79" customFormat="1" x14ac:dyDescent="0.3"/>
    <row r="462" s="79" customFormat="1" x14ac:dyDescent="0.3"/>
    <row r="463" s="79" customFormat="1" x14ac:dyDescent="0.3"/>
    <row r="464" s="79" customFormat="1" x14ac:dyDescent="0.3"/>
    <row r="465" s="79" customFormat="1" x14ac:dyDescent="0.3"/>
    <row r="466" s="79" customFormat="1" x14ac:dyDescent="0.3"/>
    <row r="467" s="79" customFormat="1" x14ac:dyDescent="0.3"/>
    <row r="468" s="79" customFormat="1" x14ac:dyDescent="0.3"/>
    <row r="469" s="79" customFormat="1" x14ac:dyDescent="0.3"/>
    <row r="470" s="79" customFormat="1" x14ac:dyDescent="0.3"/>
    <row r="471" s="79" customFormat="1" x14ac:dyDescent="0.3"/>
    <row r="472" s="79" customFormat="1" x14ac:dyDescent="0.3"/>
    <row r="473" s="79" customFormat="1" x14ac:dyDescent="0.3"/>
    <row r="474" s="79" customFormat="1" x14ac:dyDescent="0.3"/>
    <row r="475" s="79" customFormat="1" x14ac:dyDescent="0.3"/>
    <row r="476" s="79" customFormat="1" x14ac:dyDescent="0.3"/>
    <row r="477" s="79" customFormat="1" x14ac:dyDescent="0.3"/>
    <row r="478" s="79" customFormat="1" x14ac:dyDescent="0.3"/>
    <row r="479" s="79" customFormat="1" x14ac:dyDescent="0.3"/>
    <row r="480" s="79" customFormat="1" x14ac:dyDescent="0.3"/>
    <row r="481" s="79" customFormat="1" x14ac:dyDescent="0.3"/>
    <row r="482" s="79" customFormat="1" x14ac:dyDescent="0.3"/>
    <row r="483" s="79" customFormat="1" x14ac:dyDescent="0.3"/>
    <row r="484" s="79" customFormat="1" x14ac:dyDescent="0.3"/>
    <row r="485" s="79" customFormat="1" x14ac:dyDescent="0.3"/>
    <row r="486" s="79" customFormat="1" x14ac:dyDescent="0.3"/>
    <row r="487" s="79" customFormat="1" x14ac:dyDescent="0.3"/>
    <row r="488" s="79" customFormat="1" x14ac:dyDescent="0.3"/>
    <row r="489" s="79" customFormat="1" x14ac:dyDescent="0.3"/>
    <row r="490" s="79" customFormat="1" x14ac:dyDescent="0.3"/>
    <row r="491" s="79" customFormat="1" x14ac:dyDescent="0.3"/>
    <row r="492" s="79" customFormat="1" x14ac:dyDescent="0.3"/>
    <row r="493" s="79" customFormat="1" x14ac:dyDescent="0.3"/>
    <row r="494" s="79" customFormat="1" x14ac:dyDescent="0.3"/>
    <row r="495" s="79" customFormat="1" x14ac:dyDescent="0.3"/>
    <row r="496" s="79" customFormat="1" x14ac:dyDescent="0.3"/>
    <row r="497" s="79" customFormat="1" x14ac:dyDescent="0.3"/>
    <row r="498" s="79" customFormat="1" x14ac:dyDescent="0.3"/>
    <row r="499" s="79" customFormat="1" x14ac:dyDescent="0.3"/>
    <row r="500" s="79" customFormat="1" x14ac:dyDescent="0.3"/>
    <row r="501" s="79" customFormat="1" x14ac:dyDescent="0.3"/>
    <row r="502" s="79" customFormat="1" x14ac:dyDescent="0.3"/>
    <row r="503" s="79" customFormat="1" x14ac:dyDescent="0.3"/>
    <row r="504" s="79" customFormat="1" x14ac:dyDescent="0.3"/>
    <row r="505" s="79" customFormat="1" x14ac:dyDescent="0.3"/>
    <row r="506" s="79" customFormat="1" x14ac:dyDescent="0.3"/>
    <row r="507" s="79" customFormat="1" x14ac:dyDescent="0.3"/>
    <row r="508" s="79" customFormat="1" x14ac:dyDescent="0.3"/>
    <row r="509" s="79" customFormat="1" x14ac:dyDescent="0.3"/>
    <row r="510" s="79" customFormat="1" x14ac:dyDescent="0.3"/>
    <row r="511" s="79" customFormat="1" x14ac:dyDescent="0.3"/>
    <row r="512" s="79" customFormat="1" x14ac:dyDescent="0.3"/>
    <row r="513" s="79" customFormat="1" x14ac:dyDescent="0.3"/>
    <row r="514" s="79" customFormat="1" x14ac:dyDescent="0.3"/>
    <row r="515" s="79" customFormat="1" x14ac:dyDescent="0.3"/>
    <row r="516" s="79" customFormat="1" x14ac:dyDescent="0.3"/>
    <row r="517" s="79" customFormat="1" x14ac:dyDescent="0.3"/>
    <row r="518" s="79" customFormat="1" x14ac:dyDescent="0.3"/>
    <row r="519" s="79" customFormat="1" x14ac:dyDescent="0.3"/>
    <row r="520" s="79" customFormat="1" x14ac:dyDescent="0.3"/>
    <row r="521" s="79" customFormat="1" x14ac:dyDescent="0.3"/>
    <row r="522" s="79" customFormat="1" x14ac:dyDescent="0.3"/>
    <row r="523" s="79" customFormat="1" x14ac:dyDescent="0.3"/>
    <row r="524" s="79" customFormat="1" x14ac:dyDescent="0.3"/>
    <row r="525" s="79" customFormat="1" x14ac:dyDescent="0.3"/>
    <row r="526" s="79" customFormat="1" x14ac:dyDescent="0.3"/>
    <row r="527" s="79" customFormat="1" x14ac:dyDescent="0.3"/>
    <row r="528" s="79" customFormat="1" x14ac:dyDescent="0.3"/>
    <row r="529" s="79" customFormat="1" x14ac:dyDescent="0.3"/>
    <row r="530" s="79" customFormat="1" x14ac:dyDescent="0.3"/>
    <row r="531" s="79" customFormat="1" x14ac:dyDescent="0.3"/>
    <row r="532" s="79" customFormat="1" x14ac:dyDescent="0.3"/>
    <row r="533" s="79" customFormat="1" x14ac:dyDescent="0.3"/>
    <row r="534" s="79" customFormat="1" x14ac:dyDescent="0.3"/>
    <row r="535" s="79" customFormat="1" x14ac:dyDescent="0.3"/>
    <row r="536" s="79" customFormat="1" x14ac:dyDescent="0.3"/>
    <row r="537" s="79" customFormat="1" x14ac:dyDescent="0.3"/>
    <row r="538" s="79" customFormat="1" x14ac:dyDescent="0.3"/>
    <row r="539" s="79" customFormat="1" x14ac:dyDescent="0.3"/>
    <row r="540" s="79" customFormat="1" x14ac:dyDescent="0.3"/>
    <row r="541" s="79" customFormat="1" x14ac:dyDescent="0.3"/>
    <row r="542" s="79" customFormat="1" x14ac:dyDescent="0.3"/>
    <row r="543" s="79" customFormat="1" x14ac:dyDescent="0.3"/>
    <row r="544" s="79" customFormat="1" x14ac:dyDescent="0.3"/>
    <row r="545" s="79" customFormat="1" x14ac:dyDescent="0.3"/>
    <row r="546" s="79" customFormat="1" x14ac:dyDescent="0.3"/>
    <row r="547" s="79" customFormat="1" x14ac:dyDescent="0.3"/>
    <row r="548" s="79" customFormat="1" x14ac:dyDescent="0.3"/>
    <row r="549" s="79" customFormat="1" x14ac:dyDescent="0.3"/>
    <row r="550" s="79" customFormat="1" x14ac:dyDescent="0.3"/>
    <row r="551" s="79" customFormat="1" x14ac:dyDescent="0.3"/>
    <row r="552" s="79" customFormat="1" x14ac:dyDescent="0.3"/>
    <row r="553" s="79" customFormat="1" x14ac:dyDescent="0.3"/>
    <row r="554" s="79" customFormat="1" x14ac:dyDescent="0.3"/>
    <row r="555" s="79" customFormat="1" x14ac:dyDescent="0.3"/>
    <row r="556" s="79" customFormat="1" x14ac:dyDescent="0.3"/>
    <row r="557" s="79" customFormat="1" x14ac:dyDescent="0.3"/>
    <row r="558" s="79" customFormat="1" x14ac:dyDescent="0.3"/>
    <row r="559" s="79" customFormat="1" x14ac:dyDescent="0.3"/>
    <row r="560" s="79" customFormat="1" x14ac:dyDescent="0.3"/>
    <row r="561" s="79" customFormat="1" x14ac:dyDescent="0.3"/>
    <row r="562" s="79" customFormat="1" x14ac:dyDescent="0.3"/>
    <row r="563" s="79" customFormat="1" x14ac:dyDescent="0.3"/>
    <row r="564" s="79" customFormat="1" x14ac:dyDescent="0.3"/>
    <row r="565" s="79" customFormat="1" x14ac:dyDescent="0.3"/>
    <row r="566" s="79" customFormat="1" x14ac:dyDescent="0.3"/>
    <row r="567" s="79" customFormat="1" x14ac:dyDescent="0.3"/>
    <row r="568" s="79" customFormat="1" x14ac:dyDescent="0.3"/>
    <row r="569" s="79" customFormat="1" x14ac:dyDescent="0.3"/>
    <row r="570" s="79" customFormat="1" x14ac:dyDescent="0.3"/>
    <row r="571" s="79" customFormat="1" x14ac:dyDescent="0.3"/>
    <row r="572" s="79" customFormat="1" x14ac:dyDescent="0.3"/>
    <row r="573" s="79" customFormat="1" x14ac:dyDescent="0.3"/>
    <row r="574" s="79" customFormat="1" x14ac:dyDescent="0.3"/>
    <row r="575" s="79" customFormat="1" x14ac:dyDescent="0.3"/>
    <row r="576" s="79" customFormat="1" x14ac:dyDescent="0.3"/>
    <row r="577" s="79" customFormat="1" x14ac:dyDescent="0.3"/>
    <row r="578" s="79" customFormat="1" x14ac:dyDescent="0.3"/>
    <row r="579" s="79" customFormat="1" x14ac:dyDescent="0.3"/>
    <row r="580" s="79" customFormat="1" x14ac:dyDescent="0.3"/>
    <row r="581" s="79" customFormat="1" x14ac:dyDescent="0.3"/>
    <row r="582" s="79" customFormat="1" x14ac:dyDescent="0.3"/>
    <row r="583" s="79" customFormat="1" x14ac:dyDescent="0.3"/>
    <row r="584" s="79" customFormat="1" x14ac:dyDescent="0.3"/>
    <row r="585" s="79" customFormat="1" x14ac:dyDescent="0.3"/>
    <row r="586" s="79" customFormat="1" x14ac:dyDescent="0.3"/>
    <row r="587" s="79" customFormat="1" x14ac:dyDescent="0.3"/>
    <row r="588" s="79" customFormat="1" x14ac:dyDescent="0.3"/>
    <row r="589" s="79" customFormat="1" x14ac:dyDescent="0.3"/>
    <row r="590" s="79" customFormat="1" x14ac:dyDescent="0.3"/>
    <row r="591" s="79" customFormat="1" x14ac:dyDescent="0.3"/>
    <row r="592" s="79" customFormat="1" x14ac:dyDescent="0.3"/>
    <row r="593" s="79" customFormat="1" x14ac:dyDescent="0.3"/>
    <row r="594" s="79" customFormat="1" x14ac:dyDescent="0.3"/>
    <row r="595" s="79" customFormat="1" x14ac:dyDescent="0.3"/>
    <row r="596" s="79" customFormat="1" x14ac:dyDescent="0.3"/>
    <row r="597" s="79" customFormat="1" x14ac:dyDescent="0.3"/>
    <row r="598" s="79" customFormat="1" x14ac:dyDescent="0.3"/>
    <row r="599" s="79" customFormat="1" x14ac:dyDescent="0.3"/>
    <row r="600" s="79" customFormat="1" x14ac:dyDescent="0.3"/>
    <row r="601" s="79" customFormat="1" x14ac:dyDescent="0.3"/>
    <row r="602" s="79" customFormat="1" x14ac:dyDescent="0.3"/>
    <row r="603" s="79" customFormat="1" x14ac:dyDescent="0.3"/>
    <row r="604" s="79" customFormat="1" x14ac:dyDescent="0.3"/>
    <row r="605" s="79" customFormat="1" x14ac:dyDescent="0.3"/>
    <row r="606" s="79" customFormat="1" x14ac:dyDescent="0.3"/>
    <row r="607" s="79" customFormat="1" x14ac:dyDescent="0.3"/>
    <row r="608" s="79" customFormat="1" x14ac:dyDescent="0.3"/>
    <row r="609" s="79" customFormat="1" x14ac:dyDescent="0.3"/>
    <row r="610" s="79" customFormat="1" x14ac:dyDescent="0.3"/>
    <row r="611" s="79" customFormat="1" x14ac:dyDescent="0.3"/>
    <row r="612" s="79" customFormat="1" x14ac:dyDescent="0.3"/>
    <row r="613" s="79" customFormat="1" x14ac:dyDescent="0.3"/>
    <row r="614" s="79" customFormat="1" x14ac:dyDescent="0.3"/>
    <row r="615" s="79" customFormat="1" x14ac:dyDescent="0.3"/>
    <row r="616" s="79" customFormat="1" x14ac:dyDescent="0.3"/>
    <row r="617" s="79" customFormat="1" x14ac:dyDescent="0.3"/>
    <row r="618" s="79" customFormat="1" x14ac:dyDescent="0.3"/>
    <row r="619" s="79" customFormat="1" x14ac:dyDescent="0.3"/>
    <row r="620" s="79" customFormat="1" x14ac:dyDescent="0.3"/>
    <row r="621" s="79" customFormat="1" x14ac:dyDescent="0.3"/>
    <row r="622" s="79" customFormat="1" x14ac:dyDescent="0.3"/>
    <row r="623" s="79" customFormat="1" x14ac:dyDescent="0.3"/>
    <row r="624" s="79" customFormat="1" x14ac:dyDescent="0.3"/>
    <row r="625" s="79" customFormat="1" x14ac:dyDescent="0.3"/>
    <row r="626" s="79" customFormat="1" x14ac:dyDescent="0.3"/>
    <row r="627" s="79" customFormat="1" x14ac:dyDescent="0.3"/>
    <row r="628" s="79" customFormat="1" x14ac:dyDescent="0.3"/>
    <row r="629" s="79" customFormat="1" x14ac:dyDescent="0.3"/>
    <row r="630" s="79" customFormat="1" x14ac:dyDescent="0.3"/>
    <row r="631" s="79" customFormat="1" x14ac:dyDescent="0.3"/>
    <row r="632" s="79" customFormat="1" x14ac:dyDescent="0.3"/>
    <row r="633" s="79" customFormat="1" x14ac:dyDescent="0.3"/>
    <row r="634" s="79" customFormat="1" x14ac:dyDescent="0.3"/>
    <row r="635" s="79" customFormat="1" x14ac:dyDescent="0.3"/>
    <row r="636" s="79" customFormat="1" x14ac:dyDescent="0.3"/>
    <row r="637" s="79" customFormat="1" x14ac:dyDescent="0.3"/>
    <row r="638" s="79" customFormat="1" x14ac:dyDescent="0.3"/>
    <row r="639" s="79" customFormat="1" x14ac:dyDescent="0.3"/>
    <row r="640" s="79" customFormat="1" x14ac:dyDescent="0.3"/>
    <row r="641" s="79" customFormat="1" x14ac:dyDescent="0.3"/>
    <row r="642" s="79" customFormat="1" x14ac:dyDescent="0.3"/>
    <row r="643" s="79" customFormat="1" x14ac:dyDescent="0.3"/>
    <row r="644" s="79" customFormat="1" x14ac:dyDescent="0.3"/>
    <row r="645" s="79" customFormat="1" x14ac:dyDescent="0.3"/>
    <row r="646" s="79" customFormat="1" x14ac:dyDescent="0.3"/>
    <row r="647" s="79" customFormat="1" x14ac:dyDescent="0.3"/>
    <row r="648" s="79" customFormat="1" x14ac:dyDescent="0.3"/>
    <row r="649" s="79" customFormat="1" x14ac:dyDescent="0.3"/>
    <row r="650" s="79" customFormat="1" x14ac:dyDescent="0.3"/>
    <row r="651" s="79" customFormat="1" x14ac:dyDescent="0.3"/>
    <row r="652" s="79" customFormat="1" x14ac:dyDescent="0.3"/>
    <row r="653" s="79" customFormat="1" x14ac:dyDescent="0.3"/>
    <row r="654" s="79" customFormat="1" x14ac:dyDescent="0.3"/>
    <row r="655" s="79" customFormat="1" x14ac:dyDescent="0.3"/>
    <row r="656" s="79" customFormat="1" x14ac:dyDescent="0.3"/>
    <row r="657" s="79" customFormat="1" x14ac:dyDescent="0.3"/>
    <row r="658" s="79" customFormat="1" x14ac:dyDescent="0.3"/>
    <row r="659" s="79" customFormat="1" x14ac:dyDescent="0.3"/>
    <row r="660" s="79" customFormat="1" x14ac:dyDescent="0.3"/>
    <row r="661" s="79" customFormat="1" x14ac:dyDescent="0.3"/>
    <row r="662" s="79" customFormat="1" x14ac:dyDescent="0.3"/>
    <row r="663" s="79" customFormat="1" x14ac:dyDescent="0.3"/>
    <row r="664" s="79" customFormat="1" x14ac:dyDescent="0.3"/>
    <row r="665" s="79" customFormat="1" x14ac:dyDescent="0.3"/>
    <row r="666" s="79" customFormat="1" x14ac:dyDescent="0.3"/>
    <row r="667" s="79" customFormat="1" x14ac:dyDescent="0.3"/>
    <row r="668" s="79" customFormat="1" x14ac:dyDescent="0.3"/>
    <row r="669" s="79" customFormat="1" x14ac:dyDescent="0.3"/>
    <row r="670" s="79" customFormat="1" x14ac:dyDescent="0.3"/>
    <row r="671" s="79" customFormat="1" x14ac:dyDescent="0.3"/>
    <row r="672" s="79" customFormat="1" x14ac:dyDescent="0.3"/>
    <row r="673" s="79" customFormat="1" x14ac:dyDescent="0.3"/>
    <row r="674" s="79" customFormat="1" x14ac:dyDescent="0.3"/>
    <row r="675" s="79" customFormat="1" x14ac:dyDescent="0.3"/>
    <row r="676" s="79" customFormat="1" x14ac:dyDescent="0.3"/>
    <row r="677" s="79" customFormat="1" x14ac:dyDescent="0.3"/>
    <row r="678" s="79" customFormat="1" x14ac:dyDescent="0.3"/>
    <row r="679" s="79" customFormat="1" x14ac:dyDescent="0.3"/>
    <row r="680" s="79" customFormat="1" x14ac:dyDescent="0.3"/>
    <row r="681" s="79" customFormat="1" x14ac:dyDescent="0.3"/>
    <row r="682" s="79" customFormat="1" x14ac:dyDescent="0.3"/>
    <row r="683" s="79" customFormat="1" x14ac:dyDescent="0.3"/>
    <row r="684" s="79" customFormat="1" x14ac:dyDescent="0.3"/>
    <row r="685" s="79" customFormat="1" x14ac:dyDescent="0.3"/>
    <row r="686" s="79" customFormat="1" x14ac:dyDescent="0.3"/>
    <row r="687" s="79" customFormat="1" x14ac:dyDescent="0.3"/>
    <row r="688" s="79" customFormat="1" x14ac:dyDescent="0.3"/>
    <row r="689" s="79" customFormat="1" x14ac:dyDescent="0.3"/>
    <row r="690" s="79" customFormat="1" x14ac:dyDescent="0.3"/>
    <row r="691" s="79" customFormat="1" x14ac:dyDescent="0.3"/>
    <row r="692" s="79" customFormat="1" x14ac:dyDescent="0.3"/>
    <row r="693" s="79" customFormat="1" x14ac:dyDescent="0.3"/>
    <row r="694" s="79" customFormat="1" x14ac:dyDescent="0.3"/>
    <row r="695" s="79" customFormat="1" x14ac:dyDescent="0.3"/>
    <row r="696" s="79" customFormat="1" x14ac:dyDescent="0.3"/>
    <row r="697" s="79" customFormat="1" x14ac:dyDescent="0.3"/>
    <row r="698" s="79" customFormat="1" x14ac:dyDescent="0.3"/>
    <row r="699" s="79" customFormat="1" x14ac:dyDescent="0.3"/>
    <row r="700" s="79" customFormat="1" x14ac:dyDescent="0.3"/>
    <row r="701" s="79" customFormat="1" x14ac:dyDescent="0.3"/>
    <row r="702" s="79" customFormat="1" x14ac:dyDescent="0.3"/>
    <row r="703" s="79" customFormat="1" x14ac:dyDescent="0.3"/>
    <row r="704" s="79" customFormat="1" x14ac:dyDescent="0.3"/>
    <row r="705" s="79" customFormat="1" x14ac:dyDescent="0.3"/>
    <row r="706" s="79" customFormat="1" x14ac:dyDescent="0.3"/>
    <row r="707" s="79" customFormat="1" x14ac:dyDescent="0.3"/>
    <row r="708" s="79" customFormat="1" x14ac:dyDescent="0.3"/>
    <row r="709" s="79" customFormat="1" x14ac:dyDescent="0.3"/>
    <row r="710" s="79" customFormat="1" x14ac:dyDescent="0.3"/>
    <row r="711" s="79" customFormat="1" x14ac:dyDescent="0.3"/>
    <row r="712" s="79" customFormat="1" x14ac:dyDescent="0.3"/>
    <row r="713" s="79" customFormat="1" x14ac:dyDescent="0.3"/>
    <row r="714" s="79" customFormat="1" x14ac:dyDescent="0.3"/>
    <row r="715" s="79" customFormat="1" x14ac:dyDescent="0.3"/>
    <row r="716" s="79" customFormat="1" x14ac:dyDescent="0.3"/>
    <row r="717" s="79" customFormat="1" x14ac:dyDescent="0.3"/>
    <row r="718" s="79" customFormat="1" x14ac:dyDescent="0.3"/>
    <row r="719" s="79" customFormat="1" x14ac:dyDescent="0.3"/>
    <row r="720" s="79" customFormat="1" x14ac:dyDescent="0.3"/>
    <row r="721" s="79" customFormat="1" x14ac:dyDescent="0.3"/>
    <row r="722" s="79" customFormat="1" x14ac:dyDescent="0.3"/>
    <row r="723" s="79" customFormat="1" x14ac:dyDescent="0.3"/>
    <row r="724" s="79" customFormat="1" x14ac:dyDescent="0.3"/>
    <row r="725" s="79" customFormat="1" x14ac:dyDescent="0.3"/>
    <row r="726" s="79" customFormat="1" x14ac:dyDescent="0.3"/>
    <row r="727" s="79" customFormat="1" x14ac:dyDescent="0.3"/>
    <row r="728" s="79" customFormat="1" x14ac:dyDescent="0.3"/>
    <row r="729" s="79" customFormat="1" x14ac:dyDescent="0.3"/>
    <row r="730" s="79" customFormat="1" x14ac:dyDescent="0.3"/>
    <row r="731" s="79" customFormat="1" x14ac:dyDescent="0.3"/>
    <row r="732" s="79" customFormat="1" x14ac:dyDescent="0.3"/>
    <row r="733" s="79" customFormat="1" x14ac:dyDescent="0.3"/>
    <row r="734" s="79" customFormat="1" x14ac:dyDescent="0.3"/>
    <row r="735" s="79" customFormat="1" x14ac:dyDescent="0.3"/>
    <row r="736" s="79" customFormat="1" x14ac:dyDescent="0.3"/>
    <row r="737" s="79" customFormat="1" x14ac:dyDescent="0.3"/>
    <row r="738" s="79" customFormat="1" x14ac:dyDescent="0.3"/>
    <row r="739" s="79" customFormat="1" x14ac:dyDescent="0.3"/>
    <row r="740" s="79" customFormat="1" x14ac:dyDescent="0.3"/>
    <row r="741" s="79" customFormat="1" x14ac:dyDescent="0.3"/>
    <row r="742" s="79" customFormat="1" x14ac:dyDescent="0.3"/>
    <row r="743" s="79" customFormat="1" x14ac:dyDescent="0.3"/>
    <row r="744" s="79" customFormat="1" x14ac:dyDescent="0.3"/>
    <row r="745" s="79" customFormat="1" x14ac:dyDescent="0.3"/>
    <row r="746" s="79" customFormat="1" x14ac:dyDescent="0.3"/>
    <row r="747" s="79" customFormat="1" x14ac:dyDescent="0.3"/>
    <row r="748" s="79" customFormat="1" x14ac:dyDescent="0.3"/>
    <row r="749" s="79" customFormat="1" x14ac:dyDescent="0.3"/>
    <row r="750" s="79" customFormat="1" x14ac:dyDescent="0.3"/>
    <row r="751" s="79" customFormat="1" x14ac:dyDescent="0.3"/>
    <row r="752" s="79" customFormat="1" x14ac:dyDescent="0.3"/>
    <row r="753" s="79" customFormat="1" x14ac:dyDescent="0.3"/>
    <row r="754" s="79" customFormat="1" x14ac:dyDescent="0.3"/>
    <row r="755" s="79" customFormat="1" x14ac:dyDescent="0.3"/>
    <row r="756" s="79" customFormat="1" x14ac:dyDescent="0.3"/>
    <row r="757" s="79" customFormat="1" x14ac:dyDescent="0.3"/>
    <row r="758" s="79" customFormat="1" x14ac:dyDescent="0.3"/>
    <row r="759" s="79" customFormat="1" x14ac:dyDescent="0.3"/>
    <row r="760" s="79" customFormat="1" x14ac:dyDescent="0.3"/>
    <row r="761" s="79" customFormat="1" x14ac:dyDescent="0.3"/>
    <row r="762" s="79" customFormat="1" x14ac:dyDescent="0.3"/>
    <row r="763" s="79" customFormat="1" x14ac:dyDescent="0.3"/>
    <row r="764" s="79" customFormat="1" x14ac:dyDescent="0.3"/>
    <row r="765" s="79" customFormat="1" x14ac:dyDescent="0.3"/>
    <row r="766" s="79" customFormat="1" x14ac:dyDescent="0.3"/>
    <row r="767" s="79" customFormat="1" x14ac:dyDescent="0.3"/>
    <row r="768" s="79" customFormat="1" x14ac:dyDescent="0.3"/>
    <row r="769" s="79" customFormat="1" x14ac:dyDescent="0.3"/>
    <row r="770" s="79" customFormat="1" x14ac:dyDescent="0.3"/>
    <row r="771" s="79" customFormat="1" x14ac:dyDescent="0.3"/>
    <row r="772" s="79" customFormat="1" x14ac:dyDescent="0.3"/>
    <row r="773" s="79" customFormat="1" x14ac:dyDescent="0.3"/>
    <row r="774" s="79" customFormat="1" x14ac:dyDescent="0.3"/>
    <row r="775" s="79" customFormat="1" x14ac:dyDescent="0.3"/>
    <row r="776" s="79" customFormat="1" x14ac:dyDescent="0.3"/>
    <row r="777" s="79" customFormat="1" x14ac:dyDescent="0.3"/>
    <row r="778" s="79" customFormat="1" x14ac:dyDescent="0.3"/>
    <row r="779" s="79" customFormat="1" x14ac:dyDescent="0.3"/>
    <row r="780" s="79" customFormat="1" x14ac:dyDescent="0.3"/>
    <row r="781" s="79" customFormat="1" x14ac:dyDescent="0.3"/>
    <row r="782" s="79" customFormat="1" x14ac:dyDescent="0.3"/>
    <row r="783" s="79" customFormat="1" x14ac:dyDescent="0.3"/>
    <row r="784" s="79" customFormat="1" x14ac:dyDescent="0.3"/>
    <row r="785" s="79" customFormat="1" x14ac:dyDescent="0.3"/>
    <row r="786" s="79" customFormat="1" x14ac:dyDescent="0.3"/>
    <row r="787" s="79" customFormat="1" x14ac:dyDescent="0.3"/>
    <row r="788" s="79" customFormat="1" x14ac:dyDescent="0.3"/>
    <row r="789" s="79" customFormat="1" x14ac:dyDescent="0.3"/>
    <row r="790" s="79" customFormat="1" x14ac:dyDescent="0.3"/>
    <row r="791" s="79" customFormat="1" x14ac:dyDescent="0.3"/>
    <row r="792" s="79" customFormat="1" x14ac:dyDescent="0.3"/>
    <row r="793" s="79" customFormat="1" x14ac:dyDescent="0.3"/>
    <row r="794" s="79" customFormat="1" x14ac:dyDescent="0.3"/>
    <row r="795" s="79" customFormat="1" x14ac:dyDescent="0.3"/>
    <row r="796" s="79" customFormat="1" x14ac:dyDescent="0.3"/>
    <row r="797" s="79" customFormat="1" x14ac:dyDescent="0.3"/>
    <row r="798" s="79" customFormat="1" x14ac:dyDescent="0.3"/>
    <row r="799" s="79" customFormat="1" x14ac:dyDescent="0.3"/>
    <row r="800" s="79" customFormat="1" x14ac:dyDescent="0.3"/>
    <row r="801" s="79" customFormat="1" x14ac:dyDescent="0.3"/>
    <row r="802" s="79" customFormat="1" x14ac:dyDescent="0.3"/>
    <row r="803" s="79" customFormat="1" x14ac:dyDescent="0.3"/>
    <row r="804" s="79" customFormat="1" x14ac:dyDescent="0.3"/>
    <row r="805" s="79" customFormat="1" x14ac:dyDescent="0.3"/>
    <row r="806" s="79" customFormat="1" x14ac:dyDescent="0.3"/>
    <row r="807" s="79" customFormat="1" x14ac:dyDescent="0.3"/>
    <row r="808" s="79" customFormat="1" x14ac:dyDescent="0.3"/>
    <row r="809" s="79" customFormat="1" x14ac:dyDescent="0.3"/>
    <row r="810" s="79" customFormat="1" x14ac:dyDescent="0.3"/>
    <row r="811" s="79" customFormat="1" x14ac:dyDescent="0.3"/>
    <row r="812" s="79" customFormat="1" x14ac:dyDescent="0.3"/>
    <row r="813" s="79" customFormat="1" x14ac:dyDescent="0.3"/>
    <row r="814" s="79" customFormat="1" x14ac:dyDescent="0.3"/>
    <row r="815" s="79" customFormat="1" x14ac:dyDescent="0.3"/>
    <row r="816" s="79" customFormat="1" x14ac:dyDescent="0.3"/>
    <row r="817" s="79" customFormat="1" x14ac:dyDescent="0.3"/>
    <row r="818" s="79" customFormat="1" x14ac:dyDescent="0.3"/>
    <row r="819" s="79" customFormat="1" x14ac:dyDescent="0.3"/>
    <row r="820" s="79" customFormat="1" x14ac:dyDescent="0.3"/>
    <row r="821" s="79" customFormat="1" x14ac:dyDescent="0.3"/>
    <row r="822" s="79" customFormat="1" x14ac:dyDescent="0.3"/>
    <row r="823" s="79" customFormat="1" x14ac:dyDescent="0.3"/>
    <row r="824" s="79" customFormat="1" x14ac:dyDescent="0.3"/>
    <row r="825" s="79" customFormat="1" x14ac:dyDescent="0.3"/>
    <row r="826" s="79" customFormat="1" x14ac:dyDescent="0.3"/>
    <row r="827" s="79" customFormat="1" x14ac:dyDescent="0.3"/>
    <row r="828" s="79" customFormat="1" x14ac:dyDescent="0.3"/>
    <row r="829" s="79" customFormat="1" x14ac:dyDescent="0.3"/>
    <row r="830" s="79" customFormat="1" x14ac:dyDescent="0.3"/>
    <row r="831" s="79" customFormat="1" x14ac:dyDescent="0.3"/>
    <row r="832" s="79" customFormat="1" x14ac:dyDescent="0.3"/>
    <row r="833" s="79" customFormat="1" x14ac:dyDescent="0.3"/>
    <row r="834" s="79" customFormat="1" x14ac:dyDescent="0.3"/>
    <row r="835" s="79" customFormat="1" x14ac:dyDescent="0.3"/>
    <row r="836" s="79" customFormat="1" x14ac:dyDescent="0.3"/>
    <row r="837" s="79" customFormat="1" x14ac:dyDescent="0.3"/>
    <row r="838" s="79" customFormat="1" x14ac:dyDescent="0.3"/>
    <row r="839" s="79" customFormat="1" x14ac:dyDescent="0.3"/>
    <row r="840" s="79" customFormat="1" x14ac:dyDescent="0.3"/>
    <row r="841" s="79" customFormat="1" x14ac:dyDescent="0.3"/>
    <row r="842" s="79" customFormat="1" x14ac:dyDescent="0.3"/>
    <row r="843" s="79" customFormat="1" x14ac:dyDescent="0.3"/>
    <row r="844" s="79" customFormat="1" x14ac:dyDescent="0.3"/>
    <row r="845" s="79" customFormat="1" x14ac:dyDescent="0.3"/>
    <row r="846" s="79" customFormat="1" x14ac:dyDescent="0.3"/>
    <row r="847" s="79" customFormat="1" x14ac:dyDescent="0.3"/>
    <row r="848" s="79" customFormat="1" x14ac:dyDescent="0.3"/>
    <row r="849" s="79" customFormat="1" x14ac:dyDescent="0.3"/>
    <row r="850" s="79" customFormat="1" x14ac:dyDescent="0.3"/>
    <row r="851" s="79" customFormat="1" x14ac:dyDescent="0.3"/>
    <row r="852" s="79" customFormat="1" x14ac:dyDescent="0.3"/>
    <row r="853" s="79" customFormat="1" x14ac:dyDescent="0.3"/>
    <row r="854" s="79" customFormat="1" x14ac:dyDescent="0.3"/>
    <row r="855" s="79" customFormat="1" x14ac:dyDescent="0.3"/>
    <row r="856" s="79" customFormat="1" x14ac:dyDescent="0.3"/>
    <row r="857" s="79" customFormat="1" x14ac:dyDescent="0.3"/>
    <row r="858" s="79" customFormat="1" x14ac:dyDescent="0.3"/>
    <row r="859" s="79" customFormat="1" x14ac:dyDescent="0.3"/>
    <row r="860" s="79" customFormat="1" x14ac:dyDescent="0.3"/>
    <row r="861" s="79" customFormat="1" x14ac:dyDescent="0.3"/>
    <row r="862" s="79" customFormat="1" x14ac:dyDescent="0.3"/>
    <row r="863" s="79" customFormat="1" x14ac:dyDescent="0.3"/>
    <row r="864" s="79" customFormat="1" x14ac:dyDescent="0.3"/>
    <row r="865" s="79" customFormat="1" x14ac:dyDescent="0.3"/>
    <row r="866" s="79" customFormat="1" x14ac:dyDescent="0.3"/>
    <row r="867" s="79" customFormat="1" x14ac:dyDescent="0.3"/>
    <row r="868" s="79" customFormat="1" x14ac:dyDescent="0.3"/>
    <row r="869" s="79" customFormat="1" x14ac:dyDescent="0.3"/>
    <row r="870" s="79" customFormat="1" x14ac:dyDescent="0.3"/>
    <row r="871" s="79" customFormat="1" x14ac:dyDescent="0.3"/>
    <row r="872" s="79" customFormat="1" x14ac:dyDescent="0.3"/>
    <row r="873" s="79" customFormat="1" x14ac:dyDescent="0.3"/>
    <row r="874" s="79" customFormat="1" x14ac:dyDescent="0.3"/>
    <row r="875" s="79" customFormat="1" x14ac:dyDescent="0.3"/>
    <row r="876" s="79" customFormat="1" x14ac:dyDescent="0.3"/>
    <row r="877" s="79" customFormat="1" x14ac:dyDescent="0.3"/>
    <row r="878" s="79" customFormat="1" x14ac:dyDescent="0.3"/>
    <row r="879" s="79" customFormat="1" x14ac:dyDescent="0.3"/>
    <row r="880" s="79" customFormat="1" x14ac:dyDescent="0.3"/>
    <row r="881" s="79" customFormat="1" x14ac:dyDescent="0.3"/>
    <row r="882" s="79" customFormat="1" x14ac:dyDescent="0.3"/>
    <row r="883" s="79" customFormat="1" x14ac:dyDescent="0.3"/>
    <row r="884" s="79" customFormat="1" x14ac:dyDescent="0.3"/>
    <row r="885" s="79" customFormat="1" x14ac:dyDescent="0.3"/>
    <row r="886" s="79" customFormat="1" x14ac:dyDescent="0.3"/>
    <row r="887" s="79" customFormat="1" x14ac:dyDescent="0.3"/>
    <row r="888" s="79" customFormat="1" x14ac:dyDescent="0.3"/>
    <row r="889" s="79" customFormat="1" x14ac:dyDescent="0.3"/>
    <row r="890" s="79" customFormat="1" x14ac:dyDescent="0.3"/>
    <row r="891" s="79" customFormat="1" x14ac:dyDescent="0.3"/>
    <row r="892" s="79" customFormat="1" x14ac:dyDescent="0.3"/>
    <row r="893" s="79" customFormat="1" x14ac:dyDescent="0.3"/>
    <row r="894" s="79" customFormat="1" x14ac:dyDescent="0.3"/>
    <row r="895" s="79" customFormat="1" x14ac:dyDescent="0.3"/>
    <row r="896" s="79" customFormat="1" x14ac:dyDescent="0.3"/>
    <row r="897" s="79" customFormat="1" x14ac:dyDescent="0.3"/>
    <row r="898" s="79" customFormat="1" x14ac:dyDescent="0.3"/>
    <row r="899" s="79" customFormat="1" x14ac:dyDescent="0.3"/>
    <row r="900" s="79" customFormat="1" x14ac:dyDescent="0.3"/>
    <row r="901" s="79" customFormat="1" x14ac:dyDescent="0.3"/>
    <row r="902" s="79" customFormat="1" x14ac:dyDescent="0.3"/>
    <row r="903" s="79" customFormat="1" x14ac:dyDescent="0.3"/>
    <row r="904" s="79" customFormat="1" x14ac:dyDescent="0.3"/>
    <row r="905" s="79" customFormat="1" x14ac:dyDescent="0.3"/>
    <row r="906" s="79" customFormat="1" x14ac:dyDescent="0.3"/>
    <row r="907" s="79" customFormat="1" x14ac:dyDescent="0.3"/>
    <row r="908" s="79" customFormat="1" x14ac:dyDescent="0.3"/>
    <row r="909" s="79" customFormat="1" x14ac:dyDescent="0.3"/>
    <row r="910" s="79" customFormat="1" x14ac:dyDescent="0.3"/>
    <row r="911" s="79" customFormat="1" x14ac:dyDescent="0.3"/>
    <row r="912" s="79" customFormat="1" x14ac:dyDescent="0.3"/>
    <row r="913" s="79" customFormat="1" x14ac:dyDescent="0.3"/>
    <row r="914" s="79" customFormat="1" x14ac:dyDescent="0.3"/>
    <row r="915" s="79" customFormat="1" x14ac:dyDescent="0.3"/>
    <row r="916" s="79" customFormat="1" x14ac:dyDescent="0.3"/>
    <row r="917" s="79" customFormat="1" x14ac:dyDescent="0.3"/>
    <row r="918" s="79" customFormat="1" x14ac:dyDescent="0.3"/>
    <row r="919" s="79" customFormat="1" x14ac:dyDescent="0.3"/>
    <row r="920" s="79" customFormat="1" x14ac:dyDescent="0.3"/>
    <row r="921" s="79" customFormat="1" x14ac:dyDescent="0.3"/>
    <row r="922" s="79" customFormat="1" x14ac:dyDescent="0.3"/>
    <row r="923" s="79" customFormat="1" x14ac:dyDescent="0.3"/>
    <row r="924" s="79" customFormat="1" x14ac:dyDescent="0.3"/>
    <row r="925" s="79" customFormat="1" x14ac:dyDescent="0.3"/>
    <row r="926" s="79" customFormat="1" x14ac:dyDescent="0.3"/>
    <row r="927" s="79" customFormat="1" x14ac:dyDescent="0.3"/>
    <row r="928" s="79" customFormat="1" x14ac:dyDescent="0.3"/>
    <row r="929" s="79" customFormat="1" x14ac:dyDescent="0.3"/>
    <row r="930" s="79" customFormat="1" x14ac:dyDescent="0.3"/>
    <row r="931" s="79" customFormat="1" x14ac:dyDescent="0.3"/>
    <row r="932" s="79" customFormat="1" x14ac:dyDescent="0.3"/>
    <row r="933" s="79" customFormat="1" x14ac:dyDescent="0.3"/>
    <row r="934" s="79" customFormat="1" x14ac:dyDescent="0.3"/>
    <row r="935" s="79" customFormat="1" x14ac:dyDescent="0.3"/>
    <row r="936" s="79" customFormat="1" x14ac:dyDescent="0.3"/>
    <row r="937" s="79" customFormat="1" x14ac:dyDescent="0.3"/>
    <row r="938" s="79" customFormat="1" x14ac:dyDescent="0.3"/>
    <row r="939" s="79" customFormat="1" x14ac:dyDescent="0.3"/>
    <row r="940" s="79" customFormat="1" x14ac:dyDescent="0.3"/>
    <row r="941" s="79" customFormat="1" x14ac:dyDescent="0.3"/>
    <row r="942" s="79" customFormat="1" x14ac:dyDescent="0.3"/>
    <row r="943" s="79" customFormat="1" x14ac:dyDescent="0.3"/>
    <row r="944" s="79" customFormat="1" x14ac:dyDescent="0.3"/>
    <row r="945" s="79" customFormat="1" x14ac:dyDescent="0.3"/>
    <row r="946" s="79" customFormat="1" x14ac:dyDescent="0.3"/>
    <row r="947" s="79" customFormat="1" x14ac:dyDescent="0.3"/>
    <row r="948" s="79" customFormat="1" x14ac:dyDescent="0.3"/>
    <row r="949" s="79" customFormat="1" x14ac:dyDescent="0.3"/>
    <row r="950" s="79" customFormat="1" x14ac:dyDescent="0.3"/>
    <row r="951" s="79" customFormat="1" x14ac:dyDescent="0.3"/>
    <row r="952" s="79" customFormat="1" x14ac:dyDescent="0.3"/>
    <row r="953" s="79" customFormat="1" x14ac:dyDescent="0.3"/>
    <row r="954" s="79" customFormat="1" x14ac:dyDescent="0.3"/>
    <row r="955" s="79" customFormat="1" x14ac:dyDescent="0.3"/>
    <row r="956" s="79" customFormat="1" x14ac:dyDescent="0.3"/>
    <row r="957" s="79" customFormat="1" x14ac:dyDescent="0.3"/>
    <row r="958" s="79" customFormat="1" x14ac:dyDescent="0.3"/>
    <row r="959" s="79" customFormat="1" x14ac:dyDescent="0.3"/>
    <row r="960" s="79" customFormat="1" x14ac:dyDescent="0.3"/>
    <row r="961" s="79" customFormat="1" x14ac:dyDescent="0.3"/>
    <row r="962" s="79" customFormat="1" x14ac:dyDescent="0.3"/>
    <row r="963" s="79" customFormat="1" x14ac:dyDescent="0.3"/>
    <row r="964" s="79" customFormat="1" x14ac:dyDescent="0.3"/>
    <row r="965" s="79" customFormat="1" x14ac:dyDescent="0.3"/>
    <row r="966" s="79" customFormat="1" x14ac:dyDescent="0.3"/>
    <row r="967" s="79" customFormat="1" x14ac:dyDescent="0.3"/>
    <row r="968" s="79" customFormat="1" x14ac:dyDescent="0.3"/>
    <row r="969" s="79" customFormat="1" x14ac:dyDescent="0.3"/>
    <row r="970" s="79" customFormat="1" x14ac:dyDescent="0.3"/>
    <row r="971" s="79" customFormat="1" x14ac:dyDescent="0.3"/>
    <row r="972" s="79" customFormat="1" x14ac:dyDescent="0.3"/>
    <row r="973" s="79" customFormat="1" x14ac:dyDescent="0.3"/>
    <row r="974" s="79" customFormat="1" x14ac:dyDescent="0.3"/>
    <row r="975" s="79" customFormat="1" x14ac:dyDescent="0.3"/>
    <row r="976" s="79" customFormat="1" x14ac:dyDescent="0.3"/>
    <row r="977" s="79" customFormat="1" x14ac:dyDescent="0.3"/>
    <row r="978" s="79" customFormat="1" x14ac:dyDescent="0.3"/>
    <row r="979" s="79" customFormat="1" x14ac:dyDescent="0.3"/>
    <row r="980" s="79" customFormat="1" x14ac:dyDescent="0.3"/>
    <row r="981" s="79" customFormat="1" x14ac:dyDescent="0.3"/>
    <row r="982" s="79" customFormat="1" x14ac:dyDescent="0.3"/>
    <row r="983" s="79" customFormat="1" x14ac:dyDescent="0.3"/>
    <row r="984" s="79" customFormat="1" x14ac:dyDescent="0.3"/>
    <row r="985" s="79" customFormat="1" x14ac:dyDescent="0.3"/>
    <row r="986" s="79" customFormat="1" x14ac:dyDescent="0.3"/>
    <row r="987" s="79" customFormat="1" x14ac:dyDescent="0.3"/>
    <row r="988" s="79" customFormat="1" x14ac:dyDescent="0.3"/>
    <row r="989" s="79" customFormat="1" x14ac:dyDescent="0.3"/>
    <row r="990" s="79" customFormat="1" x14ac:dyDescent="0.3"/>
    <row r="991" s="79" customFormat="1" x14ac:dyDescent="0.3"/>
    <row r="992" s="79" customFormat="1" x14ac:dyDescent="0.3"/>
    <row r="993" s="79" customFormat="1" x14ac:dyDescent="0.3"/>
    <row r="994" s="79" customFormat="1" x14ac:dyDescent="0.3"/>
    <row r="995" s="79" customFormat="1" x14ac:dyDescent="0.3"/>
    <row r="996" s="79" customFormat="1" x14ac:dyDescent="0.3"/>
    <row r="997" s="79" customFormat="1" x14ac:dyDescent="0.3"/>
    <row r="998" s="79" customFormat="1" x14ac:dyDescent="0.3"/>
    <row r="999" s="79" customFormat="1" x14ac:dyDescent="0.3"/>
    <row r="1000" s="79" customFormat="1" x14ac:dyDescent="0.3"/>
    <row r="1001" s="79" customFormat="1" x14ac:dyDescent="0.3"/>
    <row r="1002" s="79" customFormat="1" x14ac:dyDescent="0.3"/>
    <row r="1003" s="79" customFormat="1" x14ac:dyDescent="0.3"/>
    <row r="1004" s="79" customFormat="1" x14ac:dyDescent="0.3"/>
    <row r="1005" s="79" customFormat="1" x14ac:dyDescent="0.3"/>
    <row r="1006" s="79" customFormat="1" x14ac:dyDescent="0.3"/>
    <row r="1007" s="79" customFormat="1" x14ac:dyDescent="0.3"/>
    <row r="1008" s="79" customFormat="1" x14ac:dyDescent="0.3"/>
    <row r="1009" s="79" customFormat="1" x14ac:dyDescent="0.3"/>
    <row r="1010" s="79" customFormat="1" x14ac:dyDescent="0.3"/>
    <row r="1011" s="79" customFormat="1" x14ac:dyDescent="0.3"/>
    <row r="1012" s="79" customFormat="1" x14ac:dyDescent="0.3"/>
    <row r="1013" s="79" customFormat="1" x14ac:dyDescent="0.3"/>
    <row r="1014" s="79" customFormat="1" x14ac:dyDescent="0.3"/>
    <row r="1015" s="79" customFormat="1" x14ac:dyDescent="0.3"/>
    <row r="1016" s="79" customFormat="1" x14ac:dyDescent="0.3"/>
    <row r="1017" s="79" customFormat="1" x14ac:dyDescent="0.3"/>
    <row r="1018" s="79" customFormat="1" x14ac:dyDescent="0.3"/>
    <row r="1019" s="79" customFormat="1" x14ac:dyDescent="0.3"/>
    <row r="1020" s="79" customFormat="1" x14ac:dyDescent="0.3"/>
    <row r="1021" s="79" customFormat="1" x14ac:dyDescent="0.3"/>
    <row r="1022" s="79" customFormat="1" x14ac:dyDescent="0.3"/>
    <row r="1023" s="79" customFormat="1" x14ac:dyDescent="0.3"/>
    <row r="1024" s="79" customFormat="1" x14ac:dyDescent="0.3"/>
    <row r="1025" s="79" customFormat="1" x14ac:dyDescent="0.3"/>
    <row r="1026" s="79" customFormat="1" x14ac:dyDescent="0.3"/>
    <row r="1027" s="79" customFormat="1" x14ac:dyDescent="0.3"/>
    <row r="1028" s="79" customFormat="1" x14ac:dyDescent="0.3"/>
    <row r="1029" s="79" customFormat="1" x14ac:dyDescent="0.3"/>
    <row r="1030" s="79" customFormat="1" x14ac:dyDescent="0.3"/>
    <row r="1031" s="79" customFormat="1" x14ac:dyDescent="0.3"/>
    <row r="1032" s="79" customFormat="1" x14ac:dyDescent="0.3"/>
    <row r="1033" s="79" customFormat="1" x14ac:dyDescent="0.3"/>
    <row r="1034" s="79" customFormat="1" x14ac:dyDescent="0.3"/>
    <row r="1035" s="79" customFormat="1" x14ac:dyDescent="0.3"/>
    <row r="1036" s="79" customFormat="1" x14ac:dyDescent="0.3"/>
    <row r="1037" s="79" customFormat="1" x14ac:dyDescent="0.3"/>
    <row r="1038" s="79" customFormat="1" x14ac:dyDescent="0.3"/>
    <row r="1039" s="79" customFormat="1" x14ac:dyDescent="0.3"/>
    <row r="1040" s="79" customFormat="1" x14ac:dyDescent="0.3"/>
    <row r="1041" s="79" customFormat="1" x14ac:dyDescent="0.3"/>
    <row r="1042" s="79" customFormat="1" x14ac:dyDescent="0.3"/>
    <row r="1043" s="79" customFormat="1" x14ac:dyDescent="0.3"/>
    <row r="1044" s="79" customFormat="1" x14ac:dyDescent="0.3"/>
    <row r="1045" s="79" customFormat="1" x14ac:dyDescent="0.3"/>
    <row r="1046" s="79" customFormat="1" x14ac:dyDescent="0.3"/>
    <row r="1047" s="79" customFormat="1" x14ac:dyDescent="0.3"/>
    <row r="1048" s="79" customFormat="1" x14ac:dyDescent="0.3"/>
    <row r="1049" s="79" customFormat="1" x14ac:dyDescent="0.3"/>
    <row r="1050" s="79" customFormat="1" x14ac:dyDescent="0.3"/>
    <row r="1051" s="79" customFormat="1" x14ac:dyDescent="0.3"/>
    <row r="1052" s="79" customFormat="1" x14ac:dyDescent="0.3"/>
    <row r="1053" s="79" customFormat="1" x14ac:dyDescent="0.3"/>
    <row r="1054" s="79" customFormat="1" x14ac:dyDescent="0.3"/>
    <row r="1055" s="79" customFormat="1" x14ac:dyDescent="0.3"/>
    <row r="1056" s="79" customFormat="1" x14ac:dyDescent="0.3"/>
    <row r="1057" s="79" customFormat="1" x14ac:dyDescent="0.3"/>
    <row r="1058" s="79" customFormat="1" x14ac:dyDescent="0.3"/>
    <row r="1059" s="79" customFormat="1" x14ac:dyDescent="0.3"/>
    <row r="1060" s="79" customFormat="1" x14ac:dyDescent="0.3"/>
    <row r="1061" s="79" customFormat="1" x14ac:dyDescent="0.3"/>
    <row r="1062" s="79" customFormat="1" x14ac:dyDescent="0.3"/>
    <row r="1063" s="79" customFormat="1" x14ac:dyDescent="0.3"/>
    <row r="1064" s="79" customFormat="1" x14ac:dyDescent="0.3"/>
    <row r="1065" s="79" customFormat="1" x14ac:dyDescent="0.3"/>
    <row r="1066" s="79" customFormat="1" x14ac:dyDescent="0.3"/>
    <row r="1067" s="79" customFormat="1" x14ac:dyDescent="0.3"/>
    <row r="1068" s="79" customFormat="1" x14ac:dyDescent="0.3"/>
    <row r="1069" s="79" customFormat="1" x14ac:dyDescent="0.3"/>
    <row r="1070" s="79" customFormat="1" x14ac:dyDescent="0.3"/>
    <row r="1071" s="79" customFormat="1" x14ac:dyDescent="0.3"/>
    <row r="1072" s="79" customFormat="1" x14ac:dyDescent="0.3"/>
    <row r="1073" s="79" customFormat="1" x14ac:dyDescent="0.3"/>
    <row r="1074" s="79" customFormat="1" x14ac:dyDescent="0.3"/>
    <row r="1075" s="79" customFormat="1" x14ac:dyDescent="0.3"/>
    <row r="1076" s="79" customFormat="1" x14ac:dyDescent="0.3"/>
    <row r="1077" s="79" customFormat="1" x14ac:dyDescent="0.3"/>
    <row r="1078" s="79" customFormat="1" x14ac:dyDescent="0.3"/>
    <row r="1079" s="79" customFormat="1" x14ac:dyDescent="0.3"/>
    <row r="1080" s="79" customFormat="1" x14ac:dyDescent="0.3"/>
    <row r="1081" s="79" customFormat="1" x14ac:dyDescent="0.3"/>
    <row r="1082" s="79" customFormat="1" x14ac:dyDescent="0.3"/>
    <row r="1083" s="79" customFormat="1" x14ac:dyDescent="0.3"/>
    <row r="1084" s="79" customFormat="1" x14ac:dyDescent="0.3"/>
    <row r="1085" s="79" customFormat="1" x14ac:dyDescent="0.3"/>
    <row r="1086" s="79" customFormat="1" x14ac:dyDescent="0.3"/>
    <row r="1087" s="79" customFormat="1" x14ac:dyDescent="0.3"/>
    <row r="1088" s="79" customFormat="1" x14ac:dyDescent="0.3"/>
    <row r="1089" s="79" customFormat="1" x14ac:dyDescent="0.3"/>
    <row r="1090" s="79" customFormat="1" x14ac:dyDescent="0.3"/>
    <row r="1091" s="79" customFormat="1" x14ac:dyDescent="0.3"/>
    <row r="1092" s="79" customFormat="1" x14ac:dyDescent="0.3"/>
    <row r="1093" s="79" customFormat="1" x14ac:dyDescent="0.3"/>
    <row r="1094" s="79" customFormat="1" x14ac:dyDescent="0.3"/>
    <row r="1095" s="79" customFormat="1" x14ac:dyDescent="0.3"/>
    <row r="1096" s="79" customFormat="1" x14ac:dyDescent="0.3"/>
    <row r="1097" s="79" customFormat="1" x14ac:dyDescent="0.3"/>
    <row r="1098" s="79" customFormat="1" x14ac:dyDescent="0.3"/>
    <row r="1099" s="79" customFormat="1" x14ac:dyDescent="0.3"/>
    <row r="1100" s="79" customFormat="1" x14ac:dyDescent="0.3"/>
    <row r="1101" s="79" customFormat="1" x14ac:dyDescent="0.3"/>
    <row r="1102" s="79" customFormat="1" x14ac:dyDescent="0.3"/>
    <row r="1103" s="79" customFormat="1" x14ac:dyDescent="0.3"/>
    <row r="1104" s="79" customFormat="1" x14ac:dyDescent="0.3"/>
    <row r="1105" s="79" customFormat="1" x14ac:dyDescent="0.3"/>
    <row r="1106" s="79" customFormat="1" x14ac:dyDescent="0.3"/>
    <row r="1107" s="79" customFormat="1" x14ac:dyDescent="0.3"/>
    <row r="1108" s="79" customFormat="1" x14ac:dyDescent="0.3"/>
    <row r="1109" s="79" customFormat="1" x14ac:dyDescent="0.3"/>
    <row r="1110" s="79" customFormat="1" x14ac:dyDescent="0.3"/>
    <row r="1111" s="79" customFormat="1" x14ac:dyDescent="0.3"/>
    <row r="1112" s="79" customFormat="1" x14ac:dyDescent="0.3"/>
    <row r="1113" s="79" customFormat="1" x14ac:dyDescent="0.3"/>
    <row r="1114" s="79" customFormat="1" x14ac:dyDescent="0.3"/>
    <row r="1115" s="79" customFormat="1" x14ac:dyDescent="0.3"/>
    <row r="1116" s="79" customFormat="1" x14ac:dyDescent="0.3"/>
    <row r="1117" s="79" customFormat="1" x14ac:dyDescent="0.3"/>
    <row r="1118" s="79" customFormat="1" x14ac:dyDescent="0.3"/>
    <row r="1119" s="79" customFormat="1" x14ac:dyDescent="0.3"/>
    <row r="1120" s="79" customFormat="1" x14ac:dyDescent="0.3"/>
    <row r="1121" s="79" customFormat="1" x14ac:dyDescent="0.3"/>
    <row r="1122" s="79" customFormat="1" x14ac:dyDescent="0.3"/>
    <row r="1123" s="79" customFormat="1" x14ac:dyDescent="0.3"/>
    <row r="1124" s="79" customFormat="1" x14ac:dyDescent="0.3"/>
    <row r="1125" s="79" customFormat="1" x14ac:dyDescent="0.3"/>
    <row r="1126" s="79" customFormat="1" x14ac:dyDescent="0.3"/>
    <row r="1127" s="79" customFormat="1" x14ac:dyDescent="0.3"/>
    <row r="1128" s="79" customFormat="1" x14ac:dyDescent="0.3"/>
    <row r="1129" s="79" customFormat="1" x14ac:dyDescent="0.3"/>
    <row r="1130" s="79" customFormat="1" x14ac:dyDescent="0.3"/>
    <row r="1131" s="79" customFormat="1" x14ac:dyDescent="0.3"/>
    <row r="1132" s="79" customFormat="1" x14ac:dyDescent="0.3"/>
    <row r="1133" s="79" customFormat="1" x14ac:dyDescent="0.3"/>
    <row r="1134" s="79" customFormat="1" x14ac:dyDescent="0.3"/>
    <row r="1135" s="79" customFormat="1" x14ac:dyDescent="0.3"/>
    <row r="1136" s="79" customFormat="1" x14ac:dyDescent="0.3"/>
    <row r="1137" s="79" customFormat="1" x14ac:dyDescent="0.3"/>
    <row r="1138" s="79" customFormat="1" x14ac:dyDescent="0.3"/>
    <row r="1139" s="79" customFormat="1" x14ac:dyDescent="0.3"/>
    <row r="1140" s="79" customFormat="1" x14ac:dyDescent="0.3"/>
    <row r="1141" s="79" customFormat="1" x14ac:dyDescent="0.3"/>
    <row r="1142" s="79" customFormat="1" x14ac:dyDescent="0.3"/>
    <row r="1143" s="79" customFormat="1" x14ac:dyDescent="0.3"/>
    <row r="1144" s="79" customFormat="1" x14ac:dyDescent="0.3"/>
    <row r="1145" s="79" customFormat="1" x14ac:dyDescent="0.3"/>
    <row r="1146" s="79" customFormat="1" x14ac:dyDescent="0.3"/>
    <row r="1147" s="79" customFormat="1" x14ac:dyDescent="0.3"/>
    <row r="1148" s="79" customFormat="1" x14ac:dyDescent="0.3"/>
    <row r="1149" s="79" customFormat="1" x14ac:dyDescent="0.3"/>
    <row r="1150" s="79" customFormat="1" x14ac:dyDescent="0.3"/>
    <row r="1151" s="79" customFormat="1" x14ac:dyDescent="0.3"/>
    <row r="1152" s="79" customFormat="1" x14ac:dyDescent="0.3"/>
    <row r="1153" s="79" customFormat="1" x14ac:dyDescent="0.3"/>
    <row r="1154" s="79" customFormat="1" x14ac:dyDescent="0.3"/>
    <row r="1155" s="79" customFormat="1" x14ac:dyDescent="0.3"/>
    <row r="1156" s="79" customFormat="1" x14ac:dyDescent="0.3"/>
    <row r="1157" s="79" customFormat="1" x14ac:dyDescent="0.3"/>
    <row r="1158" s="79" customFormat="1" x14ac:dyDescent="0.3"/>
    <row r="1159" s="79" customFormat="1" x14ac:dyDescent="0.3"/>
    <row r="1160" s="79" customFormat="1" x14ac:dyDescent="0.3"/>
    <row r="1161" s="79" customFormat="1" x14ac:dyDescent="0.3"/>
    <row r="1162" s="79" customFormat="1" x14ac:dyDescent="0.3"/>
    <row r="1163" s="79" customFormat="1" x14ac:dyDescent="0.3"/>
    <row r="1164" s="79" customFormat="1" x14ac:dyDescent="0.3"/>
    <row r="1165" s="79" customFormat="1" x14ac:dyDescent="0.3"/>
    <row r="1166" s="79" customFormat="1" x14ac:dyDescent="0.3"/>
    <row r="1167" s="79" customFormat="1" x14ac:dyDescent="0.3"/>
    <row r="1168" s="79" customFormat="1" x14ac:dyDescent="0.3"/>
    <row r="1169" s="79" customFormat="1" x14ac:dyDescent="0.3"/>
    <row r="1170" s="79" customFormat="1" x14ac:dyDescent="0.3"/>
    <row r="1171" s="79" customFormat="1" x14ac:dyDescent="0.3"/>
    <row r="1172" s="79" customFormat="1" x14ac:dyDescent="0.3"/>
    <row r="1173" s="79" customFormat="1" x14ac:dyDescent="0.3"/>
    <row r="1174" s="79" customFormat="1" x14ac:dyDescent="0.3"/>
    <row r="1175" s="79" customFormat="1" x14ac:dyDescent="0.3"/>
    <row r="1176" s="79" customFormat="1" x14ac:dyDescent="0.3"/>
    <row r="1177" s="79" customFormat="1" x14ac:dyDescent="0.3"/>
    <row r="1178" s="79" customFormat="1" x14ac:dyDescent="0.3"/>
    <row r="1179" s="79" customFormat="1" x14ac:dyDescent="0.3"/>
    <row r="1180" s="79" customFormat="1" x14ac:dyDescent="0.3"/>
    <row r="1181" s="79" customFormat="1" x14ac:dyDescent="0.3"/>
    <row r="1182" s="79" customFormat="1" x14ac:dyDescent="0.3"/>
    <row r="1183" s="79" customFormat="1" x14ac:dyDescent="0.3"/>
    <row r="1184" s="79" customFormat="1" x14ac:dyDescent="0.3"/>
    <row r="1185" s="79" customFormat="1" x14ac:dyDescent="0.3"/>
    <row r="1186" s="79" customFormat="1" x14ac:dyDescent="0.3"/>
    <row r="1187" s="79" customFormat="1" x14ac:dyDescent="0.3"/>
    <row r="1188" s="79" customFormat="1" x14ac:dyDescent="0.3"/>
    <row r="1189" s="79" customFormat="1" x14ac:dyDescent="0.3"/>
    <row r="1190" s="79" customFormat="1" x14ac:dyDescent="0.3"/>
    <row r="1191" s="79" customFormat="1" x14ac:dyDescent="0.3"/>
    <row r="1192" s="79" customFormat="1" x14ac:dyDescent="0.3"/>
    <row r="1193" s="79" customFormat="1" x14ac:dyDescent="0.3"/>
    <row r="1194" s="79" customFormat="1" x14ac:dyDescent="0.3"/>
    <row r="1195" s="79" customFormat="1" x14ac:dyDescent="0.3"/>
    <row r="1196" s="79" customFormat="1" x14ac:dyDescent="0.3"/>
    <row r="1197" s="79" customFormat="1" x14ac:dyDescent="0.3"/>
    <row r="1198" s="79" customFormat="1" x14ac:dyDescent="0.3"/>
    <row r="1199" s="79" customFormat="1" x14ac:dyDescent="0.3"/>
    <row r="1200" s="79" customFormat="1" x14ac:dyDescent="0.3"/>
    <row r="1201" s="79" customFormat="1" x14ac:dyDescent="0.3"/>
    <row r="1202" s="79" customFormat="1" x14ac:dyDescent="0.3"/>
    <row r="1203" s="79" customFormat="1" x14ac:dyDescent="0.3"/>
    <row r="1204" s="79" customFormat="1" x14ac:dyDescent="0.3"/>
    <row r="1205" s="79" customFormat="1" x14ac:dyDescent="0.3"/>
    <row r="1206" s="79" customFormat="1" x14ac:dyDescent="0.3"/>
    <row r="1207" s="79" customFormat="1" x14ac:dyDescent="0.3"/>
    <row r="1208" s="79" customFormat="1" x14ac:dyDescent="0.3"/>
    <row r="1209" s="79" customFormat="1" x14ac:dyDescent="0.3"/>
    <row r="1210" s="79" customFormat="1" x14ac:dyDescent="0.3"/>
    <row r="1211" s="79" customFormat="1" x14ac:dyDescent="0.3"/>
    <row r="1212" s="79" customFormat="1" x14ac:dyDescent="0.3"/>
    <row r="1213" s="79" customFormat="1" x14ac:dyDescent="0.3"/>
    <row r="1214" s="79" customFormat="1" x14ac:dyDescent="0.3"/>
    <row r="1215" s="79" customFormat="1" x14ac:dyDescent="0.3"/>
    <row r="1216" s="79" customFormat="1" x14ac:dyDescent="0.3"/>
    <row r="1217" s="79" customFormat="1" x14ac:dyDescent="0.3"/>
    <row r="1218" s="79" customFormat="1" x14ac:dyDescent="0.3"/>
    <row r="1219" s="79" customFormat="1" x14ac:dyDescent="0.3"/>
    <row r="1220" s="79" customFormat="1" x14ac:dyDescent="0.3"/>
    <row r="1221" s="79" customFormat="1" x14ac:dyDescent="0.3"/>
    <row r="1222" s="79" customFormat="1" x14ac:dyDescent="0.3"/>
    <row r="1223" s="79" customFormat="1" x14ac:dyDescent="0.3"/>
    <row r="1224" s="79" customFormat="1" x14ac:dyDescent="0.3"/>
    <row r="1225" s="79" customFormat="1" x14ac:dyDescent="0.3"/>
    <row r="1226" s="79" customFormat="1" x14ac:dyDescent="0.3"/>
    <row r="1227" s="79" customFormat="1" x14ac:dyDescent="0.3"/>
    <row r="1228" s="79" customFormat="1" x14ac:dyDescent="0.3"/>
    <row r="1229" s="79" customFormat="1" x14ac:dyDescent="0.3"/>
    <row r="1230" s="79" customFormat="1" x14ac:dyDescent="0.3"/>
    <row r="1231" s="79" customFormat="1" x14ac:dyDescent="0.3"/>
    <row r="1232" s="79" customFormat="1" x14ac:dyDescent="0.3"/>
    <row r="1233" s="79" customFormat="1" x14ac:dyDescent="0.3"/>
    <row r="1234" s="79" customFormat="1" x14ac:dyDescent="0.3"/>
    <row r="1235" s="79" customFormat="1" x14ac:dyDescent="0.3"/>
    <row r="1236" s="79" customFormat="1" x14ac:dyDescent="0.3"/>
    <row r="1237" s="79" customFormat="1" x14ac:dyDescent="0.3"/>
    <row r="1238" s="79" customFormat="1" x14ac:dyDescent="0.3"/>
    <row r="1239" s="79" customFormat="1" x14ac:dyDescent="0.3"/>
    <row r="1240" s="79" customFormat="1" x14ac:dyDescent="0.3"/>
  </sheetData>
  <mergeCells count="12">
    <mergeCell ref="B29:G29"/>
    <mergeCell ref="B30:C30"/>
    <mergeCell ref="D30:E30"/>
    <mergeCell ref="F30:G30"/>
    <mergeCell ref="B2:G2"/>
    <mergeCell ref="B3:C3"/>
    <mergeCell ref="D3:E3"/>
    <mergeCell ref="F3:G3"/>
    <mergeCell ref="B16:G16"/>
    <mergeCell ref="B17:C17"/>
    <mergeCell ref="D17:E17"/>
    <mergeCell ref="F17:G17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383E6-A870-4DA4-BA6F-CDDF585F7DC1}">
  <sheetPr codeName="Hoja19"/>
  <dimension ref="A1:T58"/>
  <sheetViews>
    <sheetView workbookViewId="0"/>
  </sheetViews>
  <sheetFormatPr baseColWidth="10" defaultColWidth="11.5703125" defaultRowHeight="15" x14ac:dyDescent="0.25"/>
  <cols>
    <col min="1" max="1" width="6" style="78" customWidth="1"/>
    <col min="2" max="2" width="36.85546875" style="78" bestFit="1" customWidth="1"/>
    <col min="3" max="3" width="11.5703125" style="78"/>
    <col min="4" max="4" width="15.28515625" style="78" customWidth="1"/>
    <col min="5" max="5" width="12.7109375" style="78" bestFit="1" customWidth="1"/>
    <col min="6" max="6" width="13.85546875" style="78" customWidth="1"/>
    <col min="7" max="7" width="11.5703125" style="78"/>
    <col min="8" max="8" width="13.5703125" style="78" customWidth="1"/>
    <col min="9" max="9" width="11.5703125" style="78"/>
    <col min="10" max="10" width="14.7109375" style="78" customWidth="1"/>
    <col min="11" max="11" width="11.5703125" style="78"/>
    <col min="12" max="12" width="14.7109375" style="78" customWidth="1"/>
    <col min="13" max="13" width="11.5703125" style="78"/>
    <col min="14" max="14" width="13.85546875" style="78" customWidth="1"/>
    <col min="15" max="15" width="11.5703125" style="78"/>
    <col min="16" max="16" width="16.28515625" style="78" customWidth="1"/>
    <col min="17" max="17" width="11.5703125" style="78"/>
    <col min="18" max="18" width="14.7109375" style="78" customWidth="1"/>
    <col min="19" max="19" width="11.5703125" style="78"/>
    <col min="20" max="20" width="15" style="78" customWidth="1"/>
    <col min="21" max="16384" width="11.5703125" style="78"/>
  </cols>
  <sheetData>
    <row r="1" spans="1:20" s="198" customFormat="1" ht="18.75" x14ac:dyDescent="0.3">
      <c r="A1" s="198" t="s">
        <v>75</v>
      </c>
    </row>
    <row r="2" spans="1:20" ht="21.75" thickBot="1" x14ac:dyDescent="0.4">
      <c r="A2" s="322" t="s">
        <v>66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24"/>
    </row>
    <row r="3" spans="1:20" ht="15.75" x14ac:dyDescent="0.25">
      <c r="A3" s="139"/>
      <c r="B3" s="263"/>
      <c r="C3" s="325" t="s">
        <v>2</v>
      </c>
      <c r="D3" s="326"/>
      <c r="E3" s="326"/>
      <c r="F3" s="326"/>
      <c r="G3" s="326"/>
      <c r="H3" s="327"/>
      <c r="I3" s="325" t="s">
        <v>3</v>
      </c>
      <c r="J3" s="326"/>
      <c r="K3" s="326"/>
      <c r="L3" s="326"/>
      <c r="M3" s="326"/>
      <c r="N3" s="327"/>
      <c r="O3" s="325" t="s">
        <v>4</v>
      </c>
      <c r="P3" s="326"/>
      <c r="Q3" s="326"/>
      <c r="R3" s="326"/>
      <c r="S3" s="326"/>
      <c r="T3" s="328"/>
    </row>
    <row r="4" spans="1:20" ht="15.75" x14ac:dyDescent="0.25">
      <c r="A4" s="139"/>
      <c r="B4" s="263"/>
      <c r="C4" s="329" t="s">
        <v>41</v>
      </c>
      <c r="D4" s="309"/>
      <c r="E4" s="309" t="s">
        <v>42</v>
      </c>
      <c r="F4" s="309"/>
      <c r="G4" s="303" t="s">
        <v>67</v>
      </c>
      <c r="H4" s="330"/>
      <c r="I4" s="329" t="s">
        <v>41</v>
      </c>
      <c r="J4" s="309"/>
      <c r="K4" s="309" t="s">
        <v>42</v>
      </c>
      <c r="L4" s="309"/>
      <c r="M4" s="303" t="s">
        <v>67</v>
      </c>
      <c r="N4" s="330"/>
      <c r="O4" s="329" t="s">
        <v>41</v>
      </c>
      <c r="P4" s="309"/>
      <c r="Q4" s="309" t="s">
        <v>42</v>
      </c>
      <c r="R4" s="309"/>
      <c r="S4" s="303" t="s">
        <v>67</v>
      </c>
      <c r="T4" s="331"/>
    </row>
    <row r="5" spans="1:20" ht="32.25" thickBot="1" x14ac:dyDescent="0.3">
      <c r="A5" s="140" t="s">
        <v>0</v>
      </c>
      <c r="B5" s="141" t="s">
        <v>1</v>
      </c>
      <c r="C5" s="142" t="s">
        <v>5</v>
      </c>
      <c r="D5" s="263" t="s">
        <v>68</v>
      </c>
      <c r="E5" s="263" t="s">
        <v>69</v>
      </c>
      <c r="F5" s="263" t="s">
        <v>70</v>
      </c>
      <c r="G5" s="263" t="s">
        <v>71</v>
      </c>
      <c r="H5" s="264" t="s">
        <v>72</v>
      </c>
      <c r="I5" s="142" t="s">
        <v>5</v>
      </c>
      <c r="J5" s="263" t="s">
        <v>68</v>
      </c>
      <c r="K5" s="263" t="s">
        <v>69</v>
      </c>
      <c r="L5" s="263" t="s">
        <v>70</v>
      </c>
      <c r="M5" s="263" t="s">
        <v>71</v>
      </c>
      <c r="N5" s="264" t="s">
        <v>72</v>
      </c>
      <c r="O5" s="142" t="s">
        <v>5</v>
      </c>
      <c r="P5" s="263" t="s">
        <v>68</v>
      </c>
      <c r="Q5" s="263" t="s">
        <v>69</v>
      </c>
      <c r="R5" s="263" t="s">
        <v>70</v>
      </c>
      <c r="S5" s="263" t="s">
        <v>71</v>
      </c>
      <c r="T5" s="265" t="s">
        <v>72</v>
      </c>
    </row>
    <row r="6" spans="1:20" ht="15.75" x14ac:dyDescent="0.25">
      <c r="A6" s="145">
        <v>1</v>
      </c>
      <c r="B6" s="199" t="s">
        <v>7</v>
      </c>
      <c r="C6" s="147">
        <v>238401</v>
      </c>
      <c r="D6" s="148">
        <v>1671535.9818760001</v>
      </c>
      <c r="E6" s="148">
        <v>1037463</v>
      </c>
      <c r="F6" s="148">
        <v>4334807.5215459997</v>
      </c>
      <c r="G6" s="149">
        <v>0.22979229138774099</v>
      </c>
      <c r="H6" s="200">
        <v>0.38560788998535522</v>
      </c>
      <c r="I6" s="147">
        <v>51684</v>
      </c>
      <c r="J6" s="148">
        <v>3444497.892852</v>
      </c>
      <c r="K6" s="148">
        <v>138473</v>
      </c>
      <c r="L6" s="148">
        <v>9276297.3796130009</v>
      </c>
      <c r="M6" s="149">
        <v>0.37324243715381339</v>
      </c>
      <c r="N6" s="150">
        <v>0.37132249559206149</v>
      </c>
      <c r="O6" s="147">
        <v>25180</v>
      </c>
      <c r="P6" s="148">
        <v>1068620.4450930001</v>
      </c>
      <c r="Q6" s="148">
        <v>117968</v>
      </c>
      <c r="R6" s="148">
        <v>4121417.0627970002</v>
      </c>
      <c r="S6" s="149">
        <v>0.2134477146344772</v>
      </c>
      <c r="T6" s="150">
        <v>0.25928471416765098</v>
      </c>
    </row>
    <row r="7" spans="1:20" ht="15.75" x14ac:dyDescent="0.25">
      <c r="A7" s="151">
        <v>9</v>
      </c>
      <c r="B7" s="201" t="s">
        <v>8</v>
      </c>
      <c r="C7" s="157">
        <v>351</v>
      </c>
      <c r="D7" s="154">
        <v>4273.4960019999999</v>
      </c>
      <c r="E7" s="154">
        <v>2121</v>
      </c>
      <c r="F7" s="154">
        <v>12539.377424</v>
      </c>
      <c r="G7" s="155">
        <v>0.16548797736916551</v>
      </c>
      <c r="H7" s="202">
        <v>0.34080607493484122</v>
      </c>
      <c r="I7" s="157">
        <v>162</v>
      </c>
      <c r="J7" s="154">
        <v>19649.647936000001</v>
      </c>
      <c r="K7" s="154">
        <v>471</v>
      </c>
      <c r="L7" s="154">
        <v>38345.649331000001</v>
      </c>
      <c r="M7" s="155">
        <v>0.34394904458598718</v>
      </c>
      <c r="N7" s="156">
        <v>0.51243487276441868</v>
      </c>
      <c r="O7" s="157">
        <v>0</v>
      </c>
      <c r="P7" s="154">
        <v>0</v>
      </c>
      <c r="Q7" s="154">
        <v>74</v>
      </c>
      <c r="R7" s="154">
        <v>74.629976999999997</v>
      </c>
      <c r="S7" s="155">
        <v>0</v>
      </c>
      <c r="T7" s="156">
        <v>0</v>
      </c>
    </row>
    <row r="8" spans="1:20" ht="15.75" x14ac:dyDescent="0.25">
      <c r="A8" s="151">
        <v>14</v>
      </c>
      <c r="B8" s="201" t="s">
        <v>9</v>
      </c>
      <c r="C8" s="157">
        <v>27529</v>
      </c>
      <c r="D8" s="154">
        <v>277546.58286800003</v>
      </c>
      <c r="E8" s="154">
        <v>1729111</v>
      </c>
      <c r="F8" s="154">
        <v>3320985.7142139999</v>
      </c>
      <c r="G8" s="155">
        <v>1.592089807999602E-2</v>
      </c>
      <c r="H8" s="202">
        <v>8.3573555188775892E-2</v>
      </c>
      <c r="I8" s="157">
        <v>20908</v>
      </c>
      <c r="J8" s="154">
        <v>1658699.7231600001</v>
      </c>
      <c r="K8" s="154">
        <v>187277</v>
      </c>
      <c r="L8" s="154">
        <v>9549420.4923700001</v>
      </c>
      <c r="M8" s="155">
        <v>0.11164211301975149</v>
      </c>
      <c r="N8" s="156">
        <v>0.17369637502980451</v>
      </c>
      <c r="O8" s="157">
        <v>4131</v>
      </c>
      <c r="P8" s="154">
        <v>243575.10184700001</v>
      </c>
      <c r="Q8" s="154">
        <v>33382</v>
      </c>
      <c r="R8" s="154">
        <v>1231124.7788199999</v>
      </c>
      <c r="S8" s="155">
        <v>0.1237493259840633</v>
      </c>
      <c r="T8" s="156">
        <v>0.1978476154792857</v>
      </c>
    </row>
    <row r="9" spans="1:20" ht="15.75" x14ac:dyDescent="0.25">
      <c r="A9" s="151">
        <v>16</v>
      </c>
      <c r="B9" s="201" t="s">
        <v>10</v>
      </c>
      <c r="C9" s="157">
        <v>64597</v>
      </c>
      <c r="D9" s="154">
        <v>237397.021882</v>
      </c>
      <c r="E9" s="154">
        <v>1238019</v>
      </c>
      <c r="F9" s="154">
        <v>3833208.949949</v>
      </c>
      <c r="G9" s="155">
        <v>5.2177712943016222E-2</v>
      </c>
      <c r="H9" s="202">
        <v>6.1931667431058907E-2</v>
      </c>
      <c r="I9" s="157">
        <v>48125</v>
      </c>
      <c r="J9" s="154">
        <v>3606060.2626570002</v>
      </c>
      <c r="K9" s="154">
        <v>106962</v>
      </c>
      <c r="L9" s="154">
        <v>6939284.5892719999</v>
      </c>
      <c r="M9" s="155">
        <v>0.44992614199435321</v>
      </c>
      <c r="N9" s="156">
        <v>0.5196587942555202</v>
      </c>
      <c r="O9" s="157">
        <v>18601</v>
      </c>
      <c r="P9" s="154">
        <v>1606455.0246339999</v>
      </c>
      <c r="Q9" s="154">
        <v>97171</v>
      </c>
      <c r="R9" s="154">
        <v>2938005.5757010002</v>
      </c>
      <c r="S9" s="155">
        <v>0.19142542528120529</v>
      </c>
      <c r="T9" s="156">
        <v>0.54678419875044115</v>
      </c>
    </row>
    <row r="10" spans="1:20" ht="15.75" x14ac:dyDescent="0.25">
      <c r="A10" s="151">
        <v>28</v>
      </c>
      <c r="B10" s="201" t="s">
        <v>11</v>
      </c>
      <c r="C10" s="157">
        <v>900</v>
      </c>
      <c r="D10" s="154">
        <v>13283.447689000001</v>
      </c>
      <c r="E10" s="154">
        <v>36854</v>
      </c>
      <c r="F10" s="154">
        <v>163857.25962500001</v>
      </c>
      <c r="G10" s="155">
        <v>2.4420687035328591E-2</v>
      </c>
      <c r="H10" s="202">
        <v>8.1067190549873686E-2</v>
      </c>
      <c r="I10" s="157">
        <v>1586</v>
      </c>
      <c r="J10" s="154">
        <v>262131.99793400001</v>
      </c>
      <c r="K10" s="154">
        <v>8296</v>
      </c>
      <c r="L10" s="154">
        <v>1182123.1592949999</v>
      </c>
      <c r="M10" s="155">
        <v>0.19117647058823531</v>
      </c>
      <c r="N10" s="156">
        <v>0.22174677475258289</v>
      </c>
      <c r="O10" s="157">
        <v>513</v>
      </c>
      <c r="P10" s="154">
        <v>51049.686859000001</v>
      </c>
      <c r="Q10" s="154">
        <v>8142</v>
      </c>
      <c r="R10" s="154">
        <v>384584.22995200002</v>
      </c>
      <c r="S10" s="155">
        <v>6.3006632277081795E-2</v>
      </c>
      <c r="T10" s="156">
        <v>0.13273993805042791</v>
      </c>
    </row>
    <row r="11" spans="1:20" ht="15.75" x14ac:dyDescent="0.25">
      <c r="A11" s="151">
        <v>37</v>
      </c>
      <c r="B11" s="201" t="s">
        <v>73</v>
      </c>
      <c r="C11" s="157">
        <v>34257</v>
      </c>
      <c r="D11" s="154">
        <v>608911.45354899997</v>
      </c>
      <c r="E11" s="154">
        <v>877803</v>
      </c>
      <c r="F11" s="154">
        <v>5323742.3310080003</v>
      </c>
      <c r="G11" s="155">
        <v>3.9025840649895248E-2</v>
      </c>
      <c r="H11" s="202">
        <v>0.1143765824281936</v>
      </c>
      <c r="I11" s="157">
        <v>82810</v>
      </c>
      <c r="J11" s="154">
        <v>5954429.2766230004</v>
      </c>
      <c r="K11" s="154">
        <v>200096</v>
      </c>
      <c r="L11" s="154">
        <v>11787979.647697</v>
      </c>
      <c r="M11" s="155">
        <v>0.41385135135135143</v>
      </c>
      <c r="N11" s="156">
        <v>0.50512721047888032</v>
      </c>
      <c r="O11" s="157">
        <v>43049</v>
      </c>
      <c r="P11" s="154">
        <v>2313719.2549740002</v>
      </c>
      <c r="Q11" s="154">
        <v>175112</v>
      </c>
      <c r="R11" s="154">
        <v>4322393.7945079999</v>
      </c>
      <c r="S11" s="155">
        <v>0.24583695006624329</v>
      </c>
      <c r="T11" s="156">
        <v>0.53528654837367984</v>
      </c>
    </row>
    <row r="12" spans="1:20" ht="15.75" x14ac:dyDescent="0.25">
      <c r="A12" s="151">
        <v>39</v>
      </c>
      <c r="B12" s="201" t="s">
        <v>74</v>
      </c>
      <c r="C12" s="157">
        <v>58398</v>
      </c>
      <c r="D12" s="154">
        <v>623284.49595300003</v>
      </c>
      <c r="E12" s="154">
        <v>307195</v>
      </c>
      <c r="F12" s="154">
        <v>1853822.4673830001</v>
      </c>
      <c r="G12" s="155">
        <v>0.19010075033773341</v>
      </c>
      <c r="H12" s="202">
        <v>0.3362158496400558</v>
      </c>
      <c r="I12" s="157">
        <v>27212</v>
      </c>
      <c r="J12" s="154">
        <v>2026885.01302</v>
      </c>
      <c r="K12" s="154">
        <v>72521</v>
      </c>
      <c r="L12" s="154">
        <v>4466265.0180900004</v>
      </c>
      <c r="M12" s="155">
        <v>0.37522924394313367</v>
      </c>
      <c r="N12" s="156">
        <v>0.45382103498345422</v>
      </c>
      <c r="O12" s="157">
        <v>2881</v>
      </c>
      <c r="P12" s="154">
        <v>98165.508100999999</v>
      </c>
      <c r="Q12" s="154">
        <v>30769</v>
      </c>
      <c r="R12" s="154">
        <v>1210288.0454909999</v>
      </c>
      <c r="S12" s="155">
        <v>9.3633202249016861E-2</v>
      </c>
      <c r="T12" s="156">
        <v>8.1109210709567392E-2</v>
      </c>
    </row>
    <row r="13" spans="1:20" ht="15.75" x14ac:dyDescent="0.25">
      <c r="A13" s="151">
        <v>49</v>
      </c>
      <c r="B13" s="201" t="s">
        <v>14</v>
      </c>
      <c r="C13" s="157">
        <v>5874</v>
      </c>
      <c r="D13" s="154">
        <v>103726.98514</v>
      </c>
      <c r="E13" s="154">
        <v>53573</v>
      </c>
      <c r="F13" s="154">
        <v>513082.11085400003</v>
      </c>
      <c r="G13" s="155">
        <v>0.1096447837530099</v>
      </c>
      <c r="H13" s="202">
        <v>0.20216449364674111</v>
      </c>
      <c r="I13" s="157">
        <v>2085</v>
      </c>
      <c r="J13" s="154">
        <v>252623.771817</v>
      </c>
      <c r="K13" s="154">
        <v>7398</v>
      </c>
      <c r="L13" s="154">
        <v>718851.57237299997</v>
      </c>
      <c r="M13" s="155">
        <v>0.2818329278183293</v>
      </c>
      <c r="N13" s="156">
        <v>0.35142688911851999</v>
      </c>
      <c r="O13" s="157">
        <v>326</v>
      </c>
      <c r="P13" s="154">
        <v>17219.657744</v>
      </c>
      <c r="Q13" s="154">
        <v>7501</v>
      </c>
      <c r="R13" s="154">
        <v>250460.85008199999</v>
      </c>
      <c r="S13" s="155">
        <v>4.3460871883748843E-2</v>
      </c>
      <c r="T13" s="156">
        <v>6.8751893712579615E-2</v>
      </c>
    </row>
    <row r="14" spans="1:20" ht="15.75" x14ac:dyDescent="0.25">
      <c r="A14" s="151">
        <v>51</v>
      </c>
      <c r="B14" s="201" t="s">
        <v>15</v>
      </c>
      <c r="C14" s="157">
        <v>31548</v>
      </c>
      <c r="D14" s="154">
        <v>162812.28126799999</v>
      </c>
      <c r="E14" s="154">
        <v>2971155</v>
      </c>
      <c r="F14" s="154">
        <v>3135984.2919180002</v>
      </c>
      <c r="G14" s="155">
        <v>1.061809296384739E-2</v>
      </c>
      <c r="H14" s="202">
        <v>5.1917441578899721E-2</v>
      </c>
      <c r="I14" s="157">
        <v>1493</v>
      </c>
      <c r="J14" s="154">
        <v>836.57145100000002</v>
      </c>
      <c r="K14" s="154">
        <v>13778</v>
      </c>
      <c r="L14" s="154">
        <v>510421.23557800002</v>
      </c>
      <c r="M14" s="155">
        <v>0.10836115546523439</v>
      </c>
      <c r="N14" s="156">
        <v>1.638982457406319E-3</v>
      </c>
      <c r="O14" s="157">
        <v>0</v>
      </c>
      <c r="P14" s="154">
        <v>0</v>
      </c>
      <c r="Q14" s="154">
        <v>177</v>
      </c>
      <c r="R14" s="154">
        <v>11939.177269</v>
      </c>
      <c r="S14" s="155">
        <v>0</v>
      </c>
      <c r="T14" s="156">
        <v>0</v>
      </c>
    </row>
    <row r="15" spans="1:20" ht="15.75" x14ac:dyDescent="0.25">
      <c r="A15" s="151">
        <v>53</v>
      </c>
      <c r="B15" s="201" t="s">
        <v>16</v>
      </c>
      <c r="C15" s="157">
        <v>109689</v>
      </c>
      <c r="D15" s="154">
        <v>153156.82453499999</v>
      </c>
      <c r="E15" s="154">
        <v>1091132</v>
      </c>
      <c r="F15" s="154">
        <v>786299.32221500005</v>
      </c>
      <c r="G15" s="155">
        <v>0.1005277088381607</v>
      </c>
      <c r="H15" s="202">
        <v>0.1947818346117331</v>
      </c>
      <c r="I15" s="157">
        <v>0</v>
      </c>
      <c r="J15" s="154">
        <v>0</v>
      </c>
      <c r="K15" s="154">
        <v>2801</v>
      </c>
      <c r="L15" s="154">
        <v>25459.64287</v>
      </c>
      <c r="M15" s="155">
        <v>0</v>
      </c>
      <c r="N15" s="156">
        <v>0</v>
      </c>
      <c r="O15" s="157">
        <v>0</v>
      </c>
      <c r="P15" s="154">
        <v>0</v>
      </c>
      <c r="Q15" s="154">
        <v>36</v>
      </c>
      <c r="R15" s="154">
        <v>337.82654600000001</v>
      </c>
      <c r="S15" s="155">
        <v>0</v>
      </c>
      <c r="T15" s="156">
        <v>0</v>
      </c>
    </row>
    <row r="16" spans="1:20" ht="15.75" x14ac:dyDescent="0.25">
      <c r="A16" s="151">
        <v>55</v>
      </c>
      <c r="B16" s="201" t="s">
        <v>17</v>
      </c>
      <c r="C16" s="157">
        <v>1069</v>
      </c>
      <c r="D16" s="154">
        <v>4725.1088300000001</v>
      </c>
      <c r="E16" s="154">
        <v>44432</v>
      </c>
      <c r="F16" s="154">
        <v>95477.206634999995</v>
      </c>
      <c r="G16" s="155">
        <v>2.4059236586244152E-2</v>
      </c>
      <c r="H16" s="202">
        <v>4.9489391201646978E-2</v>
      </c>
      <c r="I16" s="157">
        <v>3145</v>
      </c>
      <c r="J16" s="154">
        <v>269240.04519099998</v>
      </c>
      <c r="K16" s="154">
        <v>8091</v>
      </c>
      <c r="L16" s="154">
        <v>545915.09131699998</v>
      </c>
      <c r="M16" s="155">
        <v>0.38870349771350882</v>
      </c>
      <c r="N16" s="156">
        <v>0.49319033211093022</v>
      </c>
      <c r="O16" s="157">
        <v>40</v>
      </c>
      <c r="P16" s="154">
        <v>9202</v>
      </c>
      <c r="Q16" s="154">
        <v>790</v>
      </c>
      <c r="R16" s="154">
        <v>39485.231859</v>
      </c>
      <c r="S16" s="155">
        <v>5.0632911392405063E-2</v>
      </c>
      <c r="T16" s="156">
        <v>0.23304915703318979</v>
      </c>
    </row>
    <row r="17" spans="1:20" ht="16.5" thickBot="1" x14ac:dyDescent="0.3">
      <c r="A17" s="159">
        <v>12</v>
      </c>
      <c r="B17" s="188" t="s">
        <v>18</v>
      </c>
      <c r="C17" s="161">
        <v>91109</v>
      </c>
      <c r="D17" s="162">
        <v>456284.732173</v>
      </c>
      <c r="E17" s="162">
        <v>995478</v>
      </c>
      <c r="F17" s="162">
        <v>2149425.0844660001</v>
      </c>
      <c r="G17" s="163">
        <v>9.1522866401869254E-2</v>
      </c>
      <c r="H17" s="203">
        <v>0.21228222163712149</v>
      </c>
      <c r="I17" s="161">
        <v>77190</v>
      </c>
      <c r="J17" s="162">
        <v>2476245.501344</v>
      </c>
      <c r="K17" s="162">
        <v>449952</v>
      </c>
      <c r="L17" s="162">
        <v>10347372.621416001</v>
      </c>
      <c r="M17" s="163">
        <v>0.17155163217409861</v>
      </c>
      <c r="N17" s="164">
        <v>0.23931152302555569</v>
      </c>
      <c r="O17" s="161">
        <v>78664</v>
      </c>
      <c r="P17" s="162">
        <v>448601.06624499999</v>
      </c>
      <c r="Q17" s="162">
        <v>247020</v>
      </c>
      <c r="R17" s="162">
        <v>2534417.1935049999</v>
      </c>
      <c r="S17" s="163">
        <v>0.31845194721075221</v>
      </c>
      <c r="T17" s="164">
        <v>0.17700363909881869</v>
      </c>
    </row>
    <row r="18" spans="1:20" ht="16.5" thickBot="1" x14ac:dyDescent="0.3">
      <c r="A18" s="191"/>
      <c r="B18" s="165" t="s">
        <v>49</v>
      </c>
      <c r="C18" s="204">
        <f>SUM(C6:C17)</f>
        <v>663722</v>
      </c>
      <c r="D18" s="204">
        <f t="shared" ref="D18:R18" si="0">SUM(D6:D17)</f>
        <v>4316938.4117649999</v>
      </c>
      <c r="E18" s="204">
        <f t="shared" si="0"/>
        <v>10384336</v>
      </c>
      <c r="F18" s="215">
        <f t="shared" si="0"/>
        <v>25523231.637236994</v>
      </c>
      <c r="G18" s="206">
        <f t="shared" ref="G18:H18" si="1">C18/E18</f>
        <v>6.3915689939154516E-2</v>
      </c>
      <c r="H18" s="205">
        <f t="shared" si="1"/>
        <v>0.16913761051585741</v>
      </c>
      <c r="I18" s="204">
        <f t="shared" si="0"/>
        <v>316400</v>
      </c>
      <c r="J18" s="204">
        <f t="shared" si="0"/>
        <v>19971299.703985002</v>
      </c>
      <c r="K18" s="204">
        <f t="shared" si="0"/>
        <v>1196116</v>
      </c>
      <c r="L18" s="215">
        <f t="shared" si="0"/>
        <v>55387736.099222012</v>
      </c>
      <c r="M18" s="206">
        <f t="shared" ref="M18:N18" si="2">I18/K18</f>
        <v>0.26452283892197748</v>
      </c>
      <c r="N18" s="206">
        <f t="shared" si="2"/>
        <v>0.36057259441346839</v>
      </c>
      <c r="O18" s="204">
        <f t="shared" si="0"/>
        <v>173385</v>
      </c>
      <c r="P18" s="204">
        <f t="shared" si="0"/>
        <v>5856607.7454969995</v>
      </c>
      <c r="Q18" s="204">
        <f t="shared" si="0"/>
        <v>718142</v>
      </c>
      <c r="R18" s="215">
        <f t="shared" si="0"/>
        <v>17044528.396507002</v>
      </c>
      <c r="S18" s="206">
        <f t="shared" ref="S18:T18" si="3">O18/Q18</f>
        <v>0.24143553781842589</v>
      </c>
      <c r="T18" s="206">
        <f t="shared" si="3"/>
        <v>0.3436063239330937</v>
      </c>
    </row>
    <row r="19" spans="1:20" ht="15.75" x14ac:dyDescent="0.25">
      <c r="A19" s="207"/>
      <c r="B19" s="208"/>
      <c r="C19" s="209"/>
      <c r="D19" s="209"/>
      <c r="E19" s="209"/>
      <c r="F19" s="209"/>
      <c r="G19" s="210"/>
      <c r="H19" s="210"/>
      <c r="I19" s="209"/>
      <c r="J19" s="209"/>
      <c r="K19" s="209"/>
      <c r="L19" s="209"/>
      <c r="M19" s="210"/>
      <c r="N19" s="210"/>
      <c r="O19" s="209"/>
      <c r="P19" s="209"/>
      <c r="Q19" s="209"/>
      <c r="R19" s="209"/>
      <c r="S19" s="210"/>
      <c r="T19" s="210"/>
    </row>
    <row r="20" spans="1:20" x14ac:dyDescent="0.25">
      <c r="B20" s="192" t="s">
        <v>117</v>
      </c>
    </row>
    <row r="21" spans="1:20" x14ac:dyDescent="0.25">
      <c r="B21" s="192" t="s">
        <v>116</v>
      </c>
    </row>
    <row r="22" spans="1:20" x14ac:dyDescent="0.25">
      <c r="B22" s="192" t="s">
        <v>107</v>
      </c>
    </row>
    <row r="25" spans="1:20" ht="19.5" thickBot="1" x14ac:dyDescent="0.35">
      <c r="A25" s="198" t="s">
        <v>76</v>
      </c>
    </row>
    <row r="26" spans="1:20" ht="21.75" thickBot="1" x14ac:dyDescent="0.4">
      <c r="A26" s="334" t="s">
        <v>66</v>
      </c>
      <c r="B26" s="335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6"/>
    </row>
    <row r="27" spans="1:20" ht="15.75" x14ac:dyDescent="0.25">
      <c r="A27" s="139"/>
      <c r="B27" s="263"/>
      <c r="C27" s="325" t="s">
        <v>2</v>
      </c>
      <c r="D27" s="326"/>
      <c r="E27" s="326"/>
      <c r="F27" s="326"/>
      <c r="G27" s="326"/>
      <c r="H27" s="327"/>
      <c r="I27" s="325" t="s">
        <v>3</v>
      </c>
      <c r="J27" s="326"/>
      <c r="K27" s="326"/>
      <c r="L27" s="326"/>
      <c r="M27" s="326"/>
      <c r="N27" s="327"/>
      <c r="O27" s="325" t="s">
        <v>4</v>
      </c>
      <c r="P27" s="326"/>
      <c r="Q27" s="326"/>
      <c r="R27" s="326"/>
      <c r="S27" s="326"/>
      <c r="T27" s="328"/>
    </row>
    <row r="28" spans="1:20" ht="15.75" x14ac:dyDescent="0.25">
      <c r="A28" s="139"/>
      <c r="B28" s="263"/>
      <c r="C28" s="329" t="s">
        <v>41</v>
      </c>
      <c r="D28" s="309"/>
      <c r="E28" s="309" t="s">
        <v>42</v>
      </c>
      <c r="F28" s="309"/>
      <c r="G28" s="303" t="s">
        <v>67</v>
      </c>
      <c r="H28" s="333"/>
      <c r="I28" s="329" t="s">
        <v>41</v>
      </c>
      <c r="J28" s="309"/>
      <c r="K28" s="309" t="s">
        <v>42</v>
      </c>
      <c r="L28" s="309"/>
      <c r="M28" s="303" t="s">
        <v>67</v>
      </c>
      <c r="N28" s="333"/>
      <c r="O28" s="329" t="s">
        <v>41</v>
      </c>
      <c r="P28" s="309"/>
      <c r="Q28" s="309" t="s">
        <v>42</v>
      </c>
      <c r="R28" s="309"/>
      <c r="S28" s="303" t="s">
        <v>67</v>
      </c>
      <c r="T28" s="332"/>
    </row>
    <row r="29" spans="1:20" ht="32.25" thickBot="1" x14ac:dyDescent="0.3">
      <c r="A29" s="140" t="s">
        <v>0</v>
      </c>
      <c r="B29" s="141" t="s">
        <v>1</v>
      </c>
      <c r="C29" s="142" t="s">
        <v>5</v>
      </c>
      <c r="D29" s="263" t="s">
        <v>68</v>
      </c>
      <c r="E29" s="263" t="s">
        <v>69</v>
      </c>
      <c r="F29" s="263" t="s">
        <v>70</v>
      </c>
      <c r="G29" s="263" t="s">
        <v>71</v>
      </c>
      <c r="H29" s="264" t="s">
        <v>72</v>
      </c>
      <c r="I29" s="142" t="s">
        <v>5</v>
      </c>
      <c r="J29" s="263" t="s">
        <v>68</v>
      </c>
      <c r="K29" s="263" t="s">
        <v>69</v>
      </c>
      <c r="L29" s="263" t="s">
        <v>70</v>
      </c>
      <c r="M29" s="263" t="s">
        <v>71</v>
      </c>
      <c r="N29" s="264" t="s">
        <v>72</v>
      </c>
      <c r="O29" s="142" t="s">
        <v>5</v>
      </c>
      <c r="P29" s="263" t="s">
        <v>68</v>
      </c>
      <c r="Q29" s="263" t="s">
        <v>69</v>
      </c>
      <c r="R29" s="263" t="s">
        <v>70</v>
      </c>
      <c r="S29" s="263" t="s">
        <v>71</v>
      </c>
      <c r="T29" s="265" t="s">
        <v>72</v>
      </c>
    </row>
    <row r="30" spans="1:20" ht="16.5" thickBot="1" x14ac:dyDescent="0.3">
      <c r="A30" s="170">
        <v>671</v>
      </c>
      <c r="B30" s="211" t="s">
        <v>25</v>
      </c>
      <c r="C30" s="172">
        <v>909</v>
      </c>
      <c r="D30" s="148">
        <v>1397.6516899999999</v>
      </c>
      <c r="E30" s="148">
        <v>7151</v>
      </c>
      <c r="F30" s="148">
        <v>8099.3231459999997</v>
      </c>
      <c r="G30" s="149">
        <v>0.1271150887987694</v>
      </c>
      <c r="H30" s="150">
        <v>0.17256401119027531</v>
      </c>
      <c r="I30" s="227">
        <v>0</v>
      </c>
      <c r="J30" s="148">
        <v>0</v>
      </c>
      <c r="K30" s="148"/>
      <c r="L30" s="148"/>
      <c r="M30" s="149"/>
      <c r="N30" s="200"/>
      <c r="O30" s="173">
        <v>21</v>
      </c>
      <c r="P30" s="148">
        <v>126.226929</v>
      </c>
      <c r="Q30" s="148">
        <v>565</v>
      </c>
      <c r="R30" s="174">
        <v>2273.2003380000001</v>
      </c>
      <c r="S30" s="149">
        <v>3.7168141592920353E-2</v>
      </c>
      <c r="T30" s="150">
        <v>5.55282906173842E-2</v>
      </c>
    </row>
    <row r="31" spans="1:20" ht="16.5" thickBot="1" x14ac:dyDescent="0.3">
      <c r="A31" s="175">
        <v>672</v>
      </c>
      <c r="B31" s="212" t="s">
        <v>26</v>
      </c>
      <c r="C31" s="177">
        <v>58444</v>
      </c>
      <c r="D31" s="154">
        <v>388978.38066999998</v>
      </c>
      <c r="E31" s="154">
        <v>268607</v>
      </c>
      <c r="F31" s="154">
        <v>1155756.9951549999</v>
      </c>
      <c r="G31" s="155">
        <v>0.2175818202801863</v>
      </c>
      <c r="H31" s="156">
        <v>0.336557236772626</v>
      </c>
      <c r="I31" s="228">
        <v>2535</v>
      </c>
      <c r="J31" s="154">
        <v>77343.608466000005</v>
      </c>
      <c r="K31" s="154">
        <v>15825</v>
      </c>
      <c r="L31" s="154">
        <v>409670.45924200001</v>
      </c>
      <c r="M31" s="155">
        <v>0.1601895734597156</v>
      </c>
      <c r="N31" s="202">
        <v>0.18879469271254359</v>
      </c>
      <c r="O31" s="213">
        <v>213</v>
      </c>
      <c r="P31" s="154">
        <v>6451.6466710000004</v>
      </c>
      <c r="Q31" s="154">
        <v>1343</v>
      </c>
      <c r="R31" s="178">
        <v>25609.695724000001</v>
      </c>
      <c r="S31" s="155">
        <v>0.15860014892032759</v>
      </c>
      <c r="T31" s="156">
        <v>0.25192203533109031</v>
      </c>
    </row>
    <row r="32" spans="1:20" ht="16.5" thickBot="1" x14ac:dyDescent="0.3">
      <c r="A32" s="175">
        <v>673</v>
      </c>
      <c r="B32" s="212" t="s">
        <v>27</v>
      </c>
      <c r="C32" s="177">
        <v>2293</v>
      </c>
      <c r="D32" s="154">
        <v>4574.3550640000003</v>
      </c>
      <c r="E32" s="154">
        <v>39566</v>
      </c>
      <c r="F32" s="154">
        <v>52673.109989999997</v>
      </c>
      <c r="G32" s="155">
        <v>5.795379871606935E-2</v>
      </c>
      <c r="H32" s="156">
        <v>8.6844218328259767E-2</v>
      </c>
      <c r="I32" s="228">
        <v>0</v>
      </c>
      <c r="J32" s="154">
        <v>0</v>
      </c>
      <c r="K32" s="154"/>
      <c r="L32" s="154"/>
      <c r="M32" s="155"/>
      <c r="N32" s="202"/>
      <c r="O32" s="213">
        <v>1364</v>
      </c>
      <c r="P32" s="154">
        <v>9621.5254150000001</v>
      </c>
      <c r="Q32" s="154">
        <v>4991</v>
      </c>
      <c r="R32" s="178">
        <v>28206.525636999999</v>
      </c>
      <c r="S32" s="155">
        <v>0.27329192546583853</v>
      </c>
      <c r="T32" s="156">
        <v>0.34110990977133793</v>
      </c>
    </row>
    <row r="33" spans="1:20" ht="16.5" thickBot="1" x14ac:dyDescent="0.3">
      <c r="A33" s="175">
        <v>674</v>
      </c>
      <c r="B33" s="212" t="s">
        <v>28</v>
      </c>
      <c r="C33" s="177">
        <v>2237</v>
      </c>
      <c r="D33" s="154">
        <v>14219.436497000001</v>
      </c>
      <c r="E33" s="154">
        <v>21043</v>
      </c>
      <c r="F33" s="154">
        <v>89304.079559000005</v>
      </c>
      <c r="G33" s="155">
        <v>0.1063061350567885</v>
      </c>
      <c r="H33" s="156">
        <v>0.15922493762007511</v>
      </c>
      <c r="I33" s="228">
        <v>0</v>
      </c>
      <c r="J33" s="154">
        <v>0</v>
      </c>
      <c r="K33" s="154"/>
      <c r="L33" s="154"/>
      <c r="M33" s="155"/>
      <c r="N33" s="202"/>
      <c r="O33" s="213">
        <v>1</v>
      </c>
      <c r="P33" s="154">
        <v>1.7775069999999999</v>
      </c>
      <c r="Q33" s="154">
        <v>8</v>
      </c>
      <c r="R33" s="178">
        <v>29.492784</v>
      </c>
      <c r="S33" s="155">
        <v>0.125</v>
      </c>
      <c r="T33" s="156">
        <v>6.0269217039666381E-2</v>
      </c>
    </row>
    <row r="34" spans="1:20" ht="16.5" thickBot="1" x14ac:dyDescent="0.3">
      <c r="A34" s="175">
        <v>675</v>
      </c>
      <c r="B34" s="212" t="s">
        <v>29</v>
      </c>
      <c r="C34" s="177">
        <v>353</v>
      </c>
      <c r="D34" s="154">
        <v>314.481942</v>
      </c>
      <c r="E34" s="154">
        <v>18460</v>
      </c>
      <c r="F34" s="154">
        <v>27977.991560999999</v>
      </c>
      <c r="G34" s="155">
        <v>1.912242686890574E-2</v>
      </c>
      <c r="H34" s="156">
        <v>1.124033300654694E-2</v>
      </c>
      <c r="I34" s="228">
        <v>0</v>
      </c>
      <c r="J34" s="154">
        <v>0</v>
      </c>
      <c r="K34" s="154"/>
      <c r="L34" s="154"/>
      <c r="M34" s="155"/>
      <c r="N34" s="202"/>
      <c r="O34" s="213">
        <v>165</v>
      </c>
      <c r="P34" s="154">
        <v>607.72382100000004</v>
      </c>
      <c r="Q34" s="154">
        <v>965</v>
      </c>
      <c r="R34" s="178">
        <v>2877.4118159999998</v>
      </c>
      <c r="S34" s="155">
        <v>0.17098445595854919</v>
      </c>
      <c r="T34" s="156">
        <v>0.21120502029661509</v>
      </c>
    </row>
    <row r="35" spans="1:20" ht="16.5" thickBot="1" x14ac:dyDescent="0.3">
      <c r="A35" s="175">
        <v>676</v>
      </c>
      <c r="B35" s="212" t="s">
        <v>30</v>
      </c>
      <c r="C35" s="177">
        <v>351</v>
      </c>
      <c r="D35" s="154">
        <v>1600.212593</v>
      </c>
      <c r="E35" s="154">
        <v>15987</v>
      </c>
      <c r="F35" s="154">
        <v>45166.375488999998</v>
      </c>
      <c r="G35" s="155">
        <v>2.1955338712704071E-2</v>
      </c>
      <c r="H35" s="156">
        <v>3.542928950297821E-2</v>
      </c>
      <c r="I35" s="228">
        <v>0</v>
      </c>
      <c r="J35" s="154">
        <v>0</v>
      </c>
      <c r="K35" s="154"/>
      <c r="L35" s="154"/>
      <c r="M35" s="155"/>
      <c r="N35" s="202"/>
      <c r="O35" s="213">
        <v>10</v>
      </c>
      <c r="P35" s="154">
        <v>91.423255999999995</v>
      </c>
      <c r="Q35" s="154">
        <v>59</v>
      </c>
      <c r="R35" s="178">
        <v>298.27075400000001</v>
      </c>
      <c r="S35" s="155">
        <v>0.16949152542372881</v>
      </c>
      <c r="T35" s="156">
        <v>0.30651096285490997</v>
      </c>
    </row>
    <row r="36" spans="1:20" ht="16.5" thickBot="1" x14ac:dyDescent="0.3">
      <c r="A36" s="175">
        <v>677</v>
      </c>
      <c r="B36" s="212" t="s">
        <v>31</v>
      </c>
      <c r="C36" s="214">
        <v>1663</v>
      </c>
      <c r="D36" s="162">
        <v>12789.297988</v>
      </c>
      <c r="E36" s="162">
        <v>5759</v>
      </c>
      <c r="F36" s="162">
        <v>31247.713530000001</v>
      </c>
      <c r="G36" s="163">
        <v>0.28876541066157319</v>
      </c>
      <c r="H36" s="164">
        <v>0.40928748196956483</v>
      </c>
      <c r="I36" s="229">
        <v>0</v>
      </c>
      <c r="J36" s="162">
        <v>0</v>
      </c>
      <c r="K36" s="162"/>
      <c r="L36" s="162"/>
      <c r="M36" s="230"/>
      <c r="N36" s="231"/>
      <c r="O36" s="179">
        <v>11</v>
      </c>
      <c r="P36" s="162">
        <v>80.838706999999999</v>
      </c>
      <c r="Q36" s="162">
        <v>43</v>
      </c>
      <c r="R36" s="180">
        <v>301.17431399999998</v>
      </c>
      <c r="S36" s="163">
        <v>0.2558139534883721</v>
      </c>
      <c r="T36" s="164">
        <v>0.26841169131043502</v>
      </c>
    </row>
    <row r="37" spans="1:20" ht="16.5" thickBot="1" x14ac:dyDescent="0.3">
      <c r="A37" s="191"/>
      <c r="B37" s="165" t="s">
        <v>49</v>
      </c>
      <c r="C37" s="215">
        <f>SUM(C30:C36)</f>
        <v>66250</v>
      </c>
      <c r="D37" s="215">
        <f t="shared" ref="D37:R37" si="4">SUM(D30:D36)</f>
        <v>423873.81644399994</v>
      </c>
      <c r="E37" s="215">
        <f t="shared" si="4"/>
        <v>376573</v>
      </c>
      <c r="F37" s="215">
        <f t="shared" si="4"/>
        <v>1410225.58843</v>
      </c>
      <c r="G37" s="206">
        <f t="shared" ref="G37:H37" si="5">C37/E37</f>
        <v>0.17592870439463265</v>
      </c>
      <c r="H37" s="206">
        <f t="shared" si="5"/>
        <v>0.30057163897862427</v>
      </c>
      <c r="I37" s="215">
        <f t="shared" si="4"/>
        <v>2535</v>
      </c>
      <c r="J37" s="215">
        <f t="shared" si="4"/>
        <v>77343.608466000005</v>
      </c>
      <c r="K37" s="215">
        <f t="shared" si="4"/>
        <v>15825</v>
      </c>
      <c r="L37" s="215">
        <f t="shared" si="4"/>
        <v>409670.45924200001</v>
      </c>
      <c r="M37" s="168">
        <f t="shared" ref="M37:N37" si="6">I37/K37</f>
        <v>0.16018957345971563</v>
      </c>
      <c r="N37" s="168">
        <f t="shared" si="6"/>
        <v>0.18879469271254359</v>
      </c>
      <c r="O37" s="215">
        <f t="shared" si="4"/>
        <v>1785</v>
      </c>
      <c r="P37" s="215">
        <f t="shared" si="4"/>
        <v>16981.162305999998</v>
      </c>
      <c r="Q37" s="215">
        <f t="shared" si="4"/>
        <v>7974</v>
      </c>
      <c r="R37" s="215">
        <f t="shared" si="4"/>
        <v>59595.771367000001</v>
      </c>
      <c r="S37" s="206">
        <f t="shared" ref="S37:T37" si="7">O37/Q37</f>
        <v>0.22385252069224981</v>
      </c>
      <c r="T37" s="206">
        <f t="shared" si="7"/>
        <v>0.28493904712512852</v>
      </c>
    </row>
    <row r="38" spans="1:20" ht="15.75" x14ac:dyDescent="0.25">
      <c r="A38" s="207"/>
      <c r="B38" s="208"/>
      <c r="C38" s="209"/>
      <c r="D38" s="209"/>
      <c r="E38" s="209"/>
      <c r="F38" s="209"/>
      <c r="G38" s="210"/>
      <c r="H38" s="210"/>
      <c r="I38" s="209"/>
      <c r="J38" s="209"/>
      <c r="K38" s="209"/>
      <c r="L38" s="209"/>
      <c r="M38" s="210"/>
      <c r="N38" s="210"/>
      <c r="O38" s="209"/>
      <c r="P38" s="209"/>
      <c r="Q38" s="209"/>
      <c r="R38" s="209"/>
      <c r="S38" s="210"/>
      <c r="T38" s="210"/>
    </row>
    <row r="39" spans="1:20" x14ac:dyDescent="0.25">
      <c r="B39" s="192" t="str">
        <f>B20</f>
        <v>Fuente: Información de la CMF al 19 de junio de 2020 y al 30 de abril de 2020 para el total de las carteras.</v>
      </c>
    </row>
    <row r="40" spans="1:20" x14ac:dyDescent="0.25">
      <c r="B40" s="192" t="s">
        <v>94</v>
      </c>
    </row>
    <row r="45" spans="1:20" ht="19.5" thickBot="1" x14ac:dyDescent="0.35">
      <c r="A45" s="79" t="s">
        <v>77</v>
      </c>
    </row>
    <row r="46" spans="1:20" ht="21" x14ac:dyDescent="0.35">
      <c r="A46" s="334" t="s">
        <v>66</v>
      </c>
      <c r="B46" s="335"/>
      <c r="C46" s="335"/>
      <c r="D46" s="335"/>
      <c r="E46" s="335"/>
      <c r="F46" s="335"/>
      <c r="G46" s="335"/>
      <c r="H46" s="336"/>
    </row>
    <row r="47" spans="1:20" ht="15.75" x14ac:dyDescent="0.25">
      <c r="A47" s="139"/>
      <c r="B47" s="263"/>
      <c r="C47" s="303" t="s">
        <v>32</v>
      </c>
      <c r="D47" s="303"/>
      <c r="E47" s="303"/>
      <c r="F47" s="303"/>
      <c r="G47" s="303"/>
      <c r="H47" s="332"/>
    </row>
    <row r="48" spans="1:20" ht="15.75" x14ac:dyDescent="0.25">
      <c r="A48" s="139"/>
      <c r="B48" s="263"/>
      <c r="C48" s="309" t="s">
        <v>41</v>
      </c>
      <c r="D48" s="309"/>
      <c r="E48" s="309" t="s">
        <v>42</v>
      </c>
      <c r="F48" s="309"/>
      <c r="G48" s="303" t="s">
        <v>67</v>
      </c>
      <c r="H48" s="332"/>
    </row>
    <row r="49" spans="1:8" ht="32.25" thickBot="1" x14ac:dyDescent="0.3">
      <c r="A49" s="140" t="s">
        <v>0</v>
      </c>
      <c r="B49" s="141" t="s">
        <v>1</v>
      </c>
      <c r="C49" s="263" t="s">
        <v>5</v>
      </c>
      <c r="D49" s="263" t="s">
        <v>68</v>
      </c>
      <c r="E49" s="263" t="s">
        <v>69</v>
      </c>
      <c r="F49" s="263" t="s">
        <v>70</v>
      </c>
      <c r="G49" s="263" t="s">
        <v>71</v>
      </c>
      <c r="H49" s="265" t="s">
        <v>72</v>
      </c>
    </row>
    <row r="50" spans="1:8" ht="16.5" thickBot="1" x14ac:dyDescent="0.3">
      <c r="A50" s="190">
        <v>708</v>
      </c>
      <c r="B50" s="184" t="s">
        <v>34</v>
      </c>
      <c r="C50" s="217">
        <v>3907</v>
      </c>
      <c r="D50" s="218">
        <v>999.76584800000001</v>
      </c>
      <c r="E50" s="218">
        <v>503359</v>
      </c>
      <c r="F50" s="218">
        <v>161695.97963399999</v>
      </c>
      <c r="G50" s="149">
        <v>7.761855852383686E-3</v>
      </c>
      <c r="H50" s="150">
        <v>6.1829975628520713E-3</v>
      </c>
    </row>
    <row r="51" spans="1:8" ht="16.5" thickBot="1" x14ac:dyDescent="0.3">
      <c r="A51" s="190">
        <v>701</v>
      </c>
      <c r="B51" s="184" t="s">
        <v>81</v>
      </c>
      <c r="C51" s="219">
        <v>1451</v>
      </c>
      <c r="D51" s="220">
        <v>97.494956000000002</v>
      </c>
      <c r="E51" s="220">
        <v>225147</v>
      </c>
      <c r="F51" s="220">
        <v>35454.319313</v>
      </c>
      <c r="G51" s="155">
        <v>6.4446783656899711E-3</v>
      </c>
      <c r="H51" s="156">
        <v>2.7498752730038059E-3</v>
      </c>
    </row>
    <row r="52" spans="1:8" ht="16.5" thickBot="1" x14ac:dyDescent="0.3">
      <c r="A52" s="190">
        <v>699</v>
      </c>
      <c r="B52" s="184" t="s">
        <v>36</v>
      </c>
      <c r="C52" s="219">
        <v>73523</v>
      </c>
      <c r="D52" s="220">
        <v>6126.3547529999996</v>
      </c>
      <c r="E52" s="220">
        <v>424504</v>
      </c>
      <c r="F52" s="220">
        <v>92748.752471999993</v>
      </c>
      <c r="G52" s="155">
        <v>0.1731974257015246</v>
      </c>
      <c r="H52" s="156">
        <v>6.6053230795201159E-2</v>
      </c>
    </row>
    <row r="53" spans="1:8" ht="16.5" thickBot="1" x14ac:dyDescent="0.3">
      <c r="A53" s="159">
        <v>697</v>
      </c>
      <c r="B53" s="188" t="s">
        <v>37</v>
      </c>
      <c r="C53" s="221">
        <v>1373</v>
      </c>
      <c r="D53" s="222">
        <v>1029.6869710000001</v>
      </c>
      <c r="E53" s="222">
        <v>459843</v>
      </c>
      <c r="F53" s="222">
        <v>151551.30930200001</v>
      </c>
      <c r="G53" s="163">
        <v>2.9858016757893461E-3</v>
      </c>
      <c r="H53" s="164">
        <v>6.7943126043742558E-3</v>
      </c>
    </row>
    <row r="54" spans="1:8" ht="16.5" thickBot="1" x14ac:dyDescent="0.3">
      <c r="A54" s="191"/>
      <c r="B54" s="165" t="s">
        <v>49</v>
      </c>
      <c r="C54" s="223">
        <f>SUM(C50:C53)</f>
        <v>80254</v>
      </c>
      <c r="D54" s="223">
        <f t="shared" ref="D54:F54" si="8">SUM(D50:D53)</f>
        <v>8253.3025280000002</v>
      </c>
      <c r="E54" s="223">
        <f t="shared" si="8"/>
        <v>1612853</v>
      </c>
      <c r="F54" s="232">
        <f t="shared" si="8"/>
        <v>441450.360721</v>
      </c>
      <c r="G54" s="206">
        <f t="shared" ref="G54:H54" si="9">C54/E54</f>
        <v>4.9759029496178511E-2</v>
      </c>
      <c r="H54" s="206">
        <f t="shared" si="9"/>
        <v>1.8695878998762787E-2</v>
      </c>
    </row>
    <row r="56" spans="1:8" x14ac:dyDescent="0.25">
      <c r="B56" s="192" t="str">
        <f>B20</f>
        <v>Fuente: Información de la CMF al 19 de junio de 2020 y al 30 de abril de 2020 para el total de las carteras.</v>
      </c>
    </row>
    <row r="57" spans="1:8" x14ac:dyDescent="0.25">
      <c r="B57" s="192" t="s">
        <v>59</v>
      </c>
    </row>
    <row r="58" spans="1:8" x14ac:dyDescent="0.25">
      <c r="B58" s="78" t="s">
        <v>95</v>
      </c>
    </row>
  </sheetData>
  <mergeCells count="31">
    <mergeCell ref="K28:L28"/>
    <mergeCell ref="M28:N28"/>
    <mergeCell ref="A26:T26"/>
    <mergeCell ref="C27:H27"/>
    <mergeCell ref="I27:N27"/>
    <mergeCell ref="O27:T27"/>
    <mergeCell ref="O28:P28"/>
    <mergeCell ref="Q28:R28"/>
    <mergeCell ref="S28:T28"/>
    <mergeCell ref="I28:J28"/>
    <mergeCell ref="C48:D48"/>
    <mergeCell ref="E48:F48"/>
    <mergeCell ref="G48:H48"/>
    <mergeCell ref="C28:D28"/>
    <mergeCell ref="E28:F28"/>
    <mergeCell ref="G28:H28"/>
    <mergeCell ref="A46:H46"/>
    <mergeCell ref="C47:H47"/>
    <mergeCell ref="A2:T2"/>
    <mergeCell ref="C3:H3"/>
    <mergeCell ref="I3:N3"/>
    <mergeCell ref="O3:T3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35AD0-A8B7-4A14-BE32-AA41A554A2E2}">
  <sheetPr codeName="Hoja2"/>
  <dimension ref="A1:P50"/>
  <sheetViews>
    <sheetView workbookViewId="0"/>
  </sheetViews>
  <sheetFormatPr baseColWidth="10" defaultColWidth="11.5703125" defaultRowHeight="18.75" x14ac:dyDescent="0.3"/>
  <cols>
    <col min="1" max="1" width="20.7109375" style="109" customWidth="1"/>
    <col min="2" max="7" width="16.28515625" style="109" customWidth="1"/>
    <col min="8" max="16" width="11.5703125" style="79"/>
    <col min="17" max="16384" width="11.5703125" style="109"/>
  </cols>
  <sheetData>
    <row r="1" spans="1:16" s="81" customFormat="1" x14ac:dyDescent="0.3">
      <c r="A1" s="121" t="s">
        <v>40</v>
      </c>
      <c r="B1" s="80"/>
      <c r="C1" s="80"/>
      <c r="D1" s="80"/>
      <c r="E1" s="80"/>
      <c r="F1" s="80"/>
      <c r="G1" s="80"/>
      <c r="H1" s="79"/>
      <c r="I1" s="79"/>
      <c r="J1" s="79"/>
      <c r="K1" s="79"/>
      <c r="L1" s="79"/>
      <c r="M1" s="79"/>
      <c r="N1" s="79"/>
      <c r="O1" s="79"/>
      <c r="P1" s="79"/>
    </row>
    <row r="2" spans="1:16" s="81" customFormat="1" ht="21" x14ac:dyDescent="0.35">
      <c r="A2" s="80"/>
      <c r="B2" s="305" t="s">
        <v>51</v>
      </c>
      <c r="C2" s="306"/>
      <c r="D2" s="306"/>
      <c r="E2" s="306"/>
      <c r="F2" s="306"/>
      <c r="G2" s="307"/>
      <c r="H2" s="79"/>
      <c r="I2" s="79"/>
      <c r="J2" s="79"/>
      <c r="K2" s="79"/>
      <c r="L2" s="79"/>
      <c r="M2" s="79"/>
      <c r="N2" s="79"/>
      <c r="O2" s="79"/>
      <c r="P2" s="79"/>
    </row>
    <row r="3" spans="1:16" s="81" customFormat="1" x14ac:dyDescent="0.3">
      <c r="A3" s="80"/>
      <c r="B3" s="308" t="s">
        <v>41</v>
      </c>
      <c r="C3" s="309"/>
      <c r="D3" s="309" t="s">
        <v>42</v>
      </c>
      <c r="E3" s="309"/>
      <c r="F3" s="303" t="s">
        <v>67</v>
      </c>
      <c r="G3" s="304"/>
      <c r="H3" s="79"/>
      <c r="I3" s="79"/>
      <c r="J3" s="79"/>
      <c r="K3" s="79"/>
      <c r="L3" s="79"/>
      <c r="M3" s="79"/>
      <c r="N3" s="79"/>
      <c r="O3" s="79"/>
      <c r="P3" s="79"/>
    </row>
    <row r="4" spans="1:16" s="81" customFormat="1" ht="32.25" x14ac:dyDescent="0.3">
      <c r="A4" s="80"/>
      <c r="B4" s="83" t="s">
        <v>44</v>
      </c>
      <c r="C4" s="84" t="s">
        <v>45</v>
      </c>
      <c r="D4" s="84" t="s">
        <v>44</v>
      </c>
      <c r="E4" s="84" t="s">
        <v>45</v>
      </c>
      <c r="F4" s="84" t="s">
        <v>44</v>
      </c>
      <c r="G4" s="85" t="s">
        <v>45</v>
      </c>
      <c r="H4" s="79"/>
      <c r="I4" s="79"/>
      <c r="J4" s="79"/>
      <c r="K4" s="79"/>
      <c r="L4" s="79"/>
      <c r="M4" s="79"/>
      <c r="N4" s="79"/>
      <c r="O4" s="79"/>
      <c r="P4" s="79"/>
    </row>
    <row r="5" spans="1:16" s="81" customFormat="1" x14ac:dyDescent="0.3">
      <c r="A5" s="86" t="s">
        <v>46</v>
      </c>
      <c r="B5" s="87">
        <v>347455</v>
      </c>
      <c r="C5" s="87">
        <v>2214602.7266429998</v>
      </c>
      <c r="D5" s="88">
        <v>10618710</v>
      </c>
      <c r="E5" s="87">
        <v>26200928.537490003</v>
      </c>
      <c r="F5" s="89">
        <f>B5/D5</f>
        <v>3.2721017901421172E-2</v>
      </c>
      <c r="G5" s="90">
        <f>C5/E5</f>
        <v>8.4523826072583699E-2</v>
      </c>
      <c r="H5" s="79"/>
      <c r="I5" s="79"/>
      <c r="J5" s="79"/>
      <c r="K5" s="79"/>
      <c r="L5" s="79"/>
      <c r="M5" s="79"/>
      <c r="N5" s="79"/>
      <c r="O5" s="79"/>
      <c r="P5" s="79"/>
    </row>
    <row r="6" spans="1:16" s="81" customFormat="1" x14ac:dyDescent="0.3">
      <c r="A6" s="91" t="s">
        <v>47</v>
      </c>
      <c r="B6" s="92">
        <v>170668</v>
      </c>
      <c r="C6" s="92">
        <v>7521711.6111751134</v>
      </c>
      <c r="D6" s="93">
        <v>1193479</v>
      </c>
      <c r="E6" s="92">
        <v>54852894.805059999</v>
      </c>
      <c r="F6" s="94">
        <f t="shared" ref="F6:G7" si="0">B6/D6</f>
        <v>0.1430004214569339</v>
      </c>
      <c r="G6" s="95">
        <f t="shared" si="0"/>
        <v>0.13712515333796496</v>
      </c>
      <c r="H6" s="79"/>
      <c r="I6" s="79"/>
      <c r="J6" s="79"/>
      <c r="K6" s="79"/>
      <c r="L6" s="79"/>
      <c r="M6" s="79"/>
      <c r="N6" s="79"/>
      <c r="O6" s="79"/>
      <c r="P6" s="79"/>
    </row>
    <row r="7" spans="1:16" s="81" customFormat="1" x14ac:dyDescent="0.3">
      <c r="A7" s="96" t="s">
        <v>48</v>
      </c>
      <c r="B7" s="97">
        <v>44519</v>
      </c>
      <c r="C7" s="97">
        <v>1933411.8932199993</v>
      </c>
      <c r="D7" s="98">
        <v>729448</v>
      </c>
      <c r="E7" s="97">
        <v>17056334.308425002</v>
      </c>
      <c r="F7" s="99">
        <f t="shared" si="0"/>
        <v>6.1031081036619472E-2</v>
      </c>
      <c r="G7" s="100">
        <f>C7/E7</f>
        <v>0.11335447923678346</v>
      </c>
      <c r="H7" s="79"/>
      <c r="I7" s="79"/>
      <c r="J7" s="79"/>
      <c r="K7" s="79"/>
      <c r="L7" s="79"/>
      <c r="M7" s="79"/>
      <c r="N7" s="79"/>
      <c r="O7" s="79"/>
      <c r="P7" s="79"/>
    </row>
    <row r="8" spans="1:16" s="81" customFormat="1" x14ac:dyDescent="0.3">
      <c r="A8" s="101" t="s">
        <v>49</v>
      </c>
      <c r="B8" s="102">
        <f>SUM(B5:B7)</f>
        <v>562642</v>
      </c>
      <c r="C8" s="103">
        <f>SUM(C5:C7)</f>
        <v>11669726.231038112</v>
      </c>
      <c r="D8" s="104">
        <f>SUM(D5:D7)</f>
        <v>12541637</v>
      </c>
      <c r="E8" s="103">
        <f>SUM(E5:E7)</f>
        <v>98110157.650975019</v>
      </c>
      <c r="F8" s="105">
        <f>B8/D8</f>
        <v>4.4861926716584129E-2</v>
      </c>
      <c r="G8" s="106">
        <f>C8/E8</f>
        <v>0.11894513789849301</v>
      </c>
      <c r="H8" s="79"/>
      <c r="I8" s="79"/>
      <c r="J8" s="79"/>
      <c r="K8" s="79"/>
      <c r="L8" s="79"/>
      <c r="M8" s="79"/>
      <c r="N8" s="79"/>
      <c r="O8" s="79"/>
      <c r="P8" s="79"/>
    </row>
    <row r="9" spans="1:16" x14ac:dyDescent="0.3">
      <c r="A9" s="107" t="s">
        <v>54</v>
      </c>
      <c r="B9" s="108"/>
      <c r="C9" s="108"/>
      <c r="D9" s="108"/>
      <c r="E9" s="108"/>
      <c r="F9" s="108"/>
      <c r="G9" s="108"/>
    </row>
    <row r="10" spans="1:16" x14ac:dyDescent="0.3">
      <c r="A10" s="107" t="s">
        <v>55</v>
      </c>
      <c r="B10" s="108"/>
      <c r="C10" s="108"/>
      <c r="D10" s="108"/>
      <c r="E10" s="108"/>
      <c r="F10" s="108"/>
      <c r="G10" s="108"/>
    </row>
    <row r="11" spans="1:16" x14ac:dyDescent="0.3">
      <c r="A11" s="107" t="s">
        <v>56</v>
      </c>
      <c r="B11" s="108"/>
      <c r="C11" s="108"/>
      <c r="D11" s="108"/>
      <c r="E11" s="108"/>
      <c r="F11" s="108"/>
      <c r="G11" s="108"/>
    </row>
    <row r="12" spans="1:16" x14ac:dyDescent="0.3">
      <c r="A12" s="107" t="s">
        <v>57</v>
      </c>
      <c r="B12" s="108"/>
      <c r="C12" s="108"/>
      <c r="D12" s="108"/>
      <c r="E12" s="108"/>
      <c r="F12" s="108"/>
      <c r="G12" s="108"/>
    </row>
    <row r="13" spans="1:16" x14ac:dyDescent="0.3">
      <c r="A13" s="79"/>
      <c r="B13" s="79"/>
      <c r="C13" s="79"/>
      <c r="D13" s="79"/>
      <c r="E13" s="79"/>
      <c r="F13" s="79"/>
      <c r="G13" s="79"/>
    </row>
    <row r="14" spans="1:16" x14ac:dyDescent="0.3">
      <c r="A14" s="79" t="s">
        <v>39</v>
      </c>
      <c r="B14" s="52"/>
      <c r="C14" s="52"/>
      <c r="D14" s="52"/>
      <c r="E14" s="52"/>
      <c r="F14" s="52"/>
      <c r="G14" s="52"/>
    </row>
    <row r="15" spans="1:16" ht="21" x14ac:dyDescent="0.35">
      <c r="A15" s="52"/>
      <c r="B15" s="300" t="s">
        <v>51</v>
      </c>
      <c r="C15" s="301"/>
      <c r="D15" s="301"/>
      <c r="E15" s="301"/>
      <c r="F15" s="301"/>
      <c r="G15" s="302"/>
    </row>
    <row r="16" spans="1:16" ht="18" customHeight="1" x14ac:dyDescent="0.3">
      <c r="A16" s="52"/>
      <c r="B16" s="296" t="s">
        <v>41</v>
      </c>
      <c r="C16" s="297"/>
      <c r="D16" s="297" t="s">
        <v>42</v>
      </c>
      <c r="E16" s="297"/>
      <c r="F16" s="303" t="s">
        <v>67</v>
      </c>
      <c r="G16" s="304"/>
    </row>
    <row r="17" spans="1:7" ht="32.25" x14ac:dyDescent="0.3">
      <c r="A17" s="52"/>
      <c r="B17" s="54" t="s">
        <v>44</v>
      </c>
      <c r="C17" s="55" t="s">
        <v>45</v>
      </c>
      <c r="D17" s="55" t="s">
        <v>44</v>
      </c>
      <c r="E17" s="55" t="s">
        <v>45</v>
      </c>
      <c r="F17" s="55" t="s">
        <v>44</v>
      </c>
      <c r="G17" s="56" t="s">
        <v>45</v>
      </c>
    </row>
    <row r="18" spans="1:7" x14ac:dyDescent="0.3">
      <c r="A18" s="122" t="s">
        <v>46</v>
      </c>
      <c r="B18" s="125">
        <v>25511</v>
      </c>
      <c r="C18" s="110">
        <v>177052.93791199999</v>
      </c>
      <c r="D18" s="111">
        <v>380144</v>
      </c>
      <c r="E18" s="110">
        <v>1426365.9063200003</v>
      </c>
      <c r="F18" s="112">
        <f>B18/D18</f>
        <v>6.7108779830800963E-2</v>
      </c>
      <c r="G18" s="126">
        <f>C18/E18</f>
        <v>0.12412869455692022</v>
      </c>
    </row>
    <row r="19" spans="1:7" x14ac:dyDescent="0.3">
      <c r="A19" s="123" t="s">
        <v>47</v>
      </c>
      <c r="B19" s="127"/>
      <c r="C19" s="113"/>
      <c r="D19" s="114">
        <v>0</v>
      </c>
      <c r="E19" s="113">
        <v>0</v>
      </c>
      <c r="F19" s="115"/>
      <c r="G19" s="128"/>
    </row>
    <row r="20" spans="1:7" x14ac:dyDescent="0.3">
      <c r="A20" s="124" t="s">
        <v>48</v>
      </c>
      <c r="B20" s="129">
        <v>122</v>
      </c>
      <c r="C20" s="116">
        <v>705.41808999999989</v>
      </c>
      <c r="D20" s="117">
        <v>8131</v>
      </c>
      <c r="E20" s="116">
        <v>59711.163517000001</v>
      </c>
      <c r="F20" s="118">
        <f t="shared" ref="F20:G20" si="1">B20/D20</f>
        <v>1.5004304513589964E-2</v>
      </c>
      <c r="G20" s="130">
        <f t="shared" si="1"/>
        <v>1.1813839296552388E-2</v>
      </c>
    </row>
    <row r="21" spans="1:7" x14ac:dyDescent="0.3">
      <c r="A21" s="60" t="s">
        <v>49</v>
      </c>
      <c r="B21" s="119">
        <f>SUM(B18:B20)</f>
        <v>25633</v>
      </c>
      <c r="C21" s="120">
        <f>SUM(C18:C20)</f>
        <v>177758.35600199999</v>
      </c>
      <c r="D21" s="120">
        <f>SUM(D18:D20)</f>
        <v>388275</v>
      </c>
      <c r="E21" s="120">
        <f>SUM(E18:E20)</f>
        <v>1486077.0698370002</v>
      </c>
      <c r="F21" s="76">
        <f>B21/D21</f>
        <v>6.6017642135084667E-2</v>
      </c>
      <c r="G21" s="77">
        <f>C21/E21</f>
        <v>0.11961583931948923</v>
      </c>
    </row>
    <row r="22" spans="1:7" x14ac:dyDescent="0.3">
      <c r="A22" s="61" t="s">
        <v>58</v>
      </c>
      <c r="B22" s="78"/>
      <c r="C22" s="78"/>
      <c r="D22" s="78"/>
      <c r="E22" s="78"/>
      <c r="F22" s="78"/>
      <c r="G22" s="78"/>
    </row>
    <row r="23" spans="1:7" x14ac:dyDescent="0.3">
      <c r="A23" s="61" t="s">
        <v>59</v>
      </c>
      <c r="B23" s="78"/>
      <c r="C23" s="78"/>
      <c r="D23" s="78"/>
      <c r="E23" s="78"/>
      <c r="F23" s="78"/>
      <c r="G23" s="78"/>
    </row>
    <row r="24" spans="1:7" x14ac:dyDescent="0.3">
      <c r="A24" s="107" t="s">
        <v>60</v>
      </c>
      <c r="B24" s="78"/>
      <c r="C24" s="78"/>
      <c r="D24" s="78"/>
      <c r="E24" s="78"/>
      <c r="F24" s="78"/>
      <c r="G24" s="78"/>
    </row>
    <row r="25" spans="1:7" x14ac:dyDescent="0.3">
      <c r="A25" s="107" t="s">
        <v>60</v>
      </c>
      <c r="B25" s="78"/>
      <c r="C25" s="78"/>
      <c r="D25" s="78"/>
      <c r="E25" s="78"/>
      <c r="F25" s="78"/>
      <c r="G25" s="78"/>
    </row>
    <row r="26" spans="1:7" x14ac:dyDescent="0.3">
      <c r="A26" s="107" t="s">
        <v>60</v>
      </c>
      <c r="B26" s="78"/>
      <c r="C26" s="78"/>
      <c r="D26" s="78"/>
      <c r="E26" s="78"/>
      <c r="F26" s="78"/>
      <c r="G26" s="78"/>
    </row>
    <row r="27" spans="1:7" x14ac:dyDescent="0.3">
      <c r="A27" s="79" t="s">
        <v>63</v>
      </c>
      <c r="B27" s="52"/>
      <c r="C27" s="52"/>
      <c r="D27" s="52"/>
      <c r="E27" s="52"/>
      <c r="F27" s="52"/>
      <c r="G27" s="52"/>
    </row>
    <row r="28" spans="1:7" ht="21" x14ac:dyDescent="0.35">
      <c r="A28" s="52"/>
      <c r="B28" s="300" t="s">
        <v>51</v>
      </c>
      <c r="C28" s="301"/>
      <c r="D28" s="301"/>
      <c r="E28" s="301"/>
      <c r="F28" s="301"/>
      <c r="G28" s="302"/>
    </row>
    <row r="29" spans="1:7" ht="18" customHeight="1" x14ac:dyDescent="0.3">
      <c r="A29" s="52"/>
      <c r="B29" s="296" t="s">
        <v>41</v>
      </c>
      <c r="C29" s="297"/>
      <c r="D29" s="297" t="s">
        <v>42</v>
      </c>
      <c r="E29" s="297"/>
      <c r="F29" s="303" t="s">
        <v>67</v>
      </c>
      <c r="G29" s="304"/>
    </row>
    <row r="30" spans="1:7" ht="32.25" x14ac:dyDescent="0.3">
      <c r="A30" s="52"/>
      <c r="B30" s="54" t="s">
        <v>44</v>
      </c>
      <c r="C30" s="55" t="s">
        <v>45</v>
      </c>
      <c r="D30" s="55" t="s">
        <v>44</v>
      </c>
      <c r="E30" s="55" t="s">
        <v>45</v>
      </c>
      <c r="F30" s="55" t="s">
        <v>44</v>
      </c>
      <c r="G30" s="56" t="s">
        <v>45</v>
      </c>
    </row>
    <row r="31" spans="1:7" x14ac:dyDescent="0.3">
      <c r="A31" s="122" t="s">
        <v>46</v>
      </c>
      <c r="B31" s="125">
        <v>39470</v>
      </c>
      <c r="C31" s="110">
        <v>4050.6706410000002</v>
      </c>
      <c r="D31" s="111">
        <v>1745186</v>
      </c>
      <c r="E31" s="110">
        <v>479367.34195600002</v>
      </c>
      <c r="F31" s="112">
        <f>B31/D31</f>
        <v>2.261650047616701E-2</v>
      </c>
      <c r="G31" s="126">
        <f>TRUNC(C31/E31,4)</f>
        <v>8.3999999999999995E-3</v>
      </c>
    </row>
    <row r="32" spans="1:7" x14ac:dyDescent="0.3">
      <c r="A32" s="123" t="s">
        <v>47</v>
      </c>
      <c r="B32" s="127"/>
      <c r="C32" s="113"/>
      <c r="D32" s="114"/>
      <c r="E32" s="113"/>
      <c r="F32" s="115"/>
      <c r="G32" s="128"/>
    </row>
    <row r="33" spans="1:7" x14ac:dyDescent="0.3">
      <c r="A33" s="124" t="s">
        <v>48</v>
      </c>
      <c r="B33" s="129"/>
      <c r="C33" s="116"/>
      <c r="D33" s="117"/>
      <c r="E33" s="116"/>
      <c r="F33" s="118"/>
      <c r="G33" s="130"/>
    </row>
    <row r="34" spans="1:7" x14ac:dyDescent="0.3">
      <c r="A34" s="60" t="s">
        <v>49</v>
      </c>
      <c r="B34" s="119">
        <f>SUM(B31:B33)</f>
        <v>39470</v>
      </c>
      <c r="C34" s="120">
        <f>SUM(C31:C33)</f>
        <v>4050.6706410000002</v>
      </c>
      <c r="D34" s="120">
        <f>SUM(D31:D33)</f>
        <v>1745186</v>
      </c>
      <c r="E34" s="120">
        <f>SUM(E31:E33)</f>
        <v>479367.34195600002</v>
      </c>
      <c r="F34" s="76">
        <f>B34/D34</f>
        <v>2.261650047616701E-2</v>
      </c>
      <c r="G34" s="77">
        <f>C34/E34</f>
        <v>8.4500346320459212E-3</v>
      </c>
    </row>
    <row r="35" spans="1:7" x14ac:dyDescent="0.3">
      <c r="A35" s="61" t="s">
        <v>58</v>
      </c>
      <c r="B35" s="78"/>
      <c r="C35" s="78"/>
      <c r="D35" s="78"/>
      <c r="E35" s="78"/>
      <c r="F35" s="78"/>
      <c r="G35" s="78"/>
    </row>
    <row r="36" spans="1:7" x14ac:dyDescent="0.3">
      <c r="A36" s="61" t="s">
        <v>61</v>
      </c>
      <c r="B36" s="78"/>
      <c r="C36" s="78"/>
      <c r="D36" s="78"/>
      <c r="E36" s="78"/>
      <c r="F36" s="78"/>
      <c r="G36" s="78"/>
    </row>
    <row r="37" spans="1:7" x14ac:dyDescent="0.3">
      <c r="A37" s="107" t="s">
        <v>62</v>
      </c>
      <c r="B37" s="78"/>
      <c r="C37" s="78"/>
      <c r="D37" s="78"/>
      <c r="E37" s="78"/>
      <c r="F37" s="78"/>
      <c r="G37" s="78"/>
    </row>
    <row r="38" spans="1:7" s="79" customFormat="1" x14ac:dyDescent="0.3"/>
    <row r="39" spans="1:7" s="79" customFormat="1" x14ac:dyDescent="0.3"/>
    <row r="40" spans="1:7" s="79" customFormat="1" x14ac:dyDescent="0.3"/>
    <row r="41" spans="1:7" s="79" customFormat="1" x14ac:dyDescent="0.3"/>
    <row r="42" spans="1:7" s="79" customFormat="1" x14ac:dyDescent="0.3"/>
    <row r="43" spans="1:7" s="79" customFormat="1" x14ac:dyDescent="0.3"/>
    <row r="44" spans="1:7" s="79" customFormat="1" x14ac:dyDescent="0.3"/>
    <row r="45" spans="1:7" s="79" customFormat="1" x14ac:dyDescent="0.3"/>
    <row r="46" spans="1:7" s="79" customFormat="1" x14ac:dyDescent="0.3"/>
    <row r="47" spans="1:7" s="79" customFormat="1" x14ac:dyDescent="0.3"/>
    <row r="48" spans="1:7" s="79" customFormat="1" x14ac:dyDescent="0.3"/>
    <row r="49" s="79" customFormat="1" x14ac:dyDescent="0.3"/>
    <row r="50" s="79" customFormat="1" x14ac:dyDescent="0.3"/>
  </sheetData>
  <mergeCells count="12">
    <mergeCell ref="B28:G28"/>
    <mergeCell ref="B29:C29"/>
    <mergeCell ref="D29:E29"/>
    <mergeCell ref="F29:G29"/>
    <mergeCell ref="B2:G2"/>
    <mergeCell ref="B3:C3"/>
    <mergeCell ref="D3:E3"/>
    <mergeCell ref="F3:G3"/>
    <mergeCell ref="B15:G15"/>
    <mergeCell ref="B16:C16"/>
    <mergeCell ref="D16:E16"/>
    <mergeCell ref="F16:G1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5CAEC-8B94-4C1A-BC19-3CE37BC2A07F}">
  <sheetPr codeName="Hoja20"/>
  <dimension ref="A1:P1240"/>
  <sheetViews>
    <sheetView workbookViewId="0"/>
  </sheetViews>
  <sheetFormatPr baseColWidth="10" defaultColWidth="11.5703125" defaultRowHeight="18.75" x14ac:dyDescent="0.3"/>
  <cols>
    <col min="1" max="1" width="20.7109375" style="109" customWidth="1"/>
    <col min="2" max="7" width="16.28515625" style="109" customWidth="1"/>
    <col min="8" max="16" width="11.5703125" style="79"/>
    <col min="17" max="16384" width="11.5703125" style="108"/>
  </cols>
  <sheetData>
    <row r="1" spans="1:16" s="80" customFormat="1" x14ac:dyDescent="0.3">
      <c r="A1" s="121" t="s">
        <v>75</v>
      </c>
      <c r="H1" s="79"/>
      <c r="I1" s="79"/>
      <c r="J1" s="79"/>
      <c r="K1" s="79"/>
      <c r="L1" s="79"/>
      <c r="M1" s="79"/>
      <c r="N1" s="79"/>
      <c r="O1" s="79"/>
      <c r="P1" s="79"/>
    </row>
    <row r="2" spans="1:16" s="80" customFormat="1" ht="21" x14ac:dyDescent="0.35">
      <c r="B2" s="305" t="s">
        <v>51</v>
      </c>
      <c r="C2" s="306"/>
      <c r="D2" s="306"/>
      <c r="E2" s="306"/>
      <c r="F2" s="306"/>
      <c r="G2" s="307"/>
      <c r="H2" s="79"/>
      <c r="I2" s="79"/>
      <c r="J2" s="79"/>
      <c r="K2" s="79"/>
      <c r="L2" s="79"/>
      <c r="M2" s="79"/>
      <c r="N2" s="79"/>
      <c r="O2" s="79"/>
      <c r="P2" s="79"/>
    </row>
    <row r="3" spans="1:16" s="80" customFormat="1" ht="18" customHeight="1" x14ac:dyDescent="0.3">
      <c r="B3" s="308" t="s">
        <v>41</v>
      </c>
      <c r="C3" s="309"/>
      <c r="D3" s="309" t="s">
        <v>42</v>
      </c>
      <c r="E3" s="309"/>
      <c r="F3" s="303" t="s">
        <v>67</v>
      </c>
      <c r="G3" s="304"/>
      <c r="H3" s="79"/>
      <c r="I3" s="79"/>
      <c r="J3" s="79"/>
      <c r="K3" s="79"/>
      <c r="L3" s="79"/>
      <c r="M3" s="79"/>
      <c r="N3" s="79"/>
      <c r="O3" s="79"/>
      <c r="P3" s="79"/>
    </row>
    <row r="4" spans="1:16" s="80" customFormat="1" ht="32.25" x14ac:dyDescent="0.3">
      <c r="B4" s="233" t="s">
        <v>44</v>
      </c>
      <c r="C4" s="266" t="s">
        <v>45</v>
      </c>
      <c r="D4" s="266" t="s">
        <v>44</v>
      </c>
      <c r="E4" s="266" t="s">
        <v>45</v>
      </c>
      <c r="F4" s="266" t="s">
        <v>44</v>
      </c>
      <c r="G4" s="234" t="s">
        <v>45</v>
      </c>
      <c r="H4" s="79"/>
      <c r="I4" s="79"/>
      <c r="J4" s="79"/>
      <c r="K4" s="79"/>
      <c r="L4" s="79"/>
      <c r="M4" s="79"/>
      <c r="N4" s="79"/>
      <c r="O4" s="79"/>
      <c r="P4" s="79"/>
    </row>
    <row r="5" spans="1:16" s="80" customFormat="1" x14ac:dyDescent="0.3">
      <c r="A5" s="235" t="s">
        <v>46</v>
      </c>
      <c r="B5" s="236">
        <f>Detalle_al_0626!C18</f>
        <v>689783</v>
      </c>
      <c r="C5" s="110">
        <f>Detalle_al_0626!D18</f>
        <v>4385279.9424109999</v>
      </c>
      <c r="D5" s="111">
        <f>Detalle_al_0626!E18</f>
        <v>10219567</v>
      </c>
      <c r="E5" s="110">
        <f>Detalle_al_0626!F18</f>
        <v>24940647.761968002</v>
      </c>
      <c r="F5" s="135">
        <f>B5/D5</f>
        <v>6.7496303904069521E-2</v>
      </c>
      <c r="G5" s="136">
        <f>C5/E5</f>
        <v>0.17582863060590248</v>
      </c>
      <c r="H5" s="79"/>
      <c r="I5" s="79"/>
      <c r="J5" s="79"/>
      <c r="K5" s="79"/>
      <c r="L5" s="79"/>
      <c r="M5" s="79"/>
      <c r="N5" s="79"/>
      <c r="O5" s="79"/>
      <c r="P5" s="79"/>
    </row>
    <row r="6" spans="1:16" s="80" customFormat="1" x14ac:dyDescent="0.3">
      <c r="A6" s="237" t="s">
        <v>47</v>
      </c>
      <c r="B6" s="238">
        <f>Detalle_al_0626!I18</f>
        <v>313686</v>
      </c>
      <c r="C6" s="134">
        <f>Detalle_al_0626!J18</f>
        <v>19621165.782894995</v>
      </c>
      <c r="D6" s="133">
        <f>Detalle_al_0626!K18</f>
        <v>1198525</v>
      </c>
      <c r="E6" s="134">
        <f>Detalle_al_0626!L18</f>
        <v>55579690.262869</v>
      </c>
      <c r="F6" s="239">
        <f t="shared" ref="F6:G8" si="0">B6/D6</f>
        <v>0.26172670574247514</v>
      </c>
      <c r="G6" s="240">
        <f t="shared" si="0"/>
        <v>0.35302762016295841</v>
      </c>
      <c r="H6" s="79"/>
      <c r="I6" s="79"/>
      <c r="J6" s="79"/>
      <c r="K6" s="79"/>
      <c r="L6" s="79"/>
      <c r="M6" s="79"/>
      <c r="N6" s="79"/>
      <c r="O6" s="79"/>
      <c r="P6" s="79"/>
    </row>
    <row r="7" spans="1:16" s="80" customFormat="1" x14ac:dyDescent="0.3">
      <c r="A7" s="241" t="s">
        <v>48</v>
      </c>
      <c r="B7" s="242">
        <f>Detalle_al_0626!O18</f>
        <v>170557</v>
      </c>
      <c r="C7" s="116">
        <f>Detalle_al_0626!P18</f>
        <v>6382562.5442869999</v>
      </c>
      <c r="D7" s="117">
        <f>Detalle_al_0626!Q18</f>
        <v>718169</v>
      </c>
      <c r="E7" s="116">
        <f>Detalle_al_0626!R18</f>
        <v>18628401.657354001</v>
      </c>
      <c r="F7" s="137">
        <f t="shared" si="0"/>
        <v>0.23748866910156244</v>
      </c>
      <c r="G7" s="138">
        <f t="shared" si="0"/>
        <v>0.3426253449805412</v>
      </c>
      <c r="H7" s="79"/>
      <c r="I7" s="79"/>
      <c r="J7" s="79"/>
      <c r="K7" s="79"/>
      <c r="L7" s="79"/>
      <c r="M7" s="79"/>
      <c r="N7" s="79"/>
      <c r="O7" s="79"/>
      <c r="P7" s="79"/>
    </row>
    <row r="8" spans="1:16" s="80" customFormat="1" x14ac:dyDescent="0.3">
      <c r="A8" s="101" t="s">
        <v>49</v>
      </c>
      <c r="B8" s="243">
        <f>SUM(B5:B7)</f>
        <v>1174026</v>
      </c>
      <c r="C8" s="244">
        <f t="shared" ref="C8:E8" si="1">SUM(C5:C7)</f>
        <v>30389008.269592997</v>
      </c>
      <c r="D8" s="245">
        <f t="shared" si="1"/>
        <v>12136261</v>
      </c>
      <c r="E8" s="244">
        <f t="shared" si="1"/>
        <v>99148739.682190999</v>
      </c>
      <c r="F8" s="246">
        <f t="shared" si="0"/>
        <v>9.6737042817388319E-2</v>
      </c>
      <c r="G8" s="247">
        <f t="shared" si="0"/>
        <v>0.30649918866342829</v>
      </c>
      <c r="H8" s="79"/>
      <c r="I8" s="79"/>
      <c r="J8" s="79"/>
      <c r="K8" s="79"/>
      <c r="L8" s="79"/>
      <c r="M8" s="79"/>
      <c r="N8" s="79"/>
      <c r="O8" s="79"/>
      <c r="P8" s="79"/>
    </row>
    <row r="9" spans="1:16" ht="14.45" customHeight="1" x14ac:dyDescent="0.3">
      <c r="A9" s="196" t="str">
        <f>Detalle_al_0626!B20</f>
        <v>Fuente: Información de la CMF al 26 de junio de 2020 y al 31 de mayo de 2020 para el total de las carteras.</v>
      </c>
      <c r="B9" s="108"/>
      <c r="C9" s="108"/>
      <c r="D9" s="108"/>
      <c r="E9" s="108"/>
      <c r="F9" s="108"/>
      <c r="G9" s="108"/>
    </row>
    <row r="10" spans="1:16" ht="14.45" customHeight="1" x14ac:dyDescent="0.3">
      <c r="A10" s="196" t="s">
        <v>55</v>
      </c>
      <c r="B10" s="108"/>
      <c r="C10" s="108"/>
      <c r="D10" s="108"/>
      <c r="E10" s="108"/>
      <c r="F10" s="108"/>
      <c r="G10" s="108"/>
    </row>
    <row r="11" spans="1:16" ht="14.45" customHeight="1" x14ac:dyDescent="0.3">
      <c r="A11" s="196" t="s">
        <v>113</v>
      </c>
      <c r="B11" s="108"/>
      <c r="C11" s="108"/>
      <c r="D11" s="108"/>
      <c r="E11" s="108"/>
      <c r="F11" s="108"/>
      <c r="G11" s="108"/>
    </row>
    <row r="12" spans="1:16" ht="14.45" customHeight="1" x14ac:dyDescent="0.3">
      <c r="A12" s="196" t="str">
        <f>"            " &amp; MID(Detalle_al_0626!B21,6,LEN(Detalle_al_0626!B21)-5)</f>
        <v xml:space="preserve">             Banco Consorcio y Banco Itaú Corpbanca corrigieron cifras respecto la semana pasada. </v>
      </c>
      <c r="B12" s="108"/>
      <c r="C12" s="108"/>
      <c r="D12" s="108"/>
      <c r="E12" s="108"/>
      <c r="F12" s="108"/>
      <c r="G12" s="108"/>
    </row>
    <row r="13" spans="1:16" ht="14.45" customHeight="1" x14ac:dyDescent="0.3">
      <c r="A13" s="196" t="s">
        <v>99</v>
      </c>
      <c r="B13" s="108"/>
      <c r="C13" s="108"/>
      <c r="D13" s="108"/>
      <c r="E13" s="108"/>
      <c r="F13" s="108"/>
      <c r="G13" s="108"/>
    </row>
    <row r="14" spans="1:16" x14ac:dyDescent="0.3">
      <c r="A14" s="79"/>
      <c r="B14" s="79"/>
      <c r="C14" s="79"/>
      <c r="D14" s="79"/>
      <c r="E14" s="79"/>
      <c r="F14" s="79"/>
      <c r="G14" s="79"/>
    </row>
    <row r="15" spans="1:16" x14ac:dyDescent="0.3">
      <c r="A15" s="79" t="s">
        <v>76</v>
      </c>
      <c r="B15" s="52"/>
      <c r="C15" s="52"/>
      <c r="D15" s="52"/>
      <c r="E15" s="52"/>
      <c r="F15" s="52"/>
      <c r="G15" s="52"/>
    </row>
    <row r="16" spans="1:16" ht="21" x14ac:dyDescent="0.35">
      <c r="A16" s="52"/>
      <c r="B16" s="300" t="s">
        <v>51</v>
      </c>
      <c r="C16" s="301"/>
      <c r="D16" s="301"/>
      <c r="E16" s="301"/>
      <c r="F16" s="301"/>
      <c r="G16" s="302"/>
    </row>
    <row r="17" spans="1:7" s="79" customFormat="1" ht="18" customHeight="1" x14ac:dyDescent="0.3">
      <c r="A17" s="52"/>
      <c r="B17" s="296" t="s">
        <v>41</v>
      </c>
      <c r="C17" s="297"/>
      <c r="D17" s="297" t="s">
        <v>42</v>
      </c>
      <c r="E17" s="297"/>
      <c r="F17" s="303" t="s">
        <v>67</v>
      </c>
      <c r="G17" s="304"/>
    </row>
    <row r="18" spans="1:7" s="79" customFormat="1" ht="32.25" x14ac:dyDescent="0.3">
      <c r="A18" s="52"/>
      <c r="B18" s="54" t="s">
        <v>44</v>
      </c>
      <c r="C18" s="55" t="s">
        <v>45</v>
      </c>
      <c r="D18" s="55" t="s">
        <v>44</v>
      </c>
      <c r="E18" s="55" t="s">
        <v>45</v>
      </c>
      <c r="F18" s="55" t="s">
        <v>44</v>
      </c>
      <c r="G18" s="56" t="s">
        <v>45</v>
      </c>
    </row>
    <row r="19" spans="1:7" s="79" customFormat="1" x14ac:dyDescent="0.3">
      <c r="A19" s="122" t="s">
        <v>46</v>
      </c>
      <c r="B19" s="236">
        <f>Detalle_al_0626!C37</f>
        <v>67744</v>
      </c>
      <c r="C19" s="110">
        <f>Detalle_al_0626!D37</f>
        <v>432477.64137899998</v>
      </c>
      <c r="D19" s="111">
        <f>Detalle_al_0626!E37</f>
        <v>374273</v>
      </c>
      <c r="E19" s="110">
        <f>Detalle_al_0626!F37</f>
        <v>1412936.8720830001</v>
      </c>
      <c r="F19" s="135">
        <f>B19/D19</f>
        <v>0.18100156837388751</v>
      </c>
      <c r="G19" s="136">
        <f>C19/E19</f>
        <v>0.30608419238251355</v>
      </c>
    </row>
    <row r="20" spans="1:7" s="79" customFormat="1" x14ac:dyDescent="0.3">
      <c r="A20" s="123" t="s">
        <v>47</v>
      </c>
      <c r="B20" s="238">
        <f>Detalle_al_0626!I37</f>
        <v>2614</v>
      </c>
      <c r="C20" s="134">
        <f>Detalle_al_0626!J37</f>
        <v>79845.766436000005</v>
      </c>
      <c r="D20" s="133">
        <f>Detalle_al_0626!K37</f>
        <v>15839</v>
      </c>
      <c r="E20" s="134">
        <f>Detalle_al_0626!L37</f>
        <v>410929.36228300002</v>
      </c>
      <c r="F20" s="239">
        <f t="shared" ref="F20:G22" si="2">B20/D20</f>
        <v>0.1650356714439043</v>
      </c>
      <c r="G20" s="240">
        <f t="shared" si="2"/>
        <v>0.1943053326547437</v>
      </c>
    </row>
    <row r="21" spans="1:7" s="79" customFormat="1" x14ac:dyDescent="0.3">
      <c r="A21" s="124" t="s">
        <v>48</v>
      </c>
      <c r="B21" s="242">
        <f>Detalle_al_0626!O37</f>
        <v>1820</v>
      </c>
      <c r="C21" s="116">
        <f>Detalle_al_0626!P37</f>
        <v>17252.949606999999</v>
      </c>
      <c r="D21" s="117">
        <f>Detalle_al_0626!Q37</f>
        <v>7803</v>
      </c>
      <c r="E21" s="116">
        <f>Detalle_al_0626!R37</f>
        <v>59286.585099999997</v>
      </c>
      <c r="F21" s="137">
        <f t="shared" si="2"/>
        <v>0.23324362424708445</v>
      </c>
      <c r="G21" s="138">
        <f t="shared" si="2"/>
        <v>0.29100933335760637</v>
      </c>
    </row>
    <row r="22" spans="1:7" s="79" customFormat="1" x14ac:dyDescent="0.3">
      <c r="A22" s="60" t="s">
        <v>49</v>
      </c>
      <c r="B22" s="243">
        <f>SUM(B19:B21)</f>
        <v>72178</v>
      </c>
      <c r="C22" s="244">
        <f t="shared" ref="C22:E22" si="3">SUM(C19:C21)</f>
        <v>529576.35742200003</v>
      </c>
      <c r="D22" s="245">
        <f t="shared" si="3"/>
        <v>397915</v>
      </c>
      <c r="E22" s="244">
        <f t="shared" si="3"/>
        <v>1883152.8194660002</v>
      </c>
      <c r="F22" s="246">
        <f t="shared" si="2"/>
        <v>0.18139049797067214</v>
      </c>
      <c r="G22" s="247">
        <f t="shared" si="2"/>
        <v>0.28121794043893389</v>
      </c>
    </row>
    <row r="23" spans="1:7" s="79" customFormat="1" ht="14.45" customHeight="1" x14ac:dyDescent="0.3">
      <c r="A23" s="196" t="str">
        <f>Detalle_al_0626!B39</f>
        <v>Fuente: Información de la CMF al 26 de junio de 2020 y al 31 de mayo de 2020 para el total de las carteras.</v>
      </c>
      <c r="B23" s="78"/>
      <c r="C23" s="78"/>
      <c r="D23" s="78"/>
      <c r="E23" s="78"/>
      <c r="F23" s="78"/>
      <c r="G23" s="78"/>
    </row>
    <row r="24" spans="1:7" s="79" customFormat="1" ht="14.45" customHeight="1" x14ac:dyDescent="0.3">
      <c r="A24" s="197" t="s">
        <v>94</v>
      </c>
      <c r="B24" s="78"/>
      <c r="C24" s="78"/>
      <c r="D24" s="78"/>
      <c r="E24" s="78"/>
      <c r="F24" s="78"/>
      <c r="G24" s="78"/>
    </row>
    <row r="25" spans="1:7" s="79" customFormat="1" ht="14.45" customHeight="1" x14ac:dyDescent="0.3">
      <c r="A25" s="197"/>
      <c r="B25" s="78"/>
      <c r="C25" s="78"/>
      <c r="D25" s="78"/>
      <c r="E25" s="78"/>
      <c r="F25" s="78"/>
      <c r="G25" s="78"/>
    </row>
    <row r="26" spans="1:7" s="79" customFormat="1" x14ac:dyDescent="0.3">
      <c r="A26" s="107" t="s">
        <v>60</v>
      </c>
      <c r="B26" s="78"/>
      <c r="C26" s="78"/>
      <c r="D26" s="78"/>
      <c r="E26" s="78"/>
      <c r="F26" s="78"/>
      <c r="G26" s="78"/>
    </row>
    <row r="27" spans="1:7" s="79" customFormat="1" x14ac:dyDescent="0.3">
      <c r="A27" s="107" t="s">
        <v>60</v>
      </c>
      <c r="B27" s="78"/>
      <c r="C27" s="78"/>
      <c r="D27" s="78"/>
      <c r="E27" s="78"/>
      <c r="F27" s="78"/>
      <c r="G27" s="78"/>
    </row>
    <row r="28" spans="1:7" s="79" customFormat="1" x14ac:dyDescent="0.3">
      <c r="A28" s="79" t="s">
        <v>77</v>
      </c>
      <c r="B28" s="52"/>
      <c r="C28" s="52"/>
      <c r="D28" s="52"/>
      <c r="E28" s="52"/>
      <c r="F28" s="52"/>
      <c r="G28" s="52"/>
    </row>
    <row r="29" spans="1:7" s="79" customFormat="1" ht="21" x14ac:dyDescent="0.35">
      <c r="A29" s="52"/>
      <c r="B29" s="300" t="s">
        <v>51</v>
      </c>
      <c r="C29" s="301"/>
      <c r="D29" s="301"/>
      <c r="E29" s="301"/>
      <c r="F29" s="301"/>
      <c r="G29" s="302"/>
    </row>
    <row r="30" spans="1:7" s="79" customFormat="1" ht="18" customHeight="1" x14ac:dyDescent="0.3">
      <c r="A30" s="52"/>
      <c r="B30" s="296" t="s">
        <v>41</v>
      </c>
      <c r="C30" s="297"/>
      <c r="D30" s="297" t="s">
        <v>42</v>
      </c>
      <c r="E30" s="297"/>
      <c r="F30" s="303" t="s">
        <v>67</v>
      </c>
      <c r="G30" s="304"/>
    </row>
    <row r="31" spans="1:7" s="79" customFormat="1" ht="32.25" x14ac:dyDescent="0.3">
      <c r="A31" s="52"/>
      <c r="B31" s="54" t="s">
        <v>44</v>
      </c>
      <c r="C31" s="55" t="s">
        <v>45</v>
      </c>
      <c r="D31" s="55" t="s">
        <v>44</v>
      </c>
      <c r="E31" s="55" t="s">
        <v>45</v>
      </c>
      <c r="F31" s="55" t="s">
        <v>44</v>
      </c>
      <c r="G31" s="56" t="s">
        <v>45</v>
      </c>
    </row>
    <row r="32" spans="1:7" s="79" customFormat="1" x14ac:dyDescent="0.3">
      <c r="A32" s="122" t="s">
        <v>46</v>
      </c>
      <c r="B32" s="113">
        <f>Detalle_al_0626!C54</f>
        <v>84675</v>
      </c>
      <c r="C32" s="114">
        <f>Detalle_al_0626!D54</f>
        <v>8924.8619849999995</v>
      </c>
      <c r="D32" s="111">
        <f>Detalle_al_0626!E54</f>
        <v>1514804</v>
      </c>
      <c r="E32" s="110">
        <f>Detalle_al_0626!F54</f>
        <v>410786.523606</v>
      </c>
      <c r="F32" s="135">
        <f>B32/D32</f>
        <v>5.5898320838867602E-2</v>
      </c>
      <c r="G32" s="136">
        <f>C32/E32</f>
        <v>2.1726277451010426E-2</v>
      </c>
    </row>
    <row r="33" spans="1:7" s="79" customFormat="1" x14ac:dyDescent="0.3">
      <c r="A33" s="123" t="s">
        <v>47</v>
      </c>
      <c r="B33" s="127"/>
      <c r="C33" s="113"/>
      <c r="D33" s="114"/>
      <c r="E33" s="113"/>
      <c r="F33" s="115"/>
      <c r="G33" s="128"/>
    </row>
    <row r="34" spans="1:7" s="79" customFormat="1" x14ac:dyDescent="0.3">
      <c r="A34" s="124" t="s">
        <v>48</v>
      </c>
      <c r="B34" s="129"/>
      <c r="C34" s="116"/>
      <c r="D34" s="117"/>
      <c r="E34" s="116"/>
      <c r="F34" s="118"/>
      <c r="G34" s="130"/>
    </row>
    <row r="35" spans="1:7" s="79" customFormat="1" x14ac:dyDescent="0.3">
      <c r="A35" s="60" t="s">
        <v>49</v>
      </c>
      <c r="B35" s="119">
        <f>B32</f>
        <v>84675</v>
      </c>
      <c r="C35" s="248">
        <f t="shared" ref="C35:E35" si="4">C32</f>
        <v>8924.8619849999995</v>
      </c>
      <c r="D35" s="248">
        <f t="shared" si="4"/>
        <v>1514804</v>
      </c>
      <c r="E35" s="120">
        <f t="shared" si="4"/>
        <v>410786.523606</v>
      </c>
      <c r="F35" s="249">
        <f>B35/D35</f>
        <v>5.5898320838867602E-2</v>
      </c>
      <c r="G35" s="250">
        <f>C35/E35</f>
        <v>2.1726277451010426E-2</v>
      </c>
    </row>
    <row r="36" spans="1:7" s="79" customFormat="1" ht="14.45" customHeight="1" x14ac:dyDescent="0.3">
      <c r="A36" s="196" t="str">
        <f>Detalle_al_0626!B56</f>
        <v>Fuente: Información de la CMF al 26 de junio de 2020 y al 31 de mayo de 2020 para el total de las carteras.</v>
      </c>
      <c r="B36" s="78"/>
      <c r="C36" s="78"/>
      <c r="D36" s="78"/>
      <c r="E36" s="78"/>
      <c r="F36" s="78"/>
      <c r="G36" s="78"/>
    </row>
    <row r="37" spans="1:7" s="79" customFormat="1" ht="14.45" customHeight="1" x14ac:dyDescent="0.3">
      <c r="A37" s="197" t="s">
        <v>101</v>
      </c>
      <c r="B37" s="78"/>
      <c r="C37" s="78"/>
      <c r="D37" s="78"/>
      <c r="E37" s="78"/>
      <c r="F37" s="78"/>
      <c r="G37" s="78"/>
    </row>
    <row r="38" spans="1:7" s="79" customFormat="1" ht="14.45" customHeight="1" x14ac:dyDescent="0.3">
      <c r="A38" s="196" t="s">
        <v>62</v>
      </c>
      <c r="B38" s="78"/>
      <c r="C38" s="78"/>
      <c r="D38" s="78"/>
      <c r="E38" s="78"/>
      <c r="F38" s="78"/>
      <c r="G38" s="78"/>
    </row>
    <row r="39" spans="1:7" s="79" customFormat="1" x14ac:dyDescent="0.3"/>
    <row r="40" spans="1:7" s="79" customFormat="1" x14ac:dyDescent="0.3"/>
    <row r="41" spans="1:7" s="79" customFormat="1" x14ac:dyDescent="0.3"/>
    <row r="42" spans="1:7" s="79" customFormat="1" x14ac:dyDescent="0.3"/>
    <row r="43" spans="1:7" s="79" customFormat="1" x14ac:dyDescent="0.3"/>
    <row r="44" spans="1:7" s="79" customFormat="1" x14ac:dyDescent="0.3"/>
    <row r="45" spans="1:7" s="79" customFormat="1" x14ac:dyDescent="0.3"/>
    <row r="46" spans="1:7" s="79" customFormat="1" x14ac:dyDescent="0.3"/>
    <row r="47" spans="1:7" s="79" customFormat="1" x14ac:dyDescent="0.3"/>
    <row r="48" spans="1:7" s="79" customFormat="1" x14ac:dyDescent="0.3"/>
    <row r="49" s="79" customFormat="1" x14ac:dyDescent="0.3"/>
    <row r="50" s="79" customFormat="1" x14ac:dyDescent="0.3"/>
    <row r="51" s="79" customFormat="1" x14ac:dyDescent="0.3"/>
    <row r="52" s="79" customFormat="1" x14ac:dyDescent="0.3"/>
    <row r="53" s="79" customFormat="1" x14ac:dyDescent="0.3"/>
    <row r="54" s="79" customFormat="1" x14ac:dyDescent="0.3"/>
    <row r="55" s="79" customFormat="1" x14ac:dyDescent="0.3"/>
    <row r="56" s="79" customFormat="1" x14ac:dyDescent="0.3"/>
    <row r="57" s="79" customFormat="1" x14ac:dyDescent="0.3"/>
    <row r="58" s="79" customFormat="1" x14ac:dyDescent="0.3"/>
    <row r="59" s="79" customFormat="1" x14ac:dyDescent="0.3"/>
    <row r="60" s="79" customFormat="1" x14ac:dyDescent="0.3"/>
    <row r="61" s="79" customFormat="1" x14ac:dyDescent="0.3"/>
    <row r="62" s="79" customFormat="1" x14ac:dyDescent="0.3"/>
    <row r="63" s="79" customFormat="1" x14ac:dyDescent="0.3"/>
    <row r="64" s="79" customFormat="1" x14ac:dyDescent="0.3"/>
    <row r="65" s="79" customFormat="1" x14ac:dyDescent="0.3"/>
    <row r="66" s="79" customFormat="1" x14ac:dyDescent="0.3"/>
    <row r="67" s="79" customFormat="1" x14ac:dyDescent="0.3"/>
    <row r="68" s="79" customFormat="1" x14ac:dyDescent="0.3"/>
    <row r="69" s="79" customFormat="1" x14ac:dyDescent="0.3"/>
    <row r="70" s="79" customFormat="1" x14ac:dyDescent="0.3"/>
    <row r="71" s="79" customFormat="1" x14ac:dyDescent="0.3"/>
    <row r="72" s="79" customFormat="1" x14ac:dyDescent="0.3"/>
    <row r="73" s="79" customFormat="1" x14ac:dyDescent="0.3"/>
    <row r="74" s="79" customFormat="1" x14ac:dyDescent="0.3"/>
    <row r="75" s="79" customFormat="1" x14ac:dyDescent="0.3"/>
    <row r="76" s="79" customFormat="1" x14ac:dyDescent="0.3"/>
    <row r="77" s="79" customFormat="1" x14ac:dyDescent="0.3"/>
    <row r="78" s="79" customFormat="1" x14ac:dyDescent="0.3"/>
    <row r="79" s="79" customFormat="1" x14ac:dyDescent="0.3"/>
    <row r="80" s="79" customFormat="1" x14ac:dyDescent="0.3"/>
    <row r="81" s="79" customFormat="1" x14ac:dyDescent="0.3"/>
    <row r="82" s="79" customFormat="1" x14ac:dyDescent="0.3"/>
    <row r="83" s="79" customFormat="1" x14ac:dyDescent="0.3"/>
    <row r="84" s="79" customFormat="1" x14ac:dyDescent="0.3"/>
    <row r="85" s="79" customFormat="1" x14ac:dyDescent="0.3"/>
    <row r="86" s="79" customFormat="1" x14ac:dyDescent="0.3"/>
    <row r="87" s="79" customFormat="1" x14ac:dyDescent="0.3"/>
    <row r="88" s="79" customFormat="1" x14ac:dyDescent="0.3"/>
    <row r="89" s="79" customFormat="1" x14ac:dyDescent="0.3"/>
    <row r="90" s="79" customFormat="1" x14ac:dyDescent="0.3"/>
    <row r="91" s="79" customFormat="1" x14ac:dyDescent="0.3"/>
    <row r="92" s="79" customFormat="1" x14ac:dyDescent="0.3"/>
    <row r="93" s="79" customFormat="1" x14ac:dyDescent="0.3"/>
    <row r="94" s="79" customFormat="1" x14ac:dyDescent="0.3"/>
    <row r="95" s="79" customFormat="1" x14ac:dyDescent="0.3"/>
    <row r="96" s="79" customFormat="1" x14ac:dyDescent="0.3"/>
    <row r="97" s="79" customFormat="1" x14ac:dyDescent="0.3"/>
    <row r="98" s="79" customFormat="1" x14ac:dyDescent="0.3"/>
    <row r="99" s="79" customFormat="1" x14ac:dyDescent="0.3"/>
    <row r="100" s="79" customFormat="1" x14ac:dyDescent="0.3"/>
    <row r="101" s="79" customFormat="1" x14ac:dyDescent="0.3"/>
    <row r="102" s="79" customFormat="1" x14ac:dyDescent="0.3"/>
    <row r="103" s="79" customFormat="1" x14ac:dyDescent="0.3"/>
    <row r="104" s="79" customFormat="1" x14ac:dyDescent="0.3"/>
    <row r="105" s="79" customFormat="1" x14ac:dyDescent="0.3"/>
    <row r="106" s="79" customFormat="1" x14ac:dyDescent="0.3"/>
    <row r="107" s="79" customFormat="1" x14ac:dyDescent="0.3"/>
    <row r="108" s="79" customFormat="1" x14ac:dyDescent="0.3"/>
    <row r="109" s="79" customFormat="1" x14ac:dyDescent="0.3"/>
    <row r="110" s="79" customFormat="1" x14ac:dyDescent="0.3"/>
    <row r="111" s="79" customFormat="1" x14ac:dyDescent="0.3"/>
    <row r="112" s="79" customFormat="1" x14ac:dyDescent="0.3"/>
    <row r="113" s="79" customFormat="1" x14ac:dyDescent="0.3"/>
    <row r="114" s="79" customFormat="1" x14ac:dyDescent="0.3"/>
    <row r="115" s="79" customFormat="1" x14ac:dyDescent="0.3"/>
    <row r="116" s="79" customFormat="1" x14ac:dyDescent="0.3"/>
    <row r="117" s="79" customFormat="1" x14ac:dyDescent="0.3"/>
    <row r="118" s="79" customFormat="1" x14ac:dyDescent="0.3"/>
    <row r="119" s="79" customFormat="1" x14ac:dyDescent="0.3"/>
    <row r="120" s="79" customFormat="1" x14ac:dyDescent="0.3"/>
    <row r="121" s="79" customFormat="1" x14ac:dyDescent="0.3"/>
    <row r="122" s="79" customFormat="1" x14ac:dyDescent="0.3"/>
    <row r="123" s="79" customFormat="1" x14ac:dyDescent="0.3"/>
    <row r="124" s="79" customFormat="1" x14ac:dyDescent="0.3"/>
    <row r="125" s="79" customFormat="1" x14ac:dyDescent="0.3"/>
    <row r="126" s="79" customFormat="1" x14ac:dyDescent="0.3"/>
    <row r="127" s="79" customFormat="1" x14ac:dyDescent="0.3"/>
    <row r="128" s="79" customFormat="1" x14ac:dyDescent="0.3"/>
    <row r="129" s="79" customFormat="1" x14ac:dyDescent="0.3"/>
    <row r="130" s="79" customFormat="1" x14ac:dyDescent="0.3"/>
    <row r="131" s="79" customFormat="1" x14ac:dyDescent="0.3"/>
    <row r="132" s="79" customFormat="1" x14ac:dyDescent="0.3"/>
    <row r="133" s="79" customFormat="1" x14ac:dyDescent="0.3"/>
    <row r="134" s="79" customFormat="1" x14ac:dyDescent="0.3"/>
    <row r="135" s="79" customFormat="1" x14ac:dyDescent="0.3"/>
    <row r="136" s="79" customFormat="1" x14ac:dyDescent="0.3"/>
    <row r="137" s="79" customFormat="1" x14ac:dyDescent="0.3"/>
    <row r="138" s="79" customFormat="1" x14ac:dyDescent="0.3"/>
    <row r="139" s="79" customFormat="1" x14ac:dyDescent="0.3"/>
    <row r="140" s="79" customFormat="1" x14ac:dyDescent="0.3"/>
    <row r="141" s="79" customFormat="1" x14ac:dyDescent="0.3"/>
    <row r="142" s="79" customFormat="1" x14ac:dyDescent="0.3"/>
    <row r="143" s="79" customFormat="1" x14ac:dyDescent="0.3"/>
    <row r="144" s="79" customFormat="1" x14ac:dyDescent="0.3"/>
    <row r="145" s="79" customFormat="1" x14ac:dyDescent="0.3"/>
    <row r="146" s="79" customFormat="1" x14ac:dyDescent="0.3"/>
    <row r="147" s="79" customFormat="1" x14ac:dyDescent="0.3"/>
    <row r="148" s="79" customFormat="1" x14ac:dyDescent="0.3"/>
    <row r="149" s="79" customFormat="1" x14ac:dyDescent="0.3"/>
    <row r="150" s="79" customFormat="1" x14ac:dyDescent="0.3"/>
    <row r="151" s="79" customFormat="1" x14ac:dyDescent="0.3"/>
    <row r="152" s="79" customFormat="1" x14ac:dyDescent="0.3"/>
    <row r="153" s="79" customFormat="1" x14ac:dyDescent="0.3"/>
    <row r="154" s="79" customFormat="1" x14ac:dyDescent="0.3"/>
    <row r="155" s="79" customFormat="1" x14ac:dyDescent="0.3"/>
    <row r="156" s="79" customFormat="1" x14ac:dyDescent="0.3"/>
    <row r="157" s="79" customFormat="1" x14ac:dyDescent="0.3"/>
    <row r="158" s="79" customFormat="1" x14ac:dyDescent="0.3"/>
    <row r="159" s="79" customFormat="1" x14ac:dyDescent="0.3"/>
    <row r="160" s="79" customFormat="1" x14ac:dyDescent="0.3"/>
    <row r="161" s="79" customFormat="1" x14ac:dyDescent="0.3"/>
    <row r="162" s="79" customFormat="1" x14ac:dyDescent="0.3"/>
    <row r="163" s="79" customFormat="1" x14ac:dyDescent="0.3"/>
    <row r="164" s="79" customFormat="1" x14ac:dyDescent="0.3"/>
    <row r="165" s="79" customFormat="1" x14ac:dyDescent="0.3"/>
    <row r="166" s="79" customFormat="1" x14ac:dyDescent="0.3"/>
    <row r="167" s="79" customFormat="1" x14ac:dyDescent="0.3"/>
    <row r="168" s="79" customFormat="1" x14ac:dyDescent="0.3"/>
    <row r="169" s="79" customFormat="1" x14ac:dyDescent="0.3"/>
    <row r="170" s="79" customFormat="1" x14ac:dyDescent="0.3"/>
    <row r="171" s="79" customFormat="1" x14ac:dyDescent="0.3"/>
    <row r="172" s="79" customFormat="1" x14ac:dyDescent="0.3"/>
    <row r="173" s="79" customFormat="1" x14ac:dyDescent="0.3"/>
    <row r="174" s="79" customFormat="1" x14ac:dyDescent="0.3"/>
    <row r="175" s="79" customFormat="1" x14ac:dyDescent="0.3"/>
    <row r="176" s="79" customFormat="1" x14ac:dyDescent="0.3"/>
    <row r="177" s="79" customFormat="1" x14ac:dyDescent="0.3"/>
    <row r="178" s="79" customFormat="1" x14ac:dyDescent="0.3"/>
    <row r="179" s="79" customFormat="1" x14ac:dyDescent="0.3"/>
    <row r="180" s="79" customFormat="1" x14ac:dyDescent="0.3"/>
    <row r="181" s="79" customFormat="1" x14ac:dyDescent="0.3"/>
    <row r="182" s="79" customFormat="1" x14ac:dyDescent="0.3"/>
    <row r="183" s="79" customFormat="1" x14ac:dyDescent="0.3"/>
    <row r="184" s="79" customFormat="1" x14ac:dyDescent="0.3"/>
    <row r="185" s="79" customFormat="1" x14ac:dyDescent="0.3"/>
    <row r="186" s="79" customFormat="1" x14ac:dyDescent="0.3"/>
    <row r="187" s="79" customFormat="1" x14ac:dyDescent="0.3"/>
    <row r="188" s="79" customFormat="1" x14ac:dyDescent="0.3"/>
    <row r="189" s="79" customFormat="1" x14ac:dyDescent="0.3"/>
    <row r="190" s="79" customFormat="1" x14ac:dyDescent="0.3"/>
    <row r="191" s="79" customFormat="1" x14ac:dyDescent="0.3"/>
    <row r="192" s="79" customFormat="1" x14ac:dyDescent="0.3"/>
    <row r="193" s="79" customFormat="1" x14ac:dyDescent="0.3"/>
    <row r="194" s="79" customFormat="1" x14ac:dyDescent="0.3"/>
    <row r="195" s="79" customFormat="1" x14ac:dyDescent="0.3"/>
    <row r="196" s="79" customFormat="1" x14ac:dyDescent="0.3"/>
    <row r="197" s="79" customFormat="1" x14ac:dyDescent="0.3"/>
    <row r="198" s="79" customFormat="1" x14ac:dyDescent="0.3"/>
    <row r="199" s="79" customFormat="1" x14ac:dyDescent="0.3"/>
    <row r="200" s="79" customFormat="1" x14ac:dyDescent="0.3"/>
    <row r="201" s="79" customFormat="1" x14ac:dyDescent="0.3"/>
    <row r="202" s="79" customFormat="1" x14ac:dyDescent="0.3"/>
    <row r="203" s="79" customFormat="1" x14ac:dyDescent="0.3"/>
    <row r="204" s="79" customFormat="1" x14ac:dyDescent="0.3"/>
    <row r="205" s="79" customFormat="1" x14ac:dyDescent="0.3"/>
    <row r="206" s="79" customFormat="1" x14ac:dyDescent="0.3"/>
    <row r="207" s="79" customFormat="1" x14ac:dyDescent="0.3"/>
    <row r="208" s="79" customFormat="1" x14ac:dyDescent="0.3"/>
    <row r="209" s="79" customFormat="1" x14ac:dyDescent="0.3"/>
    <row r="210" s="79" customFormat="1" x14ac:dyDescent="0.3"/>
    <row r="211" s="79" customFormat="1" x14ac:dyDescent="0.3"/>
    <row r="212" s="79" customFormat="1" x14ac:dyDescent="0.3"/>
    <row r="213" s="79" customFormat="1" x14ac:dyDescent="0.3"/>
    <row r="214" s="79" customFormat="1" x14ac:dyDescent="0.3"/>
    <row r="215" s="79" customFormat="1" x14ac:dyDescent="0.3"/>
    <row r="216" s="79" customFormat="1" x14ac:dyDescent="0.3"/>
    <row r="217" s="79" customFormat="1" x14ac:dyDescent="0.3"/>
    <row r="218" s="79" customFormat="1" x14ac:dyDescent="0.3"/>
    <row r="219" s="79" customFormat="1" x14ac:dyDescent="0.3"/>
    <row r="220" s="79" customFormat="1" x14ac:dyDescent="0.3"/>
    <row r="221" s="79" customFormat="1" x14ac:dyDescent="0.3"/>
    <row r="222" s="79" customFormat="1" x14ac:dyDescent="0.3"/>
    <row r="223" s="79" customFormat="1" x14ac:dyDescent="0.3"/>
    <row r="224" s="79" customFormat="1" x14ac:dyDescent="0.3"/>
    <row r="225" s="79" customFormat="1" x14ac:dyDescent="0.3"/>
    <row r="226" s="79" customFormat="1" x14ac:dyDescent="0.3"/>
    <row r="227" s="79" customFormat="1" x14ac:dyDescent="0.3"/>
    <row r="228" s="79" customFormat="1" x14ac:dyDescent="0.3"/>
    <row r="229" s="79" customFormat="1" x14ac:dyDescent="0.3"/>
    <row r="230" s="79" customFormat="1" x14ac:dyDescent="0.3"/>
    <row r="231" s="79" customFormat="1" x14ac:dyDescent="0.3"/>
    <row r="232" s="79" customFormat="1" x14ac:dyDescent="0.3"/>
    <row r="233" s="79" customFormat="1" x14ac:dyDescent="0.3"/>
    <row r="234" s="79" customFormat="1" x14ac:dyDescent="0.3"/>
    <row r="235" s="79" customFormat="1" x14ac:dyDescent="0.3"/>
    <row r="236" s="79" customFormat="1" x14ac:dyDescent="0.3"/>
    <row r="237" s="79" customFormat="1" x14ac:dyDescent="0.3"/>
    <row r="238" s="79" customFormat="1" x14ac:dyDescent="0.3"/>
    <row r="239" s="79" customFormat="1" x14ac:dyDescent="0.3"/>
    <row r="240" s="79" customFormat="1" x14ac:dyDescent="0.3"/>
    <row r="241" s="79" customFormat="1" x14ac:dyDescent="0.3"/>
    <row r="242" s="79" customFormat="1" x14ac:dyDescent="0.3"/>
    <row r="243" s="79" customFormat="1" x14ac:dyDescent="0.3"/>
    <row r="244" s="79" customFormat="1" x14ac:dyDescent="0.3"/>
    <row r="245" s="79" customFormat="1" x14ac:dyDescent="0.3"/>
    <row r="246" s="79" customFormat="1" x14ac:dyDescent="0.3"/>
    <row r="247" s="79" customFormat="1" x14ac:dyDescent="0.3"/>
    <row r="248" s="79" customFormat="1" x14ac:dyDescent="0.3"/>
    <row r="249" s="79" customFormat="1" x14ac:dyDescent="0.3"/>
    <row r="250" s="79" customFormat="1" x14ac:dyDescent="0.3"/>
    <row r="251" s="79" customFormat="1" x14ac:dyDescent="0.3"/>
    <row r="252" s="79" customFormat="1" x14ac:dyDescent="0.3"/>
    <row r="253" s="79" customFormat="1" x14ac:dyDescent="0.3"/>
    <row r="254" s="79" customFormat="1" x14ac:dyDescent="0.3"/>
    <row r="255" s="79" customFormat="1" x14ac:dyDescent="0.3"/>
    <row r="256" s="79" customFormat="1" x14ac:dyDescent="0.3"/>
    <row r="257" s="79" customFormat="1" x14ac:dyDescent="0.3"/>
    <row r="258" s="79" customFormat="1" x14ac:dyDescent="0.3"/>
    <row r="259" s="79" customFormat="1" x14ac:dyDescent="0.3"/>
    <row r="260" s="79" customFormat="1" x14ac:dyDescent="0.3"/>
    <row r="261" s="79" customFormat="1" x14ac:dyDescent="0.3"/>
    <row r="262" s="79" customFormat="1" x14ac:dyDescent="0.3"/>
    <row r="263" s="79" customFormat="1" x14ac:dyDescent="0.3"/>
    <row r="264" s="79" customFormat="1" x14ac:dyDescent="0.3"/>
    <row r="265" s="79" customFormat="1" x14ac:dyDescent="0.3"/>
    <row r="266" s="79" customFormat="1" x14ac:dyDescent="0.3"/>
    <row r="267" s="79" customFormat="1" x14ac:dyDescent="0.3"/>
    <row r="268" s="79" customFormat="1" x14ac:dyDescent="0.3"/>
    <row r="269" s="79" customFormat="1" x14ac:dyDescent="0.3"/>
    <row r="270" s="79" customFormat="1" x14ac:dyDescent="0.3"/>
    <row r="271" s="79" customFormat="1" x14ac:dyDescent="0.3"/>
    <row r="272" s="79" customFormat="1" x14ac:dyDescent="0.3"/>
    <row r="273" s="79" customFormat="1" x14ac:dyDescent="0.3"/>
    <row r="274" s="79" customFormat="1" x14ac:dyDescent="0.3"/>
    <row r="275" s="79" customFormat="1" x14ac:dyDescent="0.3"/>
    <row r="276" s="79" customFormat="1" x14ac:dyDescent="0.3"/>
    <row r="277" s="79" customFormat="1" x14ac:dyDescent="0.3"/>
    <row r="278" s="79" customFormat="1" x14ac:dyDescent="0.3"/>
    <row r="279" s="79" customFormat="1" x14ac:dyDescent="0.3"/>
    <row r="280" s="79" customFormat="1" x14ac:dyDescent="0.3"/>
    <row r="281" s="79" customFormat="1" x14ac:dyDescent="0.3"/>
    <row r="282" s="79" customFormat="1" x14ac:dyDescent="0.3"/>
    <row r="283" s="79" customFormat="1" x14ac:dyDescent="0.3"/>
    <row r="284" s="79" customFormat="1" x14ac:dyDescent="0.3"/>
    <row r="285" s="79" customFormat="1" x14ac:dyDescent="0.3"/>
    <row r="286" s="79" customFormat="1" x14ac:dyDescent="0.3"/>
    <row r="287" s="79" customFormat="1" x14ac:dyDescent="0.3"/>
    <row r="288" s="79" customFormat="1" x14ac:dyDescent="0.3"/>
    <row r="289" s="79" customFormat="1" x14ac:dyDescent="0.3"/>
    <row r="290" s="79" customFormat="1" x14ac:dyDescent="0.3"/>
    <row r="291" s="79" customFormat="1" x14ac:dyDescent="0.3"/>
    <row r="292" s="79" customFormat="1" x14ac:dyDescent="0.3"/>
    <row r="293" s="79" customFormat="1" x14ac:dyDescent="0.3"/>
    <row r="294" s="79" customFormat="1" x14ac:dyDescent="0.3"/>
    <row r="295" s="79" customFormat="1" x14ac:dyDescent="0.3"/>
    <row r="296" s="79" customFormat="1" x14ac:dyDescent="0.3"/>
    <row r="297" s="79" customFormat="1" x14ac:dyDescent="0.3"/>
    <row r="298" s="79" customFormat="1" x14ac:dyDescent="0.3"/>
    <row r="299" s="79" customFormat="1" x14ac:dyDescent="0.3"/>
    <row r="300" s="79" customFormat="1" x14ac:dyDescent="0.3"/>
    <row r="301" s="79" customFormat="1" x14ac:dyDescent="0.3"/>
    <row r="302" s="79" customFormat="1" x14ac:dyDescent="0.3"/>
    <row r="303" s="79" customFormat="1" x14ac:dyDescent="0.3"/>
    <row r="304" s="79" customFormat="1" x14ac:dyDescent="0.3"/>
    <row r="305" s="79" customFormat="1" x14ac:dyDescent="0.3"/>
    <row r="306" s="79" customFormat="1" x14ac:dyDescent="0.3"/>
    <row r="307" s="79" customFormat="1" x14ac:dyDescent="0.3"/>
    <row r="308" s="79" customFormat="1" x14ac:dyDescent="0.3"/>
    <row r="309" s="79" customFormat="1" x14ac:dyDescent="0.3"/>
    <row r="310" s="79" customFormat="1" x14ac:dyDescent="0.3"/>
    <row r="311" s="79" customFormat="1" x14ac:dyDescent="0.3"/>
    <row r="312" s="79" customFormat="1" x14ac:dyDescent="0.3"/>
    <row r="313" s="79" customFormat="1" x14ac:dyDescent="0.3"/>
    <row r="314" s="79" customFormat="1" x14ac:dyDescent="0.3"/>
    <row r="315" s="79" customFormat="1" x14ac:dyDescent="0.3"/>
    <row r="316" s="79" customFormat="1" x14ac:dyDescent="0.3"/>
    <row r="317" s="79" customFormat="1" x14ac:dyDescent="0.3"/>
    <row r="318" s="79" customFormat="1" x14ac:dyDescent="0.3"/>
    <row r="319" s="79" customFormat="1" x14ac:dyDescent="0.3"/>
    <row r="320" s="79" customFormat="1" x14ac:dyDescent="0.3"/>
    <row r="321" s="79" customFormat="1" x14ac:dyDescent="0.3"/>
    <row r="322" s="79" customFormat="1" x14ac:dyDescent="0.3"/>
    <row r="323" s="79" customFormat="1" x14ac:dyDescent="0.3"/>
    <row r="324" s="79" customFormat="1" x14ac:dyDescent="0.3"/>
    <row r="325" s="79" customFormat="1" x14ac:dyDescent="0.3"/>
    <row r="326" s="79" customFormat="1" x14ac:dyDescent="0.3"/>
    <row r="327" s="79" customFormat="1" x14ac:dyDescent="0.3"/>
    <row r="328" s="79" customFormat="1" x14ac:dyDescent="0.3"/>
    <row r="329" s="79" customFormat="1" x14ac:dyDescent="0.3"/>
    <row r="330" s="79" customFormat="1" x14ac:dyDescent="0.3"/>
    <row r="331" s="79" customFormat="1" x14ac:dyDescent="0.3"/>
    <row r="332" s="79" customFormat="1" x14ac:dyDescent="0.3"/>
    <row r="333" s="79" customFormat="1" x14ac:dyDescent="0.3"/>
    <row r="334" s="79" customFormat="1" x14ac:dyDescent="0.3"/>
    <row r="335" s="79" customFormat="1" x14ac:dyDescent="0.3"/>
    <row r="336" s="79" customFormat="1" x14ac:dyDescent="0.3"/>
    <row r="337" s="79" customFormat="1" x14ac:dyDescent="0.3"/>
    <row r="338" s="79" customFormat="1" x14ac:dyDescent="0.3"/>
    <row r="339" s="79" customFormat="1" x14ac:dyDescent="0.3"/>
    <row r="340" s="79" customFormat="1" x14ac:dyDescent="0.3"/>
    <row r="341" s="79" customFormat="1" x14ac:dyDescent="0.3"/>
    <row r="342" s="79" customFormat="1" x14ac:dyDescent="0.3"/>
    <row r="343" s="79" customFormat="1" x14ac:dyDescent="0.3"/>
    <row r="344" s="79" customFormat="1" x14ac:dyDescent="0.3"/>
    <row r="345" s="79" customFormat="1" x14ac:dyDescent="0.3"/>
    <row r="346" s="79" customFormat="1" x14ac:dyDescent="0.3"/>
    <row r="347" s="79" customFormat="1" x14ac:dyDescent="0.3"/>
    <row r="348" s="79" customFormat="1" x14ac:dyDescent="0.3"/>
    <row r="349" s="79" customFormat="1" x14ac:dyDescent="0.3"/>
    <row r="350" s="79" customFormat="1" x14ac:dyDescent="0.3"/>
    <row r="351" s="79" customFormat="1" x14ac:dyDescent="0.3"/>
    <row r="352" s="79" customFormat="1" x14ac:dyDescent="0.3"/>
    <row r="353" s="79" customFormat="1" x14ac:dyDescent="0.3"/>
    <row r="354" s="79" customFormat="1" x14ac:dyDescent="0.3"/>
    <row r="355" s="79" customFormat="1" x14ac:dyDescent="0.3"/>
    <row r="356" s="79" customFormat="1" x14ac:dyDescent="0.3"/>
    <row r="357" s="79" customFormat="1" x14ac:dyDescent="0.3"/>
    <row r="358" s="79" customFormat="1" x14ac:dyDescent="0.3"/>
    <row r="359" s="79" customFormat="1" x14ac:dyDescent="0.3"/>
    <row r="360" s="79" customFormat="1" x14ac:dyDescent="0.3"/>
    <row r="361" s="79" customFormat="1" x14ac:dyDescent="0.3"/>
    <row r="362" s="79" customFormat="1" x14ac:dyDescent="0.3"/>
    <row r="363" s="79" customFormat="1" x14ac:dyDescent="0.3"/>
    <row r="364" s="79" customFormat="1" x14ac:dyDescent="0.3"/>
    <row r="365" s="79" customFormat="1" x14ac:dyDescent="0.3"/>
    <row r="366" s="79" customFormat="1" x14ac:dyDescent="0.3"/>
    <row r="367" s="79" customFormat="1" x14ac:dyDescent="0.3"/>
    <row r="368" s="79" customFormat="1" x14ac:dyDescent="0.3"/>
    <row r="369" s="79" customFormat="1" x14ac:dyDescent="0.3"/>
    <row r="370" s="79" customFormat="1" x14ac:dyDescent="0.3"/>
    <row r="371" s="79" customFormat="1" x14ac:dyDescent="0.3"/>
    <row r="372" s="79" customFormat="1" x14ac:dyDescent="0.3"/>
    <row r="373" s="79" customFormat="1" x14ac:dyDescent="0.3"/>
    <row r="374" s="79" customFormat="1" x14ac:dyDescent="0.3"/>
    <row r="375" s="79" customFormat="1" x14ac:dyDescent="0.3"/>
    <row r="376" s="79" customFormat="1" x14ac:dyDescent="0.3"/>
    <row r="377" s="79" customFormat="1" x14ac:dyDescent="0.3"/>
    <row r="378" s="79" customFormat="1" x14ac:dyDescent="0.3"/>
    <row r="379" s="79" customFormat="1" x14ac:dyDescent="0.3"/>
    <row r="380" s="79" customFormat="1" x14ac:dyDescent="0.3"/>
    <row r="381" s="79" customFormat="1" x14ac:dyDescent="0.3"/>
    <row r="382" s="79" customFormat="1" x14ac:dyDescent="0.3"/>
    <row r="383" s="79" customFormat="1" x14ac:dyDescent="0.3"/>
    <row r="384" s="79" customFormat="1" x14ac:dyDescent="0.3"/>
    <row r="385" s="79" customFormat="1" x14ac:dyDescent="0.3"/>
    <row r="386" s="79" customFormat="1" x14ac:dyDescent="0.3"/>
    <row r="387" s="79" customFormat="1" x14ac:dyDescent="0.3"/>
    <row r="388" s="79" customFormat="1" x14ac:dyDescent="0.3"/>
    <row r="389" s="79" customFormat="1" x14ac:dyDescent="0.3"/>
    <row r="390" s="79" customFormat="1" x14ac:dyDescent="0.3"/>
    <row r="391" s="79" customFormat="1" x14ac:dyDescent="0.3"/>
    <row r="392" s="79" customFormat="1" x14ac:dyDescent="0.3"/>
    <row r="393" s="79" customFormat="1" x14ac:dyDescent="0.3"/>
    <row r="394" s="79" customFormat="1" x14ac:dyDescent="0.3"/>
    <row r="395" s="79" customFormat="1" x14ac:dyDescent="0.3"/>
    <row r="396" s="79" customFormat="1" x14ac:dyDescent="0.3"/>
    <row r="397" s="79" customFormat="1" x14ac:dyDescent="0.3"/>
    <row r="398" s="79" customFormat="1" x14ac:dyDescent="0.3"/>
    <row r="399" s="79" customFormat="1" x14ac:dyDescent="0.3"/>
    <row r="400" s="79" customFormat="1" x14ac:dyDescent="0.3"/>
    <row r="401" s="79" customFormat="1" x14ac:dyDescent="0.3"/>
    <row r="402" s="79" customFormat="1" x14ac:dyDescent="0.3"/>
    <row r="403" s="79" customFormat="1" x14ac:dyDescent="0.3"/>
    <row r="404" s="79" customFormat="1" x14ac:dyDescent="0.3"/>
    <row r="405" s="79" customFormat="1" x14ac:dyDescent="0.3"/>
    <row r="406" s="79" customFormat="1" x14ac:dyDescent="0.3"/>
    <row r="407" s="79" customFormat="1" x14ac:dyDescent="0.3"/>
    <row r="408" s="79" customFormat="1" x14ac:dyDescent="0.3"/>
    <row r="409" s="79" customFormat="1" x14ac:dyDescent="0.3"/>
    <row r="410" s="79" customFormat="1" x14ac:dyDescent="0.3"/>
    <row r="411" s="79" customFormat="1" x14ac:dyDescent="0.3"/>
    <row r="412" s="79" customFormat="1" x14ac:dyDescent="0.3"/>
    <row r="413" s="79" customFormat="1" x14ac:dyDescent="0.3"/>
    <row r="414" s="79" customFormat="1" x14ac:dyDescent="0.3"/>
    <row r="415" s="79" customFormat="1" x14ac:dyDescent="0.3"/>
    <row r="416" s="79" customFormat="1" x14ac:dyDescent="0.3"/>
    <row r="417" s="79" customFormat="1" x14ac:dyDescent="0.3"/>
    <row r="418" s="79" customFormat="1" x14ac:dyDescent="0.3"/>
    <row r="419" s="79" customFormat="1" x14ac:dyDescent="0.3"/>
    <row r="420" s="79" customFormat="1" x14ac:dyDescent="0.3"/>
    <row r="421" s="79" customFormat="1" x14ac:dyDescent="0.3"/>
    <row r="422" s="79" customFormat="1" x14ac:dyDescent="0.3"/>
    <row r="423" s="79" customFormat="1" x14ac:dyDescent="0.3"/>
    <row r="424" s="79" customFormat="1" x14ac:dyDescent="0.3"/>
    <row r="425" s="79" customFormat="1" x14ac:dyDescent="0.3"/>
    <row r="426" s="79" customFormat="1" x14ac:dyDescent="0.3"/>
    <row r="427" s="79" customFormat="1" x14ac:dyDescent="0.3"/>
    <row r="428" s="79" customFormat="1" x14ac:dyDescent="0.3"/>
    <row r="429" s="79" customFormat="1" x14ac:dyDescent="0.3"/>
    <row r="430" s="79" customFormat="1" x14ac:dyDescent="0.3"/>
    <row r="431" s="79" customFormat="1" x14ac:dyDescent="0.3"/>
    <row r="432" s="79" customFormat="1" x14ac:dyDescent="0.3"/>
    <row r="433" s="79" customFormat="1" x14ac:dyDescent="0.3"/>
    <row r="434" s="79" customFormat="1" x14ac:dyDescent="0.3"/>
    <row r="435" s="79" customFormat="1" x14ac:dyDescent="0.3"/>
    <row r="436" s="79" customFormat="1" x14ac:dyDescent="0.3"/>
    <row r="437" s="79" customFormat="1" x14ac:dyDescent="0.3"/>
    <row r="438" s="79" customFormat="1" x14ac:dyDescent="0.3"/>
    <row r="439" s="79" customFormat="1" x14ac:dyDescent="0.3"/>
    <row r="440" s="79" customFormat="1" x14ac:dyDescent="0.3"/>
    <row r="441" s="79" customFormat="1" x14ac:dyDescent="0.3"/>
    <row r="442" s="79" customFormat="1" x14ac:dyDescent="0.3"/>
    <row r="443" s="79" customFormat="1" x14ac:dyDescent="0.3"/>
    <row r="444" s="79" customFormat="1" x14ac:dyDescent="0.3"/>
    <row r="445" s="79" customFormat="1" x14ac:dyDescent="0.3"/>
    <row r="446" s="79" customFormat="1" x14ac:dyDescent="0.3"/>
    <row r="447" s="79" customFormat="1" x14ac:dyDescent="0.3"/>
    <row r="448" s="79" customFormat="1" x14ac:dyDescent="0.3"/>
    <row r="449" s="79" customFormat="1" x14ac:dyDescent="0.3"/>
    <row r="450" s="79" customFormat="1" x14ac:dyDescent="0.3"/>
    <row r="451" s="79" customFormat="1" x14ac:dyDescent="0.3"/>
    <row r="452" s="79" customFormat="1" x14ac:dyDescent="0.3"/>
    <row r="453" s="79" customFormat="1" x14ac:dyDescent="0.3"/>
    <row r="454" s="79" customFormat="1" x14ac:dyDescent="0.3"/>
    <row r="455" s="79" customFormat="1" x14ac:dyDescent="0.3"/>
    <row r="456" s="79" customFormat="1" x14ac:dyDescent="0.3"/>
    <row r="457" s="79" customFormat="1" x14ac:dyDescent="0.3"/>
    <row r="458" s="79" customFormat="1" x14ac:dyDescent="0.3"/>
    <row r="459" s="79" customFormat="1" x14ac:dyDescent="0.3"/>
    <row r="460" s="79" customFormat="1" x14ac:dyDescent="0.3"/>
    <row r="461" s="79" customFormat="1" x14ac:dyDescent="0.3"/>
    <row r="462" s="79" customFormat="1" x14ac:dyDescent="0.3"/>
    <row r="463" s="79" customFormat="1" x14ac:dyDescent="0.3"/>
    <row r="464" s="79" customFormat="1" x14ac:dyDescent="0.3"/>
    <row r="465" s="79" customFormat="1" x14ac:dyDescent="0.3"/>
    <row r="466" s="79" customFormat="1" x14ac:dyDescent="0.3"/>
    <row r="467" s="79" customFormat="1" x14ac:dyDescent="0.3"/>
    <row r="468" s="79" customFormat="1" x14ac:dyDescent="0.3"/>
    <row r="469" s="79" customFormat="1" x14ac:dyDescent="0.3"/>
    <row r="470" s="79" customFormat="1" x14ac:dyDescent="0.3"/>
    <row r="471" s="79" customFormat="1" x14ac:dyDescent="0.3"/>
    <row r="472" s="79" customFormat="1" x14ac:dyDescent="0.3"/>
    <row r="473" s="79" customFormat="1" x14ac:dyDescent="0.3"/>
    <row r="474" s="79" customFormat="1" x14ac:dyDescent="0.3"/>
    <row r="475" s="79" customFormat="1" x14ac:dyDescent="0.3"/>
    <row r="476" s="79" customFormat="1" x14ac:dyDescent="0.3"/>
    <row r="477" s="79" customFormat="1" x14ac:dyDescent="0.3"/>
    <row r="478" s="79" customFormat="1" x14ac:dyDescent="0.3"/>
    <row r="479" s="79" customFormat="1" x14ac:dyDescent="0.3"/>
    <row r="480" s="79" customFormat="1" x14ac:dyDescent="0.3"/>
    <row r="481" s="79" customFormat="1" x14ac:dyDescent="0.3"/>
    <row r="482" s="79" customFormat="1" x14ac:dyDescent="0.3"/>
    <row r="483" s="79" customFormat="1" x14ac:dyDescent="0.3"/>
    <row r="484" s="79" customFormat="1" x14ac:dyDescent="0.3"/>
    <row r="485" s="79" customFormat="1" x14ac:dyDescent="0.3"/>
    <row r="486" s="79" customFormat="1" x14ac:dyDescent="0.3"/>
    <row r="487" s="79" customFormat="1" x14ac:dyDescent="0.3"/>
    <row r="488" s="79" customFormat="1" x14ac:dyDescent="0.3"/>
    <row r="489" s="79" customFormat="1" x14ac:dyDescent="0.3"/>
    <row r="490" s="79" customFormat="1" x14ac:dyDescent="0.3"/>
    <row r="491" s="79" customFormat="1" x14ac:dyDescent="0.3"/>
    <row r="492" s="79" customFormat="1" x14ac:dyDescent="0.3"/>
    <row r="493" s="79" customFormat="1" x14ac:dyDescent="0.3"/>
    <row r="494" s="79" customFormat="1" x14ac:dyDescent="0.3"/>
    <row r="495" s="79" customFormat="1" x14ac:dyDescent="0.3"/>
    <row r="496" s="79" customFormat="1" x14ac:dyDescent="0.3"/>
    <row r="497" s="79" customFormat="1" x14ac:dyDescent="0.3"/>
    <row r="498" s="79" customFormat="1" x14ac:dyDescent="0.3"/>
    <row r="499" s="79" customFormat="1" x14ac:dyDescent="0.3"/>
    <row r="500" s="79" customFormat="1" x14ac:dyDescent="0.3"/>
    <row r="501" s="79" customFormat="1" x14ac:dyDescent="0.3"/>
    <row r="502" s="79" customFormat="1" x14ac:dyDescent="0.3"/>
    <row r="503" s="79" customFormat="1" x14ac:dyDescent="0.3"/>
    <row r="504" s="79" customFormat="1" x14ac:dyDescent="0.3"/>
    <row r="505" s="79" customFormat="1" x14ac:dyDescent="0.3"/>
    <row r="506" s="79" customFormat="1" x14ac:dyDescent="0.3"/>
    <row r="507" s="79" customFormat="1" x14ac:dyDescent="0.3"/>
    <row r="508" s="79" customFormat="1" x14ac:dyDescent="0.3"/>
    <row r="509" s="79" customFormat="1" x14ac:dyDescent="0.3"/>
    <row r="510" s="79" customFormat="1" x14ac:dyDescent="0.3"/>
    <row r="511" s="79" customFormat="1" x14ac:dyDescent="0.3"/>
    <row r="512" s="79" customFormat="1" x14ac:dyDescent="0.3"/>
    <row r="513" s="79" customFormat="1" x14ac:dyDescent="0.3"/>
    <row r="514" s="79" customFormat="1" x14ac:dyDescent="0.3"/>
    <row r="515" s="79" customFormat="1" x14ac:dyDescent="0.3"/>
    <row r="516" s="79" customFormat="1" x14ac:dyDescent="0.3"/>
    <row r="517" s="79" customFormat="1" x14ac:dyDescent="0.3"/>
    <row r="518" s="79" customFormat="1" x14ac:dyDescent="0.3"/>
    <row r="519" s="79" customFormat="1" x14ac:dyDescent="0.3"/>
    <row r="520" s="79" customFormat="1" x14ac:dyDescent="0.3"/>
    <row r="521" s="79" customFormat="1" x14ac:dyDescent="0.3"/>
    <row r="522" s="79" customFormat="1" x14ac:dyDescent="0.3"/>
    <row r="523" s="79" customFormat="1" x14ac:dyDescent="0.3"/>
    <row r="524" s="79" customFormat="1" x14ac:dyDescent="0.3"/>
    <row r="525" s="79" customFormat="1" x14ac:dyDescent="0.3"/>
    <row r="526" s="79" customFormat="1" x14ac:dyDescent="0.3"/>
    <row r="527" s="79" customFormat="1" x14ac:dyDescent="0.3"/>
    <row r="528" s="79" customFormat="1" x14ac:dyDescent="0.3"/>
    <row r="529" s="79" customFormat="1" x14ac:dyDescent="0.3"/>
    <row r="530" s="79" customFormat="1" x14ac:dyDescent="0.3"/>
    <row r="531" s="79" customFormat="1" x14ac:dyDescent="0.3"/>
    <row r="532" s="79" customFormat="1" x14ac:dyDescent="0.3"/>
    <row r="533" s="79" customFormat="1" x14ac:dyDescent="0.3"/>
    <row r="534" s="79" customFormat="1" x14ac:dyDescent="0.3"/>
    <row r="535" s="79" customFormat="1" x14ac:dyDescent="0.3"/>
    <row r="536" s="79" customFormat="1" x14ac:dyDescent="0.3"/>
    <row r="537" s="79" customFormat="1" x14ac:dyDescent="0.3"/>
    <row r="538" s="79" customFormat="1" x14ac:dyDescent="0.3"/>
    <row r="539" s="79" customFormat="1" x14ac:dyDescent="0.3"/>
    <row r="540" s="79" customFormat="1" x14ac:dyDescent="0.3"/>
    <row r="541" s="79" customFormat="1" x14ac:dyDescent="0.3"/>
    <row r="542" s="79" customFormat="1" x14ac:dyDescent="0.3"/>
    <row r="543" s="79" customFormat="1" x14ac:dyDescent="0.3"/>
    <row r="544" s="79" customFormat="1" x14ac:dyDescent="0.3"/>
    <row r="545" s="79" customFormat="1" x14ac:dyDescent="0.3"/>
    <row r="546" s="79" customFormat="1" x14ac:dyDescent="0.3"/>
    <row r="547" s="79" customFormat="1" x14ac:dyDescent="0.3"/>
    <row r="548" s="79" customFormat="1" x14ac:dyDescent="0.3"/>
    <row r="549" s="79" customFormat="1" x14ac:dyDescent="0.3"/>
    <row r="550" s="79" customFormat="1" x14ac:dyDescent="0.3"/>
    <row r="551" s="79" customFormat="1" x14ac:dyDescent="0.3"/>
    <row r="552" s="79" customFormat="1" x14ac:dyDescent="0.3"/>
    <row r="553" s="79" customFormat="1" x14ac:dyDescent="0.3"/>
    <row r="554" s="79" customFormat="1" x14ac:dyDescent="0.3"/>
    <row r="555" s="79" customFormat="1" x14ac:dyDescent="0.3"/>
    <row r="556" s="79" customFormat="1" x14ac:dyDescent="0.3"/>
    <row r="557" s="79" customFormat="1" x14ac:dyDescent="0.3"/>
    <row r="558" s="79" customFormat="1" x14ac:dyDescent="0.3"/>
    <row r="559" s="79" customFormat="1" x14ac:dyDescent="0.3"/>
    <row r="560" s="79" customFormat="1" x14ac:dyDescent="0.3"/>
    <row r="561" s="79" customFormat="1" x14ac:dyDescent="0.3"/>
    <row r="562" s="79" customFormat="1" x14ac:dyDescent="0.3"/>
    <row r="563" s="79" customFormat="1" x14ac:dyDescent="0.3"/>
    <row r="564" s="79" customFormat="1" x14ac:dyDescent="0.3"/>
    <row r="565" s="79" customFormat="1" x14ac:dyDescent="0.3"/>
    <row r="566" s="79" customFormat="1" x14ac:dyDescent="0.3"/>
    <row r="567" s="79" customFormat="1" x14ac:dyDescent="0.3"/>
    <row r="568" s="79" customFormat="1" x14ac:dyDescent="0.3"/>
    <row r="569" s="79" customFormat="1" x14ac:dyDescent="0.3"/>
    <row r="570" s="79" customFormat="1" x14ac:dyDescent="0.3"/>
    <row r="571" s="79" customFormat="1" x14ac:dyDescent="0.3"/>
    <row r="572" s="79" customFormat="1" x14ac:dyDescent="0.3"/>
    <row r="573" s="79" customFormat="1" x14ac:dyDescent="0.3"/>
    <row r="574" s="79" customFormat="1" x14ac:dyDescent="0.3"/>
    <row r="575" s="79" customFormat="1" x14ac:dyDescent="0.3"/>
    <row r="576" s="79" customFormat="1" x14ac:dyDescent="0.3"/>
    <row r="577" s="79" customFormat="1" x14ac:dyDescent="0.3"/>
    <row r="578" s="79" customFormat="1" x14ac:dyDescent="0.3"/>
    <row r="579" s="79" customFormat="1" x14ac:dyDescent="0.3"/>
    <row r="580" s="79" customFormat="1" x14ac:dyDescent="0.3"/>
    <row r="581" s="79" customFormat="1" x14ac:dyDescent="0.3"/>
    <row r="582" s="79" customFormat="1" x14ac:dyDescent="0.3"/>
    <row r="583" s="79" customFormat="1" x14ac:dyDescent="0.3"/>
    <row r="584" s="79" customFormat="1" x14ac:dyDescent="0.3"/>
    <row r="585" s="79" customFormat="1" x14ac:dyDescent="0.3"/>
    <row r="586" s="79" customFormat="1" x14ac:dyDescent="0.3"/>
    <row r="587" s="79" customFormat="1" x14ac:dyDescent="0.3"/>
    <row r="588" s="79" customFormat="1" x14ac:dyDescent="0.3"/>
    <row r="589" s="79" customFormat="1" x14ac:dyDescent="0.3"/>
    <row r="590" s="79" customFormat="1" x14ac:dyDescent="0.3"/>
    <row r="591" s="79" customFormat="1" x14ac:dyDescent="0.3"/>
    <row r="592" s="79" customFormat="1" x14ac:dyDescent="0.3"/>
    <row r="593" s="79" customFormat="1" x14ac:dyDescent="0.3"/>
    <row r="594" s="79" customFormat="1" x14ac:dyDescent="0.3"/>
    <row r="595" s="79" customFormat="1" x14ac:dyDescent="0.3"/>
    <row r="596" s="79" customFormat="1" x14ac:dyDescent="0.3"/>
    <row r="597" s="79" customFormat="1" x14ac:dyDescent="0.3"/>
    <row r="598" s="79" customFormat="1" x14ac:dyDescent="0.3"/>
    <row r="599" s="79" customFormat="1" x14ac:dyDescent="0.3"/>
    <row r="600" s="79" customFormat="1" x14ac:dyDescent="0.3"/>
    <row r="601" s="79" customFormat="1" x14ac:dyDescent="0.3"/>
    <row r="602" s="79" customFormat="1" x14ac:dyDescent="0.3"/>
    <row r="603" s="79" customFormat="1" x14ac:dyDescent="0.3"/>
    <row r="604" s="79" customFormat="1" x14ac:dyDescent="0.3"/>
    <row r="605" s="79" customFormat="1" x14ac:dyDescent="0.3"/>
    <row r="606" s="79" customFormat="1" x14ac:dyDescent="0.3"/>
    <row r="607" s="79" customFormat="1" x14ac:dyDescent="0.3"/>
    <row r="608" s="79" customFormat="1" x14ac:dyDescent="0.3"/>
    <row r="609" s="79" customFormat="1" x14ac:dyDescent="0.3"/>
    <row r="610" s="79" customFormat="1" x14ac:dyDescent="0.3"/>
    <row r="611" s="79" customFormat="1" x14ac:dyDescent="0.3"/>
    <row r="612" s="79" customFormat="1" x14ac:dyDescent="0.3"/>
    <row r="613" s="79" customFormat="1" x14ac:dyDescent="0.3"/>
    <row r="614" s="79" customFormat="1" x14ac:dyDescent="0.3"/>
    <row r="615" s="79" customFormat="1" x14ac:dyDescent="0.3"/>
    <row r="616" s="79" customFormat="1" x14ac:dyDescent="0.3"/>
    <row r="617" s="79" customFormat="1" x14ac:dyDescent="0.3"/>
    <row r="618" s="79" customFormat="1" x14ac:dyDescent="0.3"/>
    <row r="619" s="79" customFormat="1" x14ac:dyDescent="0.3"/>
    <row r="620" s="79" customFormat="1" x14ac:dyDescent="0.3"/>
    <row r="621" s="79" customFormat="1" x14ac:dyDescent="0.3"/>
    <row r="622" s="79" customFormat="1" x14ac:dyDescent="0.3"/>
    <row r="623" s="79" customFormat="1" x14ac:dyDescent="0.3"/>
    <row r="624" s="79" customFormat="1" x14ac:dyDescent="0.3"/>
    <row r="625" s="79" customFormat="1" x14ac:dyDescent="0.3"/>
    <row r="626" s="79" customFormat="1" x14ac:dyDescent="0.3"/>
    <row r="627" s="79" customFormat="1" x14ac:dyDescent="0.3"/>
    <row r="628" s="79" customFormat="1" x14ac:dyDescent="0.3"/>
    <row r="629" s="79" customFormat="1" x14ac:dyDescent="0.3"/>
    <row r="630" s="79" customFormat="1" x14ac:dyDescent="0.3"/>
    <row r="631" s="79" customFormat="1" x14ac:dyDescent="0.3"/>
    <row r="632" s="79" customFormat="1" x14ac:dyDescent="0.3"/>
    <row r="633" s="79" customFormat="1" x14ac:dyDescent="0.3"/>
    <row r="634" s="79" customFormat="1" x14ac:dyDescent="0.3"/>
    <row r="635" s="79" customFormat="1" x14ac:dyDescent="0.3"/>
    <row r="636" s="79" customFormat="1" x14ac:dyDescent="0.3"/>
    <row r="637" s="79" customFormat="1" x14ac:dyDescent="0.3"/>
    <row r="638" s="79" customFormat="1" x14ac:dyDescent="0.3"/>
    <row r="639" s="79" customFormat="1" x14ac:dyDescent="0.3"/>
    <row r="640" s="79" customFormat="1" x14ac:dyDescent="0.3"/>
    <row r="641" s="79" customFormat="1" x14ac:dyDescent="0.3"/>
    <row r="642" s="79" customFormat="1" x14ac:dyDescent="0.3"/>
    <row r="643" s="79" customFormat="1" x14ac:dyDescent="0.3"/>
    <row r="644" s="79" customFormat="1" x14ac:dyDescent="0.3"/>
    <row r="645" s="79" customFormat="1" x14ac:dyDescent="0.3"/>
    <row r="646" s="79" customFormat="1" x14ac:dyDescent="0.3"/>
    <row r="647" s="79" customFormat="1" x14ac:dyDescent="0.3"/>
    <row r="648" s="79" customFormat="1" x14ac:dyDescent="0.3"/>
    <row r="649" s="79" customFormat="1" x14ac:dyDescent="0.3"/>
    <row r="650" s="79" customFormat="1" x14ac:dyDescent="0.3"/>
    <row r="651" s="79" customFormat="1" x14ac:dyDescent="0.3"/>
    <row r="652" s="79" customFormat="1" x14ac:dyDescent="0.3"/>
    <row r="653" s="79" customFormat="1" x14ac:dyDescent="0.3"/>
    <row r="654" s="79" customFormat="1" x14ac:dyDescent="0.3"/>
    <row r="655" s="79" customFormat="1" x14ac:dyDescent="0.3"/>
    <row r="656" s="79" customFormat="1" x14ac:dyDescent="0.3"/>
    <row r="657" s="79" customFormat="1" x14ac:dyDescent="0.3"/>
    <row r="658" s="79" customFormat="1" x14ac:dyDescent="0.3"/>
    <row r="659" s="79" customFormat="1" x14ac:dyDescent="0.3"/>
    <row r="660" s="79" customFormat="1" x14ac:dyDescent="0.3"/>
    <row r="661" s="79" customFormat="1" x14ac:dyDescent="0.3"/>
    <row r="662" s="79" customFormat="1" x14ac:dyDescent="0.3"/>
    <row r="663" s="79" customFormat="1" x14ac:dyDescent="0.3"/>
    <row r="664" s="79" customFormat="1" x14ac:dyDescent="0.3"/>
    <row r="665" s="79" customFormat="1" x14ac:dyDescent="0.3"/>
    <row r="666" s="79" customFormat="1" x14ac:dyDescent="0.3"/>
    <row r="667" s="79" customFormat="1" x14ac:dyDescent="0.3"/>
    <row r="668" s="79" customFormat="1" x14ac:dyDescent="0.3"/>
    <row r="669" s="79" customFormat="1" x14ac:dyDescent="0.3"/>
    <row r="670" s="79" customFormat="1" x14ac:dyDescent="0.3"/>
    <row r="671" s="79" customFormat="1" x14ac:dyDescent="0.3"/>
    <row r="672" s="79" customFormat="1" x14ac:dyDescent="0.3"/>
    <row r="673" s="79" customFormat="1" x14ac:dyDescent="0.3"/>
    <row r="674" s="79" customFormat="1" x14ac:dyDescent="0.3"/>
    <row r="675" s="79" customFormat="1" x14ac:dyDescent="0.3"/>
    <row r="676" s="79" customFormat="1" x14ac:dyDescent="0.3"/>
    <row r="677" s="79" customFormat="1" x14ac:dyDescent="0.3"/>
    <row r="678" s="79" customFormat="1" x14ac:dyDescent="0.3"/>
    <row r="679" s="79" customFormat="1" x14ac:dyDescent="0.3"/>
    <row r="680" s="79" customFormat="1" x14ac:dyDescent="0.3"/>
    <row r="681" s="79" customFormat="1" x14ac:dyDescent="0.3"/>
    <row r="682" s="79" customFormat="1" x14ac:dyDescent="0.3"/>
    <row r="683" s="79" customFormat="1" x14ac:dyDescent="0.3"/>
    <row r="684" s="79" customFormat="1" x14ac:dyDescent="0.3"/>
    <row r="685" s="79" customFormat="1" x14ac:dyDescent="0.3"/>
    <row r="686" s="79" customFormat="1" x14ac:dyDescent="0.3"/>
    <row r="687" s="79" customFormat="1" x14ac:dyDescent="0.3"/>
    <row r="688" s="79" customFormat="1" x14ac:dyDescent="0.3"/>
    <row r="689" s="79" customFormat="1" x14ac:dyDescent="0.3"/>
    <row r="690" s="79" customFormat="1" x14ac:dyDescent="0.3"/>
    <row r="691" s="79" customFormat="1" x14ac:dyDescent="0.3"/>
    <row r="692" s="79" customFormat="1" x14ac:dyDescent="0.3"/>
    <row r="693" s="79" customFormat="1" x14ac:dyDescent="0.3"/>
    <row r="694" s="79" customFormat="1" x14ac:dyDescent="0.3"/>
    <row r="695" s="79" customFormat="1" x14ac:dyDescent="0.3"/>
    <row r="696" s="79" customFormat="1" x14ac:dyDescent="0.3"/>
    <row r="697" s="79" customFormat="1" x14ac:dyDescent="0.3"/>
    <row r="698" s="79" customFormat="1" x14ac:dyDescent="0.3"/>
    <row r="699" s="79" customFormat="1" x14ac:dyDescent="0.3"/>
    <row r="700" s="79" customFormat="1" x14ac:dyDescent="0.3"/>
    <row r="701" s="79" customFormat="1" x14ac:dyDescent="0.3"/>
    <row r="702" s="79" customFormat="1" x14ac:dyDescent="0.3"/>
    <row r="703" s="79" customFormat="1" x14ac:dyDescent="0.3"/>
    <row r="704" s="79" customFormat="1" x14ac:dyDescent="0.3"/>
    <row r="705" s="79" customFormat="1" x14ac:dyDescent="0.3"/>
    <row r="706" s="79" customFormat="1" x14ac:dyDescent="0.3"/>
    <row r="707" s="79" customFormat="1" x14ac:dyDescent="0.3"/>
    <row r="708" s="79" customFormat="1" x14ac:dyDescent="0.3"/>
    <row r="709" s="79" customFormat="1" x14ac:dyDescent="0.3"/>
    <row r="710" s="79" customFormat="1" x14ac:dyDescent="0.3"/>
    <row r="711" s="79" customFormat="1" x14ac:dyDescent="0.3"/>
    <row r="712" s="79" customFormat="1" x14ac:dyDescent="0.3"/>
    <row r="713" s="79" customFormat="1" x14ac:dyDescent="0.3"/>
    <row r="714" s="79" customFormat="1" x14ac:dyDescent="0.3"/>
    <row r="715" s="79" customFormat="1" x14ac:dyDescent="0.3"/>
    <row r="716" s="79" customFormat="1" x14ac:dyDescent="0.3"/>
    <row r="717" s="79" customFormat="1" x14ac:dyDescent="0.3"/>
    <row r="718" s="79" customFormat="1" x14ac:dyDescent="0.3"/>
    <row r="719" s="79" customFormat="1" x14ac:dyDescent="0.3"/>
    <row r="720" s="79" customFormat="1" x14ac:dyDescent="0.3"/>
    <row r="721" s="79" customFormat="1" x14ac:dyDescent="0.3"/>
    <row r="722" s="79" customFormat="1" x14ac:dyDescent="0.3"/>
    <row r="723" s="79" customFormat="1" x14ac:dyDescent="0.3"/>
    <row r="724" s="79" customFormat="1" x14ac:dyDescent="0.3"/>
    <row r="725" s="79" customFormat="1" x14ac:dyDescent="0.3"/>
    <row r="726" s="79" customFormat="1" x14ac:dyDescent="0.3"/>
    <row r="727" s="79" customFormat="1" x14ac:dyDescent="0.3"/>
    <row r="728" s="79" customFormat="1" x14ac:dyDescent="0.3"/>
    <row r="729" s="79" customFormat="1" x14ac:dyDescent="0.3"/>
    <row r="730" s="79" customFormat="1" x14ac:dyDescent="0.3"/>
    <row r="731" s="79" customFormat="1" x14ac:dyDescent="0.3"/>
    <row r="732" s="79" customFormat="1" x14ac:dyDescent="0.3"/>
    <row r="733" s="79" customFormat="1" x14ac:dyDescent="0.3"/>
    <row r="734" s="79" customFormat="1" x14ac:dyDescent="0.3"/>
    <row r="735" s="79" customFormat="1" x14ac:dyDescent="0.3"/>
    <row r="736" s="79" customFormat="1" x14ac:dyDescent="0.3"/>
    <row r="737" s="79" customFormat="1" x14ac:dyDescent="0.3"/>
    <row r="738" s="79" customFormat="1" x14ac:dyDescent="0.3"/>
    <row r="739" s="79" customFormat="1" x14ac:dyDescent="0.3"/>
    <row r="740" s="79" customFormat="1" x14ac:dyDescent="0.3"/>
    <row r="741" s="79" customFormat="1" x14ac:dyDescent="0.3"/>
    <row r="742" s="79" customFormat="1" x14ac:dyDescent="0.3"/>
    <row r="743" s="79" customFormat="1" x14ac:dyDescent="0.3"/>
    <row r="744" s="79" customFormat="1" x14ac:dyDescent="0.3"/>
    <row r="745" s="79" customFormat="1" x14ac:dyDescent="0.3"/>
    <row r="746" s="79" customFormat="1" x14ac:dyDescent="0.3"/>
    <row r="747" s="79" customFormat="1" x14ac:dyDescent="0.3"/>
    <row r="748" s="79" customFormat="1" x14ac:dyDescent="0.3"/>
    <row r="749" s="79" customFormat="1" x14ac:dyDescent="0.3"/>
    <row r="750" s="79" customFormat="1" x14ac:dyDescent="0.3"/>
    <row r="751" s="79" customFormat="1" x14ac:dyDescent="0.3"/>
    <row r="752" s="79" customFormat="1" x14ac:dyDescent="0.3"/>
    <row r="753" s="79" customFormat="1" x14ac:dyDescent="0.3"/>
    <row r="754" s="79" customFormat="1" x14ac:dyDescent="0.3"/>
    <row r="755" s="79" customFormat="1" x14ac:dyDescent="0.3"/>
    <row r="756" s="79" customFormat="1" x14ac:dyDescent="0.3"/>
    <row r="757" s="79" customFormat="1" x14ac:dyDescent="0.3"/>
    <row r="758" s="79" customFormat="1" x14ac:dyDescent="0.3"/>
    <row r="759" s="79" customFormat="1" x14ac:dyDescent="0.3"/>
    <row r="760" s="79" customFormat="1" x14ac:dyDescent="0.3"/>
    <row r="761" s="79" customFormat="1" x14ac:dyDescent="0.3"/>
    <row r="762" s="79" customFormat="1" x14ac:dyDescent="0.3"/>
    <row r="763" s="79" customFormat="1" x14ac:dyDescent="0.3"/>
    <row r="764" s="79" customFormat="1" x14ac:dyDescent="0.3"/>
    <row r="765" s="79" customFormat="1" x14ac:dyDescent="0.3"/>
    <row r="766" s="79" customFormat="1" x14ac:dyDescent="0.3"/>
    <row r="767" s="79" customFormat="1" x14ac:dyDescent="0.3"/>
    <row r="768" s="79" customFormat="1" x14ac:dyDescent="0.3"/>
    <row r="769" s="79" customFormat="1" x14ac:dyDescent="0.3"/>
    <row r="770" s="79" customFormat="1" x14ac:dyDescent="0.3"/>
    <row r="771" s="79" customFormat="1" x14ac:dyDescent="0.3"/>
    <row r="772" s="79" customFormat="1" x14ac:dyDescent="0.3"/>
    <row r="773" s="79" customFormat="1" x14ac:dyDescent="0.3"/>
    <row r="774" s="79" customFormat="1" x14ac:dyDescent="0.3"/>
    <row r="775" s="79" customFormat="1" x14ac:dyDescent="0.3"/>
    <row r="776" s="79" customFormat="1" x14ac:dyDescent="0.3"/>
    <row r="777" s="79" customFormat="1" x14ac:dyDescent="0.3"/>
    <row r="778" s="79" customFormat="1" x14ac:dyDescent="0.3"/>
    <row r="779" s="79" customFormat="1" x14ac:dyDescent="0.3"/>
    <row r="780" s="79" customFormat="1" x14ac:dyDescent="0.3"/>
    <row r="781" s="79" customFormat="1" x14ac:dyDescent="0.3"/>
    <row r="782" s="79" customFormat="1" x14ac:dyDescent="0.3"/>
    <row r="783" s="79" customFormat="1" x14ac:dyDescent="0.3"/>
    <row r="784" s="79" customFormat="1" x14ac:dyDescent="0.3"/>
    <row r="785" s="79" customFormat="1" x14ac:dyDescent="0.3"/>
    <row r="786" s="79" customFormat="1" x14ac:dyDescent="0.3"/>
    <row r="787" s="79" customFormat="1" x14ac:dyDescent="0.3"/>
    <row r="788" s="79" customFormat="1" x14ac:dyDescent="0.3"/>
    <row r="789" s="79" customFormat="1" x14ac:dyDescent="0.3"/>
    <row r="790" s="79" customFormat="1" x14ac:dyDescent="0.3"/>
    <row r="791" s="79" customFormat="1" x14ac:dyDescent="0.3"/>
    <row r="792" s="79" customFormat="1" x14ac:dyDescent="0.3"/>
    <row r="793" s="79" customFormat="1" x14ac:dyDescent="0.3"/>
    <row r="794" s="79" customFormat="1" x14ac:dyDescent="0.3"/>
    <row r="795" s="79" customFormat="1" x14ac:dyDescent="0.3"/>
    <row r="796" s="79" customFormat="1" x14ac:dyDescent="0.3"/>
    <row r="797" s="79" customFormat="1" x14ac:dyDescent="0.3"/>
    <row r="798" s="79" customFormat="1" x14ac:dyDescent="0.3"/>
    <row r="799" s="79" customFormat="1" x14ac:dyDescent="0.3"/>
    <row r="800" s="79" customFormat="1" x14ac:dyDescent="0.3"/>
    <row r="801" s="79" customFormat="1" x14ac:dyDescent="0.3"/>
    <row r="802" s="79" customFormat="1" x14ac:dyDescent="0.3"/>
    <row r="803" s="79" customFormat="1" x14ac:dyDescent="0.3"/>
    <row r="804" s="79" customFormat="1" x14ac:dyDescent="0.3"/>
    <row r="805" s="79" customFormat="1" x14ac:dyDescent="0.3"/>
    <row r="806" s="79" customFormat="1" x14ac:dyDescent="0.3"/>
    <row r="807" s="79" customFormat="1" x14ac:dyDescent="0.3"/>
    <row r="808" s="79" customFormat="1" x14ac:dyDescent="0.3"/>
    <row r="809" s="79" customFormat="1" x14ac:dyDescent="0.3"/>
    <row r="810" s="79" customFormat="1" x14ac:dyDescent="0.3"/>
    <row r="811" s="79" customFormat="1" x14ac:dyDescent="0.3"/>
    <row r="812" s="79" customFormat="1" x14ac:dyDescent="0.3"/>
    <row r="813" s="79" customFormat="1" x14ac:dyDescent="0.3"/>
    <row r="814" s="79" customFormat="1" x14ac:dyDescent="0.3"/>
    <row r="815" s="79" customFormat="1" x14ac:dyDescent="0.3"/>
    <row r="816" s="79" customFormat="1" x14ac:dyDescent="0.3"/>
    <row r="817" s="79" customFormat="1" x14ac:dyDescent="0.3"/>
    <row r="818" s="79" customFormat="1" x14ac:dyDescent="0.3"/>
    <row r="819" s="79" customFormat="1" x14ac:dyDescent="0.3"/>
    <row r="820" s="79" customFormat="1" x14ac:dyDescent="0.3"/>
    <row r="821" s="79" customFormat="1" x14ac:dyDescent="0.3"/>
    <row r="822" s="79" customFormat="1" x14ac:dyDescent="0.3"/>
    <row r="823" s="79" customFormat="1" x14ac:dyDescent="0.3"/>
    <row r="824" s="79" customFormat="1" x14ac:dyDescent="0.3"/>
    <row r="825" s="79" customFormat="1" x14ac:dyDescent="0.3"/>
    <row r="826" s="79" customFormat="1" x14ac:dyDescent="0.3"/>
    <row r="827" s="79" customFormat="1" x14ac:dyDescent="0.3"/>
    <row r="828" s="79" customFormat="1" x14ac:dyDescent="0.3"/>
    <row r="829" s="79" customFormat="1" x14ac:dyDescent="0.3"/>
    <row r="830" s="79" customFormat="1" x14ac:dyDescent="0.3"/>
    <row r="831" s="79" customFormat="1" x14ac:dyDescent="0.3"/>
    <row r="832" s="79" customFormat="1" x14ac:dyDescent="0.3"/>
    <row r="833" s="79" customFormat="1" x14ac:dyDescent="0.3"/>
    <row r="834" s="79" customFormat="1" x14ac:dyDescent="0.3"/>
    <row r="835" s="79" customFormat="1" x14ac:dyDescent="0.3"/>
    <row r="836" s="79" customFormat="1" x14ac:dyDescent="0.3"/>
    <row r="837" s="79" customFormat="1" x14ac:dyDescent="0.3"/>
    <row r="838" s="79" customFormat="1" x14ac:dyDescent="0.3"/>
    <row r="839" s="79" customFormat="1" x14ac:dyDescent="0.3"/>
    <row r="840" s="79" customFormat="1" x14ac:dyDescent="0.3"/>
    <row r="841" s="79" customFormat="1" x14ac:dyDescent="0.3"/>
    <row r="842" s="79" customFormat="1" x14ac:dyDescent="0.3"/>
    <row r="843" s="79" customFormat="1" x14ac:dyDescent="0.3"/>
    <row r="844" s="79" customFormat="1" x14ac:dyDescent="0.3"/>
    <row r="845" s="79" customFormat="1" x14ac:dyDescent="0.3"/>
    <row r="846" s="79" customFormat="1" x14ac:dyDescent="0.3"/>
    <row r="847" s="79" customFormat="1" x14ac:dyDescent="0.3"/>
    <row r="848" s="79" customFormat="1" x14ac:dyDescent="0.3"/>
    <row r="849" s="79" customFormat="1" x14ac:dyDescent="0.3"/>
    <row r="850" s="79" customFormat="1" x14ac:dyDescent="0.3"/>
    <row r="851" s="79" customFormat="1" x14ac:dyDescent="0.3"/>
    <row r="852" s="79" customFormat="1" x14ac:dyDescent="0.3"/>
    <row r="853" s="79" customFormat="1" x14ac:dyDescent="0.3"/>
    <row r="854" s="79" customFormat="1" x14ac:dyDescent="0.3"/>
    <row r="855" s="79" customFormat="1" x14ac:dyDescent="0.3"/>
    <row r="856" s="79" customFormat="1" x14ac:dyDescent="0.3"/>
    <row r="857" s="79" customFormat="1" x14ac:dyDescent="0.3"/>
    <row r="858" s="79" customFormat="1" x14ac:dyDescent="0.3"/>
    <row r="859" s="79" customFormat="1" x14ac:dyDescent="0.3"/>
    <row r="860" s="79" customFormat="1" x14ac:dyDescent="0.3"/>
    <row r="861" s="79" customFormat="1" x14ac:dyDescent="0.3"/>
    <row r="862" s="79" customFormat="1" x14ac:dyDescent="0.3"/>
    <row r="863" s="79" customFormat="1" x14ac:dyDescent="0.3"/>
    <row r="864" s="79" customFormat="1" x14ac:dyDescent="0.3"/>
    <row r="865" s="79" customFormat="1" x14ac:dyDescent="0.3"/>
    <row r="866" s="79" customFormat="1" x14ac:dyDescent="0.3"/>
    <row r="867" s="79" customFormat="1" x14ac:dyDescent="0.3"/>
    <row r="868" s="79" customFormat="1" x14ac:dyDescent="0.3"/>
    <row r="869" s="79" customFormat="1" x14ac:dyDescent="0.3"/>
    <row r="870" s="79" customFormat="1" x14ac:dyDescent="0.3"/>
    <row r="871" s="79" customFormat="1" x14ac:dyDescent="0.3"/>
    <row r="872" s="79" customFormat="1" x14ac:dyDescent="0.3"/>
    <row r="873" s="79" customFormat="1" x14ac:dyDescent="0.3"/>
    <row r="874" s="79" customFormat="1" x14ac:dyDescent="0.3"/>
    <row r="875" s="79" customFormat="1" x14ac:dyDescent="0.3"/>
    <row r="876" s="79" customFormat="1" x14ac:dyDescent="0.3"/>
    <row r="877" s="79" customFormat="1" x14ac:dyDescent="0.3"/>
    <row r="878" s="79" customFormat="1" x14ac:dyDescent="0.3"/>
    <row r="879" s="79" customFormat="1" x14ac:dyDescent="0.3"/>
    <row r="880" s="79" customFormat="1" x14ac:dyDescent="0.3"/>
    <row r="881" s="79" customFormat="1" x14ac:dyDescent="0.3"/>
    <row r="882" s="79" customFormat="1" x14ac:dyDescent="0.3"/>
    <row r="883" s="79" customFormat="1" x14ac:dyDescent="0.3"/>
    <row r="884" s="79" customFormat="1" x14ac:dyDescent="0.3"/>
    <row r="885" s="79" customFormat="1" x14ac:dyDescent="0.3"/>
    <row r="886" s="79" customFormat="1" x14ac:dyDescent="0.3"/>
    <row r="887" s="79" customFormat="1" x14ac:dyDescent="0.3"/>
    <row r="888" s="79" customFormat="1" x14ac:dyDescent="0.3"/>
    <row r="889" s="79" customFormat="1" x14ac:dyDescent="0.3"/>
    <row r="890" s="79" customFormat="1" x14ac:dyDescent="0.3"/>
    <row r="891" s="79" customFormat="1" x14ac:dyDescent="0.3"/>
    <row r="892" s="79" customFormat="1" x14ac:dyDescent="0.3"/>
    <row r="893" s="79" customFormat="1" x14ac:dyDescent="0.3"/>
    <row r="894" s="79" customFormat="1" x14ac:dyDescent="0.3"/>
    <row r="895" s="79" customFormat="1" x14ac:dyDescent="0.3"/>
    <row r="896" s="79" customFormat="1" x14ac:dyDescent="0.3"/>
    <row r="897" s="79" customFormat="1" x14ac:dyDescent="0.3"/>
    <row r="898" s="79" customFormat="1" x14ac:dyDescent="0.3"/>
    <row r="899" s="79" customFormat="1" x14ac:dyDescent="0.3"/>
    <row r="900" s="79" customFormat="1" x14ac:dyDescent="0.3"/>
    <row r="901" s="79" customFormat="1" x14ac:dyDescent="0.3"/>
    <row r="902" s="79" customFormat="1" x14ac:dyDescent="0.3"/>
    <row r="903" s="79" customFormat="1" x14ac:dyDescent="0.3"/>
    <row r="904" s="79" customFormat="1" x14ac:dyDescent="0.3"/>
    <row r="905" s="79" customFormat="1" x14ac:dyDescent="0.3"/>
    <row r="906" s="79" customFormat="1" x14ac:dyDescent="0.3"/>
    <row r="907" s="79" customFormat="1" x14ac:dyDescent="0.3"/>
    <row r="908" s="79" customFormat="1" x14ac:dyDescent="0.3"/>
    <row r="909" s="79" customFormat="1" x14ac:dyDescent="0.3"/>
    <row r="910" s="79" customFormat="1" x14ac:dyDescent="0.3"/>
    <row r="911" s="79" customFormat="1" x14ac:dyDescent="0.3"/>
    <row r="912" s="79" customFormat="1" x14ac:dyDescent="0.3"/>
    <row r="913" s="79" customFormat="1" x14ac:dyDescent="0.3"/>
    <row r="914" s="79" customFormat="1" x14ac:dyDescent="0.3"/>
    <row r="915" s="79" customFormat="1" x14ac:dyDescent="0.3"/>
    <row r="916" s="79" customFormat="1" x14ac:dyDescent="0.3"/>
    <row r="917" s="79" customFormat="1" x14ac:dyDescent="0.3"/>
    <row r="918" s="79" customFormat="1" x14ac:dyDescent="0.3"/>
    <row r="919" s="79" customFormat="1" x14ac:dyDescent="0.3"/>
    <row r="920" s="79" customFormat="1" x14ac:dyDescent="0.3"/>
    <row r="921" s="79" customFormat="1" x14ac:dyDescent="0.3"/>
    <row r="922" s="79" customFormat="1" x14ac:dyDescent="0.3"/>
    <row r="923" s="79" customFormat="1" x14ac:dyDescent="0.3"/>
    <row r="924" s="79" customFormat="1" x14ac:dyDescent="0.3"/>
    <row r="925" s="79" customFormat="1" x14ac:dyDescent="0.3"/>
    <row r="926" s="79" customFormat="1" x14ac:dyDescent="0.3"/>
    <row r="927" s="79" customFormat="1" x14ac:dyDescent="0.3"/>
    <row r="928" s="79" customFormat="1" x14ac:dyDescent="0.3"/>
    <row r="929" s="79" customFormat="1" x14ac:dyDescent="0.3"/>
    <row r="930" s="79" customFormat="1" x14ac:dyDescent="0.3"/>
    <row r="931" s="79" customFormat="1" x14ac:dyDescent="0.3"/>
    <row r="932" s="79" customFormat="1" x14ac:dyDescent="0.3"/>
    <row r="933" s="79" customFormat="1" x14ac:dyDescent="0.3"/>
    <row r="934" s="79" customFormat="1" x14ac:dyDescent="0.3"/>
    <row r="935" s="79" customFormat="1" x14ac:dyDescent="0.3"/>
    <row r="936" s="79" customFormat="1" x14ac:dyDescent="0.3"/>
    <row r="937" s="79" customFormat="1" x14ac:dyDescent="0.3"/>
    <row r="938" s="79" customFormat="1" x14ac:dyDescent="0.3"/>
    <row r="939" s="79" customFormat="1" x14ac:dyDescent="0.3"/>
    <row r="940" s="79" customFormat="1" x14ac:dyDescent="0.3"/>
    <row r="941" s="79" customFormat="1" x14ac:dyDescent="0.3"/>
    <row r="942" s="79" customFormat="1" x14ac:dyDescent="0.3"/>
    <row r="943" s="79" customFormat="1" x14ac:dyDescent="0.3"/>
    <row r="944" s="79" customFormat="1" x14ac:dyDescent="0.3"/>
    <row r="945" s="79" customFormat="1" x14ac:dyDescent="0.3"/>
    <row r="946" s="79" customFormat="1" x14ac:dyDescent="0.3"/>
    <row r="947" s="79" customFormat="1" x14ac:dyDescent="0.3"/>
    <row r="948" s="79" customFormat="1" x14ac:dyDescent="0.3"/>
    <row r="949" s="79" customFormat="1" x14ac:dyDescent="0.3"/>
    <row r="950" s="79" customFormat="1" x14ac:dyDescent="0.3"/>
    <row r="951" s="79" customFormat="1" x14ac:dyDescent="0.3"/>
    <row r="952" s="79" customFormat="1" x14ac:dyDescent="0.3"/>
    <row r="953" s="79" customFormat="1" x14ac:dyDescent="0.3"/>
    <row r="954" s="79" customFormat="1" x14ac:dyDescent="0.3"/>
    <row r="955" s="79" customFormat="1" x14ac:dyDescent="0.3"/>
    <row r="956" s="79" customFormat="1" x14ac:dyDescent="0.3"/>
    <row r="957" s="79" customFormat="1" x14ac:dyDescent="0.3"/>
    <row r="958" s="79" customFormat="1" x14ac:dyDescent="0.3"/>
    <row r="959" s="79" customFormat="1" x14ac:dyDescent="0.3"/>
    <row r="960" s="79" customFormat="1" x14ac:dyDescent="0.3"/>
    <row r="961" s="79" customFormat="1" x14ac:dyDescent="0.3"/>
    <row r="962" s="79" customFormat="1" x14ac:dyDescent="0.3"/>
    <row r="963" s="79" customFormat="1" x14ac:dyDescent="0.3"/>
    <row r="964" s="79" customFormat="1" x14ac:dyDescent="0.3"/>
    <row r="965" s="79" customFormat="1" x14ac:dyDescent="0.3"/>
    <row r="966" s="79" customFormat="1" x14ac:dyDescent="0.3"/>
    <row r="967" s="79" customFormat="1" x14ac:dyDescent="0.3"/>
    <row r="968" s="79" customFormat="1" x14ac:dyDescent="0.3"/>
    <row r="969" s="79" customFormat="1" x14ac:dyDescent="0.3"/>
    <row r="970" s="79" customFormat="1" x14ac:dyDescent="0.3"/>
    <row r="971" s="79" customFormat="1" x14ac:dyDescent="0.3"/>
    <row r="972" s="79" customFormat="1" x14ac:dyDescent="0.3"/>
    <row r="973" s="79" customFormat="1" x14ac:dyDescent="0.3"/>
    <row r="974" s="79" customFormat="1" x14ac:dyDescent="0.3"/>
    <row r="975" s="79" customFormat="1" x14ac:dyDescent="0.3"/>
    <row r="976" s="79" customFormat="1" x14ac:dyDescent="0.3"/>
    <row r="977" s="79" customFormat="1" x14ac:dyDescent="0.3"/>
    <row r="978" s="79" customFormat="1" x14ac:dyDescent="0.3"/>
    <row r="979" s="79" customFormat="1" x14ac:dyDescent="0.3"/>
    <row r="980" s="79" customFormat="1" x14ac:dyDescent="0.3"/>
    <row r="981" s="79" customFormat="1" x14ac:dyDescent="0.3"/>
    <row r="982" s="79" customFormat="1" x14ac:dyDescent="0.3"/>
    <row r="983" s="79" customFormat="1" x14ac:dyDescent="0.3"/>
    <row r="984" s="79" customFormat="1" x14ac:dyDescent="0.3"/>
    <row r="985" s="79" customFormat="1" x14ac:dyDescent="0.3"/>
    <row r="986" s="79" customFormat="1" x14ac:dyDescent="0.3"/>
    <row r="987" s="79" customFormat="1" x14ac:dyDescent="0.3"/>
    <row r="988" s="79" customFormat="1" x14ac:dyDescent="0.3"/>
    <row r="989" s="79" customFormat="1" x14ac:dyDescent="0.3"/>
    <row r="990" s="79" customFormat="1" x14ac:dyDescent="0.3"/>
    <row r="991" s="79" customFormat="1" x14ac:dyDescent="0.3"/>
    <row r="992" s="79" customFormat="1" x14ac:dyDescent="0.3"/>
    <row r="993" s="79" customFormat="1" x14ac:dyDescent="0.3"/>
    <row r="994" s="79" customFormat="1" x14ac:dyDescent="0.3"/>
    <row r="995" s="79" customFormat="1" x14ac:dyDescent="0.3"/>
    <row r="996" s="79" customFormat="1" x14ac:dyDescent="0.3"/>
    <row r="997" s="79" customFormat="1" x14ac:dyDescent="0.3"/>
    <row r="998" s="79" customFormat="1" x14ac:dyDescent="0.3"/>
    <row r="999" s="79" customFormat="1" x14ac:dyDescent="0.3"/>
    <row r="1000" s="79" customFormat="1" x14ac:dyDescent="0.3"/>
    <row r="1001" s="79" customFormat="1" x14ac:dyDescent="0.3"/>
    <row r="1002" s="79" customFormat="1" x14ac:dyDescent="0.3"/>
    <row r="1003" s="79" customFormat="1" x14ac:dyDescent="0.3"/>
    <row r="1004" s="79" customFormat="1" x14ac:dyDescent="0.3"/>
    <row r="1005" s="79" customFormat="1" x14ac:dyDescent="0.3"/>
    <row r="1006" s="79" customFormat="1" x14ac:dyDescent="0.3"/>
    <row r="1007" s="79" customFormat="1" x14ac:dyDescent="0.3"/>
    <row r="1008" s="79" customFormat="1" x14ac:dyDescent="0.3"/>
    <row r="1009" s="79" customFormat="1" x14ac:dyDescent="0.3"/>
    <row r="1010" s="79" customFormat="1" x14ac:dyDescent="0.3"/>
    <row r="1011" s="79" customFormat="1" x14ac:dyDescent="0.3"/>
    <row r="1012" s="79" customFormat="1" x14ac:dyDescent="0.3"/>
    <row r="1013" s="79" customFormat="1" x14ac:dyDescent="0.3"/>
    <row r="1014" s="79" customFormat="1" x14ac:dyDescent="0.3"/>
    <row r="1015" s="79" customFormat="1" x14ac:dyDescent="0.3"/>
    <row r="1016" s="79" customFormat="1" x14ac:dyDescent="0.3"/>
    <row r="1017" s="79" customFormat="1" x14ac:dyDescent="0.3"/>
    <row r="1018" s="79" customFormat="1" x14ac:dyDescent="0.3"/>
    <row r="1019" s="79" customFormat="1" x14ac:dyDescent="0.3"/>
    <row r="1020" s="79" customFormat="1" x14ac:dyDescent="0.3"/>
    <row r="1021" s="79" customFormat="1" x14ac:dyDescent="0.3"/>
    <row r="1022" s="79" customFormat="1" x14ac:dyDescent="0.3"/>
    <row r="1023" s="79" customFormat="1" x14ac:dyDescent="0.3"/>
    <row r="1024" s="79" customFormat="1" x14ac:dyDescent="0.3"/>
    <row r="1025" s="79" customFormat="1" x14ac:dyDescent="0.3"/>
    <row r="1026" s="79" customFormat="1" x14ac:dyDescent="0.3"/>
    <row r="1027" s="79" customFormat="1" x14ac:dyDescent="0.3"/>
    <row r="1028" s="79" customFormat="1" x14ac:dyDescent="0.3"/>
    <row r="1029" s="79" customFormat="1" x14ac:dyDescent="0.3"/>
    <row r="1030" s="79" customFormat="1" x14ac:dyDescent="0.3"/>
    <row r="1031" s="79" customFormat="1" x14ac:dyDescent="0.3"/>
    <row r="1032" s="79" customFormat="1" x14ac:dyDescent="0.3"/>
    <row r="1033" s="79" customFormat="1" x14ac:dyDescent="0.3"/>
    <row r="1034" s="79" customFormat="1" x14ac:dyDescent="0.3"/>
    <row r="1035" s="79" customFormat="1" x14ac:dyDescent="0.3"/>
    <row r="1036" s="79" customFormat="1" x14ac:dyDescent="0.3"/>
    <row r="1037" s="79" customFormat="1" x14ac:dyDescent="0.3"/>
    <row r="1038" s="79" customFormat="1" x14ac:dyDescent="0.3"/>
    <row r="1039" s="79" customFormat="1" x14ac:dyDescent="0.3"/>
    <row r="1040" s="79" customFormat="1" x14ac:dyDescent="0.3"/>
    <row r="1041" s="79" customFormat="1" x14ac:dyDescent="0.3"/>
    <row r="1042" s="79" customFormat="1" x14ac:dyDescent="0.3"/>
    <row r="1043" s="79" customFormat="1" x14ac:dyDescent="0.3"/>
    <row r="1044" s="79" customFormat="1" x14ac:dyDescent="0.3"/>
    <row r="1045" s="79" customFormat="1" x14ac:dyDescent="0.3"/>
    <row r="1046" s="79" customFormat="1" x14ac:dyDescent="0.3"/>
    <row r="1047" s="79" customFormat="1" x14ac:dyDescent="0.3"/>
    <row r="1048" s="79" customFormat="1" x14ac:dyDescent="0.3"/>
    <row r="1049" s="79" customFormat="1" x14ac:dyDescent="0.3"/>
    <row r="1050" s="79" customFormat="1" x14ac:dyDescent="0.3"/>
    <row r="1051" s="79" customFormat="1" x14ac:dyDescent="0.3"/>
    <row r="1052" s="79" customFormat="1" x14ac:dyDescent="0.3"/>
    <row r="1053" s="79" customFormat="1" x14ac:dyDescent="0.3"/>
    <row r="1054" s="79" customFormat="1" x14ac:dyDescent="0.3"/>
    <row r="1055" s="79" customFormat="1" x14ac:dyDescent="0.3"/>
    <row r="1056" s="79" customFormat="1" x14ac:dyDescent="0.3"/>
    <row r="1057" s="79" customFormat="1" x14ac:dyDescent="0.3"/>
    <row r="1058" s="79" customFormat="1" x14ac:dyDescent="0.3"/>
    <row r="1059" s="79" customFormat="1" x14ac:dyDescent="0.3"/>
    <row r="1060" s="79" customFormat="1" x14ac:dyDescent="0.3"/>
    <row r="1061" s="79" customFormat="1" x14ac:dyDescent="0.3"/>
    <row r="1062" s="79" customFormat="1" x14ac:dyDescent="0.3"/>
    <row r="1063" s="79" customFormat="1" x14ac:dyDescent="0.3"/>
    <row r="1064" s="79" customFormat="1" x14ac:dyDescent="0.3"/>
    <row r="1065" s="79" customFormat="1" x14ac:dyDescent="0.3"/>
    <row r="1066" s="79" customFormat="1" x14ac:dyDescent="0.3"/>
    <row r="1067" s="79" customFormat="1" x14ac:dyDescent="0.3"/>
    <row r="1068" s="79" customFormat="1" x14ac:dyDescent="0.3"/>
    <row r="1069" s="79" customFormat="1" x14ac:dyDescent="0.3"/>
    <row r="1070" s="79" customFormat="1" x14ac:dyDescent="0.3"/>
    <row r="1071" s="79" customFormat="1" x14ac:dyDescent="0.3"/>
    <row r="1072" s="79" customFormat="1" x14ac:dyDescent="0.3"/>
    <row r="1073" s="79" customFormat="1" x14ac:dyDescent="0.3"/>
    <row r="1074" s="79" customFormat="1" x14ac:dyDescent="0.3"/>
    <row r="1075" s="79" customFormat="1" x14ac:dyDescent="0.3"/>
    <row r="1076" s="79" customFormat="1" x14ac:dyDescent="0.3"/>
    <row r="1077" s="79" customFormat="1" x14ac:dyDescent="0.3"/>
    <row r="1078" s="79" customFormat="1" x14ac:dyDescent="0.3"/>
    <row r="1079" s="79" customFormat="1" x14ac:dyDescent="0.3"/>
    <row r="1080" s="79" customFormat="1" x14ac:dyDescent="0.3"/>
    <row r="1081" s="79" customFormat="1" x14ac:dyDescent="0.3"/>
    <row r="1082" s="79" customFormat="1" x14ac:dyDescent="0.3"/>
    <row r="1083" s="79" customFormat="1" x14ac:dyDescent="0.3"/>
    <row r="1084" s="79" customFormat="1" x14ac:dyDescent="0.3"/>
    <row r="1085" s="79" customFormat="1" x14ac:dyDescent="0.3"/>
    <row r="1086" s="79" customFormat="1" x14ac:dyDescent="0.3"/>
    <row r="1087" s="79" customFormat="1" x14ac:dyDescent="0.3"/>
    <row r="1088" s="79" customFormat="1" x14ac:dyDescent="0.3"/>
    <row r="1089" s="79" customFormat="1" x14ac:dyDescent="0.3"/>
    <row r="1090" s="79" customFormat="1" x14ac:dyDescent="0.3"/>
    <row r="1091" s="79" customFormat="1" x14ac:dyDescent="0.3"/>
    <row r="1092" s="79" customFormat="1" x14ac:dyDescent="0.3"/>
    <row r="1093" s="79" customFormat="1" x14ac:dyDescent="0.3"/>
    <row r="1094" s="79" customFormat="1" x14ac:dyDescent="0.3"/>
    <row r="1095" s="79" customFormat="1" x14ac:dyDescent="0.3"/>
    <row r="1096" s="79" customFormat="1" x14ac:dyDescent="0.3"/>
    <row r="1097" s="79" customFormat="1" x14ac:dyDescent="0.3"/>
    <row r="1098" s="79" customFormat="1" x14ac:dyDescent="0.3"/>
    <row r="1099" s="79" customFormat="1" x14ac:dyDescent="0.3"/>
    <row r="1100" s="79" customFormat="1" x14ac:dyDescent="0.3"/>
    <row r="1101" s="79" customFormat="1" x14ac:dyDescent="0.3"/>
    <row r="1102" s="79" customFormat="1" x14ac:dyDescent="0.3"/>
    <row r="1103" s="79" customFormat="1" x14ac:dyDescent="0.3"/>
    <row r="1104" s="79" customFormat="1" x14ac:dyDescent="0.3"/>
    <row r="1105" s="79" customFormat="1" x14ac:dyDescent="0.3"/>
    <row r="1106" s="79" customFormat="1" x14ac:dyDescent="0.3"/>
    <row r="1107" s="79" customFormat="1" x14ac:dyDescent="0.3"/>
    <row r="1108" s="79" customFormat="1" x14ac:dyDescent="0.3"/>
    <row r="1109" s="79" customFormat="1" x14ac:dyDescent="0.3"/>
    <row r="1110" s="79" customFormat="1" x14ac:dyDescent="0.3"/>
    <row r="1111" s="79" customFormat="1" x14ac:dyDescent="0.3"/>
    <row r="1112" s="79" customFormat="1" x14ac:dyDescent="0.3"/>
    <row r="1113" s="79" customFormat="1" x14ac:dyDescent="0.3"/>
    <row r="1114" s="79" customFormat="1" x14ac:dyDescent="0.3"/>
    <row r="1115" s="79" customFormat="1" x14ac:dyDescent="0.3"/>
    <row r="1116" s="79" customFormat="1" x14ac:dyDescent="0.3"/>
    <row r="1117" s="79" customFormat="1" x14ac:dyDescent="0.3"/>
    <row r="1118" s="79" customFormat="1" x14ac:dyDescent="0.3"/>
    <row r="1119" s="79" customFormat="1" x14ac:dyDescent="0.3"/>
    <row r="1120" s="79" customFormat="1" x14ac:dyDescent="0.3"/>
    <row r="1121" s="79" customFormat="1" x14ac:dyDescent="0.3"/>
    <row r="1122" s="79" customFormat="1" x14ac:dyDescent="0.3"/>
    <row r="1123" s="79" customFormat="1" x14ac:dyDescent="0.3"/>
    <row r="1124" s="79" customFormat="1" x14ac:dyDescent="0.3"/>
    <row r="1125" s="79" customFormat="1" x14ac:dyDescent="0.3"/>
    <row r="1126" s="79" customFormat="1" x14ac:dyDescent="0.3"/>
    <row r="1127" s="79" customFormat="1" x14ac:dyDescent="0.3"/>
    <row r="1128" s="79" customFormat="1" x14ac:dyDescent="0.3"/>
    <row r="1129" s="79" customFormat="1" x14ac:dyDescent="0.3"/>
    <row r="1130" s="79" customFormat="1" x14ac:dyDescent="0.3"/>
    <row r="1131" s="79" customFormat="1" x14ac:dyDescent="0.3"/>
    <row r="1132" s="79" customFormat="1" x14ac:dyDescent="0.3"/>
    <row r="1133" s="79" customFormat="1" x14ac:dyDescent="0.3"/>
    <row r="1134" s="79" customFormat="1" x14ac:dyDescent="0.3"/>
    <row r="1135" s="79" customFormat="1" x14ac:dyDescent="0.3"/>
    <row r="1136" s="79" customFormat="1" x14ac:dyDescent="0.3"/>
    <row r="1137" s="79" customFormat="1" x14ac:dyDescent="0.3"/>
    <row r="1138" s="79" customFormat="1" x14ac:dyDescent="0.3"/>
    <row r="1139" s="79" customFormat="1" x14ac:dyDescent="0.3"/>
    <row r="1140" s="79" customFormat="1" x14ac:dyDescent="0.3"/>
    <row r="1141" s="79" customFormat="1" x14ac:dyDescent="0.3"/>
    <row r="1142" s="79" customFormat="1" x14ac:dyDescent="0.3"/>
    <row r="1143" s="79" customFormat="1" x14ac:dyDescent="0.3"/>
    <row r="1144" s="79" customFormat="1" x14ac:dyDescent="0.3"/>
    <row r="1145" s="79" customFormat="1" x14ac:dyDescent="0.3"/>
    <row r="1146" s="79" customFormat="1" x14ac:dyDescent="0.3"/>
    <row r="1147" s="79" customFormat="1" x14ac:dyDescent="0.3"/>
    <row r="1148" s="79" customFormat="1" x14ac:dyDescent="0.3"/>
    <row r="1149" s="79" customFormat="1" x14ac:dyDescent="0.3"/>
    <row r="1150" s="79" customFormat="1" x14ac:dyDescent="0.3"/>
    <row r="1151" s="79" customFormat="1" x14ac:dyDescent="0.3"/>
    <row r="1152" s="79" customFormat="1" x14ac:dyDescent="0.3"/>
    <row r="1153" s="79" customFormat="1" x14ac:dyDescent="0.3"/>
    <row r="1154" s="79" customFormat="1" x14ac:dyDescent="0.3"/>
    <row r="1155" s="79" customFormat="1" x14ac:dyDescent="0.3"/>
    <row r="1156" s="79" customFormat="1" x14ac:dyDescent="0.3"/>
    <row r="1157" s="79" customFormat="1" x14ac:dyDescent="0.3"/>
    <row r="1158" s="79" customFormat="1" x14ac:dyDescent="0.3"/>
    <row r="1159" s="79" customFormat="1" x14ac:dyDescent="0.3"/>
    <row r="1160" s="79" customFormat="1" x14ac:dyDescent="0.3"/>
    <row r="1161" s="79" customFormat="1" x14ac:dyDescent="0.3"/>
    <row r="1162" s="79" customFormat="1" x14ac:dyDescent="0.3"/>
    <row r="1163" s="79" customFormat="1" x14ac:dyDescent="0.3"/>
    <row r="1164" s="79" customFormat="1" x14ac:dyDescent="0.3"/>
    <row r="1165" s="79" customFormat="1" x14ac:dyDescent="0.3"/>
    <row r="1166" s="79" customFormat="1" x14ac:dyDescent="0.3"/>
    <row r="1167" s="79" customFormat="1" x14ac:dyDescent="0.3"/>
    <row r="1168" s="79" customFormat="1" x14ac:dyDescent="0.3"/>
    <row r="1169" s="79" customFormat="1" x14ac:dyDescent="0.3"/>
    <row r="1170" s="79" customFormat="1" x14ac:dyDescent="0.3"/>
    <row r="1171" s="79" customFormat="1" x14ac:dyDescent="0.3"/>
    <row r="1172" s="79" customFormat="1" x14ac:dyDescent="0.3"/>
    <row r="1173" s="79" customFormat="1" x14ac:dyDescent="0.3"/>
    <row r="1174" s="79" customFormat="1" x14ac:dyDescent="0.3"/>
    <row r="1175" s="79" customFormat="1" x14ac:dyDescent="0.3"/>
    <row r="1176" s="79" customFormat="1" x14ac:dyDescent="0.3"/>
    <row r="1177" s="79" customFormat="1" x14ac:dyDescent="0.3"/>
    <row r="1178" s="79" customFormat="1" x14ac:dyDescent="0.3"/>
    <row r="1179" s="79" customFormat="1" x14ac:dyDescent="0.3"/>
    <row r="1180" s="79" customFormat="1" x14ac:dyDescent="0.3"/>
    <row r="1181" s="79" customFormat="1" x14ac:dyDescent="0.3"/>
    <row r="1182" s="79" customFormat="1" x14ac:dyDescent="0.3"/>
    <row r="1183" s="79" customFormat="1" x14ac:dyDescent="0.3"/>
    <row r="1184" s="79" customFormat="1" x14ac:dyDescent="0.3"/>
    <row r="1185" s="79" customFormat="1" x14ac:dyDescent="0.3"/>
    <row r="1186" s="79" customFormat="1" x14ac:dyDescent="0.3"/>
    <row r="1187" s="79" customFormat="1" x14ac:dyDescent="0.3"/>
    <row r="1188" s="79" customFormat="1" x14ac:dyDescent="0.3"/>
    <row r="1189" s="79" customFormat="1" x14ac:dyDescent="0.3"/>
    <row r="1190" s="79" customFormat="1" x14ac:dyDescent="0.3"/>
    <row r="1191" s="79" customFormat="1" x14ac:dyDescent="0.3"/>
    <row r="1192" s="79" customFormat="1" x14ac:dyDescent="0.3"/>
    <row r="1193" s="79" customFormat="1" x14ac:dyDescent="0.3"/>
    <row r="1194" s="79" customFormat="1" x14ac:dyDescent="0.3"/>
    <row r="1195" s="79" customFormat="1" x14ac:dyDescent="0.3"/>
    <row r="1196" s="79" customFormat="1" x14ac:dyDescent="0.3"/>
    <row r="1197" s="79" customFormat="1" x14ac:dyDescent="0.3"/>
    <row r="1198" s="79" customFormat="1" x14ac:dyDescent="0.3"/>
    <row r="1199" s="79" customFormat="1" x14ac:dyDescent="0.3"/>
    <row r="1200" s="79" customFormat="1" x14ac:dyDescent="0.3"/>
    <row r="1201" s="79" customFormat="1" x14ac:dyDescent="0.3"/>
    <row r="1202" s="79" customFormat="1" x14ac:dyDescent="0.3"/>
    <row r="1203" s="79" customFormat="1" x14ac:dyDescent="0.3"/>
    <row r="1204" s="79" customFormat="1" x14ac:dyDescent="0.3"/>
    <row r="1205" s="79" customFormat="1" x14ac:dyDescent="0.3"/>
    <row r="1206" s="79" customFormat="1" x14ac:dyDescent="0.3"/>
    <row r="1207" s="79" customFormat="1" x14ac:dyDescent="0.3"/>
    <row r="1208" s="79" customFormat="1" x14ac:dyDescent="0.3"/>
    <row r="1209" s="79" customFormat="1" x14ac:dyDescent="0.3"/>
    <row r="1210" s="79" customFormat="1" x14ac:dyDescent="0.3"/>
    <row r="1211" s="79" customFormat="1" x14ac:dyDescent="0.3"/>
    <row r="1212" s="79" customFormat="1" x14ac:dyDescent="0.3"/>
    <row r="1213" s="79" customFormat="1" x14ac:dyDescent="0.3"/>
    <row r="1214" s="79" customFormat="1" x14ac:dyDescent="0.3"/>
    <row r="1215" s="79" customFormat="1" x14ac:dyDescent="0.3"/>
    <row r="1216" s="79" customFormat="1" x14ac:dyDescent="0.3"/>
    <row r="1217" s="79" customFormat="1" x14ac:dyDescent="0.3"/>
    <row r="1218" s="79" customFormat="1" x14ac:dyDescent="0.3"/>
    <row r="1219" s="79" customFormat="1" x14ac:dyDescent="0.3"/>
    <row r="1220" s="79" customFormat="1" x14ac:dyDescent="0.3"/>
    <row r="1221" s="79" customFormat="1" x14ac:dyDescent="0.3"/>
    <row r="1222" s="79" customFormat="1" x14ac:dyDescent="0.3"/>
    <row r="1223" s="79" customFormat="1" x14ac:dyDescent="0.3"/>
    <row r="1224" s="79" customFormat="1" x14ac:dyDescent="0.3"/>
    <row r="1225" s="79" customFormat="1" x14ac:dyDescent="0.3"/>
    <row r="1226" s="79" customFormat="1" x14ac:dyDescent="0.3"/>
    <row r="1227" s="79" customFormat="1" x14ac:dyDescent="0.3"/>
    <row r="1228" s="79" customFormat="1" x14ac:dyDescent="0.3"/>
    <row r="1229" s="79" customFormat="1" x14ac:dyDescent="0.3"/>
    <row r="1230" s="79" customFormat="1" x14ac:dyDescent="0.3"/>
    <row r="1231" s="79" customFormat="1" x14ac:dyDescent="0.3"/>
    <row r="1232" s="79" customFormat="1" x14ac:dyDescent="0.3"/>
    <row r="1233" s="79" customFormat="1" x14ac:dyDescent="0.3"/>
    <row r="1234" s="79" customFormat="1" x14ac:dyDescent="0.3"/>
    <row r="1235" s="79" customFormat="1" x14ac:dyDescent="0.3"/>
    <row r="1236" s="79" customFormat="1" x14ac:dyDescent="0.3"/>
    <row r="1237" s="79" customFormat="1" x14ac:dyDescent="0.3"/>
    <row r="1238" s="79" customFormat="1" x14ac:dyDescent="0.3"/>
    <row r="1239" s="79" customFormat="1" x14ac:dyDescent="0.3"/>
    <row r="1240" s="79" customFormat="1" x14ac:dyDescent="0.3"/>
  </sheetData>
  <mergeCells count="12">
    <mergeCell ref="B29:G29"/>
    <mergeCell ref="B30:C30"/>
    <mergeCell ref="D30:E30"/>
    <mergeCell ref="F30:G30"/>
    <mergeCell ref="B2:G2"/>
    <mergeCell ref="B3:C3"/>
    <mergeCell ref="D3:E3"/>
    <mergeCell ref="F3:G3"/>
    <mergeCell ref="B16:G16"/>
    <mergeCell ref="B17:C17"/>
    <mergeCell ref="D17:E17"/>
    <mergeCell ref="F17:G17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B7C55-20C9-4ACC-B1FF-AB34EFEDAC61}">
  <sheetPr codeName="Hoja21"/>
  <dimension ref="A1:T58"/>
  <sheetViews>
    <sheetView workbookViewId="0"/>
  </sheetViews>
  <sheetFormatPr baseColWidth="10" defaultColWidth="11.5703125" defaultRowHeight="15" x14ac:dyDescent="0.25"/>
  <cols>
    <col min="1" max="1" width="6" style="78" customWidth="1"/>
    <col min="2" max="2" width="36.85546875" style="78" bestFit="1" customWidth="1"/>
    <col min="3" max="3" width="11.5703125" style="78"/>
    <col min="4" max="4" width="15.28515625" style="78" customWidth="1"/>
    <col min="5" max="5" width="12.7109375" style="78" bestFit="1" customWidth="1"/>
    <col min="6" max="6" width="13.85546875" style="78" customWidth="1"/>
    <col min="7" max="7" width="11.5703125" style="78"/>
    <col min="8" max="8" width="13.5703125" style="78" customWidth="1"/>
    <col min="9" max="9" width="11.5703125" style="78"/>
    <col min="10" max="10" width="14.7109375" style="78" customWidth="1"/>
    <col min="11" max="11" width="11.5703125" style="78"/>
    <col min="12" max="12" width="14.7109375" style="78" customWidth="1"/>
    <col min="13" max="13" width="11.5703125" style="78"/>
    <col min="14" max="14" width="13.85546875" style="78" customWidth="1"/>
    <col min="15" max="15" width="11.5703125" style="78"/>
    <col min="16" max="16" width="16.28515625" style="78" customWidth="1"/>
    <col min="17" max="17" width="11.5703125" style="78"/>
    <col min="18" max="18" width="14.7109375" style="78" customWidth="1"/>
    <col min="19" max="19" width="11.5703125" style="78"/>
    <col min="20" max="20" width="15" style="78" customWidth="1"/>
    <col min="21" max="16384" width="11.5703125" style="78"/>
  </cols>
  <sheetData>
    <row r="1" spans="1:20" s="198" customFormat="1" ht="18.75" x14ac:dyDescent="0.3">
      <c r="A1" s="198" t="s">
        <v>75</v>
      </c>
    </row>
    <row r="2" spans="1:20" ht="21.75" thickBot="1" x14ac:dyDescent="0.4">
      <c r="A2" s="322" t="s">
        <v>66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24"/>
    </row>
    <row r="3" spans="1:20" ht="15.75" x14ac:dyDescent="0.25">
      <c r="A3" s="139"/>
      <c r="B3" s="266"/>
      <c r="C3" s="325" t="s">
        <v>2</v>
      </c>
      <c r="D3" s="326"/>
      <c r="E3" s="326"/>
      <c r="F3" s="326"/>
      <c r="G3" s="326"/>
      <c r="H3" s="327"/>
      <c r="I3" s="325" t="s">
        <v>3</v>
      </c>
      <c r="J3" s="326"/>
      <c r="K3" s="326"/>
      <c r="L3" s="326"/>
      <c r="M3" s="326"/>
      <c r="N3" s="327"/>
      <c r="O3" s="325" t="s">
        <v>4</v>
      </c>
      <c r="P3" s="326"/>
      <c r="Q3" s="326"/>
      <c r="R3" s="326"/>
      <c r="S3" s="326"/>
      <c r="T3" s="328"/>
    </row>
    <row r="4" spans="1:20" ht="15.75" x14ac:dyDescent="0.25">
      <c r="A4" s="139"/>
      <c r="B4" s="266"/>
      <c r="C4" s="329" t="s">
        <v>41</v>
      </c>
      <c r="D4" s="309"/>
      <c r="E4" s="309" t="s">
        <v>42</v>
      </c>
      <c r="F4" s="309"/>
      <c r="G4" s="303" t="s">
        <v>67</v>
      </c>
      <c r="H4" s="330"/>
      <c r="I4" s="329" t="s">
        <v>41</v>
      </c>
      <c r="J4" s="309"/>
      <c r="K4" s="309" t="s">
        <v>42</v>
      </c>
      <c r="L4" s="309"/>
      <c r="M4" s="303" t="s">
        <v>67</v>
      </c>
      <c r="N4" s="330"/>
      <c r="O4" s="329" t="s">
        <v>41</v>
      </c>
      <c r="P4" s="309"/>
      <c r="Q4" s="309" t="s">
        <v>42</v>
      </c>
      <c r="R4" s="309"/>
      <c r="S4" s="303" t="s">
        <v>67</v>
      </c>
      <c r="T4" s="331"/>
    </row>
    <row r="5" spans="1:20" ht="32.25" thickBot="1" x14ac:dyDescent="0.3">
      <c r="A5" s="140" t="s">
        <v>0</v>
      </c>
      <c r="B5" s="141" t="s">
        <v>1</v>
      </c>
      <c r="C5" s="142" t="s">
        <v>5</v>
      </c>
      <c r="D5" s="266" t="s">
        <v>68</v>
      </c>
      <c r="E5" s="266" t="s">
        <v>69</v>
      </c>
      <c r="F5" s="266" t="s">
        <v>70</v>
      </c>
      <c r="G5" s="266" t="s">
        <v>71</v>
      </c>
      <c r="H5" s="268" t="s">
        <v>72</v>
      </c>
      <c r="I5" s="142" t="s">
        <v>5</v>
      </c>
      <c r="J5" s="266" t="s">
        <v>68</v>
      </c>
      <c r="K5" s="266" t="s">
        <v>69</v>
      </c>
      <c r="L5" s="266" t="s">
        <v>70</v>
      </c>
      <c r="M5" s="266" t="s">
        <v>71</v>
      </c>
      <c r="N5" s="268" t="s">
        <v>72</v>
      </c>
      <c r="O5" s="142" t="s">
        <v>5</v>
      </c>
      <c r="P5" s="266" t="s">
        <v>68</v>
      </c>
      <c r="Q5" s="266" t="s">
        <v>69</v>
      </c>
      <c r="R5" s="266" t="s">
        <v>70</v>
      </c>
      <c r="S5" s="266" t="s">
        <v>71</v>
      </c>
      <c r="T5" s="267" t="s">
        <v>72</v>
      </c>
    </row>
    <row r="6" spans="1:20" ht="15.75" x14ac:dyDescent="0.25">
      <c r="A6" s="145">
        <v>1</v>
      </c>
      <c r="B6" s="199" t="s">
        <v>7</v>
      </c>
      <c r="C6" s="147">
        <v>243063</v>
      </c>
      <c r="D6" s="148">
        <v>1690455.1327510001</v>
      </c>
      <c r="E6" s="148">
        <v>1019236</v>
      </c>
      <c r="F6" s="148">
        <v>4258856.5995650003</v>
      </c>
      <c r="G6" s="149">
        <v>0.2384756817851803</v>
      </c>
      <c r="H6" s="200">
        <v>0.3969269904329869</v>
      </c>
      <c r="I6" s="147">
        <v>51888</v>
      </c>
      <c r="J6" s="148">
        <v>3464631.4757139999</v>
      </c>
      <c r="K6" s="148">
        <v>138366</v>
      </c>
      <c r="L6" s="148">
        <v>9245315.4607260004</v>
      </c>
      <c r="M6" s="149">
        <v>0.37500542040674728</v>
      </c>
      <c r="N6" s="150">
        <v>0.37474453851052641</v>
      </c>
      <c r="O6" s="147">
        <v>25615</v>
      </c>
      <c r="P6" s="148">
        <v>1093842.488662</v>
      </c>
      <c r="Q6" s="148">
        <v>118134</v>
      </c>
      <c r="R6" s="148">
        <v>4468256.6915079998</v>
      </c>
      <c r="S6" s="149">
        <v>0.2168300404625256</v>
      </c>
      <c r="T6" s="150">
        <v>0.2448029654923064</v>
      </c>
    </row>
    <row r="7" spans="1:20" ht="15.75" x14ac:dyDescent="0.25">
      <c r="A7" s="151">
        <v>9</v>
      </c>
      <c r="B7" s="201" t="s">
        <v>8</v>
      </c>
      <c r="C7" s="157">
        <v>360</v>
      </c>
      <c r="D7" s="154">
        <v>4419.6367730000002</v>
      </c>
      <c r="E7" s="154">
        <v>2124</v>
      </c>
      <c r="F7" s="154">
        <v>12833.314354</v>
      </c>
      <c r="G7" s="155">
        <v>0.16949152542372881</v>
      </c>
      <c r="H7" s="202">
        <v>0.34438779033122102</v>
      </c>
      <c r="I7" s="157">
        <v>162</v>
      </c>
      <c r="J7" s="154">
        <v>19649.647936000001</v>
      </c>
      <c r="K7" s="154">
        <v>479</v>
      </c>
      <c r="L7" s="154">
        <v>39155.953414000003</v>
      </c>
      <c r="M7" s="155">
        <v>0.33820459290187888</v>
      </c>
      <c r="N7" s="156">
        <v>0.50183040438939674</v>
      </c>
      <c r="O7" s="157">
        <v>0</v>
      </c>
      <c r="P7" s="154">
        <v>0</v>
      </c>
      <c r="Q7" s="154">
        <v>72</v>
      </c>
      <c r="R7" s="154">
        <v>60.576112999999999</v>
      </c>
      <c r="S7" s="155">
        <v>0</v>
      </c>
      <c r="T7" s="156">
        <v>0</v>
      </c>
    </row>
    <row r="8" spans="1:20" ht="15.75" x14ac:dyDescent="0.25">
      <c r="A8" s="151">
        <v>14</v>
      </c>
      <c r="B8" s="201" t="s">
        <v>9</v>
      </c>
      <c r="C8" s="157">
        <v>28848</v>
      </c>
      <c r="D8" s="154">
        <v>282199.76282499998</v>
      </c>
      <c r="E8" s="154">
        <v>1687591</v>
      </c>
      <c r="F8" s="154">
        <v>3243662.2132549998</v>
      </c>
      <c r="G8" s="155">
        <v>1.709418929112563E-2</v>
      </c>
      <c r="H8" s="202">
        <v>8.7000354621332113E-2</v>
      </c>
      <c r="I8" s="157">
        <v>20987</v>
      </c>
      <c r="J8" s="154">
        <v>1664607.995408</v>
      </c>
      <c r="K8" s="154">
        <v>187741</v>
      </c>
      <c r="L8" s="154">
        <v>9601408.1519670002</v>
      </c>
      <c r="M8" s="155">
        <v>0.11178698313101559</v>
      </c>
      <c r="N8" s="156">
        <v>0.17337123566265419</v>
      </c>
      <c r="O8" s="157">
        <v>4214</v>
      </c>
      <c r="P8" s="154">
        <v>248774.34399200001</v>
      </c>
      <c r="Q8" s="154">
        <v>32978</v>
      </c>
      <c r="R8" s="154">
        <v>1280251.6450799999</v>
      </c>
      <c r="S8" s="155">
        <v>0.12778215780217109</v>
      </c>
      <c r="T8" s="156">
        <v>0.19431675401319609</v>
      </c>
    </row>
    <row r="9" spans="1:20" ht="15.75" x14ac:dyDescent="0.25">
      <c r="A9" s="151">
        <v>16</v>
      </c>
      <c r="B9" s="201" t="s">
        <v>10</v>
      </c>
      <c r="C9" s="157">
        <v>67180</v>
      </c>
      <c r="D9" s="154">
        <v>243847.633997</v>
      </c>
      <c r="E9" s="154">
        <v>1222023</v>
      </c>
      <c r="F9" s="154">
        <v>3757906.420014</v>
      </c>
      <c r="G9" s="155">
        <v>5.49744153751607E-2</v>
      </c>
      <c r="H9" s="202">
        <v>6.4889224675289153E-2</v>
      </c>
      <c r="I9" s="157">
        <v>48415</v>
      </c>
      <c r="J9" s="154">
        <v>3625653.3704249999</v>
      </c>
      <c r="K9" s="154">
        <v>107311</v>
      </c>
      <c r="L9" s="154">
        <v>6968408.3013709998</v>
      </c>
      <c r="M9" s="155">
        <v>0.45116530458200932</v>
      </c>
      <c r="N9" s="156">
        <v>0.52029864118491309</v>
      </c>
      <c r="O9" s="157">
        <v>19162</v>
      </c>
      <c r="P9" s="154">
        <v>1657303.0061949999</v>
      </c>
      <c r="Q9" s="154">
        <v>95139</v>
      </c>
      <c r="R9" s="154">
        <v>3385506.6112799998</v>
      </c>
      <c r="S9" s="155">
        <v>0.20141056769568741</v>
      </c>
      <c r="T9" s="156">
        <v>0.48952880513454472</v>
      </c>
    </row>
    <row r="10" spans="1:20" ht="15.75" x14ac:dyDescent="0.25">
      <c r="A10" s="151">
        <v>28</v>
      </c>
      <c r="B10" s="201" t="s">
        <v>11</v>
      </c>
      <c r="C10" s="157">
        <v>918</v>
      </c>
      <c r="D10" s="154">
        <v>13492.450535</v>
      </c>
      <c r="E10" s="154">
        <v>36562</v>
      </c>
      <c r="F10" s="154">
        <v>159196.40476400001</v>
      </c>
      <c r="G10" s="155">
        <v>2.5108035665444998E-2</v>
      </c>
      <c r="H10" s="202">
        <v>8.4753487712249678E-2</v>
      </c>
      <c r="I10" s="157">
        <v>1637</v>
      </c>
      <c r="J10" s="154">
        <v>272798.910859</v>
      </c>
      <c r="K10" s="154">
        <v>8330</v>
      </c>
      <c r="L10" s="154">
        <v>1191504.8544749999</v>
      </c>
      <c r="M10" s="155">
        <v>0.19651860744297719</v>
      </c>
      <c r="N10" s="156">
        <v>0.2289532517089076</v>
      </c>
      <c r="O10" s="157">
        <v>534</v>
      </c>
      <c r="P10" s="154">
        <v>53591.449702999998</v>
      </c>
      <c r="Q10" s="154">
        <v>8077</v>
      </c>
      <c r="R10" s="154">
        <v>384197.89520700002</v>
      </c>
      <c r="S10" s="155">
        <v>6.6113656060418469E-2</v>
      </c>
      <c r="T10" s="156">
        <v>0.13948918089237769</v>
      </c>
    </row>
    <row r="11" spans="1:20" ht="15.75" x14ac:dyDescent="0.25">
      <c r="A11" s="151">
        <v>37</v>
      </c>
      <c r="B11" s="201" t="s">
        <v>73</v>
      </c>
      <c r="C11" s="157">
        <v>34699</v>
      </c>
      <c r="D11" s="154">
        <v>612447.90687199996</v>
      </c>
      <c r="E11" s="154">
        <v>870600</v>
      </c>
      <c r="F11" s="154">
        <v>5199267.1296560001</v>
      </c>
      <c r="G11" s="155">
        <v>3.985642085917758E-2</v>
      </c>
      <c r="H11" s="202">
        <v>0.11779504526295061</v>
      </c>
      <c r="I11" s="157">
        <v>83496</v>
      </c>
      <c r="J11" s="154">
        <v>6008638.3912890004</v>
      </c>
      <c r="K11" s="154">
        <v>200871</v>
      </c>
      <c r="L11" s="154">
        <v>11883045.728627</v>
      </c>
      <c r="M11" s="155">
        <v>0.41566975820302582</v>
      </c>
      <c r="N11" s="156">
        <v>0.50564800712782032</v>
      </c>
      <c r="O11" s="157">
        <v>44386</v>
      </c>
      <c r="P11" s="154">
        <v>2389795.8088929998</v>
      </c>
      <c r="Q11" s="154">
        <v>178717</v>
      </c>
      <c r="R11" s="154">
        <v>4812658.7657160014</v>
      </c>
      <c r="S11" s="155">
        <v>0.2483591376310032</v>
      </c>
      <c r="T11" s="156">
        <v>0.49656456549905831</v>
      </c>
    </row>
    <row r="12" spans="1:20" ht="15.75" x14ac:dyDescent="0.25">
      <c r="A12" s="151">
        <v>39</v>
      </c>
      <c r="B12" s="201" t="s">
        <v>74</v>
      </c>
      <c r="C12" s="157">
        <v>58497</v>
      </c>
      <c r="D12" s="154">
        <v>626292.51188899996</v>
      </c>
      <c r="E12" s="154">
        <v>304021</v>
      </c>
      <c r="F12" s="154">
        <v>1821354.114873</v>
      </c>
      <c r="G12" s="155">
        <v>0.19241105055242891</v>
      </c>
      <c r="H12" s="202">
        <v>0.34386092565677168</v>
      </c>
      <c r="I12" s="157">
        <v>21684</v>
      </c>
      <c r="J12" s="154">
        <v>1510122.379864</v>
      </c>
      <c r="K12" s="154">
        <v>72749</v>
      </c>
      <c r="L12" s="154">
        <v>4486405.1804130003</v>
      </c>
      <c r="M12" s="155">
        <v>0.29806595279660197</v>
      </c>
      <c r="N12" s="156">
        <v>0.33659964250598168</v>
      </c>
      <c r="O12" s="157">
        <v>7904</v>
      </c>
      <c r="P12" s="154">
        <v>429887.03123000002</v>
      </c>
      <c r="Q12" s="154">
        <v>30526</v>
      </c>
      <c r="R12" s="154">
        <v>1291822.812902</v>
      </c>
      <c r="S12" s="155">
        <v>0.25892681648430838</v>
      </c>
      <c r="T12" s="156">
        <v>0.33277553774134511</v>
      </c>
    </row>
    <row r="13" spans="1:20" ht="15.75" x14ac:dyDescent="0.25">
      <c r="A13" s="151">
        <v>49</v>
      </c>
      <c r="B13" s="201" t="s">
        <v>14</v>
      </c>
      <c r="C13" s="157">
        <v>6055</v>
      </c>
      <c r="D13" s="154">
        <v>116187.91527100001</v>
      </c>
      <c r="E13" s="154">
        <v>53058</v>
      </c>
      <c r="F13" s="154">
        <v>509332.53204899997</v>
      </c>
      <c r="G13" s="155">
        <v>0.1141203965471748</v>
      </c>
      <c r="H13" s="202">
        <v>0.22811799357010679</v>
      </c>
      <c r="I13" s="157">
        <v>2085</v>
      </c>
      <c r="J13" s="154">
        <v>252623.771817</v>
      </c>
      <c r="K13" s="154">
        <v>7363</v>
      </c>
      <c r="L13" s="154">
        <v>708642.64922200004</v>
      </c>
      <c r="M13" s="155">
        <v>0.28317261985603692</v>
      </c>
      <c r="N13" s="156">
        <v>0.35648965256938592</v>
      </c>
      <c r="O13" s="157">
        <v>332</v>
      </c>
      <c r="P13" s="154">
        <v>17404.710219000001</v>
      </c>
      <c r="Q13" s="154">
        <v>7306</v>
      </c>
      <c r="R13" s="154">
        <v>240550.06492999999</v>
      </c>
      <c r="S13" s="155">
        <v>4.5442102381604163E-2</v>
      </c>
      <c r="T13" s="156">
        <v>7.2353795556300379E-2</v>
      </c>
    </row>
    <row r="14" spans="1:20" ht="15.75" x14ac:dyDescent="0.25">
      <c r="A14" s="151">
        <v>51</v>
      </c>
      <c r="B14" s="201" t="s">
        <v>15</v>
      </c>
      <c r="C14" s="157">
        <v>32541</v>
      </c>
      <c r="D14" s="154">
        <v>167751.103798</v>
      </c>
      <c r="E14" s="154">
        <v>2949914</v>
      </c>
      <c r="F14" s="154">
        <v>3018757.0895219999</v>
      </c>
      <c r="G14" s="155">
        <v>1.1031169044250101E-2</v>
      </c>
      <c r="H14" s="202">
        <v>5.5569593320462317E-2</v>
      </c>
      <c r="I14" s="157">
        <v>1493</v>
      </c>
      <c r="J14" s="154">
        <v>836.57145100000002</v>
      </c>
      <c r="K14" s="154">
        <v>13847</v>
      </c>
      <c r="L14" s="154">
        <v>511022.08283999999</v>
      </c>
      <c r="M14" s="155">
        <v>0.1078211887051347</v>
      </c>
      <c r="N14" s="156">
        <v>1.637055381933326E-3</v>
      </c>
      <c r="O14" s="157">
        <v>0</v>
      </c>
      <c r="P14" s="154">
        <v>0</v>
      </c>
      <c r="Q14" s="154">
        <v>177</v>
      </c>
      <c r="R14" s="154">
        <v>11817.864533</v>
      </c>
      <c r="S14" s="155">
        <v>0</v>
      </c>
      <c r="T14" s="156">
        <v>0</v>
      </c>
    </row>
    <row r="15" spans="1:20" ht="15.75" x14ac:dyDescent="0.25">
      <c r="A15" s="151">
        <v>53</v>
      </c>
      <c r="B15" s="201" t="s">
        <v>16</v>
      </c>
      <c r="C15" s="157">
        <v>125050</v>
      </c>
      <c r="D15" s="154">
        <v>164537.75082300001</v>
      </c>
      <c r="E15" s="154">
        <v>1048154</v>
      </c>
      <c r="F15" s="154">
        <v>754931.09099499998</v>
      </c>
      <c r="G15" s="155">
        <v>0.1193049876258641</v>
      </c>
      <c r="H15" s="202">
        <v>0.21795068819610949</v>
      </c>
      <c r="I15" s="157">
        <v>0</v>
      </c>
      <c r="J15" s="154">
        <v>0</v>
      </c>
      <c r="K15" s="154">
        <v>2797</v>
      </c>
      <c r="L15" s="154">
        <v>25197.329075000001</v>
      </c>
      <c r="M15" s="155">
        <v>0</v>
      </c>
      <c r="N15" s="156">
        <v>0</v>
      </c>
      <c r="O15" s="157">
        <v>0</v>
      </c>
      <c r="P15" s="154">
        <v>0</v>
      </c>
      <c r="Q15" s="154">
        <v>36</v>
      </c>
      <c r="R15" s="154">
        <v>332.92236100000002</v>
      </c>
      <c r="S15" s="155">
        <v>0</v>
      </c>
      <c r="T15" s="156">
        <v>0</v>
      </c>
    </row>
    <row r="16" spans="1:20" ht="15.75" x14ac:dyDescent="0.25">
      <c r="A16" s="151">
        <v>55</v>
      </c>
      <c r="B16" s="201" t="s">
        <v>17</v>
      </c>
      <c r="C16" s="157">
        <v>1136</v>
      </c>
      <c r="D16" s="154">
        <v>5010.4519110000001</v>
      </c>
      <c r="E16" s="154">
        <v>44520</v>
      </c>
      <c r="F16" s="154">
        <v>94777.951199999996</v>
      </c>
      <c r="G16" s="155">
        <v>2.551662174303684E-2</v>
      </c>
      <c r="H16" s="202">
        <v>5.2865163759733193E-2</v>
      </c>
      <c r="I16" s="157">
        <v>3138</v>
      </c>
      <c r="J16" s="154">
        <v>268367.66103000002</v>
      </c>
      <c r="K16" s="154">
        <v>8844</v>
      </c>
      <c r="L16" s="154">
        <v>556428.55334800004</v>
      </c>
      <c r="M16" s="155">
        <v>0.35481682496607869</v>
      </c>
      <c r="N16" s="156">
        <v>0.48230389942292962</v>
      </c>
      <c r="O16" s="157">
        <v>49</v>
      </c>
      <c r="P16" s="154">
        <v>11522</v>
      </c>
      <c r="Q16" s="154">
        <v>801</v>
      </c>
      <c r="R16" s="154">
        <v>41155.889832000001</v>
      </c>
      <c r="S16" s="155">
        <v>6.117353308364544E-2</v>
      </c>
      <c r="T16" s="156">
        <v>0.27995992911423528</v>
      </c>
    </row>
    <row r="17" spans="1:20" ht="16.5" thickBot="1" x14ac:dyDescent="0.3">
      <c r="A17" s="159">
        <v>12</v>
      </c>
      <c r="B17" s="188" t="s">
        <v>18</v>
      </c>
      <c r="C17" s="161">
        <v>91436</v>
      </c>
      <c r="D17" s="162">
        <v>458637.68496599997</v>
      </c>
      <c r="E17" s="162">
        <v>981764</v>
      </c>
      <c r="F17" s="162">
        <v>2109772.9017210002</v>
      </c>
      <c r="G17" s="163">
        <v>9.3134398898309573E-2</v>
      </c>
      <c r="H17" s="203">
        <v>0.21738722901970939</v>
      </c>
      <c r="I17" s="161">
        <v>78701</v>
      </c>
      <c r="J17" s="162">
        <v>2533235.6071020002</v>
      </c>
      <c r="K17" s="162">
        <v>449827</v>
      </c>
      <c r="L17" s="162">
        <v>10363156.017391</v>
      </c>
      <c r="M17" s="163">
        <v>0.174958372885576</v>
      </c>
      <c r="N17" s="164">
        <v>0.24444634461266759</v>
      </c>
      <c r="O17" s="161">
        <v>68361</v>
      </c>
      <c r="P17" s="162">
        <v>480441.70539299998</v>
      </c>
      <c r="Q17" s="162">
        <v>246206</v>
      </c>
      <c r="R17" s="162">
        <v>2711789.9178920002</v>
      </c>
      <c r="S17" s="163">
        <v>0.27765773376765801</v>
      </c>
      <c r="T17" s="164">
        <v>0.1771677452678449</v>
      </c>
    </row>
    <row r="18" spans="1:20" ht="16.5" thickBot="1" x14ac:dyDescent="0.3">
      <c r="A18" s="191"/>
      <c r="B18" s="165" t="s">
        <v>49</v>
      </c>
      <c r="C18" s="204">
        <f>SUM(C6:C17)</f>
        <v>689783</v>
      </c>
      <c r="D18" s="204">
        <f t="shared" ref="D18:R18" si="0">SUM(D6:D17)</f>
        <v>4385279.9424109999</v>
      </c>
      <c r="E18" s="204">
        <f t="shared" si="0"/>
        <v>10219567</v>
      </c>
      <c r="F18" s="215">
        <f t="shared" si="0"/>
        <v>24940647.761968002</v>
      </c>
      <c r="G18" s="206">
        <f t="shared" ref="G18:H18" si="1">C18/E18</f>
        <v>6.7496303904069521E-2</v>
      </c>
      <c r="H18" s="205">
        <f t="shared" si="1"/>
        <v>0.17582863060590248</v>
      </c>
      <c r="I18" s="204">
        <f t="shared" si="0"/>
        <v>313686</v>
      </c>
      <c r="J18" s="204">
        <f t="shared" si="0"/>
        <v>19621165.782894995</v>
      </c>
      <c r="K18" s="204">
        <f t="shared" si="0"/>
        <v>1198525</v>
      </c>
      <c r="L18" s="215">
        <f t="shared" si="0"/>
        <v>55579690.262869</v>
      </c>
      <c r="M18" s="206">
        <f t="shared" ref="M18:N18" si="2">I18/K18</f>
        <v>0.26172670574247514</v>
      </c>
      <c r="N18" s="206">
        <f t="shared" si="2"/>
        <v>0.35302762016295841</v>
      </c>
      <c r="O18" s="204">
        <f t="shared" si="0"/>
        <v>170557</v>
      </c>
      <c r="P18" s="204">
        <f t="shared" si="0"/>
        <v>6382562.5442869999</v>
      </c>
      <c r="Q18" s="204">
        <f t="shared" si="0"/>
        <v>718169</v>
      </c>
      <c r="R18" s="215">
        <f t="shared" si="0"/>
        <v>18628401.657354001</v>
      </c>
      <c r="S18" s="206">
        <f t="shared" ref="S18:T18" si="3">O18/Q18</f>
        <v>0.23748866910156244</v>
      </c>
      <c r="T18" s="206">
        <f t="shared" si="3"/>
        <v>0.3426253449805412</v>
      </c>
    </row>
    <row r="19" spans="1:20" ht="15.75" x14ac:dyDescent="0.25">
      <c r="A19" s="207"/>
      <c r="B19" s="208"/>
      <c r="C19" s="209"/>
      <c r="D19" s="209"/>
      <c r="E19" s="209"/>
      <c r="F19" s="209"/>
      <c r="G19" s="210"/>
      <c r="H19" s="210"/>
      <c r="I19" s="209"/>
      <c r="J19" s="209"/>
      <c r="K19" s="209"/>
      <c r="L19" s="209"/>
      <c r="M19" s="210"/>
      <c r="N19" s="210"/>
      <c r="O19" s="209"/>
      <c r="P19" s="209"/>
      <c r="Q19" s="209"/>
      <c r="R19" s="209"/>
      <c r="S19" s="210"/>
      <c r="T19" s="210"/>
    </row>
    <row r="20" spans="1:20" x14ac:dyDescent="0.25">
      <c r="B20" s="192" t="s">
        <v>118</v>
      </c>
    </row>
    <row r="21" spans="1:20" x14ac:dyDescent="0.25">
      <c r="B21" s="192" t="s">
        <v>119</v>
      </c>
    </row>
    <row r="22" spans="1:20" x14ac:dyDescent="0.25">
      <c r="B22" s="192" t="s">
        <v>107</v>
      </c>
    </row>
    <row r="25" spans="1:20" ht="19.5" thickBot="1" x14ac:dyDescent="0.35">
      <c r="A25" s="198" t="s">
        <v>76</v>
      </c>
    </row>
    <row r="26" spans="1:20" ht="21.75" thickBot="1" x14ac:dyDescent="0.4">
      <c r="A26" s="334" t="s">
        <v>66</v>
      </c>
      <c r="B26" s="335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6"/>
    </row>
    <row r="27" spans="1:20" ht="15.75" x14ac:dyDescent="0.25">
      <c r="A27" s="139"/>
      <c r="B27" s="266"/>
      <c r="C27" s="325" t="s">
        <v>2</v>
      </c>
      <c r="D27" s="326"/>
      <c r="E27" s="326"/>
      <c r="F27" s="326"/>
      <c r="G27" s="326"/>
      <c r="H27" s="327"/>
      <c r="I27" s="325" t="s">
        <v>3</v>
      </c>
      <c r="J27" s="326"/>
      <c r="K27" s="326"/>
      <c r="L27" s="326"/>
      <c r="M27" s="326"/>
      <c r="N27" s="327"/>
      <c r="O27" s="325" t="s">
        <v>4</v>
      </c>
      <c r="P27" s="326"/>
      <c r="Q27" s="326"/>
      <c r="R27" s="326"/>
      <c r="S27" s="326"/>
      <c r="T27" s="328"/>
    </row>
    <row r="28" spans="1:20" ht="15.75" x14ac:dyDescent="0.25">
      <c r="A28" s="139"/>
      <c r="B28" s="266"/>
      <c r="C28" s="329" t="s">
        <v>41</v>
      </c>
      <c r="D28" s="309"/>
      <c r="E28" s="309" t="s">
        <v>42</v>
      </c>
      <c r="F28" s="309"/>
      <c r="G28" s="303" t="s">
        <v>67</v>
      </c>
      <c r="H28" s="333"/>
      <c r="I28" s="329" t="s">
        <v>41</v>
      </c>
      <c r="J28" s="309"/>
      <c r="K28" s="309" t="s">
        <v>42</v>
      </c>
      <c r="L28" s="309"/>
      <c r="M28" s="303" t="s">
        <v>67</v>
      </c>
      <c r="N28" s="333"/>
      <c r="O28" s="329" t="s">
        <v>41</v>
      </c>
      <c r="P28" s="309"/>
      <c r="Q28" s="309" t="s">
        <v>42</v>
      </c>
      <c r="R28" s="309"/>
      <c r="S28" s="303" t="s">
        <v>67</v>
      </c>
      <c r="T28" s="332"/>
    </row>
    <row r="29" spans="1:20" ht="32.25" thickBot="1" x14ac:dyDescent="0.3">
      <c r="A29" s="140" t="s">
        <v>0</v>
      </c>
      <c r="B29" s="141" t="s">
        <v>1</v>
      </c>
      <c r="C29" s="142" t="s">
        <v>5</v>
      </c>
      <c r="D29" s="266" t="s">
        <v>68</v>
      </c>
      <c r="E29" s="266" t="s">
        <v>69</v>
      </c>
      <c r="F29" s="266" t="s">
        <v>70</v>
      </c>
      <c r="G29" s="266" t="s">
        <v>71</v>
      </c>
      <c r="H29" s="268" t="s">
        <v>72</v>
      </c>
      <c r="I29" s="142" t="s">
        <v>5</v>
      </c>
      <c r="J29" s="266" t="s">
        <v>68</v>
      </c>
      <c r="K29" s="266" t="s">
        <v>69</v>
      </c>
      <c r="L29" s="266" t="s">
        <v>70</v>
      </c>
      <c r="M29" s="266" t="s">
        <v>71</v>
      </c>
      <c r="N29" s="268" t="s">
        <v>72</v>
      </c>
      <c r="O29" s="142" t="s">
        <v>5</v>
      </c>
      <c r="P29" s="266" t="s">
        <v>68</v>
      </c>
      <c r="Q29" s="266" t="s">
        <v>69</v>
      </c>
      <c r="R29" s="266" t="s">
        <v>70</v>
      </c>
      <c r="S29" s="266" t="s">
        <v>71</v>
      </c>
      <c r="T29" s="267" t="s">
        <v>72</v>
      </c>
    </row>
    <row r="30" spans="1:20" ht="16.5" thickBot="1" x14ac:dyDescent="0.3">
      <c r="A30" s="170">
        <v>671</v>
      </c>
      <c r="B30" s="211" t="s">
        <v>25</v>
      </c>
      <c r="C30" s="172">
        <v>912</v>
      </c>
      <c r="D30" s="148">
        <v>1405.048008</v>
      </c>
      <c r="E30" s="148">
        <v>7005</v>
      </c>
      <c r="F30" s="148">
        <v>7912.657346</v>
      </c>
      <c r="G30" s="149">
        <v>0.13019271948608141</v>
      </c>
      <c r="H30" s="150">
        <v>0.17756967685581371</v>
      </c>
      <c r="I30" s="227">
        <v>0</v>
      </c>
      <c r="J30" s="148">
        <v>0</v>
      </c>
      <c r="K30" s="148"/>
      <c r="L30" s="148"/>
      <c r="M30" s="149"/>
      <c r="N30" s="200"/>
      <c r="O30" s="173">
        <v>21</v>
      </c>
      <c r="P30" s="148">
        <v>126.226929</v>
      </c>
      <c r="Q30" s="148">
        <v>536</v>
      </c>
      <c r="R30" s="174">
        <v>2156.3937500000002</v>
      </c>
      <c r="S30" s="149">
        <v>3.9179104477611942E-2</v>
      </c>
      <c r="T30" s="150">
        <v>5.853612263530257E-2</v>
      </c>
    </row>
    <row r="31" spans="1:20" ht="16.5" thickBot="1" x14ac:dyDescent="0.3">
      <c r="A31" s="175">
        <v>672</v>
      </c>
      <c r="B31" s="212" t="s">
        <v>26</v>
      </c>
      <c r="C31" s="177">
        <v>59648</v>
      </c>
      <c r="D31" s="154">
        <v>396393.673885</v>
      </c>
      <c r="E31" s="154">
        <v>267715</v>
      </c>
      <c r="F31" s="154">
        <v>1160646.8400600001</v>
      </c>
      <c r="G31" s="155">
        <v>0.22280410137646381</v>
      </c>
      <c r="H31" s="156">
        <v>0.34152824115258718</v>
      </c>
      <c r="I31" s="228">
        <v>2614</v>
      </c>
      <c r="J31" s="154">
        <v>79845.766436000005</v>
      </c>
      <c r="K31" s="154">
        <v>15839</v>
      </c>
      <c r="L31" s="154">
        <v>410929.36228300002</v>
      </c>
      <c r="M31" s="155">
        <v>0.1650356714439043</v>
      </c>
      <c r="N31" s="202">
        <v>0.1943053326547437</v>
      </c>
      <c r="O31" s="213">
        <v>235</v>
      </c>
      <c r="P31" s="154">
        <v>6669.2420009999996</v>
      </c>
      <c r="Q31" s="154">
        <v>1342</v>
      </c>
      <c r="R31" s="178">
        <v>25945.068660000001</v>
      </c>
      <c r="S31" s="155">
        <v>0.17511177347242921</v>
      </c>
      <c r="T31" s="156">
        <v>0.25705239359347293</v>
      </c>
    </row>
    <row r="32" spans="1:20" ht="16.5" thickBot="1" x14ac:dyDescent="0.3">
      <c r="A32" s="175">
        <v>673</v>
      </c>
      <c r="B32" s="212" t="s">
        <v>27</v>
      </c>
      <c r="C32" s="177">
        <v>2415</v>
      </c>
      <c r="D32" s="154">
        <v>4829.8440049999999</v>
      </c>
      <c r="E32" s="154">
        <v>38727</v>
      </c>
      <c r="F32" s="154">
        <v>51479.647932</v>
      </c>
      <c r="G32" s="155">
        <v>6.2359594081648463E-2</v>
      </c>
      <c r="H32" s="156">
        <v>9.3820455248252485E-2</v>
      </c>
      <c r="I32" s="228">
        <v>0</v>
      </c>
      <c r="J32" s="154">
        <v>0</v>
      </c>
      <c r="K32" s="154"/>
      <c r="L32" s="154"/>
      <c r="M32" s="155"/>
      <c r="N32" s="202"/>
      <c r="O32" s="213">
        <v>1373</v>
      </c>
      <c r="P32" s="154">
        <v>9668.8528619999997</v>
      </c>
      <c r="Q32" s="154">
        <v>4884</v>
      </c>
      <c r="R32" s="178">
        <v>27794.143236</v>
      </c>
      <c r="S32" s="155">
        <v>0.2811220311220311</v>
      </c>
      <c r="T32" s="156">
        <v>0.34787375095183881</v>
      </c>
    </row>
    <row r="33" spans="1:20" ht="16.5" thickBot="1" x14ac:dyDescent="0.3">
      <c r="A33" s="175">
        <v>674</v>
      </c>
      <c r="B33" s="212" t="s">
        <v>28</v>
      </c>
      <c r="C33" s="177">
        <v>2347</v>
      </c>
      <c r="D33" s="154">
        <v>14851.086004000001</v>
      </c>
      <c r="E33" s="154">
        <v>20744</v>
      </c>
      <c r="F33" s="154">
        <v>88181.328009000004</v>
      </c>
      <c r="G33" s="155">
        <v>0.1131411492479753</v>
      </c>
      <c r="H33" s="156">
        <v>0.16841531352855399</v>
      </c>
      <c r="I33" s="228">
        <v>0</v>
      </c>
      <c r="J33" s="154">
        <v>0</v>
      </c>
      <c r="K33" s="154"/>
      <c r="L33" s="154"/>
      <c r="M33" s="155"/>
      <c r="N33" s="202"/>
      <c r="O33" s="213">
        <v>1</v>
      </c>
      <c r="P33" s="154">
        <v>1.782311</v>
      </c>
      <c r="Q33" s="154">
        <v>8</v>
      </c>
      <c r="R33" s="178">
        <v>28.108996000000001</v>
      </c>
      <c r="S33" s="155">
        <v>0.125</v>
      </c>
      <c r="T33" s="156">
        <v>6.3407138412200845E-2</v>
      </c>
    </row>
    <row r="34" spans="1:20" ht="16.5" thickBot="1" x14ac:dyDescent="0.3">
      <c r="A34" s="175">
        <v>675</v>
      </c>
      <c r="B34" s="212" t="s">
        <v>29</v>
      </c>
      <c r="C34" s="177">
        <v>374</v>
      </c>
      <c r="D34" s="154">
        <v>343.23272600000001</v>
      </c>
      <c r="E34" s="154">
        <v>18540</v>
      </c>
      <c r="F34" s="154">
        <v>28032.430673999999</v>
      </c>
      <c r="G34" s="155">
        <v>2.0172599784250268E-2</v>
      </c>
      <c r="H34" s="156">
        <v>1.2244130021816031E-2</v>
      </c>
      <c r="I34" s="228">
        <v>0</v>
      </c>
      <c r="J34" s="154">
        <v>0</v>
      </c>
      <c r="K34" s="154"/>
      <c r="L34" s="154"/>
      <c r="M34" s="155"/>
      <c r="N34" s="202"/>
      <c r="O34" s="213">
        <v>167</v>
      </c>
      <c r="P34" s="154">
        <v>610.76677800000004</v>
      </c>
      <c r="Q34" s="154">
        <v>933</v>
      </c>
      <c r="R34" s="178">
        <v>2772.4427139999998</v>
      </c>
      <c r="S34" s="155">
        <v>0.17899249732047159</v>
      </c>
      <c r="T34" s="156">
        <v>0.2202991516888021</v>
      </c>
    </row>
    <row r="35" spans="1:20" ht="16.5" thickBot="1" x14ac:dyDescent="0.3">
      <c r="A35" s="175">
        <v>676</v>
      </c>
      <c r="B35" s="212" t="s">
        <v>30</v>
      </c>
      <c r="C35" s="177">
        <v>371</v>
      </c>
      <c r="D35" s="154">
        <v>1682.5314840000001</v>
      </c>
      <c r="E35" s="154">
        <v>15878</v>
      </c>
      <c r="F35" s="154">
        <v>45078.533737999998</v>
      </c>
      <c r="G35" s="155">
        <v>2.3365663181760931E-2</v>
      </c>
      <c r="H35" s="156">
        <v>3.7324450120294637E-2</v>
      </c>
      <c r="I35" s="228">
        <v>0</v>
      </c>
      <c r="J35" s="154">
        <v>0</v>
      </c>
      <c r="K35" s="154"/>
      <c r="L35" s="154"/>
      <c r="M35" s="155"/>
      <c r="N35" s="202"/>
      <c r="O35" s="213">
        <v>10</v>
      </c>
      <c r="P35" s="154">
        <v>91.486286000000007</v>
      </c>
      <c r="Q35" s="154">
        <v>58</v>
      </c>
      <c r="R35" s="178">
        <v>293.768798</v>
      </c>
      <c r="S35" s="155">
        <v>0.17241379310344829</v>
      </c>
      <c r="T35" s="156">
        <v>0.31142274680921023</v>
      </c>
    </row>
    <row r="36" spans="1:20" ht="16.5" thickBot="1" x14ac:dyDescent="0.3">
      <c r="A36" s="175">
        <v>677</v>
      </c>
      <c r="B36" s="212" t="s">
        <v>31</v>
      </c>
      <c r="C36" s="214">
        <v>1677</v>
      </c>
      <c r="D36" s="162">
        <v>12972.225267</v>
      </c>
      <c r="E36" s="162">
        <v>5664</v>
      </c>
      <c r="F36" s="162">
        <v>31605.434324000002</v>
      </c>
      <c r="G36" s="163">
        <v>0.29608050847457629</v>
      </c>
      <c r="H36" s="164">
        <v>0.41044287302039612</v>
      </c>
      <c r="I36" s="229">
        <v>0</v>
      </c>
      <c r="J36" s="162">
        <v>0</v>
      </c>
      <c r="K36" s="162"/>
      <c r="L36" s="162"/>
      <c r="M36" s="230"/>
      <c r="N36" s="231"/>
      <c r="O36" s="179">
        <v>13</v>
      </c>
      <c r="P36" s="162">
        <v>84.592439999999996</v>
      </c>
      <c r="Q36" s="162">
        <v>42</v>
      </c>
      <c r="R36" s="180">
        <v>296.65894600000001</v>
      </c>
      <c r="S36" s="163">
        <v>0.30952380952380948</v>
      </c>
      <c r="T36" s="164">
        <v>0.2851504771408444</v>
      </c>
    </row>
    <row r="37" spans="1:20" ht="16.5" thickBot="1" x14ac:dyDescent="0.3">
      <c r="A37" s="191"/>
      <c r="B37" s="165" t="s">
        <v>49</v>
      </c>
      <c r="C37" s="215">
        <f>SUM(C30:C36)</f>
        <v>67744</v>
      </c>
      <c r="D37" s="215">
        <f t="shared" ref="D37:R37" si="4">SUM(D30:D36)</f>
        <v>432477.64137899998</v>
      </c>
      <c r="E37" s="215">
        <f t="shared" si="4"/>
        <v>374273</v>
      </c>
      <c r="F37" s="215">
        <f t="shared" si="4"/>
        <v>1412936.8720830001</v>
      </c>
      <c r="G37" s="206">
        <f t="shared" ref="G37:H37" si="5">C37/E37</f>
        <v>0.18100156837388751</v>
      </c>
      <c r="H37" s="206">
        <f t="shared" si="5"/>
        <v>0.30608419238251355</v>
      </c>
      <c r="I37" s="215">
        <f t="shared" si="4"/>
        <v>2614</v>
      </c>
      <c r="J37" s="215">
        <f t="shared" si="4"/>
        <v>79845.766436000005</v>
      </c>
      <c r="K37" s="215">
        <f t="shared" si="4"/>
        <v>15839</v>
      </c>
      <c r="L37" s="215">
        <f t="shared" si="4"/>
        <v>410929.36228300002</v>
      </c>
      <c r="M37" s="168">
        <f t="shared" ref="M37:N37" si="6">I37/K37</f>
        <v>0.1650356714439043</v>
      </c>
      <c r="N37" s="168">
        <f t="shared" si="6"/>
        <v>0.1943053326547437</v>
      </c>
      <c r="O37" s="215">
        <f t="shared" si="4"/>
        <v>1820</v>
      </c>
      <c r="P37" s="215">
        <f t="shared" si="4"/>
        <v>17252.949606999999</v>
      </c>
      <c r="Q37" s="215">
        <f t="shared" si="4"/>
        <v>7803</v>
      </c>
      <c r="R37" s="215">
        <f t="shared" si="4"/>
        <v>59286.585099999997</v>
      </c>
      <c r="S37" s="206">
        <f t="shared" ref="S37:T37" si="7">O37/Q37</f>
        <v>0.23324362424708445</v>
      </c>
      <c r="T37" s="206">
        <f t="shared" si="7"/>
        <v>0.29100933335760637</v>
      </c>
    </row>
    <row r="38" spans="1:20" ht="15.75" x14ac:dyDescent="0.25">
      <c r="A38" s="207"/>
      <c r="B38" s="208"/>
      <c r="C38" s="209"/>
      <c r="D38" s="209"/>
      <c r="E38" s="209"/>
      <c r="F38" s="209"/>
      <c r="G38" s="210"/>
      <c r="H38" s="210"/>
      <c r="I38" s="209"/>
      <c r="J38" s="209"/>
      <c r="K38" s="209"/>
      <c r="L38" s="209"/>
      <c r="M38" s="210"/>
      <c r="N38" s="210"/>
      <c r="O38" s="209"/>
      <c r="P38" s="209"/>
      <c r="Q38" s="209"/>
      <c r="R38" s="209"/>
      <c r="S38" s="210"/>
      <c r="T38" s="210"/>
    </row>
    <row r="39" spans="1:20" x14ac:dyDescent="0.25">
      <c r="B39" s="192" t="str">
        <f>B20</f>
        <v>Fuente: Información de la CMF al 26 de junio de 2020 y al 31 de mayo de 2020 para el total de las carteras.</v>
      </c>
    </row>
    <row r="40" spans="1:20" x14ac:dyDescent="0.25">
      <c r="B40" s="192" t="s">
        <v>94</v>
      </c>
    </row>
    <row r="45" spans="1:20" ht="19.5" thickBot="1" x14ac:dyDescent="0.35">
      <c r="A45" s="79" t="s">
        <v>77</v>
      </c>
    </row>
    <row r="46" spans="1:20" ht="21" x14ac:dyDescent="0.35">
      <c r="A46" s="334" t="s">
        <v>66</v>
      </c>
      <c r="B46" s="335"/>
      <c r="C46" s="335"/>
      <c r="D46" s="335"/>
      <c r="E46" s="335"/>
      <c r="F46" s="335"/>
      <c r="G46" s="335"/>
      <c r="H46" s="336"/>
    </row>
    <row r="47" spans="1:20" ht="15.75" x14ac:dyDescent="0.25">
      <c r="A47" s="139"/>
      <c r="B47" s="266"/>
      <c r="C47" s="303" t="s">
        <v>32</v>
      </c>
      <c r="D47" s="303"/>
      <c r="E47" s="303"/>
      <c r="F47" s="303"/>
      <c r="G47" s="303"/>
      <c r="H47" s="332"/>
    </row>
    <row r="48" spans="1:20" ht="15.75" x14ac:dyDescent="0.25">
      <c r="A48" s="139"/>
      <c r="B48" s="266"/>
      <c r="C48" s="309" t="s">
        <v>41</v>
      </c>
      <c r="D48" s="309"/>
      <c r="E48" s="309" t="s">
        <v>42</v>
      </c>
      <c r="F48" s="309"/>
      <c r="G48" s="303" t="s">
        <v>67</v>
      </c>
      <c r="H48" s="332"/>
    </row>
    <row r="49" spans="1:8" ht="32.25" thickBot="1" x14ac:dyDescent="0.3">
      <c r="A49" s="140" t="s">
        <v>0</v>
      </c>
      <c r="B49" s="141" t="s">
        <v>1</v>
      </c>
      <c r="C49" s="266" t="s">
        <v>5</v>
      </c>
      <c r="D49" s="266" t="s">
        <v>68</v>
      </c>
      <c r="E49" s="266" t="s">
        <v>69</v>
      </c>
      <c r="F49" s="266" t="s">
        <v>70</v>
      </c>
      <c r="G49" s="266" t="s">
        <v>71</v>
      </c>
      <c r="H49" s="267" t="s">
        <v>72</v>
      </c>
    </row>
    <row r="50" spans="1:8" ht="16.5" thickBot="1" x14ac:dyDescent="0.3">
      <c r="A50" s="190">
        <v>708</v>
      </c>
      <c r="B50" s="184" t="s">
        <v>34</v>
      </c>
      <c r="C50" s="217">
        <v>5022</v>
      </c>
      <c r="D50" s="218">
        <v>1301.8811599999999</v>
      </c>
      <c r="E50" s="218">
        <v>468308</v>
      </c>
      <c r="F50" s="218">
        <v>151326.24858799999</v>
      </c>
      <c r="G50" s="149">
        <v>1.072371174526167E-2</v>
      </c>
      <c r="H50" s="150">
        <v>8.6031417030927298E-3</v>
      </c>
    </row>
    <row r="51" spans="1:8" ht="16.5" thickBot="1" x14ac:dyDescent="0.3">
      <c r="A51" s="190">
        <v>701</v>
      </c>
      <c r="B51" s="184" t="s">
        <v>81</v>
      </c>
      <c r="C51" s="219">
        <v>1584</v>
      </c>
      <c r="D51" s="220">
        <v>112.640914</v>
      </c>
      <c r="E51" s="220">
        <v>204711</v>
      </c>
      <c r="F51" s="220">
        <v>30522.629987</v>
      </c>
      <c r="G51" s="155">
        <v>7.7377375910429834E-3</v>
      </c>
      <c r="H51" s="156">
        <v>3.6904065622122102E-3</v>
      </c>
    </row>
    <row r="52" spans="1:8" ht="16.5" thickBot="1" x14ac:dyDescent="0.3">
      <c r="A52" s="190">
        <v>699</v>
      </c>
      <c r="B52" s="184" t="s">
        <v>36</v>
      </c>
      <c r="C52" s="219">
        <v>76590</v>
      </c>
      <c r="D52" s="220">
        <v>6406.6170009999996</v>
      </c>
      <c r="E52" s="220">
        <v>403624</v>
      </c>
      <c r="F52" s="220">
        <v>86381.055995000002</v>
      </c>
      <c r="G52" s="155">
        <v>0.18975581234019781</v>
      </c>
      <c r="H52" s="156">
        <v>7.4166921522362886E-2</v>
      </c>
    </row>
    <row r="53" spans="1:8" ht="16.5" thickBot="1" x14ac:dyDescent="0.3">
      <c r="A53" s="159">
        <v>697</v>
      </c>
      <c r="B53" s="188" t="s">
        <v>37</v>
      </c>
      <c r="C53" s="221">
        <v>1479</v>
      </c>
      <c r="D53" s="222">
        <v>1103.72291</v>
      </c>
      <c r="E53" s="222">
        <v>438161</v>
      </c>
      <c r="F53" s="222">
        <v>142556.58903599999</v>
      </c>
      <c r="G53" s="163">
        <v>3.375471573234496E-3</v>
      </c>
      <c r="H53" s="164">
        <v>7.7423493187065203E-3</v>
      </c>
    </row>
    <row r="54" spans="1:8" ht="16.5" thickBot="1" x14ac:dyDescent="0.3">
      <c r="A54" s="191"/>
      <c r="B54" s="165" t="s">
        <v>49</v>
      </c>
      <c r="C54" s="223">
        <f>SUM(C50:C53)</f>
        <v>84675</v>
      </c>
      <c r="D54" s="223">
        <f t="shared" ref="D54:F54" si="8">SUM(D50:D53)</f>
        <v>8924.8619849999995</v>
      </c>
      <c r="E54" s="223">
        <f t="shared" si="8"/>
        <v>1514804</v>
      </c>
      <c r="F54" s="232">
        <f t="shared" si="8"/>
        <v>410786.523606</v>
      </c>
      <c r="G54" s="206">
        <f t="shared" ref="G54:H54" si="9">C54/E54</f>
        <v>5.5898320838867602E-2</v>
      </c>
      <c r="H54" s="206">
        <f t="shared" si="9"/>
        <v>2.1726277451010426E-2</v>
      </c>
    </row>
    <row r="56" spans="1:8" x14ac:dyDescent="0.25">
      <c r="B56" s="192" t="str">
        <f>B20</f>
        <v>Fuente: Información de la CMF al 26 de junio de 2020 y al 31 de mayo de 2020 para el total de las carteras.</v>
      </c>
    </row>
    <row r="57" spans="1:8" x14ac:dyDescent="0.25">
      <c r="B57" s="192" t="s">
        <v>59</v>
      </c>
    </row>
    <row r="58" spans="1:8" x14ac:dyDescent="0.25">
      <c r="B58" s="78" t="s">
        <v>95</v>
      </c>
    </row>
  </sheetData>
  <mergeCells count="31">
    <mergeCell ref="A2:T2"/>
    <mergeCell ref="C3:H3"/>
    <mergeCell ref="I3:N3"/>
    <mergeCell ref="O3:T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C48:D48"/>
    <mergeCell ref="E48:F48"/>
    <mergeCell ref="G48:H48"/>
    <mergeCell ref="C28:D28"/>
    <mergeCell ref="E28:F28"/>
    <mergeCell ref="G28:H28"/>
    <mergeCell ref="A46:H46"/>
    <mergeCell ref="C47:H47"/>
    <mergeCell ref="K28:L28"/>
    <mergeCell ref="M28:N28"/>
    <mergeCell ref="A26:T26"/>
    <mergeCell ref="C27:H27"/>
    <mergeCell ref="I27:N27"/>
    <mergeCell ref="O27:T27"/>
    <mergeCell ref="O28:P28"/>
    <mergeCell ref="Q28:R28"/>
    <mergeCell ref="S28:T28"/>
    <mergeCell ref="I28:J28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FBA0D-F077-4D1F-9185-B3F6F0C387EE}">
  <sheetPr codeName="Hoja22"/>
  <dimension ref="A1:P1240"/>
  <sheetViews>
    <sheetView workbookViewId="0"/>
  </sheetViews>
  <sheetFormatPr baseColWidth="10" defaultColWidth="11.5703125" defaultRowHeight="18.75" x14ac:dyDescent="0.3"/>
  <cols>
    <col min="1" max="1" width="20.7109375" style="109" customWidth="1"/>
    <col min="2" max="7" width="16.28515625" style="109" customWidth="1"/>
    <col min="8" max="16" width="11.5703125" style="79"/>
    <col min="17" max="16384" width="11.5703125" style="108"/>
  </cols>
  <sheetData>
    <row r="1" spans="1:16" s="80" customFormat="1" x14ac:dyDescent="0.3">
      <c r="A1" s="121" t="s">
        <v>75</v>
      </c>
      <c r="H1" s="79"/>
      <c r="I1" s="79"/>
      <c r="J1" s="79"/>
      <c r="K1" s="79"/>
      <c r="L1" s="79"/>
      <c r="M1" s="79"/>
      <c r="N1" s="79"/>
      <c r="O1" s="79"/>
      <c r="P1" s="79"/>
    </row>
    <row r="2" spans="1:16" s="80" customFormat="1" ht="21" x14ac:dyDescent="0.35">
      <c r="B2" s="305" t="s">
        <v>51</v>
      </c>
      <c r="C2" s="306"/>
      <c r="D2" s="306"/>
      <c r="E2" s="306"/>
      <c r="F2" s="306"/>
      <c r="G2" s="307"/>
      <c r="H2" s="79"/>
      <c r="I2" s="79"/>
      <c r="J2" s="79"/>
      <c r="K2" s="79"/>
      <c r="L2" s="79"/>
      <c r="M2" s="79"/>
      <c r="N2" s="79"/>
      <c r="O2" s="79"/>
      <c r="P2" s="79"/>
    </row>
    <row r="3" spans="1:16" s="80" customFormat="1" ht="18" customHeight="1" x14ac:dyDescent="0.3">
      <c r="B3" s="308" t="s">
        <v>41</v>
      </c>
      <c r="C3" s="309"/>
      <c r="D3" s="309" t="s">
        <v>42</v>
      </c>
      <c r="E3" s="309"/>
      <c r="F3" s="303" t="s">
        <v>67</v>
      </c>
      <c r="G3" s="304"/>
      <c r="H3" s="79"/>
      <c r="I3" s="79"/>
      <c r="J3" s="79"/>
      <c r="K3" s="79"/>
      <c r="L3" s="79"/>
      <c r="M3" s="79"/>
      <c r="N3" s="79"/>
      <c r="O3" s="79"/>
      <c r="P3" s="79"/>
    </row>
    <row r="4" spans="1:16" s="80" customFormat="1" ht="32.25" x14ac:dyDescent="0.3">
      <c r="B4" s="233" t="s">
        <v>44</v>
      </c>
      <c r="C4" s="269" t="s">
        <v>45</v>
      </c>
      <c r="D4" s="269" t="s">
        <v>44</v>
      </c>
      <c r="E4" s="269" t="s">
        <v>45</v>
      </c>
      <c r="F4" s="269" t="s">
        <v>44</v>
      </c>
      <c r="G4" s="234" t="s">
        <v>45</v>
      </c>
      <c r="H4" s="79"/>
      <c r="I4" s="79"/>
      <c r="J4" s="79"/>
      <c r="K4" s="79"/>
      <c r="L4" s="79"/>
      <c r="M4" s="79"/>
      <c r="N4" s="79"/>
      <c r="O4" s="79"/>
      <c r="P4" s="79"/>
    </row>
    <row r="5" spans="1:16" s="80" customFormat="1" x14ac:dyDescent="0.3">
      <c r="A5" s="235" t="s">
        <v>46</v>
      </c>
      <c r="B5" s="236">
        <f>Detalle_al_0703!C18</f>
        <v>698403</v>
      </c>
      <c r="C5" s="110">
        <f>Detalle_al_0703!D18</f>
        <v>4456351.1040389994</v>
      </c>
      <c r="D5" s="111">
        <f>Detalle_al_0703!E18</f>
        <v>10219567</v>
      </c>
      <c r="E5" s="110">
        <f>Detalle_al_0703!F18</f>
        <v>24940647.761968002</v>
      </c>
      <c r="F5" s="135">
        <f>B5/D5</f>
        <v>6.8339783867555251E-2</v>
      </c>
      <c r="G5" s="136">
        <f>C5/E5</f>
        <v>0.17867824230429533</v>
      </c>
      <c r="H5" s="79"/>
      <c r="I5" s="79"/>
      <c r="J5" s="79"/>
      <c r="K5" s="79"/>
      <c r="L5" s="79"/>
      <c r="M5" s="79"/>
      <c r="N5" s="79"/>
      <c r="O5" s="79"/>
      <c r="P5" s="79"/>
    </row>
    <row r="6" spans="1:16" s="80" customFormat="1" x14ac:dyDescent="0.3">
      <c r="A6" s="237" t="s">
        <v>47</v>
      </c>
      <c r="B6" s="238">
        <f>Detalle_al_0703!I18</f>
        <v>316205</v>
      </c>
      <c r="C6" s="134">
        <f>Detalle_al_0703!J18</f>
        <v>19684350.074855</v>
      </c>
      <c r="D6" s="133">
        <f>Detalle_al_0703!K18</f>
        <v>1198525</v>
      </c>
      <c r="E6" s="134">
        <f>Detalle_al_0703!L18</f>
        <v>55579690.262869</v>
      </c>
      <c r="F6" s="239">
        <f t="shared" ref="F6:G8" si="0">B6/D6</f>
        <v>0.26382845581026676</v>
      </c>
      <c r="G6" s="240">
        <f t="shared" si="0"/>
        <v>0.35416444355404186</v>
      </c>
      <c r="H6" s="79"/>
      <c r="I6" s="79"/>
      <c r="J6" s="79"/>
      <c r="K6" s="79"/>
      <c r="L6" s="79"/>
      <c r="M6" s="79"/>
      <c r="N6" s="79"/>
      <c r="O6" s="79"/>
      <c r="P6" s="79"/>
    </row>
    <row r="7" spans="1:16" s="80" customFormat="1" x14ac:dyDescent="0.3">
      <c r="A7" s="241" t="s">
        <v>48</v>
      </c>
      <c r="B7" s="242">
        <f>Detalle_al_0703!O18</f>
        <v>175441</v>
      </c>
      <c r="C7" s="116">
        <f>Detalle_al_0703!P18</f>
        <v>6470773.9302330008</v>
      </c>
      <c r="D7" s="117">
        <f>Detalle_al_0703!Q18</f>
        <v>718169</v>
      </c>
      <c r="E7" s="116">
        <f>Detalle_al_0703!R18</f>
        <v>18628401.657354001</v>
      </c>
      <c r="F7" s="137">
        <f t="shared" si="0"/>
        <v>0.24428929680896835</v>
      </c>
      <c r="G7" s="138">
        <f t="shared" si="0"/>
        <v>0.34736066192122877</v>
      </c>
      <c r="H7" s="79"/>
      <c r="I7" s="79"/>
      <c r="J7" s="79"/>
      <c r="K7" s="79"/>
      <c r="L7" s="79"/>
      <c r="M7" s="79"/>
      <c r="N7" s="79"/>
      <c r="O7" s="79"/>
      <c r="P7" s="79"/>
    </row>
    <row r="8" spans="1:16" s="80" customFormat="1" x14ac:dyDescent="0.3">
      <c r="A8" s="101" t="s">
        <v>49</v>
      </c>
      <c r="B8" s="243">
        <f>SUM(B5:B7)</f>
        <v>1190049</v>
      </c>
      <c r="C8" s="244">
        <f t="shared" ref="C8:E8" si="1">SUM(C5:C7)</f>
        <v>30611475.109127</v>
      </c>
      <c r="D8" s="245">
        <f t="shared" si="1"/>
        <v>12136261</v>
      </c>
      <c r="E8" s="244">
        <f t="shared" si="1"/>
        <v>99148739.682190999</v>
      </c>
      <c r="F8" s="246">
        <f t="shared" si="0"/>
        <v>9.8057301173730529E-2</v>
      </c>
      <c r="G8" s="247">
        <f t="shared" si="0"/>
        <v>0.30874295737140273</v>
      </c>
      <c r="H8" s="79"/>
      <c r="I8" s="79"/>
      <c r="J8" s="79"/>
      <c r="K8" s="79"/>
      <c r="L8" s="79"/>
      <c r="M8" s="79"/>
      <c r="N8" s="79"/>
      <c r="O8" s="79"/>
      <c r="P8" s="79"/>
    </row>
    <row r="9" spans="1:16" ht="14.45" customHeight="1" x14ac:dyDescent="0.3">
      <c r="A9" s="196" t="str">
        <f>Detalle_al_0703!B20</f>
        <v>Fuente: Información de la CMF al 03 de julio de 2020 y al 31 de mayo de 2020 para el total de las carteras.</v>
      </c>
      <c r="B9" s="108"/>
      <c r="C9" s="108"/>
      <c r="D9" s="108"/>
      <c r="E9" s="108"/>
      <c r="F9" s="108"/>
      <c r="G9" s="108"/>
    </row>
    <row r="10" spans="1:16" ht="14.45" customHeight="1" x14ac:dyDescent="0.3">
      <c r="A10" s="196" t="s">
        <v>55</v>
      </c>
      <c r="B10" s="108"/>
      <c r="C10" s="108"/>
      <c r="D10" s="108"/>
      <c r="E10" s="108"/>
      <c r="F10" s="108"/>
      <c r="G10" s="108"/>
    </row>
    <row r="11" spans="1:16" ht="14.45" customHeight="1" x14ac:dyDescent="0.3">
      <c r="A11" s="196" t="s">
        <v>113</v>
      </c>
      <c r="B11" s="108"/>
      <c r="C11" s="108"/>
      <c r="D11" s="108"/>
      <c r="E11" s="108"/>
      <c r="F11" s="108"/>
      <c r="G11" s="108"/>
    </row>
    <row r="12" spans="1:16" ht="14.45" customHeight="1" x14ac:dyDescent="0.3">
      <c r="A12" s="196" t="str">
        <f>"            " &amp; MID(Detalle_al_0703!B21,6,LEN(Detalle_al_0703!B21)-5)</f>
        <v xml:space="preserve">             Los bancos Ripley, BCI, Security y Santander corrigieron cifras respecto la semana pasada. </v>
      </c>
      <c r="B12" s="108"/>
      <c r="C12" s="108"/>
      <c r="D12" s="108"/>
      <c r="E12" s="108"/>
      <c r="F12" s="108"/>
      <c r="G12" s="108"/>
    </row>
    <row r="13" spans="1:16" ht="14.45" customHeight="1" x14ac:dyDescent="0.3">
      <c r="A13" s="196" t="s">
        <v>99</v>
      </c>
      <c r="B13" s="108"/>
      <c r="C13" s="108"/>
      <c r="D13" s="108"/>
      <c r="E13" s="108"/>
      <c r="F13" s="108"/>
      <c r="G13" s="108"/>
    </row>
    <row r="14" spans="1:16" x14ac:dyDescent="0.3">
      <c r="A14" s="79"/>
      <c r="B14" s="79"/>
      <c r="C14" s="79"/>
      <c r="D14" s="79"/>
      <c r="E14" s="79"/>
      <c r="F14" s="79"/>
      <c r="G14" s="79"/>
    </row>
    <row r="15" spans="1:16" x14ac:dyDescent="0.3">
      <c r="A15" s="79" t="s">
        <v>76</v>
      </c>
      <c r="B15" s="52"/>
      <c r="C15" s="52"/>
      <c r="D15" s="52"/>
      <c r="E15" s="52"/>
      <c r="F15" s="52"/>
      <c r="G15" s="52"/>
    </row>
    <row r="16" spans="1:16" ht="21" x14ac:dyDescent="0.35">
      <c r="A16" s="52"/>
      <c r="B16" s="300" t="s">
        <v>51</v>
      </c>
      <c r="C16" s="301"/>
      <c r="D16" s="301"/>
      <c r="E16" s="301"/>
      <c r="F16" s="301"/>
      <c r="G16" s="302"/>
    </row>
    <row r="17" spans="1:7" s="79" customFormat="1" ht="18" customHeight="1" x14ac:dyDescent="0.3">
      <c r="A17" s="52"/>
      <c r="B17" s="296" t="s">
        <v>41</v>
      </c>
      <c r="C17" s="297"/>
      <c r="D17" s="297" t="s">
        <v>42</v>
      </c>
      <c r="E17" s="297"/>
      <c r="F17" s="303" t="s">
        <v>67</v>
      </c>
      <c r="G17" s="304"/>
    </row>
    <row r="18" spans="1:7" s="79" customFormat="1" ht="32.25" x14ac:dyDescent="0.3">
      <c r="A18" s="52"/>
      <c r="B18" s="54" t="s">
        <v>44</v>
      </c>
      <c r="C18" s="55" t="s">
        <v>45</v>
      </c>
      <c r="D18" s="55" t="s">
        <v>44</v>
      </c>
      <c r="E18" s="55" t="s">
        <v>45</v>
      </c>
      <c r="F18" s="55" t="s">
        <v>44</v>
      </c>
      <c r="G18" s="56" t="s">
        <v>45</v>
      </c>
    </row>
    <row r="19" spans="1:7" s="79" customFormat="1" x14ac:dyDescent="0.3">
      <c r="A19" s="122" t="s">
        <v>46</v>
      </c>
      <c r="B19" s="236">
        <f>Detalle_al_0703!C37</f>
        <v>68806</v>
      </c>
      <c r="C19" s="110">
        <f>Detalle_al_0703!D37</f>
        <v>438140.11246699997</v>
      </c>
      <c r="D19" s="111">
        <f>Detalle_al_0703!E37</f>
        <v>374273</v>
      </c>
      <c r="E19" s="110">
        <f>Detalle_al_0703!F37</f>
        <v>1412936.8720830001</v>
      </c>
      <c r="F19" s="135">
        <f>B19/D19</f>
        <v>0.18383906934243185</v>
      </c>
      <c r="G19" s="136">
        <f>C19/E19</f>
        <v>0.31009178196410059</v>
      </c>
    </row>
    <row r="20" spans="1:7" s="79" customFormat="1" x14ac:dyDescent="0.3">
      <c r="A20" s="123" t="s">
        <v>47</v>
      </c>
      <c r="B20" s="238">
        <f>Detalle_al_0703!I37</f>
        <v>2653</v>
      </c>
      <c r="C20" s="134">
        <f>Detalle_al_0703!J37</f>
        <v>81097.541129999998</v>
      </c>
      <c r="D20" s="133">
        <f>Detalle_al_0703!K37</f>
        <v>15839</v>
      </c>
      <c r="E20" s="134">
        <f>Detalle_al_0703!L37</f>
        <v>410929.36228300002</v>
      </c>
      <c r="F20" s="239">
        <f t="shared" ref="F20:G22" si="2">B20/D20</f>
        <v>0.16749794810278426</v>
      </c>
      <c r="G20" s="240">
        <f t="shared" si="2"/>
        <v>0.19735153672019551</v>
      </c>
    </row>
    <row r="21" spans="1:7" s="79" customFormat="1" x14ac:dyDescent="0.3">
      <c r="A21" s="124" t="s">
        <v>48</v>
      </c>
      <c r="B21" s="242">
        <f>Detalle_al_0703!O37</f>
        <v>1846</v>
      </c>
      <c r="C21" s="116">
        <f>Detalle_al_0703!P37</f>
        <v>17485.499445000001</v>
      </c>
      <c r="D21" s="117">
        <f>Detalle_al_0703!Q37</f>
        <v>7803</v>
      </c>
      <c r="E21" s="116">
        <f>Detalle_al_0703!R37</f>
        <v>59286.585099999997</v>
      </c>
      <c r="F21" s="137">
        <f t="shared" si="2"/>
        <v>0.2365756760220428</v>
      </c>
      <c r="G21" s="138">
        <f t="shared" si="2"/>
        <v>0.2949318031306209</v>
      </c>
    </row>
    <row r="22" spans="1:7" s="79" customFormat="1" x14ac:dyDescent="0.3">
      <c r="A22" s="60" t="s">
        <v>49</v>
      </c>
      <c r="B22" s="243">
        <f>SUM(B19:B21)</f>
        <v>73305</v>
      </c>
      <c r="C22" s="244">
        <f t="shared" ref="C22:E22" si="3">SUM(C19:C21)</f>
        <v>536723.1530419999</v>
      </c>
      <c r="D22" s="245">
        <f t="shared" si="3"/>
        <v>397915</v>
      </c>
      <c r="E22" s="244">
        <f t="shared" si="3"/>
        <v>1883152.8194660002</v>
      </c>
      <c r="F22" s="246">
        <f t="shared" si="2"/>
        <v>0.18422276114245506</v>
      </c>
      <c r="G22" s="247">
        <f t="shared" si="2"/>
        <v>0.28501306293038758</v>
      </c>
    </row>
    <row r="23" spans="1:7" s="79" customFormat="1" ht="14.45" customHeight="1" x14ac:dyDescent="0.3">
      <c r="A23" s="196" t="str">
        <f>Detalle_al_0703!B39</f>
        <v>Fuente: Información de la CMF al 03 de julio de 2020 y al 31 de mayo de 2020 para el total de las carteras.</v>
      </c>
      <c r="B23" s="78"/>
      <c r="C23" s="78"/>
      <c r="D23" s="78"/>
      <c r="E23" s="78"/>
      <c r="F23" s="78"/>
      <c r="G23" s="78"/>
    </row>
    <row r="24" spans="1:7" s="79" customFormat="1" ht="14.45" customHeight="1" x14ac:dyDescent="0.3">
      <c r="A24" s="197" t="s">
        <v>94</v>
      </c>
      <c r="B24" s="78"/>
      <c r="C24" s="78"/>
      <c r="D24" s="78"/>
      <c r="E24" s="78"/>
      <c r="F24" s="78"/>
      <c r="G24" s="78"/>
    </row>
    <row r="25" spans="1:7" s="79" customFormat="1" ht="14.45" customHeight="1" x14ac:dyDescent="0.3">
      <c r="A25" s="197"/>
      <c r="B25" s="78"/>
      <c r="C25" s="78"/>
      <c r="D25" s="78"/>
      <c r="E25" s="78"/>
      <c r="F25" s="78"/>
      <c r="G25" s="78"/>
    </row>
    <row r="26" spans="1:7" s="79" customFormat="1" x14ac:dyDescent="0.3">
      <c r="A26" s="107" t="s">
        <v>60</v>
      </c>
      <c r="B26" s="78"/>
      <c r="C26" s="78"/>
      <c r="D26" s="78"/>
      <c r="E26" s="78"/>
      <c r="F26" s="78"/>
      <c r="G26" s="78"/>
    </row>
    <row r="27" spans="1:7" s="79" customFormat="1" x14ac:dyDescent="0.3">
      <c r="A27" s="107" t="s">
        <v>60</v>
      </c>
      <c r="B27" s="78"/>
      <c r="C27" s="78"/>
      <c r="D27" s="78"/>
      <c r="E27" s="78"/>
      <c r="F27" s="78"/>
      <c r="G27" s="78"/>
    </row>
    <row r="28" spans="1:7" s="79" customFormat="1" x14ac:dyDescent="0.3">
      <c r="A28" s="79" t="s">
        <v>77</v>
      </c>
      <c r="B28" s="52"/>
      <c r="C28" s="52"/>
      <c r="D28" s="52"/>
      <c r="E28" s="52"/>
      <c r="F28" s="52"/>
      <c r="G28" s="52"/>
    </row>
    <row r="29" spans="1:7" s="79" customFormat="1" ht="21" x14ac:dyDescent="0.35">
      <c r="A29" s="52"/>
      <c r="B29" s="300" t="s">
        <v>51</v>
      </c>
      <c r="C29" s="301"/>
      <c r="D29" s="301"/>
      <c r="E29" s="301"/>
      <c r="F29" s="301"/>
      <c r="G29" s="302"/>
    </row>
    <row r="30" spans="1:7" s="79" customFormat="1" ht="18" customHeight="1" x14ac:dyDescent="0.3">
      <c r="A30" s="52"/>
      <c r="B30" s="296" t="s">
        <v>41</v>
      </c>
      <c r="C30" s="297"/>
      <c r="D30" s="297" t="s">
        <v>42</v>
      </c>
      <c r="E30" s="297"/>
      <c r="F30" s="303" t="s">
        <v>67</v>
      </c>
      <c r="G30" s="304"/>
    </row>
    <row r="31" spans="1:7" s="79" customFormat="1" ht="32.25" x14ac:dyDescent="0.3">
      <c r="A31" s="52"/>
      <c r="B31" s="54" t="s">
        <v>44</v>
      </c>
      <c r="C31" s="55" t="s">
        <v>45</v>
      </c>
      <c r="D31" s="55" t="s">
        <v>44</v>
      </c>
      <c r="E31" s="55" t="s">
        <v>45</v>
      </c>
      <c r="F31" s="55" t="s">
        <v>44</v>
      </c>
      <c r="G31" s="56" t="s">
        <v>45</v>
      </c>
    </row>
    <row r="32" spans="1:7" s="79" customFormat="1" x14ac:dyDescent="0.3">
      <c r="A32" s="122" t="s">
        <v>46</v>
      </c>
      <c r="B32" s="113">
        <f>Detalle_al_0703!C54</f>
        <v>85182</v>
      </c>
      <c r="C32" s="114">
        <f>Detalle_al_0703!D54</f>
        <v>9052.0470339999993</v>
      </c>
      <c r="D32" s="111">
        <f>Detalle_al_0703!E54</f>
        <v>1514804</v>
      </c>
      <c r="E32" s="110">
        <f>Detalle_al_0703!F54</f>
        <v>410786.523606</v>
      </c>
      <c r="F32" s="135">
        <f>B32/D32</f>
        <v>5.6233017604917862E-2</v>
      </c>
      <c r="G32" s="136">
        <f>C32/E32</f>
        <v>2.2035890940478222E-2</v>
      </c>
    </row>
    <row r="33" spans="1:7" s="79" customFormat="1" x14ac:dyDescent="0.3">
      <c r="A33" s="123" t="s">
        <v>47</v>
      </c>
      <c r="B33" s="127"/>
      <c r="C33" s="113"/>
      <c r="D33" s="114"/>
      <c r="E33" s="113"/>
      <c r="F33" s="115"/>
      <c r="G33" s="128"/>
    </row>
    <row r="34" spans="1:7" s="79" customFormat="1" x14ac:dyDescent="0.3">
      <c r="A34" s="124" t="s">
        <v>48</v>
      </c>
      <c r="B34" s="129"/>
      <c r="C34" s="116"/>
      <c r="D34" s="117"/>
      <c r="E34" s="116"/>
      <c r="F34" s="118"/>
      <c r="G34" s="130"/>
    </row>
    <row r="35" spans="1:7" s="79" customFormat="1" x14ac:dyDescent="0.3">
      <c r="A35" s="60" t="s">
        <v>49</v>
      </c>
      <c r="B35" s="119">
        <f>B32</f>
        <v>85182</v>
      </c>
      <c r="C35" s="248">
        <f t="shared" ref="C35:E35" si="4">C32</f>
        <v>9052.0470339999993</v>
      </c>
      <c r="D35" s="248">
        <f t="shared" si="4"/>
        <v>1514804</v>
      </c>
      <c r="E35" s="120">
        <f t="shared" si="4"/>
        <v>410786.523606</v>
      </c>
      <c r="F35" s="249">
        <f>B35/D35</f>
        <v>5.6233017604917862E-2</v>
      </c>
      <c r="G35" s="250">
        <f>C35/E35</f>
        <v>2.2035890940478222E-2</v>
      </c>
    </row>
    <row r="36" spans="1:7" s="79" customFormat="1" ht="14.45" customHeight="1" x14ac:dyDescent="0.3">
      <c r="A36" s="196" t="str">
        <f>Detalle_al_0703!B56</f>
        <v>Fuente: Información de la CMF al 03 de julio de 2020 y al 31 de mayo de 2020 para el total de las carteras.</v>
      </c>
      <c r="B36" s="78"/>
      <c r="C36" s="78"/>
      <c r="D36" s="78"/>
      <c r="E36" s="78"/>
      <c r="F36" s="78"/>
      <c r="G36" s="78"/>
    </row>
    <row r="37" spans="1:7" s="79" customFormat="1" ht="14.45" customHeight="1" x14ac:dyDescent="0.3">
      <c r="A37" s="197" t="s">
        <v>101</v>
      </c>
      <c r="B37" s="78"/>
      <c r="C37" s="78"/>
      <c r="D37" s="78"/>
      <c r="E37" s="78"/>
      <c r="F37" s="78"/>
      <c r="G37" s="78"/>
    </row>
    <row r="38" spans="1:7" s="79" customFormat="1" ht="14.45" customHeight="1" x14ac:dyDescent="0.3">
      <c r="A38" s="196" t="s">
        <v>62</v>
      </c>
      <c r="B38" s="78"/>
      <c r="C38" s="78"/>
      <c r="D38" s="78"/>
      <c r="E38" s="78"/>
      <c r="F38" s="78"/>
      <c r="G38" s="78"/>
    </row>
    <row r="39" spans="1:7" s="79" customFormat="1" x14ac:dyDescent="0.3"/>
    <row r="40" spans="1:7" s="79" customFormat="1" x14ac:dyDescent="0.3"/>
    <row r="41" spans="1:7" s="79" customFormat="1" x14ac:dyDescent="0.3"/>
    <row r="42" spans="1:7" s="79" customFormat="1" x14ac:dyDescent="0.3"/>
    <row r="43" spans="1:7" s="79" customFormat="1" x14ac:dyDescent="0.3"/>
    <row r="44" spans="1:7" s="79" customFormat="1" x14ac:dyDescent="0.3"/>
    <row r="45" spans="1:7" s="79" customFormat="1" x14ac:dyDescent="0.3"/>
    <row r="46" spans="1:7" s="79" customFormat="1" x14ac:dyDescent="0.3"/>
    <row r="47" spans="1:7" s="79" customFormat="1" x14ac:dyDescent="0.3"/>
    <row r="48" spans="1:7" s="79" customFormat="1" x14ac:dyDescent="0.3"/>
    <row r="49" s="79" customFormat="1" x14ac:dyDescent="0.3"/>
    <row r="50" s="79" customFormat="1" x14ac:dyDescent="0.3"/>
    <row r="51" s="79" customFormat="1" x14ac:dyDescent="0.3"/>
    <row r="52" s="79" customFormat="1" x14ac:dyDescent="0.3"/>
    <row r="53" s="79" customFormat="1" x14ac:dyDescent="0.3"/>
    <row r="54" s="79" customFormat="1" x14ac:dyDescent="0.3"/>
    <row r="55" s="79" customFormat="1" x14ac:dyDescent="0.3"/>
    <row r="56" s="79" customFormat="1" x14ac:dyDescent="0.3"/>
    <row r="57" s="79" customFormat="1" x14ac:dyDescent="0.3"/>
    <row r="58" s="79" customFormat="1" x14ac:dyDescent="0.3"/>
    <row r="59" s="79" customFormat="1" x14ac:dyDescent="0.3"/>
    <row r="60" s="79" customFormat="1" x14ac:dyDescent="0.3"/>
    <row r="61" s="79" customFormat="1" x14ac:dyDescent="0.3"/>
    <row r="62" s="79" customFormat="1" x14ac:dyDescent="0.3"/>
    <row r="63" s="79" customFormat="1" x14ac:dyDescent="0.3"/>
    <row r="64" s="79" customFormat="1" x14ac:dyDescent="0.3"/>
    <row r="65" s="79" customFormat="1" x14ac:dyDescent="0.3"/>
    <row r="66" s="79" customFormat="1" x14ac:dyDescent="0.3"/>
    <row r="67" s="79" customFormat="1" x14ac:dyDescent="0.3"/>
    <row r="68" s="79" customFormat="1" x14ac:dyDescent="0.3"/>
    <row r="69" s="79" customFormat="1" x14ac:dyDescent="0.3"/>
    <row r="70" s="79" customFormat="1" x14ac:dyDescent="0.3"/>
    <row r="71" s="79" customFormat="1" x14ac:dyDescent="0.3"/>
    <row r="72" s="79" customFormat="1" x14ac:dyDescent="0.3"/>
    <row r="73" s="79" customFormat="1" x14ac:dyDescent="0.3"/>
    <row r="74" s="79" customFormat="1" x14ac:dyDescent="0.3"/>
    <row r="75" s="79" customFormat="1" x14ac:dyDescent="0.3"/>
    <row r="76" s="79" customFormat="1" x14ac:dyDescent="0.3"/>
    <row r="77" s="79" customFormat="1" x14ac:dyDescent="0.3"/>
    <row r="78" s="79" customFormat="1" x14ac:dyDescent="0.3"/>
    <row r="79" s="79" customFormat="1" x14ac:dyDescent="0.3"/>
    <row r="80" s="79" customFormat="1" x14ac:dyDescent="0.3"/>
    <row r="81" s="79" customFormat="1" x14ac:dyDescent="0.3"/>
    <row r="82" s="79" customFormat="1" x14ac:dyDescent="0.3"/>
    <row r="83" s="79" customFormat="1" x14ac:dyDescent="0.3"/>
    <row r="84" s="79" customFormat="1" x14ac:dyDescent="0.3"/>
    <row r="85" s="79" customFormat="1" x14ac:dyDescent="0.3"/>
    <row r="86" s="79" customFormat="1" x14ac:dyDescent="0.3"/>
    <row r="87" s="79" customFormat="1" x14ac:dyDescent="0.3"/>
    <row r="88" s="79" customFormat="1" x14ac:dyDescent="0.3"/>
    <row r="89" s="79" customFormat="1" x14ac:dyDescent="0.3"/>
    <row r="90" s="79" customFormat="1" x14ac:dyDescent="0.3"/>
    <row r="91" s="79" customFormat="1" x14ac:dyDescent="0.3"/>
    <row r="92" s="79" customFormat="1" x14ac:dyDescent="0.3"/>
    <row r="93" s="79" customFormat="1" x14ac:dyDescent="0.3"/>
    <row r="94" s="79" customFormat="1" x14ac:dyDescent="0.3"/>
    <row r="95" s="79" customFormat="1" x14ac:dyDescent="0.3"/>
    <row r="96" s="79" customFormat="1" x14ac:dyDescent="0.3"/>
    <row r="97" s="79" customFormat="1" x14ac:dyDescent="0.3"/>
    <row r="98" s="79" customFormat="1" x14ac:dyDescent="0.3"/>
    <row r="99" s="79" customFormat="1" x14ac:dyDescent="0.3"/>
    <row r="100" s="79" customFormat="1" x14ac:dyDescent="0.3"/>
    <row r="101" s="79" customFormat="1" x14ac:dyDescent="0.3"/>
    <row r="102" s="79" customFormat="1" x14ac:dyDescent="0.3"/>
    <row r="103" s="79" customFormat="1" x14ac:dyDescent="0.3"/>
    <row r="104" s="79" customFormat="1" x14ac:dyDescent="0.3"/>
    <row r="105" s="79" customFormat="1" x14ac:dyDescent="0.3"/>
    <row r="106" s="79" customFormat="1" x14ac:dyDescent="0.3"/>
    <row r="107" s="79" customFormat="1" x14ac:dyDescent="0.3"/>
    <row r="108" s="79" customFormat="1" x14ac:dyDescent="0.3"/>
    <row r="109" s="79" customFormat="1" x14ac:dyDescent="0.3"/>
    <row r="110" s="79" customFormat="1" x14ac:dyDescent="0.3"/>
    <row r="111" s="79" customFormat="1" x14ac:dyDescent="0.3"/>
    <row r="112" s="79" customFormat="1" x14ac:dyDescent="0.3"/>
    <row r="113" s="79" customFormat="1" x14ac:dyDescent="0.3"/>
    <row r="114" s="79" customFormat="1" x14ac:dyDescent="0.3"/>
    <row r="115" s="79" customFormat="1" x14ac:dyDescent="0.3"/>
    <row r="116" s="79" customFormat="1" x14ac:dyDescent="0.3"/>
    <row r="117" s="79" customFormat="1" x14ac:dyDescent="0.3"/>
    <row r="118" s="79" customFormat="1" x14ac:dyDescent="0.3"/>
    <row r="119" s="79" customFormat="1" x14ac:dyDescent="0.3"/>
    <row r="120" s="79" customFormat="1" x14ac:dyDescent="0.3"/>
    <row r="121" s="79" customFormat="1" x14ac:dyDescent="0.3"/>
    <row r="122" s="79" customFormat="1" x14ac:dyDescent="0.3"/>
    <row r="123" s="79" customFormat="1" x14ac:dyDescent="0.3"/>
    <row r="124" s="79" customFormat="1" x14ac:dyDescent="0.3"/>
    <row r="125" s="79" customFormat="1" x14ac:dyDescent="0.3"/>
    <row r="126" s="79" customFormat="1" x14ac:dyDescent="0.3"/>
    <row r="127" s="79" customFormat="1" x14ac:dyDescent="0.3"/>
    <row r="128" s="79" customFormat="1" x14ac:dyDescent="0.3"/>
    <row r="129" s="79" customFormat="1" x14ac:dyDescent="0.3"/>
    <row r="130" s="79" customFormat="1" x14ac:dyDescent="0.3"/>
    <row r="131" s="79" customFormat="1" x14ac:dyDescent="0.3"/>
    <row r="132" s="79" customFormat="1" x14ac:dyDescent="0.3"/>
    <row r="133" s="79" customFormat="1" x14ac:dyDescent="0.3"/>
    <row r="134" s="79" customFormat="1" x14ac:dyDescent="0.3"/>
    <row r="135" s="79" customFormat="1" x14ac:dyDescent="0.3"/>
    <row r="136" s="79" customFormat="1" x14ac:dyDescent="0.3"/>
    <row r="137" s="79" customFormat="1" x14ac:dyDescent="0.3"/>
    <row r="138" s="79" customFormat="1" x14ac:dyDescent="0.3"/>
    <row r="139" s="79" customFormat="1" x14ac:dyDescent="0.3"/>
    <row r="140" s="79" customFormat="1" x14ac:dyDescent="0.3"/>
    <row r="141" s="79" customFormat="1" x14ac:dyDescent="0.3"/>
    <row r="142" s="79" customFormat="1" x14ac:dyDescent="0.3"/>
    <row r="143" s="79" customFormat="1" x14ac:dyDescent="0.3"/>
    <row r="144" s="79" customFormat="1" x14ac:dyDescent="0.3"/>
    <row r="145" s="79" customFormat="1" x14ac:dyDescent="0.3"/>
    <row r="146" s="79" customFormat="1" x14ac:dyDescent="0.3"/>
    <row r="147" s="79" customFormat="1" x14ac:dyDescent="0.3"/>
    <row r="148" s="79" customFormat="1" x14ac:dyDescent="0.3"/>
    <row r="149" s="79" customFormat="1" x14ac:dyDescent="0.3"/>
    <row r="150" s="79" customFormat="1" x14ac:dyDescent="0.3"/>
    <row r="151" s="79" customFormat="1" x14ac:dyDescent="0.3"/>
    <row r="152" s="79" customFormat="1" x14ac:dyDescent="0.3"/>
    <row r="153" s="79" customFormat="1" x14ac:dyDescent="0.3"/>
    <row r="154" s="79" customFormat="1" x14ac:dyDescent="0.3"/>
    <row r="155" s="79" customFormat="1" x14ac:dyDescent="0.3"/>
    <row r="156" s="79" customFormat="1" x14ac:dyDescent="0.3"/>
    <row r="157" s="79" customFormat="1" x14ac:dyDescent="0.3"/>
    <row r="158" s="79" customFormat="1" x14ac:dyDescent="0.3"/>
    <row r="159" s="79" customFormat="1" x14ac:dyDescent="0.3"/>
    <row r="160" s="79" customFormat="1" x14ac:dyDescent="0.3"/>
    <row r="161" s="79" customFormat="1" x14ac:dyDescent="0.3"/>
    <row r="162" s="79" customFormat="1" x14ac:dyDescent="0.3"/>
    <row r="163" s="79" customFormat="1" x14ac:dyDescent="0.3"/>
    <row r="164" s="79" customFormat="1" x14ac:dyDescent="0.3"/>
    <row r="165" s="79" customFormat="1" x14ac:dyDescent="0.3"/>
    <row r="166" s="79" customFormat="1" x14ac:dyDescent="0.3"/>
    <row r="167" s="79" customFormat="1" x14ac:dyDescent="0.3"/>
    <row r="168" s="79" customFormat="1" x14ac:dyDescent="0.3"/>
    <row r="169" s="79" customFormat="1" x14ac:dyDescent="0.3"/>
    <row r="170" s="79" customFormat="1" x14ac:dyDescent="0.3"/>
    <row r="171" s="79" customFormat="1" x14ac:dyDescent="0.3"/>
    <row r="172" s="79" customFormat="1" x14ac:dyDescent="0.3"/>
    <row r="173" s="79" customFormat="1" x14ac:dyDescent="0.3"/>
    <row r="174" s="79" customFormat="1" x14ac:dyDescent="0.3"/>
    <row r="175" s="79" customFormat="1" x14ac:dyDescent="0.3"/>
    <row r="176" s="79" customFormat="1" x14ac:dyDescent="0.3"/>
    <row r="177" s="79" customFormat="1" x14ac:dyDescent="0.3"/>
    <row r="178" s="79" customFormat="1" x14ac:dyDescent="0.3"/>
    <row r="179" s="79" customFormat="1" x14ac:dyDescent="0.3"/>
    <row r="180" s="79" customFormat="1" x14ac:dyDescent="0.3"/>
    <row r="181" s="79" customFormat="1" x14ac:dyDescent="0.3"/>
    <row r="182" s="79" customFormat="1" x14ac:dyDescent="0.3"/>
    <row r="183" s="79" customFormat="1" x14ac:dyDescent="0.3"/>
    <row r="184" s="79" customFormat="1" x14ac:dyDescent="0.3"/>
    <row r="185" s="79" customFormat="1" x14ac:dyDescent="0.3"/>
    <row r="186" s="79" customFormat="1" x14ac:dyDescent="0.3"/>
    <row r="187" s="79" customFormat="1" x14ac:dyDescent="0.3"/>
    <row r="188" s="79" customFormat="1" x14ac:dyDescent="0.3"/>
    <row r="189" s="79" customFormat="1" x14ac:dyDescent="0.3"/>
    <row r="190" s="79" customFormat="1" x14ac:dyDescent="0.3"/>
    <row r="191" s="79" customFormat="1" x14ac:dyDescent="0.3"/>
    <row r="192" s="79" customFormat="1" x14ac:dyDescent="0.3"/>
    <row r="193" s="79" customFormat="1" x14ac:dyDescent="0.3"/>
    <row r="194" s="79" customFormat="1" x14ac:dyDescent="0.3"/>
    <row r="195" s="79" customFormat="1" x14ac:dyDescent="0.3"/>
    <row r="196" s="79" customFormat="1" x14ac:dyDescent="0.3"/>
    <row r="197" s="79" customFormat="1" x14ac:dyDescent="0.3"/>
    <row r="198" s="79" customFormat="1" x14ac:dyDescent="0.3"/>
    <row r="199" s="79" customFormat="1" x14ac:dyDescent="0.3"/>
    <row r="200" s="79" customFormat="1" x14ac:dyDescent="0.3"/>
    <row r="201" s="79" customFormat="1" x14ac:dyDescent="0.3"/>
    <row r="202" s="79" customFormat="1" x14ac:dyDescent="0.3"/>
    <row r="203" s="79" customFormat="1" x14ac:dyDescent="0.3"/>
    <row r="204" s="79" customFormat="1" x14ac:dyDescent="0.3"/>
    <row r="205" s="79" customFormat="1" x14ac:dyDescent="0.3"/>
    <row r="206" s="79" customFormat="1" x14ac:dyDescent="0.3"/>
    <row r="207" s="79" customFormat="1" x14ac:dyDescent="0.3"/>
    <row r="208" s="79" customFormat="1" x14ac:dyDescent="0.3"/>
    <row r="209" s="79" customFormat="1" x14ac:dyDescent="0.3"/>
    <row r="210" s="79" customFormat="1" x14ac:dyDescent="0.3"/>
    <row r="211" s="79" customFormat="1" x14ac:dyDescent="0.3"/>
    <row r="212" s="79" customFormat="1" x14ac:dyDescent="0.3"/>
    <row r="213" s="79" customFormat="1" x14ac:dyDescent="0.3"/>
    <row r="214" s="79" customFormat="1" x14ac:dyDescent="0.3"/>
    <row r="215" s="79" customFormat="1" x14ac:dyDescent="0.3"/>
    <row r="216" s="79" customFormat="1" x14ac:dyDescent="0.3"/>
    <row r="217" s="79" customFormat="1" x14ac:dyDescent="0.3"/>
    <row r="218" s="79" customFormat="1" x14ac:dyDescent="0.3"/>
    <row r="219" s="79" customFormat="1" x14ac:dyDescent="0.3"/>
    <row r="220" s="79" customFormat="1" x14ac:dyDescent="0.3"/>
    <row r="221" s="79" customFormat="1" x14ac:dyDescent="0.3"/>
    <row r="222" s="79" customFormat="1" x14ac:dyDescent="0.3"/>
    <row r="223" s="79" customFormat="1" x14ac:dyDescent="0.3"/>
    <row r="224" s="79" customFormat="1" x14ac:dyDescent="0.3"/>
    <row r="225" s="79" customFormat="1" x14ac:dyDescent="0.3"/>
    <row r="226" s="79" customFormat="1" x14ac:dyDescent="0.3"/>
    <row r="227" s="79" customFormat="1" x14ac:dyDescent="0.3"/>
    <row r="228" s="79" customFormat="1" x14ac:dyDescent="0.3"/>
    <row r="229" s="79" customFormat="1" x14ac:dyDescent="0.3"/>
    <row r="230" s="79" customFormat="1" x14ac:dyDescent="0.3"/>
    <row r="231" s="79" customFormat="1" x14ac:dyDescent="0.3"/>
    <row r="232" s="79" customFormat="1" x14ac:dyDescent="0.3"/>
    <row r="233" s="79" customFormat="1" x14ac:dyDescent="0.3"/>
    <row r="234" s="79" customFormat="1" x14ac:dyDescent="0.3"/>
    <row r="235" s="79" customFormat="1" x14ac:dyDescent="0.3"/>
    <row r="236" s="79" customFormat="1" x14ac:dyDescent="0.3"/>
    <row r="237" s="79" customFormat="1" x14ac:dyDescent="0.3"/>
    <row r="238" s="79" customFormat="1" x14ac:dyDescent="0.3"/>
    <row r="239" s="79" customFormat="1" x14ac:dyDescent="0.3"/>
    <row r="240" s="79" customFormat="1" x14ac:dyDescent="0.3"/>
    <row r="241" s="79" customFormat="1" x14ac:dyDescent="0.3"/>
    <row r="242" s="79" customFormat="1" x14ac:dyDescent="0.3"/>
    <row r="243" s="79" customFormat="1" x14ac:dyDescent="0.3"/>
    <row r="244" s="79" customFormat="1" x14ac:dyDescent="0.3"/>
    <row r="245" s="79" customFormat="1" x14ac:dyDescent="0.3"/>
    <row r="246" s="79" customFormat="1" x14ac:dyDescent="0.3"/>
    <row r="247" s="79" customFormat="1" x14ac:dyDescent="0.3"/>
    <row r="248" s="79" customFormat="1" x14ac:dyDescent="0.3"/>
    <row r="249" s="79" customFormat="1" x14ac:dyDescent="0.3"/>
    <row r="250" s="79" customFormat="1" x14ac:dyDescent="0.3"/>
    <row r="251" s="79" customFormat="1" x14ac:dyDescent="0.3"/>
    <row r="252" s="79" customFormat="1" x14ac:dyDescent="0.3"/>
    <row r="253" s="79" customFormat="1" x14ac:dyDescent="0.3"/>
    <row r="254" s="79" customFormat="1" x14ac:dyDescent="0.3"/>
    <row r="255" s="79" customFormat="1" x14ac:dyDescent="0.3"/>
    <row r="256" s="79" customFormat="1" x14ac:dyDescent="0.3"/>
    <row r="257" s="79" customFormat="1" x14ac:dyDescent="0.3"/>
    <row r="258" s="79" customFormat="1" x14ac:dyDescent="0.3"/>
    <row r="259" s="79" customFormat="1" x14ac:dyDescent="0.3"/>
    <row r="260" s="79" customFormat="1" x14ac:dyDescent="0.3"/>
    <row r="261" s="79" customFormat="1" x14ac:dyDescent="0.3"/>
    <row r="262" s="79" customFormat="1" x14ac:dyDescent="0.3"/>
    <row r="263" s="79" customFormat="1" x14ac:dyDescent="0.3"/>
    <row r="264" s="79" customFormat="1" x14ac:dyDescent="0.3"/>
    <row r="265" s="79" customFormat="1" x14ac:dyDescent="0.3"/>
    <row r="266" s="79" customFormat="1" x14ac:dyDescent="0.3"/>
    <row r="267" s="79" customFormat="1" x14ac:dyDescent="0.3"/>
    <row r="268" s="79" customFormat="1" x14ac:dyDescent="0.3"/>
    <row r="269" s="79" customFormat="1" x14ac:dyDescent="0.3"/>
    <row r="270" s="79" customFormat="1" x14ac:dyDescent="0.3"/>
    <row r="271" s="79" customFormat="1" x14ac:dyDescent="0.3"/>
    <row r="272" s="79" customFormat="1" x14ac:dyDescent="0.3"/>
    <row r="273" s="79" customFormat="1" x14ac:dyDescent="0.3"/>
    <row r="274" s="79" customFormat="1" x14ac:dyDescent="0.3"/>
    <row r="275" s="79" customFormat="1" x14ac:dyDescent="0.3"/>
    <row r="276" s="79" customFormat="1" x14ac:dyDescent="0.3"/>
    <row r="277" s="79" customFormat="1" x14ac:dyDescent="0.3"/>
    <row r="278" s="79" customFormat="1" x14ac:dyDescent="0.3"/>
    <row r="279" s="79" customFormat="1" x14ac:dyDescent="0.3"/>
    <row r="280" s="79" customFormat="1" x14ac:dyDescent="0.3"/>
    <row r="281" s="79" customFormat="1" x14ac:dyDescent="0.3"/>
    <row r="282" s="79" customFormat="1" x14ac:dyDescent="0.3"/>
    <row r="283" s="79" customFormat="1" x14ac:dyDescent="0.3"/>
    <row r="284" s="79" customFormat="1" x14ac:dyDescent="0.3"/>
    <row r="285" s="79" customFormat="1" x14ac:dyDescent="0.3"/>
    <row r="286" s="79" customFormat="1" x14ac:dyDescent="0.3"/>
    <row r="287" s="79" customFormat="1" x14ac:dyDescent="0.3"/>
    <row r="288" s="79" customFormat="1" x14ac:dyDescent="0.3"/>
    <row r="289" s="79" customFormat="1" x14ac:dyDescent="0.3"/>
    <row r="290" s="79" customFormat="1" x14ac:dyDescent="0.3"/>
    <row r="291" s="79" customFormat="1" x14ac:dyDescent="0.3"/>
    <row r="292" s="79" customFormat="1" x14ac:dyDescent="0.3"/>
    <row r="293" s="79" customFormat="1" x14ac:dyDescent="0.3"/>
    <row r="294" s="79" customFormat="1" x14ac:dyDescent="0.3"/>
    <row r="295" s="79" customFormat="1" x14ac:dyDescent="0.3"/>
    <row r="296" s="79" customFormat="1" x14ac:dyDescent="0.3"/>
    <row r="297" s="79" customFormat="1" x14ac:dyDescent="0.3"/>
    <row r="298" s="79" customFormat="1" x14ac:dyDescent="0.3"/>
    <row r="299" s="79" customFormat="1" x14ac:dyDescent="0.3"/>
    <row r="300" s="79" customFormat="1" x14ac:dyDescent="0.3"/>
    <row r="301" s="79" customFormat="1" x14ac:dyDescent="0.3"/>
    <row r="302" s="79" customFormat="1" x14ac:dyDescent="0.3"/>
    <row r="303" s="79" customFormat="1" x14ac:dyDescent="0.3"/>
    <row r="304" s="79" customFormat="1" x14ac:dyDescent="0.3"/>
    <row r="305" s="79" customFormat="1" x14ac:dyDescent="0.3"/>
    <row r="306" s="79" customFormat="1" x14ac:dyDescent="0.3"/>
    <row r="307" s="79" customFormat="1" x14ac:dyDescent="0.3"/>
    <row r="308" s="79" customFormat="1" x14ac:dyDescent="0.3"/>
    <row r="309" s="79" customFormat="1" x14ac:dyDescent="0.3"/>
    <row r="310" s="79" customFormat="1" x14ac:dyDescent="0.3"/>
    <row r="311" s="79" customFormat="1" x14ac:dyDescent="0.3"/>
    <row r="312" s="79" customFormat="1" x14ac:dyDescent="0.3"/>
    <row r="313" s="79" customFormat="1" x14ac:dyDescent="0.3"/>
    <row r="314" s="79" customFormat="1" x14ac:dyDescent="0.3"/>
    <row r="315" s="79" customFormat="1" x14ac:dyDescent="0.3"/>
    <row r="316" s="79" customFormat="1" x14ac:dyDescent="0.3"/>
    <row r="317" s="79" customFormat="1" x14ac:dyDescent="0.3"/>
    <row r="318" s="79" customFormat="1" x14ac:dyDescent="0.3"/>
    <row r="319" s="79" customFormat="1" x14ac:dyDescent="0.3"/>
    <row r="320" s="79" customFormat="1" x14ac:dyDescent="0.3"/>
    <row r="321" s="79" customFormat="1" x14ac:dyDescent="0.3"/>
    <row r="322" s="79" customFormat="1" x14ac:dyDescent="0.3"/>
    <row r="323" s="79" customFormat="1" x14ac:dyDescent="0.3"/>
    <row r="324" s="79" customFormat="1" x14ac:dyDescent="0.3"/>
    <row r="325" s="79" customFormat="1" x14ac:dyDescent="0.3"/>
    <row r="326" s="79" customFormat="1" x14ac:dyDescent="0.3"/>
    <row r="327" s="79" customFormat="1" x14ac:dyDescent="0.3"/>
    <row r="328" s="79" customFormat="1" x14ac:dyDescent="0.3"/>
    <row r="329" s="79" customFormat="1" x14ac:dyDescent="0.3"/>
    <row r="330" s="79" customFormat="1" x14ac:dyDescent="0.3"/>
    <row r="331" s="79" customFormat="1" x14ac:dyDescent="0.3"/>
    <row r="332" s="79" customFormat="1" x14ac:dyDescent="0.3"/>
    <row r="333" s="79" customFormat="1" x14ac:dyDescent="0.3"/>
    <row r="334" s="79" customFormat="1" x14ac:dyDescent="0.3"/>
    <row r="335" s="79" customFormat="1" x14ac:dyDescent="0.3"/>
    <row r="336" s="79" customFormat="1" x14ac:dyDescent="0.3"/>
    <row r="337" s="79" customFormat="1" x14ac:dyDescent="0.3"/>
    <row r="338" s="79" customFormat="1" x14ac:dyDescent="0.3"/>
    <row r="339" s="79" customFormat="1" x14ac:dyDescent="0.3"/>
    <row r="340" s="79" customFormat="1" x14ac:dyDescent="0.3"/>
    <row r="341" s="79" customFormat="1" x14ac:dyDescent="0.3"/>
    <row r="342" s="79" customFormat="1" x14ac:dyDescent="0.3"/>
    <row r="343" s="79" customFormat="1" x14ac:dyDescent="0.3"/>
    <row r="344" s="79" customFormat="1" x14ac:dyDescent="0.3"/>
    <row r="345" s="79" customFormat="1" x14ac:dyDescent="0.3"/>
    <row r="346" s="79" customFormat="1" x14ac:dyDescent="0.3"/>
    <row r="347" s="79" customFormat="1" x14ac:dyDescent="0.3"/>
    <row r="348" s="79" customFormat="1" x14ac:dyDescent="0.3"/>
    <row r="349" s="79" customFormat="1" x14ac:dyDescent="0.3"/>
    <row r="350" s="79" customFormat="1" x14ac:dyDescent="0.3"/>
    <row r="351" s="79" customFormat="1" x14ac:dyDescent="0.3"/>
    <row r="352" s="79" customFormat="1" x14ac:dyDescent="0.3"/>
    <row r="353" s="79" customFormat="1" x14ac:dyDescent="0.3"/>
    <row r="354" s="79" customFormat="1" x14ac:dyDescent="0.3"/>
    <row r="355" s="79" customFormat="1" x14ac:dyDescent="0.3"/>
    <row r="356" s="79" customFormat="1" x14ac:dyDescent="0.3"/>
    <row r="357" s="79" customFormat="1" x14ac:dyDescent="0.3"/>
    <row r="358" s="79" customFormat="1" x14ac:dyDescent="0.3"/>
    <row r="359" s="79" customFormat="1" x14ac:dyDescent="0.3"/>
    <row r="360" s="79" customFormat="1" x14ac:dyDescent="0.3"/>
    <row r="361" s="79" customFormat="1" x14ac:dyDescent="0.3"/>
    <row r="362" s="79" customFormat="1" x14ac:dyDescent="0.3"/>
    <row r="363" s="79" customFormat="1" x14ac:dyDescent="0.3"/>
    <row r="364" s="79" customFormat="1" x14ac:dyDescent="0.3"/>
    <row r="365" s="79" customFormat="1" x14ac:dyDescent="0.3"/>
    <row r="366" s="79" customFormat="1" x14ac:dyDescent="0.3"/>
    <row r="367" s="79" customFormat="1" x14ac:dyDescent="0.3"/>
    <row r="368" s="79" customFormat="1" x14ac:dyDescent="0.3"/>
    <row r="369" s="79" customFormat="1" x14ac:dyDescent="0.3"/>
    <row r="370" s="79" customFormat="1" x14ac:dyDescent="0.3"/>
    <row r="371" s="79" customFormat="1" x14ac:dyDescent="0.3"/>
    <row r="372" s="79" customFormat="1" x14ac:dyDescent="0.3"/>
    <row r="373" s="79" customFormat="1" x14ac:dyDescent="0.3"/>
    <row r="374" s="79" customFormat="1" x14ac:dyDescent="0.3"/>
    <row r="375" s="79" customFormat="1" x14ac:dyDescent="0.3"/>
    <row r="376" s="79" customFormat="1" x14ac:dyDescent="0.3"/>
    <row r="377" s="79" customFormat="1" x14ac:dyDescent="0.3"/>
    <row r="378" s="79" customFormat="1" x14ac:dyDescent="0.3"/>
    <row r="379" s="79" customFormat="1" x14ac:dyDescent="0.3"/>
    <row r="380" s="79" customFormat="1" x14ac:dyDescent="0.3"/>
    <row r="381" s="79" customFormat="1" x14ac:dyDescent="0.3"/>
    <row r="382" s="79" customFormat="1" x14ac:dyDescent="0.3"/>
    <row r="383" s="79" customFormat="1" x14ac:dyDescent="0.3"/>
    <row r="384" s="79" customFormat="1" x14ac:dyDescent="0.3"/>
    <row r="385" s="79" customFormat="1" x14ac:dyDescent="0.3"/>
    <row r="386" s="79" customFormat="1" x14ac:dyDescent="0.3"/>
    <row r="387" s="79" customFormat="1" x14ac:dyDescent="0.3"/>
    <row r="388" s="79" customFormat="1" x14ac:dyDescent="0.3"/>
    <row r="389" s="79" customFormat="1" x14ac:dyDescent="0.3"/>
    <row r="390" s="79" customFormat="1" x14ac:dyDescent="0.3"/>
    <row r="391" s="79" customFormat="1" x14ac:dyDescent="0.3"/>
    <row r="392" s="79" customFormat="1" x14ac:dyDescent="0.3"/>
    <row r="393" s="79" customFormat="1" x14ac:dyDescent="0.3"/>
    <row r="394" s="79" customFormat="1" x14ac:dyDescent="0.3"/>
    <row r="395" s="79" customFormat="1" x14ac:dyDescent="0.3"/>
    <row r="396" s="79" customFormat="1" x14ac:dyDescent="0.3"/>
    <row r="397" s="79" customFormat="1" x14ac:dyDescent="0.3"/>
    <row r="398" s="79" customFormat="1" x14ac:dyDescent="0.3"/>
    <row r="399" s="79" customFormat="1" x14ac:dyDescent="0.3"/>
    <row r="400" s="79" customFormat="1" x14ac:dyDescent="0.3"/>
    <row r="401" s="79" customFormat="1" x14ac:dyDescent="0.3"/>
    <row r="402" s="79" customFormat="1" x14ac:dyDescent="0.3"/>
    <row r="403" s="79" customFormat="1" x14ac:dyDescent="0.3"/>
    <row r="404" s="79" customFormat="1" x14ac:dyDescent="0.3"/>
    <row r="405" s="79" customFormat="1" x14ac:dyDescent="0.3"/>
    <row r="406" s="79" customFormat="1" x14ac:dyDescent="0.3"/>
    <row r="407" s="79" customFormat="1" x14ac:dyDescent="0.3"/>
    <row r="408" s="79" customFormat="1" x14ac:dyDescent="0.3"/>
    <row r="409" s="79" customFormat="1" x14ac:dyDescent="0.3"/>
    <row r="410" s="79" customFormat="1" x14ac:dyDescent="0.3"/>
    <row r="411" s="79" customFormat="1" x14ac:dyDescent="0.3"/>
    <row r="412" s="79" customFormat="1" x14ac:dyDescent="0.3"/>
    <row r="413" s="79" customFormat="1" x14ac:dyDescent="0.3"/>
    <row r="414" s="79" customFormat="1" x14ac:dyDescent="0.3"/>
    <row r="415" s="79" customFormat="1" x14ac:dyDescent="0.3"/>
    <row r="416" s="79" customFormat="1" x14ac:dyDescent="0.3"/>
    <row r="417" s="79" customFormat="1" x14ac:dyDescent="0.3"/>
    <row r="418" s="79" customFormat="1" x14ac:dyDescent="0.3"/>
    <row r="419" s="79" customFormat="1" x14ac:dyDescent="0.3"/>
    <row r="420" s="79" customFormat="1" x14ac:dyDescent="0.3"/>
    <row r="421" s="79" customFormat="1" x14ac:dyDescent="0.3"/>
    <row r="422" s="79" customFormat="1" x14ac:dyDescent="0.3"/>
    <row r="423" s="79" customFormat="1" x14ac:dyDescent="0.3"/>
    <row r="424" s="79" customFormat="1" x14ac:dyDescent="0.3"/>
    <row r="425" s="79" customFormat="1" x14ac:dyDescent="0.3"/>
    <row r="426" s="79" customFormat="1" x14ac:dyDescent="0.3"/>
    <row r="427" s="79" customFormat="1" x14ac:dyDescent="0.3"/>
    <row r="428" s="79" customFormat="1" x14ac:dyDescent="0.3"/>
    <row r="429" s="79" customFormat="1" x14ac:dyDescent="0.3"/>
    <row r="430" s="79" customFormat="1" x14ac:dyDescent="0.3"/>
    <row r="431" s="79" customFormat="1" x14ac:dyDescent="0.3"/>
    <row r="432" s="79" customFormat="1" x14ac:dyDescent="0.3"/>
    <row r="433" s="79" customFormat="1" x14ac:dyDescent="0.3"/>
    <row r="434" s="79" customFormat="1" x14ac:dyDescent="0.3"/>
    <row r="435" s="79" customFormat="1" x14ac:dyDescent="0.3"/>
    <row r="436" s="79" customFormat="1" x14ac:dyDescent="0.3"/>
    <row r="437" s="79" customFormat="1" x14ac:dyDescent="0.3"/>
    <row r="438" s="79" customFormat="1" x14ac:dyDescent="0.3"/>
    <row r="439" s="79" customFormat="1" x14ac:dyDescent="0.3"/>
    <row r="440" s="79" customFormat="1" x14ac:dyDescent="0.3"/>
    <row r="441" s="79" customFormat="1" x14ac:dyDescent="0.3"/>
    <row r="442" s="79" customFormat="1" x14ac:dyDescent="0.3"/>
    <row r="443" s="79" customFormat="1" x14ac:dyDescent="0.3"/>
    <row r="444" s="79" customFormat="1" x14ac:dyDescent="0.3"/>
    <row r="445" s="79" customFormat="1" x14ac:dyDescent="0.3"/>
    <row r="446" s="79" customFormat="1" x14ac:dyDescent="0.3"/>
    <row r="447" s="79" customFormat="1" x14ac:dyDescent="0.3"/>
    <row r="448" s="79" customFormat="1" x14ac:dyDescent="0.3"/>
    <row r="449" s="79" customFormat="1" x14ac:dyDescent="0.3"/>
    <row r="450" s="79" customFormat="1" x14ac:dyDescent="0.3"/>
    <row r="451" s="79" customFormat="1" x14ac:dyDescent="0.3"/>
    <row r="452" s="79" customFormat="1" x14ac:dyDescent="0.3"/>
    <row r="453" s="79" customFormat="1" x14ac:dyDescent="0.3"/>
    <row r="454" s="79" customFormat="1" x14ac:dyDescent="0.3"/>
    <row r="455" s="79" customFormat="1" x14ac:dyDescent="0.3"/>
    <row r="456" s="79" customFormat="1" x14ac:dyDescent="0.3"/>
    <row r="457" s="79" customFormat="1" x14ac:dyDescent="0.3"/>
    <row r="458" s="79" customFormat="1" x14ac:dyDescent="0.3"/>
    <row r="459" s="79" customFormat="1" x14ac:dyDescent="0.3"/>
    <row r="460" s="79" customFormat="1" x14ac:dyDescent="0.3"/>
    <row r="461" s="79" customFormat="1" x14ac:dyDescent="0.3"/>
    <row r="462" s="79" customFormat="1" x14ac:dyDescent="0.3"/>
    <row r="463" s="79" customFormat="1" x14ac:dyDescent="0.3"/>
    <row r="464" s="79" customFormat="1" x14ac:dyDescent="0.3"/>
    <row r="465" s="79" customFormat="1" x14ac:dyDescent="0.3"/>
    <row r="466" s="79" customFormat="1" x14ac:dyDescent="0.3"/>
    <row r="467" s="79" customFormat="1" x14ac:dyDescent="0.3"/>
    <row r="468" s="79" customFormat="1" x14ac:dyDescent="0.3"/>
    <row r="469" s="79" customFormat="1" x14ac:dyDescent="0.3"/>
    <row r="470" s="79" customFormat="1" x14ac:dyDescent="0.3"/>
    <row r="471" s="79" customFormat="1" x14ac:dyDescent="0.3"/>
    <row r="472" s="79" customFormat="1" x14ac:dyDescent="0.3"/>
    <row r="473" s="79" customFormat="1" x14ac:dyDescent="0.3"/>
    <row r="474" s="79" customFormat="1" x14ac:dyDescent="0.3"/>
    <row r="475" s="79" customFormat="1" x14ac:dyDescent="0.3"/>
    <row r="476" s="79" customFormat="1" x14ac:dyDescent="0.3"/>
    <row r="477" s="79" customFormat="1" x14ac:dyDescent="0.3"/>
    <row r="478" s="79" customFormat="1" x14ac:dyDescent="0.3"/>
    <row r="479" s="79" customFormat="1" x14ac:dyDescent="0.3"/>
    <row r="480" s="79" customFormat="1" x14ac:dyDescent="0.3"/>
    <row r="481" s="79" customFormat="1" x14ac:dyDescent="0.3"/>
    <row r="482" s="79" customFormat="1" x14ac:dyDescent="0.3"/>
    <row r="483" s="79" customFormat="1" x14ac:dyDescent="0.3"/>
    <row r="484" s="79" customFormat="1" x14ac:dyDescent="0.3"/>
    <row r="485" s="79" customFormat="1" x14ac:dyDescent="0.3"/>
    <row r="486" s="79" customFormat="1" x14ac:dyDescent="0.3"/>
    <row r="487" s="79" customFormat="1" x14ac:dyDescent="0.3"/>
    <row r="488" s="79" customFormat="1" x14ac:dyDescent="0.3"/>
    <row r="489" s="79" customFormat="1" x14ac:dyDescent="0.3"/>
    <row r="490" s="79" customFormat="1" x14ac:dyDescent="0.3"/>
    <row r="491" s="79" customFormat="1" x14ac:dyDescent="0.3"/>
    <row r="492" s="79" customFormat="1" x14ac:dyDescent="0.3"/>
    <row r="493" s="79" customFormat="1" x14ac:dyDescent="0.3"/>
    <row r="494" s="79" customFormat="1" x14ac:dyDescent="0.3"/>
    <row r="495" s="79" customFormat="1" x14ac:dyDescent="0.3"/>
    <row r="496" s="79" customFormat="1" x14ac:dyDescent="0.3"/>
    <row r="497" s="79" customFormat="1" x14ac:dyDescent="0.3"/>
    <row r="498" s="79" customFormat="1" x14ac:dyDescent="0.3"/>
    <row r="499" s="79" customFormat="1" x14ac:dyDescent="0.3"/>
    <row r="500" s="79" customFormat="1" x14ac:dyDescent="0.3"/>
    <row r="501" s="79" customFormat="1" x14ac:dyDescent="0.3"/>
    <row r="502" s="79" customFormat="1" x14ac:dyDescent="0.3"/>
    <row r="503" s="79" customFormat="1" x14ac:dyDescent="0.3"/>
    <row r="504" s="79" customFormat="1" x14ac:dyDescent="0.3"/>
    <row r="505" s="79" customFormat="1" x14ac:dyDescent="0.3"/>
    <row r="506" s="79" customFormat="1" x14ac:dyDescent="0.3"/>
    <row r="507" s="79" customFormat="1" x14ac:dyDescent="0.3"/>
    <row r="508" s="79" customFormat="1" x14ac:dyDescent="0.3"/>
    <row r="509" s="79" customFormat="1" x14ac:dyDescent="0.3"/>
    <row r="510" s="79" customFormat="1" x14ac:dyDescent="0.3"/>
    <row r="511" s="79" customFormat="1" x14ac:dyDescent="0.3"/>
    <row r="512" s="79" customFormat="1" x14ac:dyDescent="0.3"/>
    <row r="513" s="79" customFormat="1" x14ac:dyDescent="0.3"/>
    <row r="514" s="79" customFormat="1" x14ac:dyDescent="0.3"/>
    <row r="515" s="79" customFormat="1" x14ac:dyDescent="0.3"/>
    <row r="516" s="79" customFormat="1" x14ac:dyDescent="0.3"/>
    <row r="517" s="79" customFormat="1" x14ac:dyDescent="0.3"/>
    <row r="518" s="79" customFormat="1" x14ac:dyDescent="0.3"/>
    <row r="519" s="79" customFormat="1" x14ac:dyDescent="0.3"/>
    <row r="520" s="79" customFormat="1" x14ac:dyDescent="0.3"/>
    <row r="521" s="79" customFormat="1" x14ac:dyDescent="0.3"/>
    <row r="522" s="79" customFormat="1" x14ac:dyDescent="0.3"/>
    <row r="523" s="79" customFormat="1" x14ac:dyDescent="0.3"/>
    <row r="524" s="79" customFormat="1" x14ac:dyDescent="0.3"/>
    <row r="525" s="79" customFormat="1" x14ac:dyDescent="0.3"/>
    <row r="526" s="79" customFormat="1" x14ac:dyDescent="0.3"/>
    <row r="527" s="79" customFormat="1" x14ac:dyDescent="0.3"/>
    <row r="528" s="79" customFormat="1" x14ac:dyDescent="0.3"/>
    <row r="529" s="79" customFormat="1" x14ac:dyDescent="0.3"/>
    <row r="530" s="79" customFormat="1" x14ac:dyDescent="0.3"/>
    <row r="531" s="79" customFormat="1" x14ac:dyDescent="0.3"/>
    <row r="532" s="79" customFormat="1" x14ac:dyDescent="0.3"/>
    <row r="533" s="79" customFormat="1" x14ac:dyDescent="0.3"/>
    <row r="534" s="79" customFormat="1" x14ac:dyDescent="0.3"/>
    <row r="535" s="79" customFormat="1" x14ac:dyDescent="0.3"/>
    <row r="536" s="79" customFormat="1" x14ac:dyDescent="0.3"/>
    <row r="537" s="79" customFormat="1" x14ac:dyDescent="0.3"/>
    <row r="538" s="79" customFormat="1" x14ac:dyDescent="0.3"/>
    <row r="539" s="79" customFormat="1" x14ac:dyDescent="0.3"/>
    <row r="540" s="79" customFormat="1" x14ac:dyDescent="0.3"/>
    <row r="541" s="79" customFormat="1" x14ac:dyDescent="0.3"/>
    <row r="542" s="79" customFormat="1" x14ac:dyDescent="0.3"/>
    <row r="543" s="79" customFormat="1" x14ac:dyDescent="0.3"/>
    <row r="544" s="79" customFormat="1" x14ac:dyDescent="0.3"/>
    <row r="545" s="79" customFormat="1" x14ac:dyDescent="0.3"/>
    <row r="546" s="79" customFormat="1" x14ac:dyDescent="0.3"/>
    <row r="547" s="79" customFormat="1" x14ac:dyDescent="0.3"/>
    <row r="548" s="79" customFormat="1" x14ac:dyDescent="0.3"/>
    <row r="549" s="79" customFormat="1" x14ac:dyDescent="0.3"/>
    <row r="550" s="79" customFormat="1" x14ac:dyDescent="0.3"/>
    <row r="551" s="79" customFormat="1" x14ac:dyDescent="0.3"/>
    <row r="552" s="79" customFormat="1" x14ac:dyDescent="0.3"/>
    <row r="553" s="79" customFormat="1" x14ac:dyDescent="0.3"/>
    <row r="554" s="79" customFormat="1" x14ac:dyDescent="0.3"/>
    <row r="555" s="79" customFormat="1" x14ac:dyDescent="0.3"/>
    <row r="556" s="79" customFormat="1" x14ac:dyDescent="0.3"/>
    <row r="557" s="79" customFormat="1" x14ac:dyDescent="0.3"/>
    <row r="558" s="79" customFormat="1" x14ac:dyDescent="0.3"/>
    <row r="559" s="79" customFormat="1" x14ac:dyDescent="0.3"/>
    <row r="560" s="79" customFormat="1" x14ac:dyDescent="0.3"/>
    <row r="561" s="79" customFormat="1" x14ac:dyDescent="0.3"/>
    <row r="562" s="79" customFormat="1" x14ac:dyDescent="0.3"/>
    <row r="563" s="79" customFormat="1" x14ac:dyDescent="0.3"/>
    <row r="564" s="79" customFormat="1" x14ac:dyDescent="0.3"/>
    <row r="565" s="79" customFormat="1" x14ac:dyDescent="0.3"/>
    <row r="566" s="79" customFormat="1" x14ac:dyDescent="0.3"/>
    <row r="567" s="79" customFormat="1" x14ac:dyDescent="0.3"/>
    <row r="568" s="79" customFormat="1" x14ac:dyDescent="0.3"/>
    <row r="569" s="79" customFormat="1" x14ac:dyDescent="0.3"/>
    <row r="570" s="79" customFormat="1" x14ac:dyDescent="0.3"/>
    <row r="571" s="79" customFormat="1" x14ac:dyDescent="0.3"/>
    <row r="572" s="79" customFormat="1" x14ac:dyDescent="0.3"/>
    <row r="573" s="79" customFormat="1" x14ac:dyDescent="0.3"/>
    <row r="574" s="79" customFormat="1" x14ac:dyDescent="0.3"/>
    <row r="575" s="79" customFormat="1" x14ac:dyDescent="0.3"/>
    <row r="576" s="79" customFormat="1" x14ac:dyDescent="0.3"/>
    <row r="577" s="79" customFormat="1" x14ac:dyDescent="0.3"/>
    <row r="578" s="79" customFormat="1" x14ac:dyDescent="0.3"/>
    <row r="579" s="79" customFormat="1" x14ac:dyDescent="0.3"/>
    <row r="580" s="79" customFormat="1" x14ac:dyDescent="0.3"/>
    <row r="581" s="79" customFormat="1" x14ac:dyDescent="0.3"/>
    <row r="582" s="79" customFormat="1" x14ac:dyDescent="0.3"/>
    <row r="583" s="79" customFormat="1" x14ac:dyDescent="0.3"/>
    <row r="584" s="79" customFormat="1" x14ac:dyDescent="0.3"/>
    <row r="585" s="79" customFormat="1" x14ac:dyDescent="0.3"/>
    <row r="586" s="79" customFormat="1" x14ac:dyDescent="0.3"/>
    <row r="587" s="79" customFormat="1" x14ac:dyDescent="0.3"/>
    <row r="588" s="79" customFormat="1" x14ac:dyDescent="0.3"/>
    <row r="589" s="79" customFormat="1" x14ac:dyDescent="0.3"/>
    <row r="590" s="79" customFormat="1" x14ac:dyDescent="0.3"/>
    <row r="591" s="79" customFormat="1" x14ac:dyDescent="0.3"/>
    <row r="592" s="79" customFormat="1" x14ac:dyDescent="0.3"/>
    <row r="593" s="79" customFormat="1" x14ac:dyDescent="0.3"/>
    <row r="594" s="79" customFormat="1" x14ac:dyDescent="0.3"/>
    <row r="595" s="79" customFormat="1" x14ac:dyDescent="0.3"/>
    <row r="596" s="79" customFormat="1" x14ac:dyDescent="0.3"/>
    <row r="597" s="79" customFormat="1" x14ac:dyDescent="0.3"/>
    <row r="598" s="79" customFormat="1" x14ac:dyDescent="0.3"/>
    <row r="599" s="79" customFormat="1" x14ac:dyDescent="0.3"/>
    <row r="600" s="79" customFormat="1" x14ac:dyDescent="0.3"/>
    <row r="601" s="79" customFormat="1" x14ac:dyDescent="0.3"/>
    <row r="602" s="79" customFormat="1" x14ac:dyDescent="0.3"/>
    <row r="603" s="79" customFormat="1" x14ac:dyDescent="0.3"/>
    <row r="604" s="79" customFormat="1" x14ac:dyDescent="0.3"/>
    <row r="605" s="79" customFormat="1" x14ac:dyDescent="0.3"/>
    <row r="606" s="79" customFormat="1" x14ac:dyDescent="0.3"/>
    <row r="607" s="79" customFormat="1" x14ac:dyDescent="0.3"/>
    <row r="608" s="79" customFormat="1" x14ac:dyDescent="0.3"/>
    <row r="609" s="79" customFormat="1" x14ac:dyDescent="0.3"/>
    <row r="610" s="79" customFormat="1" x14ac:dyDescent="0.3"/>
    <row r="611" s="79" customFormat="1" x14ac:dyDescent="0.3"/>
    <row r="612" s="79" customFormat="1" x14ac:dyDescent="0.3"/>
    <row r="613" s="79" customFormat="1" x14ac:dyDescent="0.3"/>
    <row r="614" s="79" customFormat="1" x14ac:dyDescent="0.3"/>
    <row r="615" s="79" customFormat="1" x14ac:dyDescent="0.3"/>
    <row r="616" s="79" customFormat="1" x14ac:dyDescent="0.3"/>
    <row r="617" s="79" customFormat="1" x14ac:dyDescent="0.3"/>
    <row r="618" s="79" customFormat="1" x14ac:dyDescent="0.3"/>
    <row r="619" s="79" customFormat="1" x14ac:dyDescent="0.3"/>
    <row r="620" s="79" customFormat="1" x14ac:dyDescent="0.3"/>
    <row r="621" s="79" customFormat="1" x14ac:dyDescent="0.3"/>
    <row r="622" s="79" customFormat="1" x14ac:dyDescent="0.3"/>
    <row r="623" s="79" customFormat="1" x14ac:dyDescent="0.3"/>
    <row r="624" s="79" customFormat="1" x14ac:dyDescent="0.3"/>
    <row r="625" s="79" customFormat="1" x14ac:dyDescent="0.3"/>
    <row r="626" s="79" customFormat="1" x14ac:dyDescent="0.3"/>
    <row r="627" s="79" customFormat="1" x14ac:dyDescent="0.3"/>
    <row r="628" s="79" customFormat="1" x14ac:dyDescent="0.3"/>
    <row r="629" s="79" customFormat="1" x14ac:dyDescent="0.3"/>
    <row r="630" s="79" customFormat="1" x14ac:dyDescent="0.3"/>
    <row r="631" s="79" customFormat="1" x14ac:dyDescent="0.3"/>
    <row r="632" s="79" customFormat="1" x14ac:dyDescent="0.3"/>
    <row r="633" s="79" customFormat="1" x14ac:dyDescent="0.3"/>
    <row r="634" s="79" customFormat="1" x14ac:dyDescent="0.3"/>
    <row r="635" s="79" customFormat="1" x14ac:dyDescent="0.3"/>
    <row r="636" s="79" customFormat="1" x14ac:dyDescent="0.3"/>
    <row r="637" s="79" customFormat="1" x14ac:dyDescent="0.3"/>
    <row r="638" s="79" customFormat="1" x14ac:dyDescent="0.3"/>
    <row r="639" s="79" customFormat="1" x14ac:dyDescent="0.3"/>
    <row r="640" s="79" customFormat="1" x14ac:dyDescent="0.3"/>
    <row r="641" s="79" customFormat="1" x14ac:dyDescent="0.3"/>
    <row r="642" s="79" customFormat="1" x14ac:dyDescent="0.3"/>
    <row r="643" s="79" customFormat="1" x14ac:dyDescent="0.3"/>
    <row r="644" s="79" customFormat="1" x14ac:dyDescent="0.3"/>
    <row r="645" s="79" customFormat="1" x14ac:dyDescent="0.3"/>
    <row r="646" s="79" customFormat="1" x14ac:dyDescent="0.3"/>
    <row r="647" s="79" customFormat="1" x14ac:dyDescent="0.3"/>
    <row r="648" s="79" customFormat="1" x14ac:dyDescent="0.3"/>
    <row r="649" s="79" customFormat="1" x14ac:dyDescent="0.3"/>
    <row r="650" s="79" customFormat="1" x14ac:dyDescent="0.3"/>
    <row r="651" s="79" customFormat="1" x14ac:dyDescent="0.3"/>
    <row r="652" s="79" customFormat="1" x14ac:dyDescent="0.3"/>
    <row r="653" s="79" customFormat="1" x14ac:dyDescent="0.3"/>
    <row r="654" s="79" customFormat="1" x14ac:dyDescent="0.3"/>
    <row r="655" s="79" customFormat="1" x14ac:dyDescent="0.3"/>
    <row r="656" s="79" customFormat="1" x14ac:dyDescent="0.3"/>
    <row r="657" s="79" customFormat="1" x14ac:dyDescent="0.3"/>
    <row r="658" s="79" customFormat="1" x14ac:dyDescent="0.3"/>
    <row r="659" s="79" customFormat="1" x14ac:dyDescent="0.3"/>
    <row r="660" s="79" customFormat="1" x14ac:dyDescent="0.3"/>
    <row r="661" s="79" customFormat="1" x14ac:dyDescent="0.3"/>
    <row r="662" s="79" customFormat="1" x14ac:dyDescent="0.3"/>
    <row r="663" s="79" customFormat="1" x14ac:dyDescent="0.3"/>
    <row r="664" s="79" customFormat="1" x14ac:dyDescent="0.3"/>
    <row r="665" s="79" customFormat="1" x14ac:dyDescent="0.3"/>
    <row r="666" s="79" customFormat="1" x14ac:dyDescent="0.3"/>
    <row r="667" s="79" customFormat="1" x14ac:dyDescent="0.3"/>
    <row r="668" s="79" customFormat="1" x14ac:dyDescent="0.3"/>
    <row r="669" s="79" customFormat="1" x14ac:dyDescent="0.3"/>
    <row r="670" s="79" customFormat="1" x14ac:dyDescent="0.3"/>
    <row r="671" s="79" customFormat="1" x14ac:dyDescent="0.3"/>
    <row r="672" s="79" customFormat="1" x14ac:dyDescent="0.3"/>
    <row r="673" s="79" customFormat="1" x14ac:dyDescent="0.3"/>
    <row r="674" s="79" customFormat="1" x14ac:dyDescent="0.3"/>
    <row r="675" s="79" customFormat="1" x14ac:dyDescent="0.3"/>
    <row r="676" s="79" customFormat="1" x14ac:dyDescent="0.3"/>
    <row r="677" s="79" customFormat="1" x14ac:dyDescent="0.3"/>
    <row r="678" s="79" customFormat="1" x14ac:dyDescent="0.3"/>
    <row r="679" s="79" customFormat="1" x14ac:dyDescent="0.3"/>
    <row r="680" s="79" customFormat="1" x14ac:dyDescent="0.3"/>
    <row r="681" s="79" customFormat="1" x14ac:dyDescent="0.3"/>
    <row r="682" s="79" customFormat="1" x14ac:dyDescent="0.3"/>
    <row r="683" s="79" customFormat="1" x14ac:dyDescent="0.3"/>
    <row r="684" s="79" customFormat="1" x14ac:dyDescent="0.3"/>
    <row r="685" s="79" customFormat="1" x14ac:dyDescent="0.3"/>
    <row r="686" s="79" customFormat="1" x14ac:dyDescent="0.3"/>
    <row r="687" s="79" customFormat="1" x14ac:dyDescent="0.3"/>
    <row r="688" s="79" customFormat="1" x14ac:dyDescent="0.3"/>
    <row r="689" s="79" customFormat="1" x14ac:dyDescent="0.3"/>
    <row r="690" s="79" customFormat="1" x14ac:dyDescent="0.3"/>
    <row r="691" s="79" customFormat="1" x14ac:dyDescent="0.3"/>
    <row r="692" s="79" customFormat="1" x14ac:dyDescent="0.3"/>
    <row r="693" s="79" customFormat="1" x14ac:dyDescent="0.3"/>
    <row r="694" s="79" customFormat="1" x14ac:dyDescent="0.3"/>
    <row r="695" s="79" customFormat="1" x14ac:dyDescent="0.3"/>
    <row r="696" s="79" customFormat="1" x14ac:dyDescent="0.3"/>
    <row r="697" s="79" customFormat="1" x14ac:dyDescent="0.3"/>
    <row r="698" s="79" customFormat="1" x14ac:dyDescent="0.3"/>
    <row r="699" s="79" customFormat="1" x14ac:dyDescent="0.3"/>
    <row r="700" s="79" customFormat="1" x14ac:dyDescent="0.3"/>
    <row r="701" s="79" customFormat="1" x14ac:dyDescent="0.3"/>
    <row r="702" s="79" customFormat="1" x14ac:dyDescent="0.3"/>
    <row r="703" s="79" customFormat="1" x14ac:dyDescent="0.3"/>
    <row r="704" s="79" customFormat="1" x14ac:dyDescent="0.3"/>
    <row r="705" s="79" customFormat="1" x14ac:dyDescent="0.3"/>
    <row r="706" s="79" customFormat="1" x14ac:dyDescent="0.3"/>
    <row r="707" s="79" customFormat="1" x14ac:dyDescent="0.3"/>
    <row r="708" s="79" customFormat="1" x14ac:dyDescent="0.3"/>
    <row r="709" s="79" customFormat="1" x14ac:dyDescent="0.3"/>
    <row r="710" s="79" customFormat="1" x14ac:dyDescent="0.3"/>
    <row r="711" s="79" customFormat="1" x14ac:dyDescent="0.3"/>
    <row r="712" s="79" customFormat="1" x14ac:dyDescent="0.3"/>
    <row r="713" s="79" customFormat="1" x14ac:dyDescent="0.3"/>
    <row r="714" s="79" customFormat="1" x14ac:dyDescent="0.3"/>
    <row r="715" s="79" customFormat="1" x14ac:dyDescent="0.3"/>
    <row r="716" s="79" customFormat="1" x14ac:dyDescent="0.3"/>
    <row r="717" s="79" customFormat="1" x14ac:dyDescent="0.3"/>
    <row r="718" s="79" customFormat="1" x14ac:dyDescent="0.3"/>
    <row r="719" s="79" customFormat="1" x14ac:dyDescent="0.3"/>
    <row r="720" s="79" customFormat="1" x14ac:dyDescent="0.3"/>
    <row r="721" s="79" customFormat="1" x14ac:dyDescent="0.3"/>
    <row r="722" s="79" customFormat="1" x14ac:dyDescent="0.3"/>
    <row r="723" s="79" customFormat="1" x14ac:dyDescent="0.3"/>
    <row r="724" s="79" customFormat="1" x14ac:dyDescent="0.3"/>
    <row r="725" s="79" customFormat="1" x14ac:dyDescent="0.3"/>
    <row r="726" s="79" customFormat="1" x14ac:dyDescent="0.3"/>
    <row r="727" s="79" customFormat="1" x14ac:dyDescent="0.3"/>
    <row r="728" s="79" customFormat="1" x14ac:dyDescent="0.3"/>
    <row r="729" s="79" customFormat="1" x14ac:dyDescent="0.3"/>
    <row r="730" s="79" customFormat="1" x14ac:dyDescent="0.3"/>
    <row r="731" s="79" customFormat="1" x14ac:dyDescent="0.3"/>
    <row r="732" s="79" customFormat="1" x14ac:dyDescent="0.3"/>
    <row r="733" s="79" customFormat="1" x14ac:dyDescent="0.3"/>
    <row r="734" s="79" customFormat="1" x14ac:dyDescent="0.3"/>
    <row r="735" s="79" customFormat="1" x14ac:dyDescent="0.3"/>
    <row r="736" s="79" customFormat="1" x14ac:dyDescent="0.3"/>
    <row r="737" s="79" customFormat="1" x14ac:dyDescent="0.3"/>
    <row r="738" s="79" customFormat="1" x14ac:dyDescent="0.3"/>
    <row r="739" s="79" customFormat="1" x14ac:dyDescent="0.3"/>
    <row r="740" s="79" customFormat="1" x14ac:dyDescent="0.3"/>
    <row r="741" s="79" customFormat="1" x14ac:dyDescent="0.3"/>
    <row r="742" s="79" customFormat="1" x14ac:dyDescent="0.3"/>
    <row r="743" s="79" customFormat="1" x14ac:dyDescent="0.3"/>
    <row r="744" s="79" customFormat="1" x14ac:dyDescent="0.3"/>
    <row r="745" s="79" customFormat="1" x14ac:dyDescent="0.3"/>
    <row r="746" s="79" customFormat="1" x14ac:dyDescent="0.3"/>
    <row r="747" s="79" customFormat="1" x14ac:dyDescent="0.3"/>
    <row r="748" s="79" customFormat="1" x14ac:dyDescent="0.3"/>
    <row r="749" s="79" customFormat="1" x14ac:dyDescent="0.3"/>
    <row r="750" s="79" customFormat="1" x14ac:dyDescent="0.3"/>
    <row r="751" s="79" customFormat="1" x14ac:dyDescent="0.3"/>
    <row r="752" s="79" customFormat="1" x14ac:dyDescent="0.3"/>
    <row r="753" s="79" customFormat="1" x14ac:dyDescent="0.3"/>
    <row r="754" s="79" customFormat="1" x14ac:dyDescent="0.3"/>
    <row r="755" s="79" customFormat="1" x14ac:dyDescent="0.3"/>
    <row r="756" s="79" customFormat="1" x14ac:dyDescent="0.3"/>
    <row r="757" s="79" customFormat="1" x14ac:dyDescent="0.3"/>
    <row r="758" s="79" customFormat="1" x14ac:dyDescent="0.3"/>
    <row r="759" s="79" customFormat="1" x14ac:dyDescent="0.3"/>
    <row r="760" s="79" customFormat="1" x14ac:dyDescent="0.3"/>
    <row r="761" s="79" customFormat="1" x14ac:dyDescent="0.3"/>
    <row r="762" s="79" customFormat="1" x14ac:dyDescent="0.3"/>
    <row r="763" s="79" customFormat="1" x14ac:dyDescent="0.3"/>
    <row r="764" s="79" customFormat="1" x14ac:dyDescent="0.3"/>
    <row r="765" s="79" customFormat="1" x14ac:dyDescent="0.3"/>
    <row r="766" s="79" customFormat="1" x14ac:dyDescent="0.3"/>
    <row r="767" s="79" customFormat="1" x14ac:dyDescent="0.3"/>
    <row r="768" s="79" customFormat="1" x14ac:dyDescent="0.3"/>
    <row r="769" s="79" customFormat="1" x14ac:dyDescent="0.3"/>
    <row r="770" s="79" customFormat="1" x14ac:dyDescent="0.3"/>
    <row r="771" s="79" customFormat="1" x14ac:dyDescent="0.3"/>
    <row r="772" s="79" customFormat="1" x14ac:dyDescent="0.3"/>
    <row r="773" s="79" customFormat="1" x14ac:dyDescent="0.3"/>
    <row r="774" s="79" customFormat="1" x14ac:dyDescent="0.3"/>
    <row r="775" s="79" customFormat="1" x14ac:dyDescent="0.3"/>
    <row r="776" s="79" customFormat="1" x14ac:dyDescent="0.3"/>
    <row r="777" s="79" customFormat="1" x14ac:dyDescent="0.3"/>
    <row r="778" s="79" customFormat="1" x14ac:dyDescent="0.3"/>
    <row r="779" s="79" customFormat="1" x14ac:dyDescent="0.3"/>
    <row r="780" s="79" customFormat="1" x14ac:dyDescent="0.3"/>
    <row r="781" s="79" customFormat="1" x14ac:dyDescent="0.3"/>
    <row r="782" s="79" customFormat="1" x14ac:dyDescent="0.3"/>
    <row r="783" s="79" customFormat="1" x14ac:dyDescent="0.3"/>
    <row r="784" s="79" customFormat="1" x14ac:dyDescent="0.3"/>
    <row r="785" s="79" customFormat="1" x14ac:dyDescent="0.3"/>
    <row r="786" s="79" customFormat="1" x14ac:dyDescent="0.3"/>
    <row r="787" s="79" customFormat="1" x14ac:dyDescent="0.3"/>
    <row r="788" s="79" customFormat="1" x14ac:dyDescent="0.3"/>
    <row r="789" s="79" customFormat="1" x14ac:dyDescent="0.3"/>
    <row r="790" s="79" customFormat="1" x14ac:dyDescent="0.3"/>
    <row r="791" s="79" customFormat="1" x14ac:dyDescent="0.3"/>
    <row r="792" s="79" customFormat="1" x14ac:dyDescent="0.3"/>
    <row r="793" s="79" customFormat="1" x14ac:dyDescent="0.3"/>
    <row r="794" s="79" customFormat="1" x14ac:dyDescent="0.3"/>
    <row r="795" s="79" customFormat="1" x14ac:dyDescent="0.3"/>
    <row r="796" s="79" customFormat="1" x14ac:dyDescent="0.3"/>
    <row r="797" s="79" customFormat="1" x14ac:dyDescent="0.3"/>
    <row r="798" s="79" customFormat="1" x14ac:dyDescent="0.3"/>
    <row r="799" s="79" customFormat="1" x14ac:dyDescent="0.3"/>
    <row r="800" s="79" customFormat="1" x14ac:dyDescent="0.3"/>
    <row r="801" s="79" customFormat="1" x14ac:dyDescent="0.3"/>
    <row r="802" s="79" customFormat="1" x14ac:dyDescent="0.3"/>
    <row r="803" s="79" customFormat="1" x14ac:dyDescent="0.3"/>
    <row r="804" s="79" customFormat="1" x14ac:dyDescent="0.3"/>
    <row r="805" s="79" customFormat="1" x14ac:dyDescent="0.3"/>
    <row r="806" s="79" customFormat="1" x14ac:dyDescent="0.3"/>
    <row r="807" s="79" customFormat="1" x14ac:dyDescent="0.3"/>
    <row r="808" s="79" customFormat="1" x14ac:dyDescent="0.3"/>
    <row r="809" s="79" customFormat="1" x14ac:dyDescent="0.3"/>
    <row r="810" s="79" customFormat="1" x14ac:dyDescent="0.3"/>
    <row r="811" s="79" customFormat="1" x14ac:dyDescent="0.3"/>
    <row r="812" s="79" customFormat="1" x14ac:dyDescent="0.3"/>
    <row r="813" s="79" customFormat="1" x14ac:dyDescent="0.3"/>
    <row r="814" s="79" customFormat="1" x14ac:dyDescent="0.3"/>
    <row r="815" s="79" customFormat="1" x14ac:dyDescent="0.3"/>
    <row r="816" s="79" customFormat="1" x14ac:dyDescent="0.3"/>
    <row r="817" s="79" customFormat="1" x14ac:dyDescent="0.3"/>
    <row r="818" s="79" customFormat="1" x14ac:dyDescent="0.3"/>
    <row r="819" s="79" customFormat="1" x14ac:dyDescent="0.3"/>
    <row r="820" s="79" customFormat="1" x14ac:dyDescent="0.3"/>
    <row r="821" s="79" customFormat="1" x14ac:dyDescent="0.3"/>
    <row r="822" s="79" customFormat="1" x14ac:dyDescent="0.3"/>
    <row r="823" s="79" customFormat="1" x14ac:dyDescent="0.3"/>
    <row r="824" s="79" customFormat="1" x14ac:dyDescent="0.3"/>
    <row r="825" s="79" customFormat="1" x14ac:dyDescent="0.3"/>
    <row r="826" s="79" customFormat="1" x14ac:dyDescent="0.3"/>
    <row r="827" s="79" customFormat="1" x14ac:dyDescent="0.3"/>
    <row r="828" s="79" customFormat="1" x14ac:dyDescent="0.3"/>
    <row r="829" s="79" customFormat="1" x14ac:dyDescent="0.3"/>
    <row r="830" s="79" customFormat="1" x14ac:dyDescent="0.3"/>
    <row r="831" s="79" customFormat="1" x14ac:dyDescent="0.3"/>
    <row r="832" s="79" customFormat="1" x14ac:dyDescent="0.3"/>
    <row r="833" s="79" customFormat="1" x14ac:dyDescent="0.3"/>
    <row r="834" s="79" customFormat="1" x14ac:dyDescent="0.3"/>
    <row r="835" s="79" customFormat="1" x14ac:dyDescent="0.3"/>
    <row r="836" s="79" customFormat="1" x14ac:dyDescent="0.3"/>
    <row r="837" s="79" customFormat="1" x14ac:dyDescent="0.3"/>
    <row r="838" s="79" customFormat="1" x14ac:dyDescent="0.3"/>
    <row r="839" s="79" customFormat="1" x14ac:dyDescent="0.3"/>
    <row r="840" s="79" customFormat="1" x14ac:dyDescent="0.3"/>
    <row r="841" s="79" customFormat="1" x14ac:dyDescent="0.3"/>
    <row r="842" s="79" customFormat="1" x14ac:dyDescent="0.3"/>
    <row r="843" s="79" customFormat="1" x14ac:dyDescent="0.3"/>
    <row r="844" s="79" customFormat="1" x14ac:dyDescent="0.3"/>
    <row r="845" s="79" customFormat="1" x14ac:dyDescent="0.3"/>
    <row r="846" s="79" customFormat="1" x14ac:dyDescent="0.3"/>
    <row r="847" s="79" customFormat="1" x14ac:dyDescent="0.3"/>
    <row r="848" s="79" customFormat="1" x14ac:dyDescent="0.3"/>
    <row r="849" s="79" customFormat="1" x14ac:dyDescent="0.3"/>
    <row r="850" s="79" customFormat="1" x14ac:dyDescent="0.3"/>
    <row r="851" s="79" customFormat="1" x14ac:dyDescent="0.3"/>
    <row r="852" s="79" customFormat="1" x14ac:dyDescent="0.3"/>
    <row r="853" s="79" customFormat="1" x14ac:dyDescent="0.3"/>
    <row r="854" s="79" customFormat="1" x14ac:dyDescent="0.3"/>
    <row r="855" s="79" customFormat="1" x14ac:dyDescent="0.3"/>
    <row r="856" s="79" customFormat="1" x14ac:dyDescent="0.3"/>
    <row r="857" s="79" customFormat="1" x14ac:dyDescent="0.3"/>
    <row r="858" s="79" customFormat="1" x14ac:dyDescent="0.3"/>
    <row r="859" s="79" customFormat="1" x14ac:dyDescent="0.3"/>
    <row r="860" s="79" customFormat="1" x14ac:dyDescent="0.3"/>
    <row r="861" s="79" customFormat="1" x14ac:dyDescent="0.3"/>
    <row r="862" s="79" customFormat="1" x14ac:dyDescent="0.3"/>
    <row r="863" s="79" customFormat="1" x14ac:dyDescent="0.3"/>
    <row r="864" s="79" customFormat="1" x14ac:dyDescent="0.3"/>
    <row r="865" s="79" customFormat="1" x14ac:dyDescent="0.3"/>
    <row r="866" s="79" customFormat="1" x14ac:dyDescent="0.3"/>
    <row r="867" s="79" customFormat="1" x14ac:dyDescent="0.3"/>
    <row r="868" s="79" customFormat="1" x14ac:dyDescent="0.3"/>
    <row r="869" s="79" customFormat="1" x14ac:dyDescent="0.3"/>
    <row r="870" s="79" customFormat="1" x14ac:dyDescent="0.3"/>
    <row r="871" s="79" customFormat="1" x14ac:dyDescent="0.3"/>
    <row r="872" s="79" customFormat="1" x14ac:dyDescent="0.3"/>
    <row r="873" s="79" customFormat="1" x14ac:dyDescent="0.3"/>
    <row r="874" s="79" customFormat="1" x14ac:dyDescent="0.3"/>
    <row r="875" s="79" customFormat="1" x14ac:dyDescent="0.3"/>
    <row r="876" s="79" customFormat="1" x14ac:dyDescent="0.3"/>
    <row r="877" s="79" customFormat="1" x14ac:dyDescent="0.3"/>
    <row r="878" s="79" customFormat="1" x14ac:dyDescent="0.3"/>
    <row r="879" s="79" customFormat="1" x14ac:dyDescent="0.3"/>
    <row r="880" s="79" customFormat="1" x14ac:dyDescent="0.3"/>
    <row r="881" s="79" customFormat="1" x14ac:dyDescent="0.3"/>
    <row r="882" s="79" customFormat="1" x14ac:dyDescent="0.3"/>
    <row r="883" s="79" customFormat="1" x14ac:dyDescent="0.3"/>
    <row r="884" s="79" customFormat="1" x14ac:dyDescent="0.3"/>
    <row r="885" s="79" customFormat="1" x14ac:dyDescent="0.3"/>
    <row r="886" s="79" customFormat="1" x14ac:dyDescent="0.3"/>
    <row r="887" s="79" customFormat="1" x14ac:dyDescent="0.3"/>
    <row r="888" s="79" customFormat="1" x14ac:dyDescent="0.3"/>
    <row r="889" s="79" customFormat="1" x14ac:dyDescent="0.3"/>
    <row r="890" s="79" customFormat="1" x14ac:dyDescent="0.3"/>
    <row r="891" s="79" customFormat="1" x14ac:dyDescent="0.3"/>
    <row r="892" s="79" customFormat="1" x14ac:dyDescent="0.3"/>
    <row r="893" s="79" customFormat="1" x14ac:dyDescent="0.3"/>
    <row r="894" s="79" customFormat="1" x14ac:dyDescent="0.3"/>
    <row r="895" s="79" customFormat="1" x14ac:dyDescent="0.3"/>
    <row r="896" s="79" customFormat="1" x14ac:dyDescent="0.3"/>
    <row r="897" s="79" customFormat="1" x14ac:dyDescent="0.3"/>
    <row r="898" s="79" customFormat="1" x14ac:dyDescent="0.3"/>
    <row r="899" s="79" customFormat="1" x14ac:dyDescent="0.3"/>
    <row r="900" s="79" customFormat="1" x14ac:dyDescent="0.3"/>
    <row r="901" s="79" customFormat="1" x14ac:dyDescent="0.3"/>
    <row r="902" s="79" customFormat="1" x14ac:dyDescent="0.3"/>
    <row r="903" s="79" customFormat="1" x14ac:dyDescent="0.3"/>
    <row r="904" s="79" customFormat="1" x14ac:dyDescent="0.3"/>
    <row r="905" s="79" customFormat="1" x14ac:dyDescent="0.3"/>
    <row r="906" s="79" customFormat="1" x14ac:dyDescent="0.3"/>
    <row r="907" s="79" customFormat="1" x14ac:dyDescent="0.3"/>
    <row r="908" s="79" customFormat="1" x14ac:dyDescent="0.3"/>
    <row r="909" s="79" customFormat="1" x14ac:dyDescent="0.3"/>
    <row r="910" s="79" customFormat="1" x14ac:dyDescent="0.3"/>
    <row r="911" s="79" customFormat="1" x14ac:dyDescent="0.3"/>
    <row r="912" s="79" customFormat="1" x14ac:dyDescent="0.3"/>
    <row r="913" s="79" customFormat="1" x14ac:dyDescent="0.3"/>
    <row r="914" s="79" customFormat="1" x14ac:dyDescent="0.3"/>
    <row r="915" s="79" customFormat="1" x14ac:dyDescent="0.3"/>
    <row r="916" s="79" customFormat="1" x14ac:dyDescent="0.3"/>
    <row r="917" s="79" customFormat="1" x14ac:dyDescent="0.3"/>
    <row r="918" s="79" customFormat="1" x14ac:dyDescent="0.3"/>
    <row r="919" s="79" customFormat="1" x14ac:dyDescent="0.3"/>
    <row r="920" s="79" customFormat="1" x14ac:dyDescent="0.3"/>
    <row r="921" s="79" customFormat="1" x14ac:dyDescent="0.3"/>
    <row r="922" s="79" customFormat="1" x14ac:dyDescent="0.3"/>
    <row r="923" s="79" customFormat="1" x14ac:dyDescent="0.3"/>
    <row r="924" s="79" customFormat="1" x14ac:dyDescent="0.3"/>
    <row r="925" s="79" customFormat="1" x14ac:dyDescent="0.3"/>
    <row r="926" s="79" customFormat="1" x14ac:dyDescent="0.3"/>
    <row r="927" s="79" customFormat="1" x14ac:dyDescent="0.3"/>
    <row r="928" s="79" customFormat="1" x14ac:dyDescent="0.3"/>
    <row r="929" s="79" customFormat="1" x14ac:dyDescent="0.3"/>
    <row r="930" s="79" customFormat="1" x14ac:dyDescent="0.3"/>
    <row r="931" s="79" customFormat="1" x14ac:dyDescent="0.3"/>
    <row r="932" s="79" customFormat="1" x14ac:dyDescent="0.3"/>
    <row r="933" s="79" customFormat="1" x14ac:dyDescent="0.3"/>
    <row r="934" s="79" customFormat="1" x14ac:dyDescent="0.3"/>
    <row r="935" s="79" customFormat="1" x14ac:dyDescent="0.3"/>
    <row r="936" s="79" customFormat="1" x14ac:dyDescent="0.3"/>
    <row r="937" s="79" customFormat="1" x14ac:dyDescent="0.3"/>
    <row r="938" s="79" customFormat="1" x14ac:dyDescent="0.3"/>
    <row r="939" s="79" customFormat="1" x14ac:dyDescent="0.3"/>
    <row r="940" s="79" customFormat="1" x14ac:dyDescent="0.3"/>
    <row r="941" s="79" customFormat="1" x14ac:dyDescent="0.3"/>
    <row r="942" s="79" customFormat="1" x14ac:dyDescent="0.3"/>
    <row r="943" s="79" customFormat="1" x14ac:dyDescent="0.3"/>
    <row r="944" s="79" customFormat="1" x14ac:dyDescent="0.3"/>
    <row r="945" s="79" customFormat="1" x14ac:dyDescent="0.3"/>
    <row r="946" s="79" customFormat="1" x14ac:dyDescent="0.3"/>
    <row r="947" s="79" customFormat="1" x14ac:dyDescent="0.3"/>
    <row r="948" s="79" customFormat="1" x14ac:dyDescent="0.3"/>
    <row r="949" s="79" customFormat="1" x14ac:dyDescent="0.3"/>
    <row r="950" s="79" customFormat="1" x14ac:dyDescent="0.3"/>
    <row r="951" s="79" customFormat="1" x14ac:dyDescent="0.3"/>
    <row r="952" s="79" customFormat="1" x14ac:dyDescent="0.3"/>
    <row r="953" s="79" customFormat="1" x14ac:dyDescent="0.3"/>
    <row r="954" s="79" customFormat="1" x14ac:dyDescent="0.3"/>
    <row r="955" s="79" customFormat="1" x14ac:dyDescent="0.3"/>
    <row r="956" s="79" customFormat="1" x14ac:dyDescent="0.3"/>
    <row r="957" s="79" customFormat="1" x14ac:dyDescent="0.3"/>
    <row r="958" s="79" customFormat="1" x14ac:dyDescent="0.3"/>
    <row r="959" s="79" customFormat="1" x14ac:dyDescent="0.3"/>
    <row r="960" s="79" customFormat="1" x14ac:dyDescent="0.3"/>
    <row r="961" s="79" customFormat="1" x14ac:dyDescent="0.3"/>
    <row r="962" s="79" customFormat="1" x14ac:dyDescent="0.3"/>
    <row r="963" s="79" customFormat="1" x14ac:dyDescent="0.3"/>
    <row r="964" s="79" customFormat="1" x14ac:dyDescent="0.3"/>
    <row r="965" s="79" customFormat="1" x14ac:dyDescent="0.3"/>
    <row r="966" s="79" customFormat="1" x14ac:dyDescent="0.3"/>
    <row r="967" s="79" customFormat="1" x14ac:dyDescent="0.3"/>
    <row r="968" s="79" customFormat="1" x14ac:dyDescent="0.3"/>
    <row r="969" s="79" customFormat="1" x14ac:dyDescent="0.3"/>
    <row r="970" s="79" customFormat="1" x14ac:dyDescent="0.3"/>
    <row r="971" s="79" customFormat="1" x14ac:dyDescent="0.3"/>
    <row r="972" s="79" customFormat="1" x14ac:dyDescent="0.3"/>
    <row r="973" s="79" customFormat="1" x14ac:dyDescent="0.3"/>
    <row r="974" s="79" customFormat="1" x14ac:dyDescent="0.3"/>
    <row r="975" s="79" customFormat="1" x14ac:dyDescent="0.3"/>
    <row r="976" s="79" customFormat="1" x14ac:dyDescent="0.3"/>
    <row r="977" s="79" customFormat="1" x14ac:dyDescent="0.3"/>
    <row r="978" s="79" customFormat="1" x14ac:dyDescent="0.3"/>
    <row r="979" s="79" customFormat="1" x14ac:dyDescent="0.3"/>
    <row r="980" s="79" customFormat="1" x14ac:dyDescent="0.3"/>
    <row r="981" s="79" customFormat="1" x14ac:dyDescent="0.3"/>
    <row r="982" s="79" customFormat="1" x14ac:dyDescent="0.3"/>
    <row r="983" s="79" customFormat="1" x14ac:dyDescent="0.3"/>
    <row r="984" s="79" customFormat="1" x14ac:dyDescent="0.3"/>
    <row r="985" s="79" customFormat="1" x14ac:dyDescent="0.3"/>
    <row r="986" s="79" customFormat="1" x14ac:dyDescent="0.3"/>
    <row r="987" s="79" customFormat="1" x14ac:dyDescent="0.3"/>
    <row r="988" s="79" customFormat="1" x14ac:dyDescent="0.3"/>
    <row r="989" s="79" customFormat="1" x14ac:dyDescent="0.3"/>
    <row r="990" s="79" customFormat="1" x14ac:dyDescent="0.3"/>
    <row r="991" s="79" customFormat="1" x14ac:dyDescent="0.3"/>
    <row r="992" s="79" customFormat="1" x14ac:dyDescent="0.3"/>
    <row r="993" s="79" customFormat="1" x14ac:dyDescent="0.3"/>
    <row r="994" s="79" customFormat="1" x14ac:dyDescent="0.3"/>
    <row r="995" s="79" customFormat="1" x14ac:dyDescent="0.3"/>
    <row r="996" s="79" customFormat="1" x14ac:dyDescent="0.3"/>
    <row r="997" s="79" customFormat="1" x14ac:dyDescent="0.3"/>
    <row r="998" s="79" customFormat="1" x14ac:dyDescent="0.3"/>
    <row r="999" s="79" customFormat="1" x14ac:dyDescent="0.3"/>
    <row r="1000" s="79" customFormat="1" x14ac:dyDescent="0.3"/>
    <row r="1001" s="79" customFormat="1" x14ac:dyDescent="0.3"/>
    <row r="1002" s="79" customFormat="1" x14ac:dyDescent="0.3"/>
    <row r="1003" s="79" customFormat="1" x14ac:dyDescent="0.3"/>
    <row r="1004" s="79" customFormat="1" x14ac:dyDescent="0.3"/>
    <row r="1005" s="79" customFormat="1" x14ac:dyDescent="0.3"/>
    <row r="1006" s="79" customFormat="1" x14ac:dyDescent="0.3"/>
    <row r="1007" s="79" customFormat="1" x14ac:dyDescent="0.3"/>
    <row r="1008" s="79" customFormat="1" x14ac:dyDescent="0.3"/>
    <row r="1009" s="79" customFormat="1" x14ac:dyDescent="0.3"/>
    <row r="1010" s="79" customFormat="1" x14ac:dyDescent="0.3"/>
    <row r="1011" s="79" customFormat="1" x14ac:dyDescent="0.3"/>
    <row r="1012" s="79" customFormat="1" x14ac:dyDescent="0.3"/>
    <row r="1013" s="79" customFormat="1" x14ac:dyDescent="0.3"/>
    <row r="1014" s="79" customFormat="1" x14ac:dyDescent="0.3"/>
    <row r="1015" s="79" customFormat="1" x14ac:dyDescent="0.3"/>
    <row r="1016" s="79" customFormat="1" x14ac:dyDescent="0.3"/>
    <row r="1017" s="79" customFormat="1" x14ac:dyDescent="0.3"/>
    <row r="1018" s="79" customFormat="1" x14ac:dyDescent="0.3"/>
    <row r="1019" s="79" customFormat="1" x14ac:dyDescent="0.3"/>
    <row r="1020" s="79" customFormat="1" x14ac:dyDescent="0.3"/>
    <row r="1021" s="79" customFormat="1" x14ac:dyDescent="0.3"/>
    <row r="1022" s="79" customFormat="1" x14ac:dyDescent="0.3"/>
    <row r="1023" s="79" customFormat="1" x14ac:dyDescent="0.3"/>
    <row r="1024" s="79" customFormat="1" x14ac:dyDescent="0.3"/>
    <row r="1025" s="79" customFormat="1" x14ac:dyDescent="0.3"/>
    <row r="1026" s="79" customFormat="1" x14ac:dyDescent="0.3"/>
    <row r="1027" s="79" customFormat="1" x14ac:dyDescent="0.3"/>
    <row r="1028" s="79" customFormat="1" x14ac:dyDescent="0.3"/>
    <row r="1029" s="79" customFormat="1" x14ac:dyDescent="0.3"/>
    <row r="1030" s="79" customFormat="1" x14ac:dyDescent="0.3"/>
    <row r="1031" s="79" customFormat="1" x14ac:dyDescent="0.3"/>
    <row r="1032" s="79" customFormat="1" x14ac:dyDescent="0.3"/>
    <row r="1033" s="79" customFormat="1" x14ac:dyDescent="0.3"/>
    <row r="1034" s="79" customFormat="1" x14ac:dyDescent="0.3"/>
    <row r="1035" s="79" customFormat="1" x14ac:dyDescent="0.3"/>
    <row r="1036" s="79" customFormat="1" x14ac:dyDescent="0.3"/>
    <row r="1037" s="79" customFormat="1" x14ac:dyDescent="0.3"/>
    <row r="1038" s="79" customFormat="1" x14ac:dyDescent="0.3"/>
    <row r="1039" s="79" customFormat="1" x14ac:dyDescent="0.3"/>
    <row r="1040" s="79" customFormat="1" x14ac:dyDescent="0.3"/>
    <row r="1041" s="79" customFormat="1" x14ac:dyDescent="0.3"/>
    <row r="1042" s="79" customFormat="1" x14ac:dyDescent="0.3"/>
    <row r="1043" s="79" customFormat="1" x14ac:dyDescent="0.3"/>
    <row r="1044" s="79" customFormat="1" x14ac:dyDescent="0.3"/>
    <row r="1045" s="79" customFormat="1" x14ac:dyDescent="0.3"/>
    <row r="1046" s="79" customFormat="1" x14ac:dyDescent="0.3"/>
    <row r="1047" s="79" customFormat="1" x14ac:dyDescent="0.3"/>
    <row r="1048" s="79" customFormat="1" x14ac:dyDescent="0.3"/>
    <row r="1049" s="79" customFormat="1" x14ac:dyDescent="0.3"/>
    <row r="1050" s="79" customFormat="1" x14ac:dyDescent="0.3"/>
    <row r="1051" s="79" customFormat="1" x14ac:dyDescent="0.3"/>
    <row r="1052" s="79" customFormat="1" x14ac:dyDescent="0.3"/>
    <row r="1053" s="79" customFormat="1" x14ac:dyDescent="0.3"/>
    <row r="1054" s="79" customFormat="1" x14ac:dyDescent="0.3"/>
    <row r="1055" s="79" customFormat="1" x14ac:dyDescent="0.3"/>
    <row r="1056" s="79" customFormat="1" x14ac:dyDescent="0.3"/>
    <row r="1057" s="79" customFormat="1" x14ac:dyDescent="0.3"/>
    <row r="1058" s="79" customFormat="1" x14ac:dyDescent="0.3"/>
    <row r="1059" s="79" customFormat="1" x14ac:dyDescent="0.3"/>
    <row r="1060" s="79" customFormat="1" x14ac:dyDescent="0.3"/>
    <row r="1061" s="79" customFormat="1" x14ac:dyDescent="0.3"/>
    <row r="1062" s="79" customFormat="1" x14ac:dyDescent="0.3"/>
    <row r="1063" s="79" customFormat="1" x14ac:dyDescent="0.3"/>
    <row r="1064" s="79" customFormat="1" x14ac:dyDescent="0.3"/>
    <row r="1065" s="79" customFormat="1" x14ac:dyDescent="0.3"/>
    <row r="1066" s="79" customFormat="1" x14ac:dyDescent="0.3"/>
    <row r="1067" s="79" customFormat="1" x14ac:dyDescent="0.3"/>
    <row r="1068" s="79" customFormat="1" x14ac:dyDescent="0.3"/>
    <row r="1069" s="79" customFormat="1" x14ac:dyDescent="0.3"/>
    <row r="1070" s="79" customFormat="1" x14ac:dyDescent="0.3"/>
    <row r="1071" s="79" customFormat="1" x14ac:dyDescent="0.3"/>
    <row r="1072" s="79" customFormat="1" x14ac:dyDescent="0.3"/>
    <row r="1073" s="79" customFormat="1" x14ac:dyDescent="0.3"/>
    <row r="1074" s="79" customFormat="1" x14ac:dyDescent="0.3"/>
    <row r="1075" s="79" customFormat="1" x14ac:dyDescent="0.3"/>
    <row r="1076" s="79" customFormat="1" x14ac:dyDescent="0.3"/>
    <row r="1077" s="79" customFormat="1" x14ac:dyDescent="0.3"/>
    <row r="1078" s="79" customFormat="1" x14ac:dyDescent="0.3"/>
    <row r="1079" s="79" customFormat="1" x14ac:dyDescent="0.3"/>
    <row r="1080" s="79" customFormat="1" x14ac:dyDescent="0.3"/>
    <row r="1081" s="79" customFormat="1" x14ac:dyDescent="0.3"/>
    <row r="1082" s="79" customFormat="1" x14ac:dyDescent="0.3"/>
    <row r="1083" s="79" customFormat="1" x14ac:dyDescent="0.3"/>
    <row r="1084" s="79" customFormat="1" x14ac:dyDescent="0.3"/>
    <row r="1085" s="79" customFormat="1" x14ac:dyDescent="0.3"/>
    <row r="1086" s="79" customFormat="1" x14ac:dyDescent="0.3"/>
    <row r="1087" s="79" customFormat="1" x14ac:dyDescent="0.3"/>
    <row r="1088" s="79" customFormat="1" x14ac:dyDescent="0.3"/>
    <row r="1089" s="79" customFormat="1" x14ac:dyDescent="0.3"/>
    <row r="1090" s="79" customFormat="1" x14ac:dyDescent="0.3"/>
    <row r="1091" s="79" customFormat="1" x14ac:dyDescent="0.3"/>
    <row r="1092" s="79" customFormat="1" x14ac:dyDescent="0.3"/>
    <row r="1093" s="79" customFormat="1" x14ac:dyDescent="0.3"/>
    <row r="1094" s="79" customFormat="1" x14ac:dyDescent="0.3"/>
    <row r="1095" s="79" customFormat="1" x14ac:dyDescent="0.3"/>
    <row r="1096" s="79" customFormat="1" x14ac:dyDescent="0.3"/>
    <row r="1097" s="79" customFormat="1" x14ac:dyDescent="0.3"/>
    <row r="1098" s="79" customFormat="1" x14ac:dyDescent="0.3"/>
    <row r="1099" s="79" customFormat="1" x14ac:dyDescent="0.3"/>
    <row r="1100" s="79" customFormat="1" x14ac:dyDescent="0.3"/>
    <row r="1101" s="79" customFormat="1" x14ac:dyDescent="0.3"/>
    <row r="1102" s="79" customFormat="1" x14ac:dyDescent="0.3"/>
    <row r="1103" s="79" customFormat="1" x14ac:dyDescent="0.3"/>
    <row r="1104" s="79" customFormat="1" x14ac:dyDescent="0.3"/>
    <row r="1105" s="79" customFormat="1" x14ac:dyDescent="0.3"/>
    <row r="1106" s="79" customFormat="1" x14ac:dyDescent="0.3"/>
    <row r="1107" s="79" customFormat="1" x14ac:dyDescent="0.3"/>
    <row r="1108" s="79" customFormat="1" x14ac:dyDescent="0.3"/>
    <row r="1109" s="79" customFormat="1" x14ac:dyDescent="0.3"/>
    <row r="1110" s="79" customFormat="1" x14ac:dyDescent="0.3"/>
    <row r="1111" s="79" customFormat="1" x14ac:dyDescent="0.3"/>
    <row r="1112" s="79" customFormat="1" x14ac:dyDescent="0.3"/>
    <row r="1113" s="79" customFormat="1" x14ac:dyDescent="0.3"/>
    <row r="1114" s="79" customFormat="1" x14ac:dyDescent="0.3"/>
    <row r="1115" s="79" customFormat="1" x14ac:dyDescent="0.3"/>
    <row r="1116" s="79" customFormat="1" x14ac:dyDescent="0.3"/>
    <row r="1117" s="79" customFormat="1" x14ac:dyDescent="0.3"/>
    <row r="1118" s="79" customFormat="1" x14ac:dyDescent="0.3"/>
    <row r="1119" s="79" customFormat="1" x14ac:dyDescent="0.3"/>
    <row r="1120" s="79" customFormat="1" x14ac:dyDescent="0.3"/>
    <row r="1121" s="79" customFormat="1" x14ac:dyDescent="0.3"/>
    <row r="1122" s="79" customFormat="1" x14ac:dyDescent="0.3"/>
    <row r="1123" s="79" customFormat="1" x14ac:dyDescent="0.3"/>
    <row r="1124" s="79" customFormat="1" x14ac:dyDescent="0.3"/>
    <row r="1125" s="79" customFormat="1" x14ac:dyDescent="0.3"/>
    <row r="1126" s="79" customFormat="1" x14ac:dyDescent="0.3"/>
    <row r="1127" s="79" customFormat="1" x14ac:dyDescent="0.3"/>
    <row r="1128" s="79" customFormat="1" x14ac:dyDescent="0.3"/>
    <row r="1129" s="79" customFormat="1" x14ac:dyDescent="0.3"/>
    <row r="1130" s="79" customFormat="1" x14ac:dyDescent="0.3"/>
    <row r="1131" s="79" customFormat="1" x14ac:dyDescent="0.3"/>
    <row r="1132" s="79" customFormat="1" x14ac:dyDescent="0.3"/>
    <row r="1133" s="79" customFormat="1" x14ac:dyDescent="0.3"/>
    <row r="1134" s="79" customFormat="1" x14ac:dyDescent="0.3"/>
    <row r="1135" s="79" customFormat="1" x14ac:dyDescent="0.3"/>
    <row r="1136" s="79" customFormat="1" x14ac:dyDescent="0.3"/>
    <row r="1137" s="79" customFormat="1" x14ac:dyDescent="0.3"/>
    <row r="1138" s="79" customFormat="1" x14ac:dyDescent="0.3"/>
    <row r="1139" s="79" customFormat="1" x14ac:dyDescent="0.3"/>
    <row r="1140" s="79" customFormat="1" x14ac:dyDescent="0.3"/>
    <row r="1141" s="79" customFormat="1" x14ac:dyDescent="0.3"/>
    <row r="1142" s="79" customFormat="1" x14ac:dyDescent="0.3"/>
    <row r="1143" s="79" customFormat="1" x14ac:dyDescent="0.3"/>
    <row r="1144" s="79" customFormat="1" x14ac:dyDescent="0.3"/>
    <row r="1145" s="79" customFormat="1" x14ac:dyDescent="0.3"/>
    <row r="1146" s="79" customFormat="1" x14ac:dyDescent="0.3"/>
    <row r="1147" s="79" customFormat="1" x14ac:dyDescent="0.3"/>
    <row r="1148" s="79" customFormat="1" x14ac:dyDescent="0.3"/>
    <row r="1149" s="79" customFormat="1" x14ac:dyDescent="0.3"/>
    <row r="1150" s="79" customFormat="1" x14ac:dyDescent="0.3"/>
    <row r="1151" s="79" customFormat="1" x14ac:dyDescent="0.3"/>
    <row r="1152" s="79" customFormat="1" x14ac:dyDescent="0.3"/>
    <row r="1153" s="79" customFormat="1" x14ac:dyDescent="0.3"/>
    <row r="1154" s="79" customFormat="1" x14ac:dyDescent="0.3"/>
    <row r="1155" s="79" customFormat="1" x14ac:dyDescent="0.3"/>
    <row r="1156" s="79" customFormat="1" x14ac:dyDescent="0.3"/>
    <row r="1157" s="79" customFormat="1" x14ac:dyDescent="0.3"/>
    <row r="1158" s="79" customFormat="1" x14ac:dyDescent="0.3"/>
    <row r="1159" s="79" customFormat="1" x14ac:dyDescent="0.3"/>
    <row r="1160" s="79" customFormat="1" x14ac:dyDescent="0.3"/>
    <row r="1161" s="79" customFormat="1" x14ac:dyDescent="0.3"/>
    <row r="1162" s="79" customFormat="1" x14ac:dyDescent="0.3"/>
    <row r="1163" s="79" customFormat="1" x14ac:dyDescent="0.3"/>
    <row r="1164" s="79" customFormat="1" x14ac:dyDescent="0.3"/>
    <row r="1165" s="79" customFormat="1" x14ac:dyDescent="0.3"/>
    <row r="1166" s="79" customFormat="1" x14ac:dyDescent="0.3"/>
    <row r="1167" s="79" customFormat="1" x14ac:dyDescent="0.3"/>
    <row r="1168" s="79" customFormat="1" x14ac:dyDescent="0.3"/>
    <row r="1169" s="79" customFormat="1" x14ac:dyDescent="0.3"/>
    <row r="1170" s="79" customFormat="1" x14ac:dyDescent="0.3"/>
    <row r="1171" s="79" customFormat="1" x14ac:dyDescent="0.3"/>
    <row r="1172" s="79" customFormat="1" x14ac:dyDescent="0.3"/>
    <row r="1173" s="79" customFormat="1" x14ac:dyDescent="0.3"/>
    <row r="1174" s="79" customFormat="1" x14ac:dyDescent="0.3"/>
    <row r="1175" s="79" customFormat="1" x14ac:dyDescent="0.3"/>
    <row r="1176" s="79" customFormat="1" x14ac:dyDescent="0.3"/>
    <row r="1177" s="79" customFormat="1" x14ac:dyDescent="0.3"/>
    <row r="1178" s="79" customFormat="1" x14ac:dyDescent="0.3"/>
    <row r="1179" s="79" customFormat="1" x14ac:dyDescent="0.3"/>
    <row r="1180" s="79" customFormat="1" x14ac:dyDescent="0.3"/>
    <row r="1181" s="79" customFormat="1" x14ac:dyDescent="0.3"/>
    <row r="1182" s="79" customFormat="1" x14ac:dyDescent="0.3"/>
    <row r="1183" s="79" customFormat="1" x14ac:dyDescent="0.3"/>
    <row r="1184" s="79" customFormat="1" x14ac:dyDescent="0.3"/>
    <row r="1185" s="79" customFormat="1" x14ac:dyDescent="0.3"/>
    <row r="1186" s="79" customFormat="1" x14ac:dyDescent="0.3"/>
    <row r="1187" s="79" customFormat="1" x14ac:dyDescent="0.3"/>
    <row r="1188" s="79" customFormat="1" x14ac:dyDescent="0.3"/>
    <row r="1189" s="79" customFormat="1" x14ac:dyDescent="0.3"/>
    <row r="1190" s="79" customFormat="1" x14ac:dyDescent="0.3"/>
    <row r="1191" s="79" customFormat="1" x14ac:dyDescent="0.3"/>
    <row r="1192" s="79" customFormat="1" x14ac:dyDescent="0.3"/>
    <row r="1193" s="79" customFormat="1" x14ac:dyDescent="0.3"/>
    <row r="1194" s="79" customFormat="1" x14ac:dyDescent="0.3"/>
    <row r="1195" s="79" customFormat="1" x14ac:dyDescent="0.3"/>
    <row r="1196" s="79" customFormat="1" x14ac:dyDescent="0.3"/>
    <row r="1197" s="79" customFormat="1" x14ac:dyDescent="0.3"/>
    <row r="1198" s="79" customFormat="1" x14ac:dyDescent="0.3"/>
    <row r="1199" s="79" customFormat="1" x14ac:dyDescent="0.3"/>
    <row r="1200" s="79" customFormat="1" x14ac:dyDescent="0.3"/>
    <row r="1201" s="79" customFormat="1" x14ac:dyDescent="0.3"/>
    <row r="1202" s="79" customFormat="1" x14ac:dyDescent="0.3"/>
    <row r="1203" s="79" customFormat="1" x14ac:dyDescent="0.3"/>
    <row r="1204" s="79" customFormat="1" x14ac:dyDescent="0.3"/>
    <row r="1205" s="79" customFormat="1" x14ac:dyDescent="0.3"/>
    <row r="1206" s="79" customFormat="1" x14ac:dyDescent="0.3"/>
    <row r="1207" s="79" customFormat="1" x14ac:dyDescent="0.3"/>
    <row r="1208" s="79" customFormat="1" x14ac:dyDescent="0.3"/>
    <row r="1209" s="79" customFormat="1" x14ac:dyDescent="0.3"/>
    <row r="1210" s="79" customFormat="1" x14ac:dyDescent="0.3"/>
    <row r="1211" s="79" customFormat="1" x14ac:dyDescent="0.3"/>
    <row r="1212" s="79" customFormat="1" x14ac:dyDescent="0.3"/>
    <row r="1213" s="79" customFormat="1" x14ac:dyDescent="0.3"/>
    <row r="1214" s="79" customFormat="1" x14ac:dyDescent="0.3"/>
    <row r="1215" s="79" customFormat="1" x14ac:dyDescent="0.3"/>
    <row r="1216" s="79" customFormat="1" x14ac:dyDescent="0.3"/>
    <row r="1217" s="79" customFormat="1" x14ac:dyDescent="0.3"/>
    <row r="1218" s="79" customFormat="1" x14ac:dyDescent="0.3"/>
    <row r="1219" s="79" customFormat="1" x14ac:dyDescent="0.3"/>
    <row r="1220" s="79" customFormat="1" x14ac:dyDescent="0.3"/>
    <row r="1221" s="79" customFormat="1" x14ac:dyDescent="0.3"/>
    <row r="1222" s="79" customFormat="1" x14ac:dyDescent="0.3"/>
    <row r="1223" s="79" customFormat="1" x14ac:dyDescent="0.3"/>
    <row r="1224" s="79" customFormat="1" x14ac:dyDescent="0.3"/>
    <row r="1225" s="79" customFormat="1" x14ac:dyDescent="0.3"/>
    <row r="1226" s="79" customFormat="1" x14ac:dyDescent="0.3"/>
    <row r="1227" s="79" customFormat="1" x14ac:dyDescent="0.3"/>
    <row r="1228" s="79" customFormat="1" x14ac:dyDescent="0.3"/>
    <row r="1229" s="79" customFormat="1" x14ac:dyDescent="0.3"/>
    <row r="1230" s="79" customFormat="1" x14ac:dyDescent="0.3"/>
    <row r="1231" s="79" customFormat="1" x14ac:dyDescent="0.3"/>
    <row r="1232" s="79" customFormat="1" x14ac:dyDescent="0.3"/>
    <row r="1233" s="79" customFormat="1" x14ac:dyDescent="0.3"/>
    <row r="1234" s="79" customFormat="1" x14ac:dyDescent="0.3"/>
    <row r="1235" s="79" customFormat="1" x14ac:dyDescent="0.3"/>
    <row r="1236" s="79" customFormat="1" x14ac:dyDescent="0.3"/>
    <row r="1237" s="79" customFormat="1" x14ac:dyDescent="0.3"/>
    <row r="1238" s="79" customFormat="1" x14ac:dyDescent="0.3"/>
    <row r="1239" s="79" customFormat="1" x14ac:dyDescent="0.3"/>
    <row r="1240" s="79" customFormat="1" x14ac:dyDescent="0.3"/>
  </sheetData>
  <mergeCells count="12">
    <mergeCell ref="B29:G29"/>
    <mergeCell ref="B30:C30"/>
    <mergeCell ref="D30:E30"/>
    <mergeCell ref="F30:G30"/>
    <mergeCell ref="B2:G2"/>
    <mergeCell ref="B3:C3"/>
    <mergeCell ref="D3:E3"/>
    <mergeCell ref="F3:G3"/>
    <mergeCell ref="B16:G16"/>
    <mergeCell ref="B17:C17"/>
    <mergeCell ref="D17:E17"/>
    <mergeCell ref="F17:G17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DFB29-B405-42CC-8C44-15E293C25086}">
  <sheetPr codeName="Hoja23"/>
  <dimension ref="A1:T58"/>
  <sheetViews>
    <sheetView workbookViewId="0"/>
  </sheetViews>
  <sheetFormatPr baseColWidth="10" defaultColWidth="11.5703125" defaultRowHeight="15" x14ac:dyDescent="0.25"/>
  <cols>
    <col min="1" max="1" width="6" style="78" customWidth="1"/>
    <col min="2" max="2" width="36.85546875" style="78" bestFit="1" customWidth="1"/>
    <col min="3" max="3" width="11.5703125" style="78"/>
    <col min="4" max="4" width="15.28515625" style="78" customWidth="1"/>
    <col min="5" max="5" width="12.7109375" style="78" bestFit="1" customWidth="1"/>
    <col min="6" max="6" width="13.85546875" style="78" customWidth="1"/>
    <col min="7" max="7" width="11.5703125" style="78"/>
    <col min="8" max="8" width="13.5703125" style="78" customWidth="1"/>
    <col min="9" max="9" width="11.5703125" style="78"/>
    <col min="10" max="10" width="14.7109375" style="78" customWidth="1"/>
    <col min="11" max="11" width="11.5703125" style="78"/>
    <col min="12" max="12" width="14.7109375" style="78" customWidth="1"/>
    <col min="13" max="13" width="11.5703125" style="78"/>
    <col min="14" max="14" width="13.85546875" style="78" customWidth="1"/>
    <col min="15" max="15" width="11.5703125" style="78"/>
    <col min="16" max="16" width="16.28515625" style="78" customWidth="1"/>
    <col min="17" max="17" width="11.5703125" style="78"/>
    <col min="18" max="18" width="14.7109375" style="78" customWidth="1"/>
    <col min="19" max="19" width="11.5703125" style="78"/>
    <col min="20" max="20" width="15" style="78" customWidth="1"/>
    <col min="21" max="16384" width="11.5703125" style="78"/>
  </cols>
  <sheetData>
    <row r="1" spans="1:20" s="198" customFormat="1" ht="18.75" x14ac:dyDescent="0.3">
      <c r="A1" s="198" t="s">
        <v>75</v>
      </c>
    </row>
    <row r="2" spans="1:20" ht="21.75" thickBot="1" x14ac:dyDescent="0.4">
      <c r="A2" s="322" t="s">
        <v>66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24"/>
    </row>
    <row r="3" spans="1:20" ht="15.75" x14ac:dyDescent="0.25">
      <c r="A3" s="139"/>
      <c r="B3" s="269"/>
      <c r="C3" s="325" t="s">
        <v>2</v>
      </c>
      <c r="D3" s="326"/>
      <c r="E3" s="326"/>
      <c r="F3" s="326"/>
      <c r="G3" s="326"/>
      <c r="H3" s="327"/>
      <c r="I3" s="325" t="s">
        <v>3</v>
      </c>
      <c r="J3" s="326"/>
      <c r="K3" s="326"/>
      <c r="L3" s="326"/>
      <c r="M3" s="326"/>
      <c r="N3" s="327"/>
      <c r="O3" s="325" t="s">
        <v>4</v>
      </c>
      <c r="P3" s="326"/>
      <c r="Q3" s="326"/>
      <c r="R3" s="326"/>
      <c r="S3" s="326"/>
      <c r="T3" s="328"/>
    </row>
    <row r="4" spans="1:20" ht="15.75" x14ac:dyDescent="0.25">
      <c r="A4" s="139"/>
      <c r="B4" s="269"/>
      <c r="C4" s="329" t="s">
        <v>41</v>
      </c>
      <c r="D4" s="309"/>
      <c r="E4" s="309" t="s">
        <v>42</v>
      </c>
      <c r="F4" s="309"/>
      <c r="G4" s="303" t="s">
        <v>67</v>
      </c>
      <c r="H4" s="330"/>
      <c r="I4" s="329" t="s">
        <v>41</v>
      </c>
      <c r="J4" s="309"/>
      <c r="K4" s="309" t="s">
        <v>42</v>
      </c>
      <c r="L4" s="309"/>
      <c r="M4" s="303" t="s">
        <v>67</v>
      </c>
      <c r="N4" s="330"/>
      <c r="O4" s="329" t="s">
        <v>41</v>
      </c>
      <c r="P4" s="309"/>
      <c r="Q4" s="309" t="s">
        <v>42</v>
      </c>
      <c r="R4" s="309"/>
      <c r="S4" s="303" t="s">
        <v>67</v>
      </c>
      <c r="T4" s="331"/>
    </row>
    <row r="5" spans="1:20" ht="32.25" thickBot="1" x14ac:dyDescent="0.3">
      <c r="A5" s="140" t="s">
        <v>0</v>
      </c>
      <c r="B5" s="141" t="s">
        <v>1</v>
      </c>
      <c r="C5" s="142" t="s">
        <v>5</v>
      </c>
      <c r="D5" s="269" t="s">
        <v>68</v>
      </c>
      <c r="E5" s="269" t="s">
        <v>69</v>
      </c>
      <c r="F5" s="269" t="s">
        <v>70</v>
      </c>
      <c r="G5" s="269" t="s">
        <v>71</v>
      </c>
      <c r="H5" s="270" t="s">
        <v>72</v>
      </c>
      <c r="I5" s="142" t="s">
        <v>5</v>
      </c>
      <c r="J5" s="269" t="s">
        <v>68</v>
      </c>
      <c r="K5" s="269" t="s">
        <v>69</v>
      </c>
      <c r="L5" s="269" t="s">
        <v>70</v>
      </c>
      <c r="M5" s="269" t="s">
        <v>71</v>
      </c>
      <c r="N5" s="270" t="s">
        <v>72</v>
      </c>
      <c r="O5" s="142" t="s">
        <v>5</v>
      </c>
      <c r="P5" s="269" t="s">
        <v>68</v>
      </c>
      <c r="Q5" s="269" t="s">
        <v>69</v>
      </c>
      <c r="R5" s="269" t="s">
        <v>70</v>
      </c>
      <c r="S5" s="269" t="s">
        <v>71</v>
      </c>
      <c r="T5" s="271" t="s">
        <v>72</v>
      </c>
    </row>
    <row r="6" spans="1:20" ht="15.75" x14ac:dyDescent="0.25">
      <c r="A6" s="145">
        <v>1</v>
      </c>
      <c r="B6" s="199" t="s">
        <v>7</v>
      </c>
      <c r="C6" s="147">
        <v>246535</v>
      </c>
      <c r="D6" s="148">
        <v>1733802.7109970001</v>
      </c>
      <c r="E6" s="148">
        <v>1019236</v>
      </c>
      <c r="F6" s="148">
        <v>4258856.5995650003</v>
      </c>
      <c r="G6" s="149">
        <v>0.2418821548689411</v>
      </c>
      <c r="H6" s="200">
        <v>0.40710521015760209</v>
      </c>
      <c r="I6" s="147">
        <v>52193</v>
      </c>
      <c r="J6" s="148">
        <v>3481598.6759009999</v>
      </c>
      <c r="K6" s="148">
        <v>138366</v>
      </c>
      <c r="L6" s="148">
        <v>9245315.4607260004</v>
      </c>
      <c r="M6" s="149">
        <v>0.37720971915065837</v>
      </c>
      <c r="N6" s="150">
        <v>0.37657975984603159</v>
      </c>
      <c r="O6" s="147">
        <v>25822</v>
      </c>
      <c r="P6" s="148">
        <v>1106217.565674</v>
      </c>
      <c r="Q6" s="148">
        <v>118134</v>
      </c>
      <c r="R6" s="148">
        <v>4468256.6915079998</v>
      </c>
      <c r="S6" s="149">
        <v>0.2185822879103391</v>
      </c>
      <c r="T6" s="150">
        <v>0.24757251922799911</v>
      </c>
    </row>
    <row r="7" spans="1:20" ht="15.75" x14ac:dyDescent="0.25">
      <c r="A7" s="151">
        <v>9</v>
      </c>
      <c r="B7" s="201" t="s">
        <v>8</v>
      </c>
      <c r="C7" s="157">
        <v>366</v>
      </c>
      <c r="D7" s="154">
        <v>4470.7426779999996</v>
      </c>
      <c r="E7" s="154">
        <v>2124</v>
      </c>
      <c r="F7" s="154">
        <v>12833.314354</v>
      </c>
      <c r="G7" s="155">
        <v>0.17231638418079101</v>
      </c>
      <c r="H7" s="202">
        <v>0.34837007453234548</v>
      </c>
      <c r="I7" s="157">
        <v>162</v>
      </c>
      <c r="J7" s="154">
        <v>19649.647936000001</v>
      </c>
      <c r="K7" s="154">
        <v>479</v>
      </c>
      <c r="L7" s="154">
        <v>39155.953414000003</v>
      </c>
      <c r="M7" s="155">
        <v>0.33820459290187888</v>
      </c>
      <c r="N7" s="156">
        <v>0.50183040438939674</v>
      </c>
      <c r="O7" s="157">
        <v>0</v>
      </c>
      <c r="P7" s="154">
        <v>0</v>
      </c>
      <c r="Q7" s="154">
        <v>72</v>
      </c>
      <c r="R7" s="154">
        <v>60.576112999999999</v>
      </c>
      <c r="S7" s="155">
        <v>0</v>
      </c>
      <c r="T7" s="156">
        <v>0</v>
      </c>
    </row>
    <row r="8" spans="1:20" ht="15.75" x14ac:dyDescent="0.25">
      <c r="A8" s="151">
        <v>14</v>
      </c>
      <c r="B8" s="201" t="s">
        <v>9</v>
      </c>
      <c r="C8" s="157">
        <v>30537</v>
      </c>
      <c r="D8" s="154">
        <v>286983.20071200002</v>
      </c>
      <c r="E8" s="154">
        <v>1687591</v>
      </c>
      <c r="F8" s="154">
        <v>3243662.2132549998</v>
      </c>
      <c r="G8" s="155">
        <v>1.8095024209064871E-2</v>
      </c>
      <c r="H8" s="202">
        <v>8.8475057464141346E-2</v>
      </c>
      <c r="I8" s="157">
        <v>21000</v>
      </c>
      <c r="J8" s="154">
        <v>1665650.7425490001</v>
      </c>
      <c r="K8" s="154">
        <v>187741</v>
      </c>
      <c r="L8" s="154">
        <v>9601408.1519670002</v>
      </c>
      <c r="M8" s="155">
        <v>0.1118562274623018</v>
      </c>
      <c r="N8" s="156">
        <v>0.1734798392262665</v>
      </c>
      <c r="O8" s="157">
        <v>4282</v>
      </c>
      <c r="P8" s="154">
        <v>253024.714297</v>
      </c>
      <c r="Q8" s="154">
        <v>32978</v>
      </c>
      <c r="R8" s="154">
        <v>1280251.6450799999</v>
      </c>
      <c r="S8" s="155">
        <v>0.1298441385165868</v>
      </c>
      <c r="T8" s="156">
        <v>0.19763670311955669</v>
      </c>
    </row>
    <row r="9" spans="1:20" ht="15.75" x14ac:dyDescent="0.25">
      <c r="A9" s="151">
        <v>16</v>
      </c>
      <c r="B9" s="201" t="s">
        <v>10</v>
      </c>
      <c r="C9" s="157">
        <v>69564</v>
      </c>
      <c r="D9" s="154">
        <v>248408.19015000001</v>
      </c>
      <c r="E9" s="154">
        <v>1222023</v>
      </c>
      <c r="F9" s="154">
        <v>3757906.420014</v>
      </c>
      <c r="G9" s="155">
        <v>5.6925278820447733E-2</v>
      </c>
      <c r="H9" s="202">
        <v>6.6102814276326388E-2</v>
      </c>
      <c r="I9" s="157">
        <v>48313</v>
      </c>
      <c r="J9" s="154">
        <v>3531668.087603</v>
      </c>
      <c r="K9" s="154">
        <v>107311</v>
      </c>
      <c r="L9" s="154">
        <v>6968408.3013709998</v>
      </c>
      <c r="M9" s="155">
        <v>0.45021479624642402</v>
      </c>
      <c r="N9" s="156">
        <v>0.50681130250478601</v>
      </c>
      <c r="O9" s="157">
        <v>19306</v>
      </c>
      <c r="P9" s="154">
        <v>1561969.374446</v>
      </c>
      <c r="Q9" s="154">
        <v>95139</v>
      </c>
      <c r="R9" s="154">
        <v>3385506.6112799998</v>
      </c>
      <c r="S9" s="155">
        <v>0.20292414257034441</v>
      </c>
      <c r="T9" s="156">
        <v>0.46136946513167409</v>
      </c>
    </row>
    <row r="10" spans="1:20" ht="15.75" x14ac:dyDescent="0.25">
      <c r="A10" s="151">
        <v>28</v>
      </c>
      <c r="B10" s="201" t="s">
        <v>11</v>
      </c>
      <c r="C10" s="157">
        <v>923</v>
      </c>
      <c r="D10" s="154">
        <v>13583.401499</v>
      </c>
      <c r="E10" s="154">
        <v>36562</v>
      </c>
      <c r="F10" s="154">
        <v>159196.40476400001</v>
      </c>
      <c r="G10" s="155">
        <v>2.5244789672337401E-2</v>
      </c>
      <c r="H10" s="202">
        <v>8.5324800639415513E-2</v>
      </c>
      <c r="I10" s="157">
        <v>1665</v>
      </c>
      <c r="J10" s="154">
        <v>275970.06840300001</v>
      </c>
      <c r="K10" s="154">
        <v>8330</v>
      </c>
      <c r="L10" s="154">
        <v>1191504.8544749999</v>
      </c>
      <c r="M10" s="155">
        <v>0.19987995198079231</v>
      </c>
      <c r="N10" s="156">
        <v>0.23161472432657251</v>
      </c>
      <c r="O10" s="157">
        <v>547</v>
      </c>
      <c r="P10" s="154">
        <v>55574.914011000001</v>
      </c>
      <c r="Q10" s="154">
        <v>8077</v>
      </c>
      <c r="R10" s="154">
        <v>384197.89520700002</v>
      </c>
      <c r="S10" s="155">
        <v>6.7723164541290085E-2</v>
      </c>
      <c r="T10" s="156">
        <v>0.1446517919653284</v>
      </c>
    </row>
    <row r="11" spans="1:20" ht="15.75" x14ac:dyDescent="0.25">
      <c r="A11" s="151">
        <v>37</v>
      </c>
      <c r="B11" s="201" t="s">
        <v>73</v>
      </c>
      <c r="C11" s="157">
        <v>35299</v>
      </c>
      <c r="D11" s="154">
        <v>618798.628929</v>
      </c>
      <c r="E11" s="154">
        <v>870600</v>
      </c>
      <c r="F11" s="154">
        <v>5199267.1296560001</v>
      </c>
      <c r="G11" s="155">
        <v>4.0545600735125198E-2</v>
      </c>
      <c r="H11" s="202">
        <v>0.11901651011532879</v>
      </c>
      <c r="I11" s="157">
        <v>84063</v>
      </c>
      <c r="J11" s="154">
        <v>6026718.7353619998</v>
      </c>
      <c r="K11" s="154">
        <v>200871</v>
      </c>
      <c r="L11" s="154">
        <v>11883045.728627</v>
      </c>
      <c r="M11" s="155">
        <v>0.41849246531355938</v>
      </c>
      <c r="N11" s="156">
        <v>0.50716953153207667</v>
      </c>
      <c r="O11" s="157">
        <v>44597</v>
      </c>
      <c r="P11" s="154">
        <v>2422692.6606959999</v>
      </c>
      <c r="Q11" s="154">
        <v>178717</v>
      </c>
      <c r="R11" s="154">
        <v>4812658.7657160014</v>
      </c>
      <c r="S11" s="155">
        <v>0.24953977517527709</v>
      </c>
      <c r="T11" s="156">
        <v>0.50340004946009609</v>
      </c>
    </row>
    <row r="12" spans="1:20" ht="15.75" x14ac:dyDescent="0.25">
      <c r="A12" s="151">
        <v>39</v>
      </c>
      <c r="B12" s="201" t="s">
        <v>74</v>
      </c>
      <c r="C12" s="157">
        <v>59578</v>
      </c>
      <c r="D12" s="154">
        <v>643647.31663200003</v>
      </c>
      <c r="E12" s="154">
        <v>304021</v>
      </c>
      <c r="F12" s="154">
        <v>1821354.114873</v>
      </c>
      <c r="G12" s="155">
        <v>0.19596672598274459</v>
      </c>
      <c r="H12" s="202">
        <v>0.35338944325874838</v>
      </c>
      <c r="I12" s="157">
        <v>21977</v>
      </c>
      <c r="J12" s="154">
        <v>1529564.6286249999</v>
      </c>
      <c r="K12" s="154">
        <v>72749</v>
      </c>
      <c r="L12" s="154">
        <v>4486405.1804130003</v>
      </c>
      <c r="M12" s="155">
        <v>0.30209349956700438</v>
      </c>
      <c r="N12" s="156">
        <v>0.34093323431928507</v>
      </c>
      <c r="O12" s="157">
        <v>10041</v>
      </c>
      <c r="P12" s="154">
        <v>536853.24668800004</v>
      </c>
      <c r="Q12" s="154">
        <v>30526</v>
      </c>
      <c r="R12" s="154">
        <v>1291822.812902</v>
      </c>
      <c r="S12" s="155">
        <v>0.32893271309703198</v>
      </c>
      <c r="T12" s="156">
        <v>0.41557808185937861</v>
      </c>
    </row>
    <row r="13" spans="1:20" ht="15.75" x14ac:dyDescent="0.25">
      <c r="A13" s="151">
        <v>49</v>
      </c>
      <c r="B13" s="201" t="s">
        <v>14</v>
      </c>
      <c r="C13" s="157">
        <v>5912</v>
      </c>
      <c r="D13" s="154">
        <v>104519.32827899999</v>
      </c>
      <c r="E13" s="154">
        <v>53058</v>
      </c>
      <c r="F13" s="154">
        <v>509332.53204899997</v>
      </c>
      <c r="G13" s="155">
        <v>0.1114252327641449</v>
      </c>
      <c r="H13" s="202">
        <v>0.2052084280941725</v>
      </c>
      <c r="I13" s="157">
        <v>2210</v>
      </c>
      <c r="J13" s="154">
        <v>253370.61287499999</v>
      </c>
      <c r="K13" s="154">
        <v>7363</v>
      </c>
      <c r="L13" s="154">
        <v>708642.64922200004</v>
      </c>
      <c r="M13" s="155">
        <v>0.30014939562678261</v>
      </c>
      <c r="N13" s="156">
        <v>0.35754355619601619</v>
      </c>
      <c r="O13" s="157">
        <v>335</v>
      </c>
      <c r="P13" s="154">
        <v>17569.732413000002</v>
      </c>
      <c r="Q13" s="154">
        <v>7306</v>
      </c>
      <c r="R13" s="154">
        <v>240550.06492999999</v>
      </c>
      <c r="S13" s="155">
        <v>4.5852723788666852E-2</v>
      </c>
      <c r="T13" s="156">
        <v>7.3039815716170312E-2</v>
      </c>
    </row>
    <row r="14" spans="1:20" ht="15.75" x14ac:dyDescent="0.25">
      <c r="A14" s="151">
        <v>51</v>
      </c>
      <c r="B14" s="201" t="s">
        <v>15</v>
      </c>
      <c r="C14" s="157">
        <v>33787</v>
      </c>
      <c r="D14" s="154">
        <v>174164.77439899999</v>
      </c>
      <c r="E14" s="154">
        <v>2949914</v>
      </c>
      <c r="F14" s="154">
        <v>3018757.0895219999</v>
      </c>
      <c r="G14" s="155">
        <v>1.145355423920833E-2</v>
      </c>
      <c r="H14" s="202">
        <v>5.7694199710046169E-2</v>
      </c>
      <c r="I14" s="157">
        <v>1542</v>
      </c>
      <c r="J14" s="154">
        <v>61861.926347000001</v>
      </c>
      <c r="K14" s="154">
        <v>13847</v>
      </c>
      <c r="L14" s="154">
        <v>511022.08283999999</v>
      </c>
      <c r="M14" s="155">
        <v>0.11135986134180691</v>
      </c>
      <c r="N14" s="156">
        <v>0.1210552898285784</v>
      </c>
      <c r="O14" s="157">
        <v>0</v>
      </c>
      <c r="P14" s="154">
        <v>0</v>
      </c>
      <c r="Q14" s="154">
        <v>177</v>
      </c>
      <c r="R14" s="154">
        <v>11817.864533</v>
      </c>
      <c r="S14" s="155">
        <v>0</v>
      </c>
      <c r="T14" s="156">
        <v>0</v>
      </c>
    </row>
    <row r="15" spans="1:20" ht="15.75" x14ac:dyDescent="0.25">
      <c r="A15" s="151">
        <v>53</v>
      </c>
      <c r="B15" s="201" t="s">
        <v>16</v>
      </c>
      <c r="C15" s="157">
        <v>122464</v>
      </c>
      <c r="D15" s="154">
        <v>160505.239997</v>
      </c>
      <c r="E15" s="154">
        <v>1048154</v>
      </c>
      <c r="F15" s="154">
        <v>754931.09099499998</v>
      </c>
      <c r="G15" s="155">
        <v>0.11683779291974269</v>
      </c>
      <c r="H15" s="202">
        <v>0.21260912672897589</v>
      </c>
      <c r="I15" s="157">
        <v>0</v>
      </c>
      <c r="J15" s="154">
        <v>0</v>
      </c>
      <c r="K15" s="154">
        <v>2797</v>
      </c>
      <c r="L15" s="154">
        <v>25197.329075000001</v>
      </c>
      <c r="M15" s="155">
        <v>0</v>
      </c>
      <c r="N15" s="156">
        <v>0</v>
      </c>
      <c r="O15" s="157">
        <v>0</v>
      </c>
      <c r="P15" s="154">
        <v>0</v>
      </c>
      <c r="Q15" s="154">
        <v>36</v>
      </c>
      <c r="R15" s="154">
        <v>332.92236100000002</v>
      </c>
      <c r="S15" s="155">
        <v>0</v>
      </c>
      <c r="T15" s="156">
        <v>0</v>
      </c>
    </row>
    <row r="16" spans="1:20" ht="15.75" x14ac:dyDescent="0.25">
      <c r="A16" s="151">
        <v>55</v>
      </c>
      <c r="B16" s="201" t="s">
        <v>17</v>
      </c>
      <c r="C16" s="157">
        <v>1189</v>
      </c>
      <c r="D16" s="154">
        <v>5216.7592059999997</v>
      </c>
      <c r="E16" s="154">
        <v>44520</v>
      </c>
      <c r="F16" s="154">
        <v>94777.951199999996</v>
      </c>
      <c r="G16" s="155">
        <v>2.670709793351303E-2</v>
      </c>
      <c r="H16" s="202">
        <v>5.5041907320739797E-2</v>
      </c>
      <c r="I16" s="157">
        <v>3138</v>
      </c>
      <c r="J16" s="154">
        <v>268367.66103000002</v>
      </c>
      <c r="K16" s="154">
        <v>8844</v>
      </c>
      <c r="L16" s="154">
        <v>556428.55334800004</v>
      </c>
      <c r="M16" s="155">
        <v>0.35481682496607869</v>
      </c>
      <c r="N16" s="156">
        <v>0.48230389942292962</v>
      </c>
      <c r="O16" s="157">
        <v>55</v>
      </c>
      <c r="P16" s="154">
        <v>13528.821</v>
      </c>
      <c r="Q16" s="154">
        <v>801</v>
      </c>
      <c r="R16" s="154">
        <v>41155.889832000001</v>
      </c>
      <c r="S16" s="155">
        <v>6.8664169787765295E-2</v>
      </c>
      <c r="T16" s="156">
        <v>0.32872138241270432</v>
      </c>
    </row>
    <row r="17" spans="1:20" ht="16.5" thickBot="1" x14ac:dyDescent="0.3">
      <c r="A17" s="159">
        <v>12</v>
      </c>
      <c r="B17" s="188" t="s">
        <v>18</v>
      </c>
      <c r="C17" s="161">
        <v>92249</v>
      </c>
      <c r="D17" s="162">
        <v>462250.81056100002</v>
      </c>
      <c r="E17" s="162">
        <v>981764</v>
      </c>
      <c r="F17" s="162">
        <v>2109772.9017210002</v>
      </c>
      <c r="G17" s="163">
        <v>9.3962500152786205E-2</v>
      </c>
      <c r="H17" s="203">
        <v>0.2190997951409506</v>
      </c>
      <c r="I17" s="161">
        <v>79942</v>
      </c>
      <c r="J17" s="162">
        <v>2569929.288224</v>
      </c>
      <c r="K17" s="162">
        <v>449827</v>
      </c>
      <c r="L17" s="162">
        <v>10363156.017391</v>
      </c>
      <c r="M17" s="163">
        <v>0.177717211283449</v>
      </c>
      <c r="N17" s="164">
        <v>0.2479871270789763</v>
      </c>
      <c r="O17" s="161">
        <v>70456</v>
      </c>
      <c r="P17" s="162">
        <v>503342.90100800002</v>
      </c>
      <c r="Q17" s="162">
        <v>246206</v>
      </c>
      <c r="R17" s="162">
        <v>2711789.9178920002</v>
      </c>
      <c r="S17" s="163">
        <v>0.28616686839475891</v>
      </c>
      <c r="T17" s="164">
        <v>0.18561279311757001</v>
      </c>
    </row>
    <row r="18" spans="1:20" ht="16.5" thickBot="1" x14ac:dyDescent="0.3">
      <c r="A18" s="191"/>
      <c r="B18" s="165" t="s">
        <v>49</v>
      </c>
      <c r="C18" s="204">
        <f>SUM(C6:C17)</f>
        <v>698403</v>
      </c>
      <c r="D18" s="204">
        <f t="shared" ref="D18:R18" si="0">SUM(D6:D17)</f>
        <v>4456351.1040389994</v>
      </c>
      <c r="E18" s="204">
        <f t="shared" si="0"/>
        <v>10219567</v>
      </c>
      <c r="F18" s="215">
        <f t="shared" si="0"/>
        <v>24940647.761968002</v>
      </c>
      <c r="G18" s="206">
        <f t="shared" ref="G18:H18" si="1">C18/E18</f>
        <v>6.8339783867555251E-2</v>
      </c>
      <c r="H18" s="205">
        <f t="shared" si="1"/>
        <v>0.17867824230429533</v>
      </c>
      <c r="I18" s="204">
        <f t="shared" si="0"/>
        <v>316205</v>
      </c>
      <c r="J18" s="204">
        <f t="shared" si="0"/>
        <v>19684350.074855</v>
      </c>
      <c r="K18" s="204">
        <f t="shared" si="0"/>
        <v>1198525</v>
      </c>
      <c r="L18" s="215">
        <f t="shared" si="0"/>
        <v>55579690.262869</v>
      </c>
      <c r="M18" s="206">
        <f t="shared" ref="M18:N18" si="2">I18/K18</f>
        <v>0.26382845581026676</v>
      </c>
      <c r="N18" s="206">
        <f t="shared" si="2"/>
        <v>0.35416444355404186</v>
      </c>
      <c r="O18" s="204">
        <f t="shared" si="0"/>
        <v>175441</v>
      </c>
      <c r="P18" s="204">
        <f t="shared" si="0"/>
        <v>6470773.9302330008</v>
      </c>
      <c r="Q18" s="204">
        <f t="shared" si="0"/>
        <v>718169</v>
      </c>
      <c r="R18" s="215">
        <f t="shared" si="0"/>
        <v>18628401.657354001</v>
      </c>
      <c r="S18" s="206">
        <f t="shared" ref="S18:T18" si="3">O18/Q18</f>
        <v>0.24428929680896835</v>
      </c>
      <c r="T18" s="206">
        <f t="shared" si="3"/>
        <v>0.34736066192122877</v>
      </c>
    </row>
    <row r="19" spans="1:20" ht="15.75" x14ac:dyDescent="0.25">
      <c r="A19" s="207"/>
      <c r="B19" s="208"/>
      <c r="C19" s="209"/>
      <c r="D19" s="209"/>
      <c r="E19" s="209"/>
      <c r="F19" s="209"/>
      <c r="G19" s="210"/>
      <c r="H19" s="210"/>
      <c r="I19" s="209"/>
      <c r="J19" s="209"/>
      <c r="K19" s="209"/>
      <c r="L19" s="209"/>
      <c r="M19" s="210"/>
      <c r="N19" s="210"/>
      <c r="O19" s="209"/>
      <c r="P19" s="209"/>
      <c r="Q19" s="209"/>
      <c r="R19" s="209"/>
      <c r="S19" s="210"/>
      <c r="T19" s="210"/>
    </row>
    <row r="20" spans="1:20" x14ac:dyDescent="0.25">
      <c r="B20" s="192" t="s">
        <v>121</v>
      </c>
    </row>
    <row r="21" spans="1:20" x14ac:dyDescent="0.25">
      <c r="B21" s="192" t="s">
        <v>120</v>
      </c>
    </row>
    <row r="22" spans="1:20" x14ac:dyDescent="0.25">
      <c r="B22" s="192" t="s">
        <v>107</v>
      </c>
    </row>
    <row r="25" spans="1:20" ht="19.5" thickBot="1" x14ac:dyDescent="0.35">
      <c r="A25" s="198" t="s">
        <v>76</v>
      </c>
    </row>
    <row r="26" spans="1:20" ht="21.75" thickBot="1" x14ac:dyDescent="0.4">
      <c r="A26" s="334" t="s">
        <v>66</v>
      </c>
      <c r="B26" s="335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6"/>
    </row>
    <row r="27" spans="1:20" ht="15.75" x14ac:dyDescent="0.25">
      <c r="A27" s="139"/>
      <c r="B27" s="269"/>
      <c r="C27" s="325" t="s">
        <v>2</v>
      </c>
      <c r="D27" s="326"/>
      <c r="E27" s="326"/>
      <c r="F27" s="326"/>
      <c r="G27" s="326"/>
      <c r="H27" s="327"/>
      <c r="I27" s="325" t="s">
        <v>3</v>
      </c>
      <c r="J27" s="326"/>
      <c r="K27" s="326"/>
      <c r="L27" s="326"/>
      <c r="M27" s="326"/>
      <c r="N27" s="327"/>
      <c r="O27" s="325" t="s">
        <v>4</v>
      </c>
      <c r="P27" s="326"/>
      <c r="Q27" s="326"/>
      <c r="R27" s="326"/>
      <c r="S27" s="326"/>
      <c r="T27" s="328"/>
    </row>
    <row r="28" spans="1:20" ht="15.75" x14ac:dyDescent="0.25">
      <c r="A28" s="139"/>
      <c r="B28" s="269"/>
      <c r="C28" s="329" t="s">
        <v>41</v>
      </c>
      <c r="D28" s="309"/>
      <c r="E28" s="309" t="s">
        <v>42</v>
      </c>
      <c r="F28" s="309"/>
      <c r="G28" s="303" t="s">
        <v>67</v>
      </c>
      <c r="H28" s="333"/>
      <c r="I28" s="329" t="s">
        <v>41</v>
      </c>
      <c r="J28" s="309"/>
      <c r="K28" s="309" t="s">
        <v>42</v>
      </c>
      <c r="L28" s="309"/>
      <c r="M28" s="303" t="s">
        <v>67</v>
      </c>
      <c r="N28" s="333"/>
      <c r="O28" s="329" t="s">
        <v>41</v>
      </c>
      <c r="P28" s="309"/>
      <c r="Q28" s="309" t="s">
        <v>42</v>
      </c>
      <c r="R28" s="309"/>
      <c r="S28" s="303" t="s">
        <v>67</v>
      </c>
      <c r="T28" s="332"/>
    </row>
    <row r="29" spans="1:20" ht="32.25" thickBot="1" x14ac:dyDescent="0.3">
      <c r="A29" s="140" t="s">
        <v>0</v>
      </c>
      <c r="B29" s="141" t="s">
        <v>1</v>
      </c>
      <c r="C29" s="142" t="s">
        <v>5</v>
      </c>
      <c r="D29" s="269" t="s">
        <v>68</v>
      </c>
      <c r="E29" s="269" t="s">
        <v>69</v>
      </c>
      <c r="F29" s="269" t="s">
        <v>70</v>
      </c>
      <c r="G29" s="269" t="s">
        <v>71</v>
      </c>
      <c r="H29" s="270" t="s">
        <v>72</v>
      </c>
      <c r="I29" s="142" t="s">
        <v>5</v>
      </c>
      <c r="J29" s="269" t="s">
        <v>68</v>
      </c>
      <c r="K29" s="269" t="s">
        <v>69</v>
      </c>
      <c r="L29" s="269" t="s">
        <v>70</v>
      </c>
      <c r="M29" s="269" t="s">
        <v>71</v>
      </c>
      <c r="N29" s="270" t="s">
        <v>72</v>
      </c>
      <c r="O29" s="142" t="s">
        <v>5</v>
      </c>
      <c r="P29" s="269" t="s">
        <v>68</v>
      </c>
      <c r="Q29" s="269" t="s">
        <v>69</v>
      </c>
      <c r="R29" s="269" t="s">
        <v>70</v>
      </c>
      <c r="S29" s="269" t="s">
        <v>71</v>
      </c>
      <c r="T29" s="271" t="s">
        <v>72</v>
      </c>
    </row>
    <row r="30" spans="1:20" ht="16.5" thickBot="1" x14ac:dyDescent="0.3">
      <c r="A30" s="170">
        <v>671</v>
      </c>
      <c r="B30" s="211" t="s">
        <v>25</v>
      </c>
      <c r="C30" s="172">
        <v>920</v>
      </c>
      <c r="D30" s="148">
        <v>1419.6060030000001</v>
      </c>
      <c r="E30" s="148">
        <v>7005</v>
      </c>
      <c r="F30" s="148">
        <v>7912.657346</v>
      </c>
      <c r="G30" s="149">
        <v>0.13133476088508211</v>
      </c>
      <c r="H30" s="150">
        <v>0.17940951325506821</v>
      </c>
      <c r="I30" s="227">
        <v>0</v>
      </c>
      <c r="J30" s="148">
        <v>0</v>
      </c>
      <c r="K30" s="148"/>
      <c r="L30" s="148"/>
      <c r="M30" s="149"/>
      <c r="N30" s="200"/>
      <c r="O30" s="173">
        <v>21</v>
      </c>
      <c r="P30" s="148">
        <v>126.226929</v>
      </c>
      <c r="Q30" s="148">
        <v>536</v>
      </c>
      <c r="R30" s="174">
        <v>2156.3937500000002</v>
      </c>
      <c r="S30" s="149">
        <v>3.9179104477611942E-2</v>
      </c>
      <c r="T30" s="150">
        <v>5.853612263530257E-2</v>
      </c>
    </row>
    <row r="31" spans="1:20" ht="16.5" thickBot="1" x14ac:dyDescent="0.3">
      <c r="A31" s="175">
        <v>672</v>
      </c>
      <c r="B31" s="212" t="s">
        <v>26</v>
      </c>
      <c r="C31" s="177">
        <v>60431</v>
      </c>
      <c r="D31" s="154">
        <v>401125.26982500002</v>
      </c>
      <c r="E31" s="154">
        <v>267715</v>
      </c>
      <c r="F31" s="154">
        <v>1160646.8400600001</v>
      </c>
      <c r="G31" s="155">
        <v>0.22572885344489479</v>
      </c>
      <c r="H31" s="156">
        <v>0.34560492992361369</v>
      </c>
      <c r="I31" s="228">
        <v>2653</v>
      </c>
      <c r="J31" s="154">
        <v>81097.541129999998</v>
      </c>
      <c r="K31" s="154">
        <v>15839</v>
      </c>
      <c r="L31" s="154">
        <v>410929.36228300002</v>
      </c>
      <c r="M31" s="155">
        <v>0.16749794810278429</v>
      </c>
      <c r="N31" s="202">
        <v>0.19735153672019551</v>
      </c>
      <c r="O31" s="213">
        <v>244</v>
      </c>
      <c r="P31" s="154">
        <v>6764.626319</v>
      </c>
      <c r="Q31" s="154">
        <v>1342</v>
      </c>
      <c r="R31" s="178">
        <v>25945.068660000001</v>
      </c>
      <c r="S31" s="155">
        <v>0.1818181818181818</v>
      </c>
      <c r="T31" s="156">
        <v>0.26072878848955028</v>
      </c>
    </row>
    <row r="32" spans="1:20" ht="16.5" thickBot="1" x14ac:dyDescent="0.3">
      <c r="A32" s="175">
        <v>673</v>
      </c>
      <c r="B32" s="212" t="s">
        <v>27</v>
      </c>
      <c r="C32" s="177">
        <v>2598</v>
      </c>
      <c r="D32" s="154">
        <v>4988.8294690000002</v>
      </c>
      <c r="E32" s="154">
        <v>38727</v>
      </c>
      <c r="F32" s="154">
        <v>51479.647932</v>
      </c>
      <c r="G32" s="155">
        <v>6.7084979471686415E-2</v>
      </c>
      <c r="H32" s="156">
        <v>9.6908772095523982E-2</v>
      </c>
      <c r="I32" s="228">
        <v>0</v>
      </c>
      <c r="J32" s="154">
        <v>0</v>
      </c>
      <c r="K32" s="154"/>
      <c r="L32" s="154"/>
      <c r="M32" s="155"/>
      <c r="N32" s="202"/>
      <c r="O32" s="213">
        <v>1387</v>
      </c>
      <c r="P32" s="154">
        <v>9783.2872580000003</v>
      </c>
      <c r="Q32" s="154">
        <v>4884</v>
      </c>
      <c r="R32" s="178">
        <v>27794.143236</v>
      </c>
      <c r="S32" s="155">
        <v>0.28398853398853402</v>
      </c>
      <c r="T32" s="156">
        <v>0.35199096352530579</v>
      </c>
    </row>
    <row r="33" spans="1:20" ht="16.5" thickBot="1" x14ac:dyDescent="0.3">
      <c r="A33" s="175">
        <v>674</v>
      </c>
      <c r="B33" s="212" t="s">
        <v>28</v>
      </c>
      <c r="C33" s="177">
        <v>2422</v>
      </c>
      <c r="D33" s="154">
        <v>15289.599074</v>
      </c>
      <c r="E33" s="154">
        <v>20744</v>
      </c>
      <c r="F33" s="154">
        <v>88181.328009000004</v>
      </c>
      <c r="G33" s="155">
        <v>0.1167566525260316</v>
      </c>
      <c r="H33" s="156">
        <v>0.1733881697998414</v>
      </c>
      <c r="I33" s="228">
        <v>0</v>
      </c>
      <c r="J33" s="154">
        <v>0</v>
      </c>
      <c r="K33" s="154"/>
      <c r="L33" s="154"/>
      <c r="M33" s="155"/>
      <c r="N33" s="202"/>
      <c r="O33" s="213">
        <v>1</v>
      </c>
      <c r="P33" s="154">
        <v>1.787115</v>
      </c>
      <c r="Q33" s="154">
        <v>8</v>
      </c>
      <c r="R33" s="178">
        <v>28.108996000000001</v>
      </c>
      <c r="S33" s="155">
        <v>0.125</v>
      </c>
      <c r="T33" s="156">
        <v>6.3578044552000362E-2</v>
      </c>
    </row>
    <row r="34" spans="1:20" ht="16.5" thickBot="1" x14ac:dyDescent="0.3">
      <c r="A34" s="175">
        <v>675</v>
      </c>
      <c r="B34" s="212" t="s">
        <v>29</v>
      </c>
      <c r="C34" s="177">
        <v>379</v>
      </c>
      <c r="D34" s="154">
        <v>348.07393999999999</v>
      </c>
      <c r="E34" s="154">
        <v>18540</v>
      </c>
      <c r="F34" s="154">
        <v>28032.430673999999</v>
      </c>
      <c r="G34" s="155">
        <v>2.0442286947141321E-2</v>
      </c>
      <c r="H34" s="156">
        <v>1.2416830493505421E-2</v>
      </c>
      <c r="I34" s="228">
        <v>0</v>
      </c>
      <c r="J34" s="154">
        <v>0</v>
      </c>
      <c r="K34" s="154"/>
      <c r="L34" s="154"/>
      <c r="M34" s="155"/>
      <c r="N34" s="202"/>
      <c r="O34" s="213">
        <v>169</v>
      </c>
      <c r="P34" s="154">
        <v>624.72580200000004</v>
      </c>
      <c r="Q34" s="154">
        <v>933</v>
      </c>
      <c r="R34" s="178">
        <v>2772.4427139999998</v>
      </c>
      <c r="S34" s="155">
        <v>0.18113612004287249</v>
      </c>
      <c r="T34" s="156">
        <v>0.22533407050949081</v>
      </c>
    </row>
    <row r="35" spans="1:20" ht="16.5" thickBot="1" x14ac:dyDescent="0.3">
      <c r="A35" s="175">
        <v>676</v>
      </c>
      <c r="B35" s="212" t="s">
        <v>30</v>
      </c>
      <c r="C35" s="177">
        <v>379</v>
      </c>
      <c r="D35" s="154">
        <v>1996.508889</v>
      </c>
      <c r="E35" s="154">
        <v>15878</v>
      </c>
      <c r="F35" s="154">
        <v>45078.533737999998</v>
      </c>
      <c r="G35" s="155">
        <v>2.3869504975437709E-2</v>
      </c>
      <c r="H35" s="156">
        <v>4.4289570299776551E-2</v>
      </c>
      <c r="I35" s="228">
        <v>0</v>
      </c>
      <c r="J35" s="154">
        <v>0</v>
      </c>
      <c r="K35" s="154"/>
      <c r="L35" s="154"/>
      <c r="M35" s="155"/>
      <c r="N35" s="202"/>
      <c r="O35" s="213">
        <v>11</v>
      </c>
      <c r="P35" s="154">
        <v>100.25358199999999</v>
      </c>
      <c r="Q35" s="154">
        <v>58</v>
      </c>
      <c r="R35" s="178">
        <v>293.768798</v>
      </c>
      <c r="S35" s="155">
        <v>0.18965517241379309</v>
      </c>
      <c r="T35" s="156">
        <v>0.34126695102588811</v>
      </c>
    </row>
    <row r="36" spans="1:20" ht="16.5" thickBot="1" x14ac:dyDescent="0.3">
      <c r="A36" s="175">
        <v>677</v>
      </c>
      <c r="B36" s="212" t="s">
        <v>31</v>
      </c>
      <c r="C36" s="214">
        <v>1677</v>
      </c>
      <c r="D36" s="162">
        <v>12972.225267</v>
      </c>
      <c r="E36" s="162">
        <v>5664</v>
      </c>
      <c r="F36" s="162">
        <v>31605.434324000002</v>
      </c>
      <c r="G36" s="163">
        <v>0.29608050847457629</v>
      </c>
      <c r="H36" s="164">
        <v>0.41044287302039612</v>
      </c>
      <c r="I36" s="229">
        <v>0</v>
      </c>
      <c r="J36" s="162">
        <v>0</v>
      </c>
      <c r="K36" s="162"/>
      <c r="L36" s="162"/>
      <c r="M36" s="230"/>
      <c r="N36" s="231"/>
      <c r="O36" s="179">
        <v>13</v>
      </c>
      <c r="P36" s="162">
        <v>84.592439999999996</v>
      </c>
      <c r="Q36" s="162">
        <v>42</v>
      </c>
      <c r="R36" s="180">
        <v>296.65894600000001</v>
      </c>
      <c r="S36" s="163">
        <v>0.30952380952380948</v>
      </c>
      <c r="T36" s="164">
        <v>0.2851504771408444</v>
      </c>
    </row>
    <row r="37" spans="1:20" ht="16.5" thickBot="1" x14ac:dyDescent="0.3">
      <c r="A37" s="191"/>
      <c r="B37" s="165" t="s">
        <v>49</v>
      </c>
      <c r="C37" s="215">
        <f>SUM(C30:C36)</f>
        <v>68806</v>
      </c>
      <c r="D37" s="215">
        <f t="shared" ref="D37:R37" si="4">SUM(D30:D36)</f>
        <v>438140.11246699997</v>
      </c>
      <c r="E37" s="215">
        <f t="shared" si="4"/>
        <v>374273</v>
      </c>
      <c r="F37" s="215">
        <f t="shared" si="4"/>
        <v>1412936.8720830001</v>
      </c>
      <c r="G37" s="206">
        <f t="shared" ref="G37:H37" si="5">C37/E37</f>
        <v>0.18383906934243185</v>
      </c>
      <c r="H37" s="206">
        <f t="shared" si="5"/>
        <v>0.31009178196410059</v>
      </c>
      <c r="I37" s="215">
        <f t="shared" si="4"/>
        <v>2653</v>
      </c>
      <c r="J37" s="215">
        <f t="shared" si="4"/>
        <v>81097.541129999998</v>
      </c>
      <c r="K37" s="215">
        <f t="shared" si="4"/>
        <v>15839</v>
      </c>
      <c r="L37" s="215">
        <f t="shared" si="4"/>
        <v>410929.36228300002</v>
      </c>
      <c r="M37" s="168">
        <f t="shared" ref="M37:N37" si="6">I37/K37</f>
        <v>0.16749794810278426</v>
      </c>
      <c r="N37" s="168">
        <f t="shared" si="6"/>
        <v>0.19735153672019551</v>
      </c>
      <c r="O37" s="215">
        <f t="shared" si="4"/>
        <v>1846</v>
      </c>
      <c r="P37" s="215">
        <f t="shared" si="4"/>
        <v>17485.499445000001</v>
      </c>
      <c r="Q37" s="215">
        <f t="shared" si="4"/>
        <v>7803</v>
      </c>
      <c r="R37" s="215">
        <f t="shared" si="4"/>
        <v>59286.585099999997</v>
      </c>
      <c r="S37" s="206">
        <f t="shared" ref="S37:T37" si="7">O37/Q37</f>
        <v>0.2365756760220428</v>
      </c>
      <c r="T37" s="206">
        <f t="shared" si="7"/>
        <v>0.2949318031306209</v>
      </c>
    </row>
    <row r="38" spans="1:20" ht="15.75" x14ac:dyDescent="0.25">
      <c r="A38" s="207"/>
      <c r="B38" s="208"/>
      <c r="C38" s="209"/>
      <c r="D38" s="209"/>
      <c r="E38" s="209"/>
      <c r="F38" s="209"/>
      <c r="G38" s="210"/>
      <c r="H38" s="210"/>
      <c r="I38" s="209"/>
      <c r="J38" s="209"/>
      <c r="K38" s="209"/>
      <c r="L38" s="209"/>
      <c r="M38" s="210"/>
      <c r="N38" s="210"/>
      <c r="O38" s="209"/>
      <c r="P38" s="209"/>
      <c r="Q38" s="209"/>
      <c r="R38" s="209"/>
      <c r="S38" s="210"/>
      <c r="T38" s="210"/>
    </row>
    <row r="39" spans="1:20" x14ac:dyDescent="0.25">
      <c r="B39" s="192" t="str">
        <f>B20</f>
        <v>Fuente: Información de la CMF al 03 de julio de 2020 y al 31 de mayo de 2020 para el total de las carteras.</v>
      </c>
    </row>
    <row r="40" spans="1:20" x14ac:dyDescent="0.25">
      <c r="B40" s="192" t="s">
        <v>94</v>
      </c>
    </row>
    <row r="45" spans="1:20" ht="19.5" thickBot="1" x14ac:dyDescent="0.35">
      <c r="A45" s="79" t="s">
        <v>77</v>
      </c>
    </row>
    <row r="46" spans="1:20" ht="21" x14ac:dyDescent="0.35">
      <c r="A46" s="334" t="s">
        <v>66</v>
      </c>
      <c r="B46" s="335"/>
      <c r="C46" s="335"/>
      <c r="D46" s="335"/>
      <c r="E46" s="335"/>
      <c r="F46" s="335"/>
      <c r="G46" s="335"/>
      <c r="H46" s="336"/>
    </row>
    <row r="47" spans="1:20" ht="15.75" x14ac:dyDescent="0.25">
      <c r="A47" s="139"/>
      <c r="B47" s="269"/>
      <c r="C47" s="303" t="s">
        <v>32</v>
      </c>
      <c r="D47" s="303"/>
      <c r="E47" s="303"/>
      <c r="F47" s="303"/>
      <c r="G47" s="303"/>
      <c r="H47" s="332"/>
    </row>
    <row r="48" spans="1:20" ht="15.75" x14ac:dyDescent="0.25">
      <c r="A48" s="139"/>
      <c r="B48" s="269"/>
      <c r="C48" s="309" t="s">
        <v>41</v>
      </c>
      <c r="D48" s="309"/>
      <c r="E48" s="309" t="s">
        <v>42</v>
      </c>
      <c r="F48" s="309"/>
      <c r="G48" s="303" t="s">
        <v>67</v>
      </c>
      <c r="H48" s="332"/>
    </row>
    <row r="49" spans="1:8" ht="32.25" thickBot="1" x14ac:dyDescent="0.3">
      <c r="A49" s="140" t="s">
        <v>0</v>
      </c>
      <c r="B49" s="141" t="s">
        <v>1</v>
      </c>
      <c r="C49" s="269" t="s">
        <v>5</v>
      </c>
      <c r="D49" s="269" t="s">
        <v>68</v>
      </c>
      <c r="E49" s="269" t="s">
        <v>69</v>
      </c>
      <c r="F49" s="269" t="s">
        <v>70</v>
      </c>
      <c r="G49" s="269" t="s">
        <v>71</v>
      </c>
      <c r="H49" s="271" t="s">
        <v>72</v>
      </c>
    </row>
    <row r="50" spans="1:8" ht="16.5" thickBot="1" x14ac:dyDescent="0.3">
      <c r="A50" s="190">
        <v>708</v>
      </c>
      <c r="B50" s="184" t="s">
        <v>34</v>
      </c>
      <c r="C50" s="217">
        <v>5407</v>
      </c>
      <c r="D50" s="218">
        <v>1362.266924</v>
      </c>
      <c r="E50" s="218">
        <v>468308</v>
      </c>
      <c r="F50" s="218">
        <v>151326.24858799999</v>
      </c>
      <c r="G50" s="149">
        <v>1.1545820272128599E-2</v>
      </c>
      <c r="H50" s="150">
        <v>9.0021852567620346E-3</v>
      </c>
    </row>
    <row r="51" spans="1:8" ht="16.5" thickBot="1" x14ac:dyDescent="0.3">
      <c r="A51" s="190">
        <v>701</v>
      </c>
      <c r="B51" s="184" t="s">
        <v>81</v>
      </c>
      <c r="C51" s="219">
        <v>1618</v>
      </c>
      <c r="D51" s="220">
        <v>115.337671</v>
      </c>
      <c r="E51" s="220">
        <v>204711</v>
      </c>
      <c r="F51" s="220">
        <v>30522.629987</v>
      </c>
      <c r="G51" s="155">
        <v>7.9038253928709248E-3</v>
      </c>
      <c r="H51" s="156">
        <v>3.7787592697327808E-3</v>
      </c>
    </row>
    <row r="52" spans="1:8" ht="16.5" thickBot="1" x14ac:dyDescent="0.3">
      <c r="A52" s="190">
        <v>699</v>
      </c>
      <c r="B52" s="184" t="s">
        <v>36</v>
      </c>
      <c r="C52" s="219">
        <v>76597</v>
      </c>
      <c r="D52" s="220">
        <v>6407.422039</v>
      </c>
      <c r="E52" s="220">
        <v>403624</v>
      </c>
      <c r="F52" s="220">
        <v>86381.055995000002</v>
      </c>
      <c r="G52" s="155">
        <v>0.18977315521376331</v>
      </c>
      <c r="H52" s="156">
        <v>7.4176241135219284E-2</v>
      </c>
    </row>
    <row r="53" spans="1:8" ht="16.5" thickBot="1" x14ac:dyDescent="0.3">
      <c r="A53" s="159">
        <v>697</v>
      </c>
      <c r="B53" s="188" t="s">
        <v>37</v>
      </c>
      <c r="C53" s="221">
        <v>1560</v>
      </c>
      <c r="D53" s="222">
        <v>1167.0204000000001</v>
      </c>
      <c r="E53" s="222">
        <v>438161</v>
      </c>
      <c r="F53" s="222">
        <v>142556.58903599999</v>
      </c>
      <c r="G53" s="163">
        <v>3.5603351279552488E-3</v>
      </c>
      <c r="H53" s="164">
        <v>8.1863659048778941E-3</v>
      </c>
    </row>
    <row r="54" spans="1:8" ht="16.5" thickBot="1" x14ac:dyDescent="0.3">
      <c r="A54" s="191"/>
      <c r="B54" s="165" t="s">
        <v>49</v>
      </c>
      <c r="C54" s="223">
        <f>SUM(C50:C53)</f>
        <v>85182</v>
      </c>
      <c r="D54" s="223">
        <f t="shared" ref="D54:F54" si="8">SUM(D50:D53)</f>
        <v>9052.0470339999993</v>
      </c>
      <c r="E54" s="223">
        <f t="shared" si="8"/>
        <v>1514804</v>
      </c>
      <c r="F54" s="232">
        <f t="shared" si="8"/>
        <v>410786.523606</v>
      </c>
      <c r="G54" s="206">
        <f t="shared" ref="G54:H54" si="9">C54/E54</f>
        <v>5.6233017604917862E-2</v>
      </c>
      <c r="H54" s="206">
        <f t="shared" si="9"/>
        <v>2.2035890940478222E-2</v>
      </c>
    </row>
    <row r="56" spans="1:8" x14ac:dyDescent="0.25">
      <c r="B56" s="192" t="str">
        <f>B20</f>
        <v>Fuente: Información de la CMF al 03 de julio de 2020 y al 31 de mayo de 2020 para el total de las carteras.</v>
      </c>
    </row>
    <row r="57" spans="1:8" x14ac:dyDescent="0.25">
      <c r="B57" s="192" t="s">
        <v>59</v>
      </c>
    </row>
    <row r="58" spans="1:8" x14ac:dyDescent="0.25">
      <c r="B58" s="78" t="s">
        <v>95</v>
      </c>
    </row>
  </sheetData>
  <mergeCells count="31">
    <mergeCell ref="K28:L28"/>
    <mergeCell ref="M28:N28"/>
    <mergeCell ref="A26:T26"/>
    <mergeCell ref="C27:H27"/>
    <mergeCell ref="I27:N27"/>
    <mergeCell ref="O27:T27"/>
    <mergeCell ref="O28:P28"/>
    <mergeCell ref="Q28:R28"/>
    <mergeCell ref="S28:T28"/>
    <mergeCell ref="I28:J28"/>
    <mergeCell ref="C48:D48"/>
    <mergeCell ref="E48:F48"/>
    <mergeCell ref="G48:H48"/>
    <mergeCell ref="C28:D28"/>
    <mergeCell ref="E28:F28"/>
    <mergeCell ref="G28:H28"/>
    <mergeCell ref="A46:H46"/>
    <mergeCell ref="C47:H47"/>
    <mergeCell ref="A2:T2"/>
    <mergeCell ref="C3:H3"/>
    <mergeCell ref="I3:N3"/>
    <mergeCell ref="O3:T3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471C6-A162-49FA-A835-9BE3C9191A5A}">
  <dimension ref="A1:P1240"/>
  <sheetViews>
    <sheetView workbookViewId="0"/>
  </sheetViews>
  <sheetFormatPr baseColWidth="10" defaultColWidth="11.5703125" defaultRowHeight="18.75" x14ac:dyDescent="0.3"/>
  <cols>
    <col min="1" max="1" width="20.7109375" style="109" customWidth="1"/>
    <col min="2" max="7" width="16.28515625" style="109" customWidth="1"/>
    <col min="8" max="16" width="11.5703125" style="79"/>
    <col min="17" max="16384" width="11.5703125" style="108"/>
  </cols>
  <sheetData>
    <row r="1" spans="1:16" s="80" customFormat="1" x14ac:dyDescent="0.3">
      <c r="A1" s="121" t="s">
        <v>75</v>
      </c>
      <c r="H1" s="79"/>
      <c r="I1" s="79"/>
      <c r="J1" s="79"/>
      <c r="K1" s="79"/>
      <c r="L1" s="79"/>
      <c r="M1" s="79"/>
      <c r="N1" s="79"/>
      <c r="O1" s="79"/>
      <c r="P1" s="79"/>
    </row>
    <row r="2" spans="1:16" s="80" customFormat="1" ht="21" x14ac:dyDescent="0.35">
      <c r="B2" s="305" t="s">
        <v>51</v>
      </c>
      <c r="C2" s="306"/>
      <c r="D2" s="306"/>
      <c r="E2" s="306"/>
      <c r="F2" s="306"/>
      <c r="G2" s="307"/>
      <c r="H2" s="79"/>
      <c r="I2" s="79"/>
      <c r="J2" s="79"/>
      <c r="K2" s="79"/>
      <c r="L2" s="79"/>
      <c r="M2" s="79"/>
      <c r="N2" s="79"/>
      <c r="O2" s="79"/>
      <c r="P2" s="79"/>
    </row>
    <row r="3" spans="1:16" s="80" customFormat="1" ht="18" customHeight="1" x14ac:dyDescent="0.3">
      <c r="B3" s="308" t="s">
        <v>41</v>
      </c>
      <c r="C3" s="309"/>
      <c r="D3" s="309" t="s">
        <v>42</v>
      </c>
      <c r="E3" s="309"/>
      <c r="F3" s="303" t="s">
        <v>67</v>
      </c>
      <c r="G3" s="304"/>
      <c r="H3" s="79"/>
      <c r="I3" s="79"/>
      <c r="J3" s="79"/>
      <c r="K3" s="79"/>
      <c r="L3" s="79"/>
      <c r="M3" s="79"/>
      <c r="N3" s="79"/>
      <c r="O3" s="79"/>
      <c r="P3" s="79"/>
    </row>
    <row r="4" spans="1:16" s="80" customFormat="1" ht="32.25" x14ac:dyDescent="0.3">
      <c r="B4" s="233" t="s">
        <v>44</v>
      </c>
      <c r="C4" s="272" t="s">
        <v>45</v>
      </c>
      <c r="D4" s="272" t="s">
        <v>44</v>
      </c>
      <c r="E4" s="272" t="s">
        <v>45</v>
      </c>
      <c r="F4" s="272" t="s">
        <v>44</v>
      </c>
      <c r="G4" s="234" t="s">
        <v>45</v>
      </c>
      <c r="H4" s="79"/>
      <c r="I4" s="79"/>
      <c r="J4" s="79"/>
      <c r="K4" s="79"/>
      <c r="L4" s="79"/>
      <c r="M4" s="79"/>
      <c r="N4" s="79"/>
      <c r="O4" s="79"/>
      <c r="P4" s="79"/>
    </row>
    <row r="5" spans="1:16" s="80" customFormat="1" x14ac:dyDescent="0.3">
      <c r="A5" s="235" t="s">
        <v>46</v>
      </c>
      <c r="B5" s="236">
        <f>Detalle_al_0710!C18</f>
        <v>713610</v>
      </c>
      <c r="C5" s="110">
        <f>Detalle_al_0710!D18</f>
        <v>4500812.2794269994</v>
      </c>
      <c r="D5" s="111">
        <f>Detalle_al_0710!E18</f>
        <v>10219567</v>
      </c>
      <c r="E5" s="110">
        <f>Detalle_al_0710!F18</f>
        <v>24940647.761968002</v>
      </c>
      <c r="F5" s="135">
        <f>B5/D5</f>
        <v>6.9827811687129204E-2</v>
      </c>
      <c r="G5" s="136">
        <f>C5/E5</f>
        <v>0.18046092155995599</v>
      </c>
      <c r="H5" s="79"/>
      <c r="I5" s="79"/>
      <c r="J5" s="79"/>
      <c r="K5" s="79"/>
      <c r="L5" s="79"/>
      <c r="M5" s="79"/>
      <c r="N5" s="79"/>
      <c r="O5" s="79"/>
      <c r="P5" s="79"/>
    </row>
    <row r="6" spans="1:16" s="80" customFormat="1" x14ac:dyDescent="0.3">
      <c r="A6" s="237" t="s">
        <v>47</v>
      </c>
      <c r="B6" s="238">
        <f>Detalle_al_0710!I18</f>
        <v>316589</v>
      </c>
      <c r="C6" s="134">
        <f>Detalle_al_0710!J18</f>
        <v>19788842.049296994</v>
      </c>
      <c r="D6" s="133">
        <f>Detalle_al_0710!K18</f>
        <v>1198525</v>
      </c>
      <c r="E6" s="134">
        <f>Detalle_al_0710!L18</f>
        <v>55579690.262869</v>
      </c>
      <c r="F6" s="239">
        <f t="shared" ref="F6:G8" si="0">B6/D6</f>
        <v>0.26414884962766733</v>
      </c>
      <c r="G6" s="240">
        <f t="shared" si="0"/>
        <v>0.35604448235864461</v>
      </c>
      <c r="H6" s="79"/>
      <c r="I6" s="79"/>
      <c r="J6" s="79"/>
      <c r="K6" s="79"/>
      <c r="L6" s="79"/>
      <c r="M6" s="79"/>
      <c r="N6" s="79"/>
      <c r="O6" s="79"/>
      <c r="P6" s="79"/>
    </row>
    <row r="7" spans="1:16" s="80" customFormat="1" x14ac:dyDescent="0.3">
      <c r="A7" s="241" t="s">
        <v>48</v>
      </c>
      <c r="B7" s="242">
        <f>Detalle_al_0710!O18</f>
        <v>179448</v>
      </c>
      <c r="C7" s="116">
        <f>Detalle_al_0710!P18</f>
        <v>6576472.8064200003</v>
      </c>
      <c r="D7" s="117">
        <f>Detalle_al_0710!Q18</f>
        <v>718169</v>
      </c>
      <c r="E7" s="116">
        <f>Detalle_al_0710!R18</f>
        <v>18628401.657354001</v>
      </c>
      <c r="F7" s="137">
        <f t="shared" si="0"/>
        <v>0.24986876348046211</v>
      </c>
      <c r="G7" s="138">
        <f t="shared" si="0"/>
        <v>0.35303473305901062</v>
      </c>
      <c r="H7" s="79"/>
      <c r="I7" s="79"/>
      <c r="J7" s="79"/>
      <c r="K7" s="79"/>
      <c r="L7" s="79"/>
      <c r="M7" s="79"/>
      <c r="N7" s="79"/>
      <c r="O7" s="79"/>
      <c r="P7" s="79"/>
    </row>
    <row r="8" spans="1:16" s="80" customFormat="1" x14ac:dyDescent="0.3">
      <c r="A8" s="101" t="s">
        <v>49</v>
      </c>
      <c r="B8" s="243">
        <f>SUM(B5:B7)</f>
        <v>1209647</v>
      </c>
      <c r="C8" s="244">
        <f t="shared" ref="C8:E8" si="1">SUM(C5:C7)</f>
        <v>30866127.135143995</v>
      </c>
      <c r="D8" s="245">
        <f t="shared" si="1"/>
        <v>12136261</v>
      </c>
      <c r="E8" s="244">
        <f t="shared" si="1"/>
        <v>99148739.682190999</v>
      </c>
      <c r="F8" s="246">
        <f t="shared" si="0"/>
        <v>9.9672131309634815E-2</v>
      </c>
      <c r="G8" s="247">
        <f t="shared" si="0"/>
        <v>0.3113113412644633</v>
      </c>
      <c r="H8" s="79"/>
      <c r="I8" s="79"/>
      <c r="J8" s="79"/>
      <c r="K8" s="79"/>
      <c r="L8" s="79"/>
      <c r="M8" s="79"/>
      <c r="N8" s="79"/>
      <c r="O8" s="79"/>
      <c r="P8" s="79"/>
    </row>
    <row r="9" spans="1:16" ht="14.45" customHeight="1" x14ac:dyDescent="0.3">
      <c r="A9" s="196" t="str">
        <f>Detalle_al_0710!B20</f>
        <v>Fuente: Información de la CMF al 10 de julio de 2020 y al 31 de mayo de 2020 para el total de las carteras.</v>
      </c>
      <c r="B9" s="108"/>
      <c r="C9" s="108"/>
      <c r="D9" s="108"/>
      <c r="E9" s="108"/>
      <c r="F9" s="108"/>
      <c r="G9" s="108"/>
    </row>
    <row r="10" spans="1:16" ht="14.45" customHeight="1" x14ac:dyDescent="0.3">
      <c r="A10" s="196" t="s">
        <v>55</v>
      </c>
      <c r="B10" s="108"/>
      <c r="C10" s="108"/>
      <c r="D10" s="108"/>
      <c r="E10" s="108"/>
      <c r="F10" s="108"/>
      <c r="G10" s="108"/>
    </row>
    <row r="11" spans="1:16" ht="14.45" customHeight="1" x14ac:dyDescent="0.3">
      <c r="A11" s="196" t="s">
        <v>113</v>
      </c>
      <c r="B11" s="108"/>
      <c r="C11" s="108"/>
      <c r="D11" s="108"/>
      <c r="E11" s="108"/>
      <c r="F11" s="108"/>
      <c r="G11" s="108"/>
    </row>
    <row r="12" spans="1:16" ht="14.45" customHeight="1" x14ac:dyDescent="0.3">
      <c r="A12" s="196" t="str">
        <f>"            " &amp; MID(Detalle_al_0710!B21,6,LEN(Detalle_al_0710!B21)-5)</f>
        <v xml:space="preserve">             Los bancos Estado e Itaú Corpbanca corrigieron cifras respecto la semana pasada. </v>
      </c>
      <c r="B12" s="108"/>
      <c r="C12" s="108"/>
      <c r="D12" s="108"/>
      <c r="E12" s="108"/>
      <c r="F12" s="108"/>
      <c r="G12" s="108"/>
    </row>
    <row r="13" spans="1:16" ht="14.45" customHeight="1" x14ac:dyDescent="0.3">
      <c r="A13" s="196" t="s">
        <v>99</v>
      </c>
      <c r="B13" s="108"/>
      <c r="C13" s="108"/>
      <c r="D13" s="108"/>
      <c r="E13" s="108"/>
      <c r="F13" s="108"/>
      <c r="G13" s="108"/>
    </row>
    <row r="14" spans="1:16" x14ac:dyDescent="0.3">
      <c r="A14" s="79"/>
      <c r="B14" s="79"/>
      <c r="C14" s="79"/>
      <c r="D14" s="79"/>
      <c r="E14" s="79"/>
      <c r="F14" s="79"/>
      <c r="G14" s="79"/>
    </row>
    <row r="15" spans="1:16" x14ac:dyDescent="0.3">
      <c r="A15" s="79" t="s">
        <v>76</v>
      </c>
      <c r="B15" s="52"/>
      <c r="C15" s="52"/>
      <c r="D15" s="52"/>
      <c r="E15" s="52"/>
      <c r="F15" s="52"/>
      <c r="G15" s="52"/>
    </row>
    <row r="16" spans="1:16" ht="21" x14ac:dyDescent="0.35">
      <c r="A16" s="52"/>
      <c r="B16" s="300" t="s">
        <v>51</v>
      </c>
      <c r="C16" s="301"/>
      <c r="D16" s="301"/>
      <c r="E16" s="301"/>
      <c r="F16" s="301"/>
      <c r="G16" s="302"/>
    </row>
    <row r="17" spans="1:7" s="79" customFormat="1" ht="18" customHeight="1" x14ac:dyDescent="0.3">
      <c r="A17" s="52"/>
      <c r="B17" s="296" t="s">
        <v>41</v>
      </c>
      <c r="C17" s="297"/>
      <c r="D17" s="297" t="s">
        <v>42</v>
      </c>
      <c r="E17" s="297"/>
      <c r="F17" s="303" t="s">
        <v>67</v>
      </c>
      <c r="G17" s="304"/>
    </row>
    <row r="18" spans="1:7" s="79" customFormat="1" ht="32.25" x14ac:dyDescent="0.3">
      <c r="A18" s="52"/>
      <c r="B18" s="54" t="s">
        <v>44</v>
      </c>
      <c r="C18" s="55" t="s">
        <v>45</v>
      </c>
      <c r="D18" s="55" t="s">
        <v>44</v>
      </c>
      <c r="E18" s="55" t="s">
        <v>45</v>
      </c>
      <c r="F18" s="55" t="s">
        <v>44</v>
      </c>
      <c r="G18" s="56" t="s">
        <v>45</v>
      </c>
    </row>
    <row r="19" spans="1:7" s="79" customFormat="1" x14ac:dyDescent="0.3">
      <c r="A19" s="122" t="s">
        <v>46</v>
      </c>
      <c r="B19" s="236">
        <f>Detalle_al_0710!C37</f>
        <v>69879</v>
      </c>
      <c r="C19" s="110">
        <f>Detalle_al_0710!D37</f>
        <v>444548.66762900003</v>
      </c>
      <c r="D19" s="111">
        <f>Detalle_al_0710!E37</f>
        <v>374273</v>
      </c>
      <c r="E19" s="110">
        <f>Detalle_al_0710!F37</f>
        <v>1412936.8720830001</v>
      </c>
      <c r="F19" s="135">
        <f>B19/D19</f>
        <v>0.18670596062232647</v>
      </c>
      <c r="G19" s="136">
        <f>C19/E19</f>
        <v>0.31462740934322925</v>
      </c>
    </row>
    <row r="20" spans="1:7" s="79" customFormat="1" x14ac:dyDescent="0.3">
      <c r="A20" s="123" t="s">
        <v>47</v>
      </c>
      <c r="B20" s="238">
        <f>Detalle_al_0710!I37</f>
        <v>2722</v>
      </c>
      <c r="C20" s="134">
        <f>Detalle_al_0710!J37</f>
        <v>83008.407579000006</v>
      </c>
      <c r="D20" s="133">
        <f>Detalle_al_0710!K37</f>
        <v>15839</v>
      </c>
      <c r="E20" s="134">
        <f>Detalle_al_0710!L37</f>
        <v>410929.36228300002</v>
      </c>
      <c r="F20" s="239">
        <f t="shared" ref="F20:G22" si="2">B20/D20</f>
        <v>0.17185428373003347</v>
      </c>
      <c r="G20" s="240">
        <f t="shared" si="2"/>
        <v>0.20200164601972037</v>
      </c>
    </row>
    <row r="21" spans="1:7" s="79" customFormat="1" x14ac:dyDescent="0.3">
      <c r="A21" s="124" t="s">
        <v>48</v>
      </c>
      <c r="B21" s="242">
        <f>Detalle_al_0710!O37</f>
        <v>1873</v>
      </c>
      <c r="C21" s="116">
        <f>Detalle_al_0710!P37</f>
        <v>18076.041429000001</v>
      </c>
      <c r="D21" s="117">
        <f>Detalle_al_0710!Q37</f>
        <v>7803</v>
      </c>
      <c r="E21" s="116">
        <f>Detalle_al_0710!R37</f>
        <v>59286.585099999997</v>
      </c>
      <c r="F21" s="137">
        <f t="shared" si="2"/>
        <v>0.24003588363449954</v>
      </c>
      <c r="G21" s="138">
        <f t="shared" si="2"/>
        <v>0.3048926059497396</v>
      </c>
    </row>
    <row r="22" spans="1:7" s="79" customFormat="1" x14ac:dyDescent="0.3">
      <c r="A22" s="60" t="s">
        <v>49</v>
      </c>
      <c r="B22" s="243">
        <f>SUM(B19:B21)</f>
        <v>74474</v>
      </c>
      <c r="C22" s="244">
        <f t="shared" ref="C22:E22" si="3">SUM(C19:C21)</f>
        <v>545633.116637</v>
      </c>
      <c r="D22" s="245">
        <f t="shared" si="3"/>
        <v>397915</v>
      </c>
      <c r="E22" s="244">
        <f t="shared" si="3"/>
        <v>1883152.8194660002</v>
      </c>
      <c r="F22" s="246">
        <f t="shared" si="2"/>
        <v>0.18716057449455287</v>
      </c>
      <c r="G22" s="247">
        <f t="shared" si="2"/>
        <v>0.28974447054792052</v>
      </c>
    </row>
    <row r="23" spans="1:7" s="79" customFormat="1" ht="14.45" customHeight="1" x14ac:dyDescent="0.3">
      <c r="A23" s="196" t="str">
        <f>Detalle_al_0710!B39</f>
        <v>Fuente: Información de la CMF al 10 de julio de 2020 y al 31 de mayo de 2020 para el total de las carteras.</v>
      </c>
      <c r="B23" s="78"/>
      <c r="C23" s="78"/>
      <c r="D23" s="78"/>
      <c r="E23" s="78"/>
      <c r="F23" s="78"/>
      <c r="G23" s="78"/>
    </row>
    <row r="24" spans="1:7" s="79" customFormat="1" ht="14.45" customHeight="1" x14ac:dyDescent="0.3">
      <c r="A24" s="197" t="s">
        <v>94</v>
      </c>
      <c r="B24" s="78"/>
      <c r="C24" s="78"/>
      <c r="D24" s="78"/>
      <c r="E24" s="78"/>
      <c r="F24" s="78"/>
      <c r="G24" s="78"/>
    </row>
    <row r="25" spans="1:7" s="79" customFormat="1" ht="14.45" customHeight="1" x14ac:dyDescent="0.3">
      <c r="A25" s="197"/>
      <c r="B25" s="78"/>
      <c r="C25" s="78"/>
      <c r="D25" s="78"/>
      <c r="E25" s="78"/>
      <c r="F25" s="78"/>
      <c r="G25" s="78"/>
    </row>
    <row r="26" spans="1:7" s="79" customFormat="1" x14ac:dyDescent="0.3">
      <c r="A26" s="107" t="s">
        <v>60</v>
      </c>
      <c r="B26" s="78"/>
      <c r="C26" s="78"/>
      <c r="D26" s="78"/>
      <c r="E26" s="78"/>
      <c r="F26" s="78"/>
      <c r="G26" s="78"/>
    </row>
    <row r="27" spans="1:7" s="79" customFormat="1" x14ac:dyDescent="0.3">
      <c r="A27" s="107" t="s">
        <v>60</v>
      </c>
      <c r="B27" s="78"/>
      <c r="C27" s="78"/>
      <c r="D27" s="78"/>
      <c r="E27" s="78"/>
      <c r="F27" s="78"/>
      <c r="G27" s="78"/>
    </row>
    <row r="28" spans="1:7" s="79" customFormat="1" x14ac:dyDescent="0.3">
      <c r="A28" s="79" t="s">
        <v>77</v>
      </c>
      <c r="B28" s="52"/>
      <c r="C28" s="52"/>
      <c r="D28" s="52"/>
      <c r="E28" s="52"/>
      <c r="F28" s="52"/>
      <c r="G28" s="52"/>
    </row>
    <row r="29" spans="1:7" s="79" customFormat="1" ht="21" x14ac:dyDescent="0.35">
      <c r="A29" s="52"/>
      <c r="B29" s="300" t="s">
        <v>51</v>
      </c>
      <c r="C29" s="301"/>
      <c r="D29" s="301"/>
      <c r="E29" s="301"/>
      <c r="F29" s="301"/>
      <c r="G29" s="302"/>
    </row>
    <row r="30" spans="1:7" s="79" customFormat="1" ht="18" customHeight="1" x14ac:dyDescent="0.3">
      <c r="A30" s="52"/>
      <c r="B30" s="296" t="s">
        <v>41</v>
      </c>
      <c r="C30" s="297"/>
      <c r="D30" s="297" t="s">
        <v>42</v>
      </c>
      <c r="E30" s="297"/>
      <c r="F30" s="303" t="s">
        <v>67</v>
      </c>
      <c r="G30" s="304"/>
    </row>
    <row r="31" spans="1:7" s="79" customFormat="1" ht="32.25" x14ac:dyDescent="0.3">
      <c r="A31" s="52"/>
      <c r="B31" s="54" t="s">
        <v>44</v>
      </c>
      <c r="C31" s="55" t="s">
        <v>45</v>
      </c>
      <c r="D31" s="55" t="s">
        <v>44</v>
      </c>
      <c r="E31" s="55" t="s">
        <v>45</v>
      </c>
      <c r="F31" s="55" t="s">
        <v>44</v>
      </c>
      <c r="G31" s="56" t="s">
        <v>45</v>
      </c>
    </row>
    <row r="32" spans="1:7" s="79" customFormat="1" x14ac:dyDescent="0.3">
      <c r="A32" s="122" t="s">
        <v>46</v>
      </c>
      <c r="B32" s="113">
        <f>Detalle_al_0710!C54</f>
        <v>87284</v>
      </c>
      <c r="C32" s="114">
        <f>Detalle_al_0710!D54</f>
        <v>9232.1686850000006</v>
      </c>
      <c r="D32" s="111">
        <f>Detalle_al_0710!E54</f>
        <v>1514804</v>
      </c>
      <c r="E32" s="110">
        <f>Detalle_al_0710!F54</f>
        <v>410786.523606</v>
      </c>
      <c r="F32" s="135">
        <f>B32/D32</f>
        <v>5.7620655873631174E-2</v>
      </c>
      <c r="G32" s="136">
        <f>C32/E32</f>
        <v>2.2474370882368339E-2</v>
      </c>
    </row>
    <row r="33" spans="1:7" s="79" customFormat="1" x14ac:dyDescent="0.3">
      <c r="A33" s="123" t="s">
        <v>47</v>
      </c>
      <c r="B33" s="127"/>
      <c r="C33" s="113"/>
      <c r="D33" s="114"/>
      <c r="E33" s="113"/>
      <c r="F33" s="115"/>
      <c r="G33" s="128"/>
    </row>
    <row r="34" spans="1:7" s="79" customFormat="1" x14ac:dyDescent="0.3">
      <c r="A34" s="124" t="s">
        <v>48</v>
      </c>
      <c r="B34" s="129"/>
      <c r="C34" s="116"/>
      <c r="D34" s="117"/>
      <c r="E34" s="116"/>
      <c r="F34" s="118"/>
      <c r="G34" s="130"/>
    </row>
    <row r="35" spans="1:7" s="79" customFormat="1" x14ac:dyDescent="0.3">
      <c r="A35" s="60" t="s">
        <v>49</v>
      </c>
      <c r="B35" s="119">
        <f>B32</f>
        <v>87284</v>
      </c>
      <c r="C35" s="248">
        <f t="shared" ref="C35:E35" si="4">C32</f>
        <v>9232.1686850000006</v>
      </c>
      <c r="D35" s="248">
        <f t="shared" si="4"/>
        <v>1514804</v>
      </c>
      <c r="E35" s="120">
        <f t="shared" si="4"/>
        <v>410786.523606</v>
      </c>
      <c r="F35" s="249">
        <f>B35/D35</f>
        <v>5.7620655873631174E-2</v>
      </c>
      <c r="G35" s="250">
        <f>C35/E35</f>
        <v>2.2474370882368339E-2</v>
      </c>
    </row>
    <row r="36" spans="1:7" s="79" customFormat="1" ht="14.45" customHeight="1" x14ac:dyDescent="0.3">
      <c r="A36" s="196" t="str">
        <f>Detalle_al_0710!B56</f>
        <v>Fuente: Información de la CMF al 10 de julio de 2020 y al 31 de mayo de 2020 para el total de las carteras.</v>
      </c>
      <c r="B36" s="78"/>
      <c r="C36" s="78"/>
      <c r="D36" s="78"/>
      <c r="E36" s="78"/>
      <c r="F36" s="78"/>
      <c r="G36" s="78"/>
    </row>
    <row r="37" spans="1:7" s="79" customFormat="1" ht="14.45" customHeight="1" x14ac:dyDescent="0.3">
      <c r="A37" s="197" t="s">
        <v>101</v>
      </c>
      <c r="B37" s="78"/>
      <c r="C37" s="78"/>
      <c r="D37" s="78"/>
      <c r="E37" s="78"/>
      <c r="F37" s="78"/>
      <c r="G37" s="78"/>
    </row>
    <row r="38" spans="1:7" s="79" customFormat="1" ht="14.45" customHeight="1" x14ac:dyDescent="0.3">
      <c r="A38" s="196" t="s">
        <v>62</v>
      </c>
      <c r="B38" s="78"/>
      <c r="C38" s="78"/>
      <c r="D38" s="78"/>
      <c r="E38" s="78"/>
      <c r="F38" s="78"/>
      <c r="G38" s="78"/>
    </row>
    <row r="39" spans="1:7" s="79" customFormat="1" x14ac:dyDescent="0.3"/>
    <row r="40" spans="1:7" s="79" customFormat="1" x14ac:dyDescent="0.3"/>
    <row r="41" spans="1:7" s="79" customFormat="1" x14ac:dyDescent="0.3"/>
    <row r="42" spans="1:7" s="79" customFormat="1" x14ac:dyDescent="0.3"/>
    <row r="43" spans="1:7" s="79" customFormat="1" x14ac:dyDescent="0.3"/>
    <row r="44" spans="1:7" s="79" customFormat="1" x14ac:dyDescent="0.3"/>
    <row r="45" spans="1:7" s="79" customFormat="1" x14ac:dyDescent="0.3"/>
    <row r="46" spans="1:7" s="79" customFormat="1" x14ac:dyDescent="0.3"/>
    <row r="47" spans="1:7" s="79" customFormat="1" x14ac:dyDescent="0.3"/>
    <row r="48" spans="1:7" s="79" customFormat="1" x14ac:dyDescent="0.3"/>
    <row r="49" s="79" customFormat="1" x14ac:dyDescent="0.3"/>
    <row r="50" s="79" customFormat="1" x14ac:dyDescent="0.3"/>
    <row r="51" s="79" customFormat="1" x14ac:dyDescent="0.3"/>
    <row r="52" s="79" customFormat="1" x14ac:dyDescent="0.3"/>
    <row r="53" s="79" customFormat="1" x14ac:dyDescent="0.3"/>
    <row r="54" s="79" customFormat="1" x14ac:dyDescent="0.3"/>
    <row r="55" s="79" customFormat="1" x14ac:dyDescent="0.3"/>
    <row r="56" s="79" customFormat="1" x14ac:dyDescent="0.3"/>
    <row r="57" s="79" customFormat="1" x14ac:dyDescent="0.3"/>
    <row r="58" s="79" customFormat="1" x14ac:dyDescent="0.3"/>
    <row r="59" s="79" customFormat="1" x14ac:dyDescent="0.3"/>
    <row r="60" s="79" customFormat="1" x14ac:dyDescent="0.3"/>
    <row r="61" s="79" customFormat="1" x14ac:dyDescent="0.3"/>
    <row r="62" s="79" customFormat="1" x14ac:dyDescent="0.3"/>
    <row r="63" s="79" customFormat="1" x14ac:dyDescent="0.3"/>
    <row r="64" s="79" customFormat="1" x14ac:dyDescent="0.3"/>
    <row r="65" s="79" customFormat="1" x14ac:dyDescent="0.3"/>
    <row r="66" s="79" customFormat="1" x14ac:dyDescent="0.3"/>
    <row r="67" s="79" customFormat="1" x14ac:dyDescent="0.3"/>
    <row r="68" s="79" customFormat="1" x14ac:dyDescent="0.3"/>
    <row r="69" s="79" customFormat="1" x14ac:dyDescent="0.3"/>
    <row r="70" s="79" customFormat="1" x14ac:dyDescent="0.3"/>
    <row r="71" s="79" customFormat="1" x14ac:dyDescent="0.3"/>
    <row r="72" s="79" customFormat="1" x14ac:dyDescent="0.3"/>
    <row r="73" s="79" customFormat="1" x14ac:dyDescent="0.3"/>
    <row r="74" s="79" customFormat="1" x14ac:dyDescent="0.3"/>
    <row r="75" s="79" customFormat="1" x14ac:dyDescent="0.3"/>
    <row r="76" s="79" customFormat="1" x14ac:dyDescent="0.3"/>
    <row r="77" s="79" customFormat="1" x14ac:dyDescent="0.3"/>
    <row r="78" s="79" customFormat="1" x14ac:dyDescent="0.3"/>
    <row r="79" s="79" customFormat="1" x14ac:dyDescent="0.3"/>
    <row r="80" s="79" customFormat="1" x14ac:dyDescent="0.3"/>
    <row r="81" s="79" customFormat="1" x14ac:dyDescent="0.3"/>
    <row r="82" s="79" customFormat="1" x14ac:dyDescent="0.3"/>
    <row r="83" s="79" customFormat="1" x14ac:dyDescent="0.3"/>
    <row r="84" s="79" customFormat="1" x14ac:dyDescent="0.3"/>
    <row r="85" s="79" customFormat="1" x14ac:dyDescent="0.3"/>
    <row r="86" s="79" customFormat="1" x14ac:dyDescent="0.3"/>
    <row r="87" s="79" customFormat="1" x14ac:dyDescent="0.3"/>
    <row r="88" s="79" customFormat="1" x14ac:dyDescent="0.3"/>
    <row r="89" s="79" customFormat="1" x14ac:dyDescent="0.3"/>
    <row r="90" s="79" customFormat="1" x14ac:dyDescent="0.3"/>
    <row r="91" s="79" customFormat="1" x14ac:dyDescent="0.3"/>
    <row r="92" s="79" customFormat="1" x14ac:dyDescent="0.3"/>
    <row r="93" s="79" customFormat="1" x14ac:dyDescent="0.3"/>
    <row r="94" s="79" customFormat="1" x14ac:dyDescent="0.3"/>
    <row r="95" s="79" customFormat="1" x14ac:dyDescent="0.3"/>
    <row r="96" s="79" customFormat="1" x14ac:dyDescent="0.3"/>
    <row r="97" s="79" customFormat="1" x14ac:dyDescent="0.3"/>
    <row r="98" s="79" customFormat="1" x14ac:dyDescent="0.3"/>
    <row r="99" s="79" customFormat="1" x14ac:dyDescent="0.3"/>
    <row r="100" s="79" customFormat="1" x14ac:dyDescent="0.3"/>
    <row r="101" s="79" customFormat="1" x14ac:dyDescent="0.3"/>
    <row r="102" s="79" customFormat="1" x14ac:dyDescent="0.3"/>
    <row r="103" s="79" customFormat="1" x14ac:dyDescent="0.3"/>
    <row r="104" s="79" customFormat="1" x14ac:dyDescent="0.3"/>
    <row r="105" s="79" customFormat="1" x14ac:dyDescent="0.3"/>
    <row r="106" s="79" customFormat="1" x14ac:dyDescent="0.3"/>
    <row r="107" s="79" customFormat="1" x14ac:dyDescent="0.3"/>
    <row r="108" s="79" customFormat="1" x14ac:dyDescent="0.3"/>
    <row r="109" s="79" customFormat="1" x14ac:dyDescent="0.3"/>
    <row r="110" s="79" customFormat="1" x14ac:dyDescent="0.3"/>
    <row r="111" s="79" customFormat="1" x14ac:dyDescent="0.3"/>
    <row r="112" s="79" customFormat="1" x14ac:dyDescent="0.3"/>
    <row r="113" s="79" customFormat="1" x14ac:dyDescent="0.3"/>
    <row r="114" s="79" customFormat="1" x14ac:dyDescent="0.3"/>
    <row r="115" s="79" customFormat="1" x14ac:dyDescent="0.3"/>
    <row r="116" s="79" customFormat="1" x14ac:dyDescent="0.3"/>
    <row r="117" s="79" customFormat="1" x14ac:dyDescent="0.3"/>
    <row r="118" s="79" customFormat="1" x14ac:dyDescent="0.3"/>
    <row r="119" s="79" customFormat="1" x14ac:dyDescent="0.3"/>
    <row r="120" s="79" customFormat="1" x14ac:dyDescent="0.3"/>
    <row r="121" s="79" customFormat="1" x14ac:dyDescent="0.3"/>
    <row r="122" s="79" customFormat="1" x14ac:dyDescent="0.3"/>
    <row r="123" s="79" customFormat="1" x14ac:dyDescent="0.3"/>
    <row r="124" s="79" customFormat="1" x14ac:dyDescent="0.3"/>
    <row r="125" s="79" customFormat="1" x14ac:dyDescent="0.3"/>
    <row r="126" s="79" customFormat="1" x14ac:dyDescent="0.3"/>
    <row r="127" s="79" customFormat="1" x14ac:dyDescent="0.3"/>
    <row r="128" s="79" customFormat="1" x14ac:dyDescent="0.3"/>
    <row r="129" s="79" customFormat="1" x14ac:dyDescent="0.3"/>
    <row r="130" s="79" customFormat="1" x14ac:dyDescent="0.3"/>
    <row r="131" s="79" customFormat="1" x14ac:dyDescent="0.3"/>
    <row r="132" s="79" customFormat="1" x14ac:dyDescent="0.3"/>
    <row r="133" s="79" customFormat="1" x14ac:dyDescent="0.3"/>
    <row r="134" s="79" customFormat="1" x14ac:dyDescent="0.3"/>
    <row r="135" s="79" customFormat="1" x14ac:dyDescent="0.3"/>
    <row r="136" s="79" customFormat="1" x14ac:dyDescent="0.3"/>
    <row r="137" s="79" customFormat="1" x14ac:dyDescent="0.3"/>
    <row r="138" s="79" customFormat="1" x14ac:dyDescent="0.3"/>
    <row r="139" s="79" customFormat="1" x14ac:dyDescent="0.3"/>
    <row r="140" s="79" customFormat="1" x14ac:dyDescent="0.3"/>
    <row r="141" s="79" customFormat="1" x14ac:dyDescent="0.3"/>
    <row r="142" s="79" customFormat="1" x14ac:dyDescent="0.3"/>
    <row r="143" s="79" customFormat="1" x14ac:dyDescent="0.3"/>
    <row r="144" s="79" customFormat="1" x14ac:dyDescent="0.3"/>
    <row r="145" s="79" customFormat="1" x14ac:dyDescent="0.3"/>
    <row r="146" s="79" customFormat="1" x14ac:dyDescent="0.3"/>
    <row r="147" s="79" customFormat="1" x14ac:dyDescent="0.3"/>
    <row r="148" s="79" customFormat="1" x14ac:dyDescent="0.3"/>
    <row r="149" s="79" customFormat="1" x14ac:dyDescent="0.3"/>
    <row r="150" s="79" customFormat="1" x14ac:dyDescent="0.3"/>
    <row r="151" s="79" customFormat="1" x14ac:dyDescent="0.3"/>
    <row r="152" s="79" customFormat="1" x14ac:dyDescent="0.3"/>
    <row r="153" s="79" customFormat="1" x14ac:dyDescent="0.3"/>
    <row r="154" s="79" customFormat="1" x14ac:dyDescent="0.3"/>
    <row r="155" s="79" customFormat="1" x14ac:dyDescent="0.3"/>
    <row r="156" s="79" customFormat="1" x14ac:dyDescent="0.3"/>
    <row r="157" s="79" customFormat="1" x14ac:dyDescent="0.3"/>
    <row r="158" s="79" customFormat="1" x14ac:dyDescent="0.3"/>
    <row r="159" s="79" customFormat="1" x14ac:dyDescent="0.3"/>
    <row r="160" s="79" customFormat="1" x14ac:dyDescent="0.3"/>
    <row r="161" s="79" customFormat="1" x14ac:dyDescent="0.3"/>
    <row r="162" s="79" customFormat="1" x14ac:dyDescent="0.3"/>
    <row r="163" s="79" customFormat="1" x14ac:dyDescent="0.3"/>
    <row r="164" s="79" customFormat="1" x14ac:dyDescent="0.3"/>
    <row r="165" s="79" customFormat="1" x14ac:dyDescent="0.3"/>
    <row r="166" s="79" customFormat="1" x14ac:dyDescent="0.3"/>
    <row r="167" s="79" customFormat="1" x14ac:dyDescent="0.3"/>
    <row r="168" s="79" customFormat="1" x14ac:dyDescent="0.3"/>
    <row r="169" s="79" customFormat="1" x14ac:dyDescent="0.3"/>
    <row r="170" s="79" customFormat="1" x14ac:dyDescent="0.3"/>
    <row r="171" s="79" customFormat="1" x14ac:dyDescent="0.3"/>
    <row r="172" s="79" customFormat="1" x14ac:dyDescent="0.3"/>
    <row r="173" s="79" customFormat="1" x14ac:dyDescent="0.3"/>
    <row r="174" s="79" customFormat="1" x14ac:dyDescent="0.3"/>
    <row r="175" s="79" customFormat="1" x14ac:dyDescent="0.3"/>
    <row r="176" s="79" customFormat="1" x14ac:dyDescent="0.3"/>
    <row r="177" s="79" customFormat="1" x14ac:dyDescent="0.3"/>
    <row r="178" s="79" customFormat="1" x14ac:dyDescent="0.3"/>
    <row r="179" s="79" customFormat="1" x14ac:dyDescent="0.3"/>
    <row r="180" s="79" customFormat="1" x14ac:dyDescent="0.3"/>
    <row r="181" s="79" customFormat="1" x14ac:dyDescent="0.3"/>
    <row r="182" s="79" customFormat="1" x14ac:dyDescent="0.3"/>
    <row r="183" s="79" customFormat="1" x14ac:dyDescent="0.3"/>
    <row r="184" s="79" customFormat="1" x14ac:dyDescent="0.3"/>
    <row r="185" s="79" customFormat="1" x14ac:dyDescent="0.3"/>
    <row r="186" s="79" customFormat="1" x14ac:dyDescent="0.3"/>
    <row r="187" s="79" customFormat="1" x14ac:dyDescent="0.3"/>
    <row r="188" s="79" customFormat="1" x14ac:dyDescent="0.3"/>
    <row r="189" s="79" customFormat="1" x14ac:dyDescent="0.3"/>
    <row r="190" s="79" customFormat="1" x14ac:dyDescent="0.3"/>
    <row r="191" s="79" customFormat="1" x14ac:dyDescent="0.3"/>
    <row r="192" s="79" customFormat="1" x14ac:dyDescent="0.3"/>
    <row r="193" s="79" customFormat="1" x14ac:dyDescent="0.3"/>
    <row r="194" s="79" customFormat="1" x14ac:dyDescent="0.3"/>
    <row r="195" s="79" customFormat="1" x14ac:dyDescent="0.3"/>
    <row r="196" s="79" customFormat="1" x14ac:dyDescent="0.3"/>
    <row r="197" s="79" customFormat="1" x14ac:dyDescent="0.3"/>
    <row r="198" s="79" customFormat="1" x14ac:dyDescent="0.3"/>
    <row r="199" s="79" customFormat="1" x14ac:dyDescent="0.3"/>
    <row r="200" s="79" customFormat="1" x14ac:dyDescent="0.3"/>
    <row r="201" s="79" customFormat="1" x14ac:dyDescent="0.3"/>
    <row r="202" s="79" customFormat="1" x14ac:dyDescent="0.3"/>
    <row r="203" s="79" customFormat="1" x14ac:dyDescent="0.3"/>
    <row r="204" s="79" customFormat="1" x14ac:dyDescent="0.3"/>
    <row r="205" s="79" customFormat="1" x14ac:dyDescent="0.3"/>
    <row r="206" s="79" customFormat="1" x14ac:dyDescent="0.3"/>
    <row r="207" s="79" customFormat="1" x14ac:dyDescent="0.3"/>
    <row r="208" s="79" customFormat="1" x14ac:dyDescent="0.3"/>
    <row r="209" s="79" customFormat="1" x14ac:dyDescent="0.3"/>
    <row r="210" s="79" customFormat="1" x14ac:dyDescent="0.3"/>
    <row r="211" s="79" customFormat="1" x14ac:dyDescent="0.3"/>
    <row r="212" s="79" customFormat="1" x14ac:dyDescent="0.3"/>
    <row r="213" s="79" customFormat="1" x14ac:dyDescent="0.3"/>
    <row r="214" s="79" customFormat="1" x14ac:dyDescent="0.3"/>
    <row r="215" s="79" customFormat="1" x14ac:dyDescent="0.3"/>
    <row r="216" s="79" customFormat="1" x14ac:dyDescent="0.3"/>
    <row r="217" s="79" customFormat="1" x14ac:dyDescent="0.3"/>
    <row r="218" s="79" customFormat="1" x14ac:dyDescent="0.3"/>
    <row r="219" s="79" customFormat="1" x14ac:dyDescent="0.3"/>
    <row r="220" s="79" customFormat="1" x14ac:dyDescent="0.3"/>
    <row r="221" s="79" customFormat="1" x14ac:dyDescent="0.3"/>
    <row r="222" s="79" customFormat="1" x14ac:dyDescent="0.3"/>
    <row r="223" s="79" customFormat="1" x14ac:dyDescent="0.3"/>
    <row r="224" s="79" customFormat="1" x14ac:dyDescent="0.3"/>
    <row r="225" s="79" customFormat="1" x14ac:dyDescent="0.3"/>
    <row r="226" s="79" customFormat="1" x14ac:dyDescent="0.3"/>
    <row r="227" s="79" customFormat="1" x14ac:dyDescent="0.3"/>
    <row r="228" s="79" customFormat="1" x14ac:dyDescent="0.3"/>
    <row r="229" s="79" customFormat="1" x14ac:dyDescent="0.3"/>
    <row r="230" s="79" customFormat="1" x14ac:dyDescent="0.3"/>
    <row r="231" s="79" customFormat="1" x14ac:dyDescent="0.3"/>
    <row r="232" s="79" customFormat="1" x14ac:dyDescent="0.3"/>
    <row r="233" s="79" customFormat="1" x14ac:dyDescent="0.3"/>
    <row r="234" s="79" customFormat="1" x14ac:dyDescent="0.3"/>
    <row r="235" s="79" customFormat="1" x14ac:dyDescent="0.3"/>
    <row r="236" s="79" customFormat="1" x14ac:dyDescent="0.3"/>
    <row r="237" s="79" customFormat="1" x14ac:dyDescent="0.3"/>
    <row r="238" s="79" customFormat="1" x14ac:dyDescent="0.3"/>
    <row r="239" s="79" customFormat="1" x14ac:dyDescent="0.3"/>
    <row r="240" s="79" customFormat="1" x14ac:dyDescent="0.3"/>
    <row r="241" s="79" customFormat="1" x14ac:dyDescent="0.3"/>
    <row r="242" s="79" customFormat="1" x14ac:dyDescent="0.3"/>
    <row r="243" s="79" customFormat="1" x14ac:dyDescent="0.3"/>
    <row r="244" s="79" customFormat="1" x14ac:dyDescent="0.3"/>
    <row r="245" s="79" customFormat="1" x14ac:dyDescent="0.3"/>
    <row r="246" s="79" customFormat="1" x14ac:dyDescent="0.3"/>
    <row r="247" s="79" customFormat="1" x14ac:dyDescent="0.3"/>
    <row r="248" s="79" customFormat="1" x14ac:dyDescent="0.3"/>
    <row r="249" s="79" customFormat="1" x14ac:dyDescent="0.3"/>
    <row r="250" s="79" customFormat="1" x14ac:dyDescent="0.3"/>
    <row r="251" s="79" customFormat="1" x14ac:dyDescent="0.3"/>
    <row r="252" s="79" customFormat="1" x14ac:dyDescent="0.3"/>
    <row r="253" s="79" customFormat="1" x14ac:dyDescent="0.3"/>
    <row r="254" s="79" customFormat="1" x14ac:dyDescent="0.3"/>
    <row r="255" s="79" customFormat="1" x14ac:dyDescent="0.3"/>
    <row r="256" s="79" customFormat="1" x14ac:dyDescent="0.3"/>
    <row r="257" s="79" customFormat="1" x14ac:dyDescent="0.3"/>
    <row r="258" s="79" customFormat="1" x14ac:dyDescent="0.3"/>
    <row r="259" s="79" customFormat="1" x14ac:dyDescent="0.3"/>
    <row r="260" s="79" customFormat="1" x14ac:dyDescent="0.3"/>
    <row r="261" s="79" customFormat="1" x14ac:dyDescent="0.3"/>
    <row r="262" s="79" customFormat="1" x14ac:dyDescent="0.3"/>
    <row r="263" s="79" customFormat="1" x14ac:dyDescent="0.3"/>
    <row r="264" s="79" customFormat="1" x14ac:dyDescent="0.3"/>
    <row r="265" s="79" customFormat="1" x14ac:dyDescent="0.3"/>
    <row r="266" s="79" customFormat="1" x14ac:dyDescent="0.3"/>
    <row r="267" s="79" customFormat="1" x14ac:dyDescent="0.3"/>
    <row r="268" s="79" customFormat="1" x14ac:dyDescent="0.3"/>
    <row r="269" s="79" customFormat="1" x14ac:dyDescent="0.3"/>
    <row r="270" s="79" customFormat="1" x14ac:dyDescent="0.3"/>
    <row r="271" s="79" customFormat="1" x14ac:dyDescent="0.3"/>
    <row r="272" s="79" customFormat="1" x14ac:dyDescent="0.3"/>
    <row r="273" s="79" customFormat="1" x14ac:dyDescent="0.3"/>
    <row r="274" s="79" customFormat="1" x14ac:dyDescent="0.3"/>
    <row r="275" s="79" customFormat="1" x14ac:dyDescent="0.3"/>
    <row r="276" s="79" customFormat="1" x14ac:dyDescent="0.3"/>
    <row r="277" s="79" customFormat="1" x14ac:dyDescent="0.3"/>
    <row r="278" s="79" customFormat="1" x14ac:dyDescent="0.3"/>
    <row r="279" s="79" customFormat="1" x14ac:dyDescent="0.3"/>
    <row r="280" s="79" customFormat="1" x14ac:dyDescent="0.3"/>
    <row r="281" s="79" customFormat="1" x14ac:dyDescent="0.3"/>
    <row r="282" s="79" customFormat="1" x14ac:dyDescent="0.3"/>
    <row r="283" s="79" customFormat="1" x14ac:dyDescent="0.3"/>
    <row r="284" s="79" customFormat="1" x14ac:dyDescent="0.3"/>
    <row r="285" s="79" customFormat="1" x14ac:dyDescent="0.3"/>
    <row r="286" s="79" customFormat="1" x14ac:dyDescent="0.3"/>
    <row r="287" s="79" customFormat="1" x14ac:dyDescent="0.3"/>
    <row r="288" s="79" customFormat="1" x14ac:dyDescent="0.3"/>
    <row r="289" s="79" customFormat="1" x14ac:dyDescent="0.3"/>
    <row r="290" s="79" customFormat="1" x14ac:dyDescent="0.3"/>
    <row r="291" s="79" customFormat="1" x14ac:dyDescent="0.3"/>
    <row r="292" s="79" customFormat="1" x14ac:dyDescent="0.3"/>
    <row r="293" s="79" customFormat="1" x14ac:dyDescent="0.3"/>
    <row r="294" s="79" customFormat="1" x14ac:dyDescent="0.3"/>
    <row r="295" s="79" customFormat="1" x14ac:dyDescent="0.3"/>
    <row r="296" s="79" customFormat="1" x14ac:dyDescent="0.3"/>
    <row r="297" s="79" customFormat="1" x14ac:dyDescent="0.3"/>
    <row r="298" s="79" customFormat="1" x14ac:dyDescent="0.3"/>
    <row r="299" s="79" customFormat="1" x14ac:dyDescent="0.3"/>
    <row r="300" s="79" customFormat="1" x14ac:dyDescent="0.3"/>
    <row r="301" s="79" customFormat="1" x14ac:dyDescent="0.3"/>
    <row r="302" s="79" customFormat="1" x14ac:dyDescent="0.3"/>
    <row r="303" s="79" customFormat="1" x14ac:dyDescent="0.3"/>
    <row r="304" s="79" customFormat="1" x14ac:dyDescent="0.3"/>
    <row r="305" s="79" customFormat="1" x14ac:dyDescent="0.3"/>
    <row r="306" s="79" customFormat="1" x14ac:dyDescent="0.3"/>
    <row r="307" s="79" customFormat="1" x14ac:dyDescent="0.3"/>
    <row r="308" s="79" customFormat="1" x14ac:dyDescent="0.3"/>
    <row r="309" s="79" customFormat="1" x14ac:dyDescent="0.3"/>
    <row r="310" s="79" customFormat="1" x14ac:dyDescent="0.3"/>
    <row r="311" s="79" customFormat="1" x14ac:dyDescent="0.3"/>
    <row r="312" s="79" customFormat="1" x14ac:dyDescent="0.3"/>
    <row r="313" s="79" customFormat="1" x14ac:dyDescent="0.3"/>
    <row r="314" s="79" customFormat="1" x14ac:dyDescent="0.3"/>
    <row r="315" s="79" customFormat="1" x14ac:dyDescent="0.3"/>
    <row r="316" s="79" customFormat="1" x14ac:dyDescent="0.3"/>
    <row r="317" s="79" customFormat="1" x14ac:dyDescent="0.3"/>
    <row r="318" s="79" customFormat="1" x14ac:dyDescent="0.3"/>
    <row r="319" s="79" customFormat="1" x14ac:dyDescent="0.3"/>
    <row r="320" s="79" customFormat="1" x14ac:dyDescent="0.3"/>
    <row r="321" s="79" customFormat="1" x14ac:dyDescent="0.3"/>
    <row r="322" s="79" customFormat="1" x14ac:dyDescent="0.3"/>
    <row r="323" s="79" customFormat="1" x14ac:dyDescent="0.3"/>
    <row r="324" s="79" customFormat="1" x14ac:dyDescent="0.3"/>
    <row r="325" s="79" customFormat="1" x14ac:dyDescent="0.3"/>
    <row r="326" s="79" customFormat="1" x14ac:dyDescent="0.3"/>
    <row r="327" s="79" customFormat="1" x14ac:dyDescent="0.3"/>
    <row r="328" s="79" customFormat="1" x14ac:dyDescent="0.3"/>
    <row r="329" s="79" customFormat="1" x14ac:dyDescent="0.3"/>
    <row r="330" s="79" customFormat="1" x14ac:dyDescent="0.3"/>
    <row r="331" s="79" customFormat="1" x14ac:dyDescent="0.3"/>
    <row r="332" s="79" customFormat="1" x14ac:dyDescent="0.3"/>
    <row r="333" s="79" customFormat="1" x14ac:dyDescent="0.3"/>
    <row r="334" s="79" customFormat="1" x14ac:dyDescent="0.3"/>
    <row r="335" s="79" customFormat="1" x14ac:dyDescent="0.3"/>
    <row r="336" s="79" customFormat="1" x14ac:dyDescent="0.3"/>
    <row r="337" s="79" customFormat="1" x14ac:dyDescent="0.3"/>
    <row r="338" s="79" customFormat="1" x14ac:dyDescent="0.3"/>
    <row r="339" s="79" customFormat="1" x14ac:dyDescent="0.3"/>
    <row r="340" s="79" customFormat="1" x14ac:dyDescent="0.3"/>
    <row r="341" s="79" customFormat="1" x14ac:dyDescent="0.3"/>
    <row r="342" s="79" customFormat="1" x14ac:dyDescent="0.3"/>
    <row r="343" s="79" customFormat="1" x14ac:dyDescent="0.3"/>
    <row r="344" s="79" customFormat="1" x14ac:dyDescent="0.3"/>
    <row r="345" s="79" customFormat="1" x14ac:dyDescent="0.3"/>
    <row r="346" s="79" customFormat="1" x14ac:dyDescent="0.3"/>
    <row r="347" s="79" customFormat="1" x14ac:dyDescent="0.3"/>
    <row r="348" s="79" customFormat="1" x14ac:dyDescent="0.3"/>
    <row r="349" s="79" customFormat="1" x14ac:dyDescent="0.3"/>
    <row r="350" s="79" customFormat="1" x14ac:dyDescent="0.3"/>
    <row r="351" s="79" customFormat="1" x14ac:dyDescent="0.3"/>
    <row r="352" s="79" customFormat="1" x14ac:dyDescent="0.3"/>
    <row r="353" s="79" customFormat="1" x14ac:dyDescent="0.3"/>
    <row r="354" s="79" customFormat="1" x14ac:dyDescent="0.3"/>
    <row r="355" s="79" customFormat="1" x14ac:dyDescent="0.3"/>
    <row r="356" s="79" customFormat="1" x14ac:dyDescent="0.3"/>
    <row r="357" s="79" customFormat="1" x14ac:dyDescent="0.3"/>
    <row r="358" s="79" customFormat="1" x14ac:dyDescent="0.3"/>
    <row r="359" s="79" customFormat="1" x14ac:dyDescent="0.3"/>
    <row r="360" s="79" customFormat="1" x14ac:dyDescent="0.3"/>
    <row r="361" s="79" customFormat="1" x14ac:dyDescent="0.3"/>
    <row r="362" s="79" customFormat="1" x14ac:dyDescent="0.3"/>
    <row r="363" s="79" customFormat="1" x14ac:dyDescent="0.3"/>
    <row r="364" s="79" customFormat="1" x14ac:dyDescent="0.3"/>
    <row r="365" s="79" customFormat="1" x14ac:dyDescent="0.3"/>
    <row r="366" s="79" customFormat="1" x14ac:dyDescent="0.3"/>
    <row r="367" s="79" customFormat="1" x14ac:dyDescent="0.3"/>
    <row r="368" s="79" customFormat="1" x14ac:dyDescent="0.3"/>
    <row r="369" s="79" customFormat="1" x14ac:dyDescent="0.3"/>
    <row r="370" s="79" customFormat="1" x14ac:dyDescent="0.3"/>
    <row r="371" s="79" customFormat="1" x14ac:dyDescent="0.3"/>
    <row r="372" s="79" customFormat="1" x14ac:dyDescent="0.3"/>
    <row r="373" s="79" customFormat="1" x14ac:dyDescent="0.3"/>
    <row r="374" s="79" customFormat="1" x14ac:dyDescent="0.3"/>
    <row r="375" s="79" customFormat="1" x14ac:dyDescent="0.3"/>
    <row r="376" s="79" customFormat="1" x14ac:dyDescent="0.3"/>
    <row r="377" s="79" customFormat="1" x14ac:dyDescent="0.3"/>
    <row r="378" s="79" customFormat="1" x14ac:dyDescent="0.3"/>
    <row r="379" s="79" customFormat="1" x14ac:dyDescent="0.3"/>
    <row r="380" s="79" customFormat="1" x14ac:dyDescent="0.3"/>
    <row r="381" s="79" customFormat="1" x14ac:dyDescent="0.3"/>
    <row r="382" s="79" customFormat="1" x14ac:dyDescent="0.3"/>
    <row r="383" s="79" customFormat="1" x14ac:dyDescent="0.3"/>
    <row r="384" s="79" customFormat="1" x14ac:dyDescent="0.3"/>
    <row r="385" s="79" customFormat="1" x14ac:dyDescent="0.3"/>
    <row r="386" s="79" customFormat="1" x14ac:dyDescent="0.3"/>
    <row r="387" s="79" customFormat="1" x14ac:dyDescent="0.3"/>
    <row r="388" s="79" customFormat="1" x14ac:dyDescent="0.3"/>
    <row r="389" s="79" customFormat="1" x14ac:dyDescent="0.3"/>
    <row r="390" s="79" customFormat="1" x14ac:dyDescent="0.3"/>
    <row r="391" s="79" customFormat="1" x14ac:dyDescent="0.3"/>
    <row r="392" s="79" customFormat="1" x14ac:dyDescent="0.3"/>
    <row r="393" s="79" customFormat="1" x14ac:dyDescent="0.3"/>
    <row r="394" s="79" customFormat="1" x14ac:dyDescent="0.3"/>
    <row r="395" s="79" customFormat="1" x14ac:dyDescent="0.3"/>
    <row r="396" s="79" customFormat="1" x14ac:dyDescent="0.3"/>
    <row r="397" s="79" customFormat="1" x14ac:dyDescent="0.3"/>
    <row r="398" s="79" customFormat="1" x14ac:dyDescent="0.3"/>
    <row r="399" s="79" customFormat="1" x14ac:dyDescent="0.3"/>
    <row r="400" s="79" customFormat="1" x14ac:dyDescent="0.3"/>
    <row r="401" s="79" customFormat="1" x14ac:dyDescent="0.3"/>
    <row r="402" s="79" customFormat="1" x14ac:dyDescent="0.3"/>
    <row r="403" s="79" customFormat="1" x14ac:dyDescent="0.3"/>
    <row r="404" s="79" customFormat="1" x14ac:dyDescent="0.3"/>
    <row r="405" s="79" customFormat="1" x14ac:dyDescent="0.3"/>
    <row r="406" s="79" customFormat="1" x14ac:dyDescent="0.3"/>
    <row r="407" s="79" customFormat="1" x14ac:dyDescent="0.3"/>
    <row r="408" s="79" customFormat="1" x14ac:dyDescent="0.3"/>
    <row r="409" s="79" customFormat="1" x14ac:dyDescent="0.3"/>
    <row r="410" s="79" customFormat="1" x14ac:dyDescent="0.3"/>
    <row r="411" s="79" customFormat="1" x14ac:dyDescent="0.3"/>
    <row r="412" s="79" customFormat="1" x14ac:dyDescent="0.3"/>
    <row r="413" s="79" customFormat="1" x14ac:dyDescent="0.3"/>
    <row r="414" s="79" customFormat="1" x14ac:dyDescent="0.3"/>
    <row r="415" s="79" customFormat="1" x14ac:dyDescent="0.3"/>
    <row r="416" s="79" customFormat="1" x14ac:dyDescent="0.3"/>
    <row r="417" s="79" customFormat="1" x14ac:dyDescent="0.3"/>
    <row r="418" s="79" customFormat="1" x14ac:dyDescent="0.3"/>
    <row r="419" s="79" customFormat="1" x14ac:dyDescent="0.3"/>
    <row r="420" s="79" customFormat="1" x14ac:dyDescent="0.3"/>
    <row r="421" s="79" customFormat="1" x14ac:dyDescent="0.3"/>
    <row r="422" s="79" customFormat="1" x14ac:dyDescent="0.3"/>
    <row r="423" s="79" customFormat="1" x14ac:dyDescent="0.3"/>
    <row r="424" s="79" customFormat="1" x14ac:dyDescent="0.3"/>
    <row r="425" s="79" customFormat="1" x14ac:dyDescent="0.3"/>
    <row r="426" s="79" customFormat="1" x14ac:dyDescent="0.3"/>
    <row r="427" s="79" customFormat="1" x14ac:dyDescent="0.3"/>
    <row r="428" s="79" customFormat="1" x14ac:dyDescent="0.3"/>
    <row r="429" s="79" customFormat="1" x14ac:dyDescent="0.3"/>
    <row r="430" s="79" customFormat="1" x14ac:dyDescent="0.3"/>
    <row r="431" s="79" customFormat="1" x14ac:dyDescent="0.3"/>
    <row r="432" s="79" customFormat="1" x14ac:dyDescent="0.3"/>
    <row r="433" s="79" customFormat="1" x14ac:dyDescent="0.3"/>
    <row r="434" s="79" customFormat="1" x14ac:dyDescent="0.3"/>
    <row r="435" s="79" customFormat="1" x14ac:dyDescent="0.3"/>
    <row r="436" s="79" customFormat="1" x14ac:dyDescent="0.3"/>
    <row r="437" s="79" customFormat="1" x14ac:dyDescent="0.3"/>
    <row r="438" s="79" customFormat="1" x14ac:dyDescent="0.3"/>
    <row r="439" s="79" customFormat="1" x14ac:dyDescent="0.3"/>
    <row r="440" s="79" customFormat="1" x14ac:dyDescent="0.3"/>
    <row r="441" s="79" customFormat="1" x14ac:dyDescent="0.3"/>
    <row r="442" s="79" customFormat="1" x14ac:dyDescent="0.3"/>
    <row r="443" s="79" customFormat="1" x14ac:dyDescent="0.3"/>
    <row r="444" s="79" customFormat="1" x14ac:dyDescent="0.3"/>
    <row r="445" s="79" customFormat="1" x14ac:dyDescent="0.3"/>
    <row r="446" s="79" customFormat="1" x14ac:dyDescent="0.3"/>
    <row r="447" s="79" customFormat="1" x14ac:dyDescent="0.3"/>
    <row r="448" s="79" customFormat="1" x14ac:dyDescent="0.3"/>
    <row r="449" s="79" customFormat="1" x14ac:dyDescent="0.3"/>
    <row r="450" s="79" customFormat="1" x14ac:dyDescent="0.3"/>
    <row r="451" s="79" customFormat="1" x14ac:dyDescent="0.3"/>
    <row r="452" s="79" customFormat="1" x14ac:dyDescent="0.3"/>
    <row r="453" s="79" customFormat="1" x14ac:dyDescent="0.3"/>
    <row r="454" s="79" customFormat="1" x14ac:dyDescent="0.3"/>
    <row r="455" s="79" customFormat="1" x14ac:dyDescent="0.3"/>
    <row r="456" s="79" customFormat="1" x14ac:dyDescent="0.3"/>
    <row r="457" s="79" customFormat="1" x14ac:dyDescent="0.3"/>
    <row r="458" s="79" customFormat="1" x14ac:dyDescent="0.3"/>
    <row r="459" s="79" customFormat="1" x14ac:dyDescent="0.3"/>
    <row r="460" s="79" customFormat="1" x14ac:dyDescent="0.3"/>
    <row r="461" s="79" customFormat="1" x14ac:dyDescent="0.3"/>
    <row r="462" s="79" customFormat="1" x14ac:dyDescent="0.3"/>
    <row r="463" s="79" customFormat="1" x14ac:dyDescent="0.3"/>
    <row r="464" s="79" customFormat="1" x14ac:dyDescent="0.3"/>
    <row r="465" s="79" customFormat="1" x14ac:dyDescent="0.3"/>
    <row r="466" s="79" customFormat="1" x14ac:dyDescent="0.3"/>
    <row r="467" s="79" customFormat="1" x14ac:dyDescent="0.3"/>
    <row r="468" s="79" customFormat="1" x14ac:dyDescent="0.3"/>
    <row r="469" s="79" customFormat="1" x14ac:dyDescent="0.3"/>
    <row r="470" s="79" customFormat="1" x14ac:dyDescent="0.3"/>
    <row r="471" s="79" customFormat="1" x14ac:dyDescent="0.3"/>
    <row r="472" s="79" customFormat="1" x14ac:dyDescent="0.3"/>
    <row r="473" s="79" customFormat="1" x14ac:dyDescent="0.3"/>
    <row r="474" s="79" customFormat="1" x14ac:dyDescent="0.3"/>
    <row r="475" s="79" customFormat="1" x14ac:dyDescent="0.3"/>
    <row r="476" s="79" customFormat="1" x14ac:dyDescent="0.3"/>
    <row r="477" s="79" customFormat="1" x14ac:dyDescent="0.3"/>
    <row r="478" s="79" customFormat="1" x14ac:dyDescent="0.3"/>
    <row r="479" s="79" customFormat="1" x14ac:dyDescent="0.3"/>
    <row r="480" s="79" customFormat="1" x14ac:dyDescent="0.3"/>
    <row r="481" s="79" customFormat="1" x14ac:dyDescent="0.3"/>
    <row r="482" s="79" customFormat="1" x14ac:dyDescent="0.3"/>
    <row r="483" s="79" customFormat="1" x14ac:dyDescent="0.3"/>
    <row r="484" s="79" customFormat="1" x14ac:dyDescent="0.3"/>
    <row r="485" s="79" customFormat="1" x14ac:dyDescent="0.3"/>
    <row r="486" s="79" customFormat="1" x14ac:dyDescent="0.3"/>
    <row r="487" s="79" customFormat="1" x14ac:dyDescent="0.3"/>
    <row r="488" s="79" customFormat="1" x14ac:dyDescent="0.3"/>
    <row r="489" s="79" customFormat="1" x14ac:dyDescent="0.3"/>
    <row r="490" s="79" customFormat="1" x14ac:dyDescent="0.3"/>
    <row r="491" s="79" customFormat="1" x14ac:dyDescent="0.3"/>
    <row r="492" s="79" customFormat="1" x14ac:dyDescent="0.3"/>
    <row r="493" s="79" customFormat="1" x14ac:dyDescent="0.3"/>
    <row r="494" s="79" customFormat="1" x14ac:dyDescent="0.3"/>
    <row r="495" s="79" customFormat="1" x14ac:dyDescent="0.3"/>
    <row r="496" s="79" customFormat="1" x14ac:dyDescent="0.3"/>
    <row r="497" s="79" customFormat="1" x14ac:dyDescent="0.3"/>
    <row r="498" s="79" customFormat="1" x14ac:dyDescent="0.3"/>
    <row r="499" s="79" customFormat="1" x14ac:dyDescent="0.3"/>
    <row r="500" s="79" customFormat="1" x14ac:dyDescent="0.3"/>
    <row r="501" s="79" customFormat="1" x14ac:dyDescent="0.3"/>
    <row r="502" s="79" customFormat="1" x14ac:dyDescent="0.3"/>
    <row r="503" s="79" customFormat="1" x14ac:dyDescent="0.3"/>
    <row r="504" s="79" customFormat="1" x14ac:dyDescent="0.3"/>
    <row r="505" s="79" customFormat="1" x14ac:dyDescent="0.3"/>
    <row r="506" s="79" customFormat="1" x14ac:dyDescent="0.3"/>
    <row r="507" s="79" customFormat="1" x14ac:dyDescent="0.3"/>
    <row r="508" s="79" customFormat="1" x14ac:dyDescent="0.3"/>
    <row r="509" s="79" customFormat="1" x14ac:dyDescent="0.3"/>
    <row r="510" s="79" customFormat="1" x14ac:dyDescent="0.3"/>
    <row r="511" s="79" customFormat="1" x14ac:dyDescent="0.3"/>
    <row r="512" s="79" customFormat="1" x14ac:dyDescent="0.3"/>
    <row r="513" s="79" customFormat="1" x14ac:dyDescent="0.3"/>
    <row r="514" s="79" customFormat="1" x14ac:dyDescent="0.3"/>
    <row r="515" s="79" customFormat="1" x14ac:dyDescent="0.3"/>
    <row r="516" s="79" customFormat="1" x14ac:dyDescent="0.3"/>
    <row r="517" s="79" customFormat="1" x14ac:dyDescent="0.3"/>
    <row r="518" s="79" customFormat="1" x14ac:dyDescent="0.3"/>
    <row r="519" s="79" customFormat="1" x14ac:dyDescent="0.3"/>
    <row r="520" s="79" customFormat="1" x14ac:dyDescent="0.3"/>
    <row r="521" s="79" customFormat="1" x14ac:dyDescent="0.3"/>
    <row r="522" s="79" customFormat="1" x14ac:dyDescent="0.3"/>
    <row r="523" s="79" customFormat="1" x14ac:dyDescent="0.3"/>
    <row r="524" s="79" customFormat="1" x14ac:dyDescent="0.3"/>
    <row r="525" s="79" customFormat="1" x14ac:dyDescent="0.3"/>
    <row r="526" s="79" customFormat="1" x14ac:dyDescent="0.3"/>
    <row r="527" s="79" customFormat="1" x14ac:dyDescent="0.3"/>
    <row r="528" s="79" customFormat="1" x14ac:dyDescent="0.3"/>
    <row r="529" s="79" customFormat="1" x14ac:dyDescent="0.3"/>
    <row r="530" s="79" customFormat="1" x14ac:dyDescent="0.3"/>
    <row r="531" s="79" customFormat="1" x14ac:dyDescent="0.3"/>
    <row r="532" s="79" customFormat="1" x14ac:dyDescent="0.3"/>
    <row r="533" s="79" customFormat="1" x14ac:dyDescent="0.3"/>
    <row r="534" s="79" customFormat="1" x14ac:dyDescent="0.3"/>
    <row r="535" s="79" customFormat="1" x14ac:dyDescent="0.3"/>
    <row r="536" s="79" customFormat="1" x14ac:dyDescent="0.3"/>
    <row r="537" s="79" customFormat="1" x14ac:dyDescent="0.3"/>
    <row r="538" s="79" customFormat="1" x14ac:dyDescent="0.3"/>
    <row r="539" s="79" customFormat="1" x14ac:dyDescent="0.3"/>
    <row r="540" s="79" customFormat="1" x14ac:dyDescent="0.3"/>
    <row r="541" s="79" customFormat="1" x14ac:dyDescent="0.3"/>
    <row r="542" s="79" customFormat="1" x14ac:dyDescent="0.3"/>
    <row r="543" s="79" customFormat="1" x14ac:dyDescent="0.3"/>
    <row r="544" s="79" customFormat="1" x14ac:dyDescent="0.3"/>
    <row r="545" s="79" customFormat="1" x14ac:dyDescent="0.3"/>
    <row r="546" s="79" customFormat="1" x14ac:dyDescent="0.3"/>
    <row r="547" s="79" customFormat="1" x14ac:dyDescent="0.3"/>
    <row r="548" s="79" customFormat="1" x14ac:dyDescent="0.3"/>
    <row r="549" s="79" customFormat="1" x14ac:dyDescent="0.3"/>
    <row r="550" s="79" customFormat="1" x14ac:dyDescent="0.3"/>
    <row r="551" s="79" customFormat="1" x14ac:dyDescent="0.3"/>
    <row r="552" s="79" customFormat="1" x14ac:dyDescent="0.3"/>
    <row r="553" s="79" customFormat="1" x14ac:dyDescent="0.3"/>
    <row r="554" s="79" customFormat="1" x14ac:dyDescent="0.3"/>
    <row r="555" s="79" customFormat="1" x14ac:dyDescent="0.3"/>
    <row r="556" s="79" customFormat="1" x14ac:dyDescent="0.3"/>
    <row r="557" s="79" customFormat="1" x14ac:dyDescent="0.3"/>
    <row r="558" s="79" customFormat="1" x14ac:dyDescent="0.3"/>
    <row r="559" s="79" customFormat="1" x14ac:dyDescent="0.3"/>
    <row r="560" s="79" customFormat="1" x14ac:dyDescent="0.3"/>
    <row r="561" s="79" customFormat="1" x14ac:dyDescent="0.3"/>
    <row r="562" s="79" customFormat="1" x14ac:dyDescent="0.3"/>
    <row r="563" s="79" customFormat="1" x14ac:dyDescent="0.3"/>
    <row r="564" s="79" customFormat="1" x14ac:dyDescent="0.3"/>
    <row r="565" s="79" customFormat="1" x14ac:dyDescent="0.3"/>
    <row r="566" s="79" customFormat="1" x14ac:dyDescent="0.3"/>
    <row r="567" s="79" customFormat="1" x14ac:dyDescent="0.3"/>
    <row r="568" s="79" customFormat="1" x14ac:dyDescent="0.3"/>
    <row r="569" s="79" customFormat="1" x14ac:dyDescent="0.3"/>
    <row r="570" s="79" customFormat="1" x14ac:dyDescent="0.3"/>
    <row r="571" s="79" customFormat="1" x14ac:dyDescent="0.3"/>
    <row r="572" s="79" customFormat="1" x14ac:dyDescent="0.3"/>
    <row r="573" s="79" customFormat="1" x14ac:dyDescent="0.3"/>
    <row r="574" s="79" customFormat="1" x14ac:dyDescent="0.3"/>
    <row r="575" s="79" customFormat="1" x14ac:dyDescent="0.3"/>
    <row r="576" s="79" customFormat="1" x14ac:dyDescent="0.3"/>
    <row r="577" s="79" customFormat="1" x14ac:dyDescent="0.3"/>
    <row r="578" s="79" customFormat="1" x14ac:dyDescent="0.3"/>
    <row r="579" s="79" customFormat="1" x14ac:dyDescent="0.3"/>
    <row r="580" s="79" customFormat="1" x14ac:dyDescent="0.3"/>
    <row r="581" s="79" customFormat="1" x14ac:dyDescent="0.3"/>
    <row r="582" s="79" customFormat="1" x14ac:dyDescent="0.3"/>
    <row r="583" s="79" customFormat="1" x14ac:dyDescent="0.3"/>
    <row r="584" s="79" customFormat="1" x14ac:dyDescent="0.3"/>
    <row r="585" s="79" customFormat="1" x14ac:dyDescent="0.3"/>
    <row r="586" s="79" customFormat="1" x14ac:dyDescent="0.3"/>
    <row r="587" s="79" customFormat="1" x14ac:dyDescent="0.3"/>
    <row r="588" s="79" customFormat="1" x14ac:dyDescent="0.3"/>
    <row r="589" s="79" customFormat="1" x14ac:dyDescent="0.3"/>
    <row r="590" s="79" customFormat="1" x14ac:dyDescent="0.3"/>
    <row r="591" s="79" customFormat="1" x14ac:dyDescent="0.3"/>
    <row r="592" s="79" customFormat="1" x14ac:dyDescent="0.3"/>
    <row r="593" s="79" customFormat="1" x14ac:dyDescent="0.3"/>
    <row r="594" s="79" customFormat="1" x14ac:dyDescent="0.3"/>
    <row r="595" s="79" customFormat="1" x14ac:dyDescent="0.3"/>
    <row r="596" s="79" customFormat="1" x14ac:dyDescent="0.3"/>
    <row r="597" s="79" customFormat="1" x14ac:dyDescent="0.3"/>
    <row r="598" s="79" customFormat="1" x14ac:dyDescent="0.3"/>
    <row r="599" s="79" customFormat="1" x14ac:dyDescent="0.3"/>
    <row r="600" s="79" customFormat="1" x14ac:dyDescent="0.3"/>
    <row r="601" s="79" customFormat="1" x14ac:dyDescent="0.3"/>
    <row r="602" s="79" customFormat="1" x14ac:dyDescent="0.3"/>
    <row r="603" s="79" customFormat="1" x14ac:dyDescent="0.3"/>
    <row r="604" s="79" customFormat="1" x14ac:dyDescent="0.3"/>
    <row r="605" s="79" customFormat="1" x14ac:dyDescent="0.3"/>
    <row r="606" s="79" customFormat="1" x14ac:dyDescent="0.3"/>
    <row r="607" s="79" customFormat="1" x14ac:dyDescent="0.3"/>
    <row r="608" s="79" customFormat="1" x14ac:dyDescent="0.3"/>
    <row r="609" s="79" customFormat="1" x14ac:dyDescent="0.3"/>
    <row r="610" s="79" customFormat="1" x14ac:dyDescent="0.3"/>
    <row r="611" s="79" customFormat="1" x14ac:dyDescent="0.3"/>
    <row r="612" s="79" customFormat="1" x14ac:dyDescent="0.3"/>
    <row r="613" s="79" customFormat="1" x14ac:dyDescent="0.3"/>
    <row r="614" s="79" customFormat="1" x14ac:dyDescent="0.3"/>
    <row r="615" s="79" customFormat="1" x14ac:dyDescent="0.3"/>
    <row r="616" s="79" customFormat="1" x14ac:dyDescent="0.3"/>
    <row r="617" s="79" customFormat="1" x14ac:dyDescent="0.3"/>
    <row r="618" s="79" customFormat="1" x14ac:dyDescent="0.3"/>
    <row r="619" s="79" customFormat="1" x14ac:dyDescent="0.3"/>
    <row r="620" s="79" customFormat="1" x14ac:dyDescent="0.3"/>
    <row r="621" s="79" customFormat="1" x14ac:dyDescent="0.3"/>
    <row r="622" s="79" customFormat="1" x14ac:dyDescent="0.3"/>
    <row r="623" s="79" customFormat="1" x14ac:dyDescent="0.3"/>
    <row r="624" s="79" customFormat="1" x14ac:dyDescent="0.3"/>
    <row r="625" s="79" customFormat="1" x14ac:dyDescent="0.3"/>
    <row r="626" s="79" customFormat="1" x14ac:dyDescent="0.3"/>
    <row r="627" s="79" customFormat="1" x14ac:dyDescent="0.3"/>
    <row r="628" s="79" customFormat="1" x14ac:dyDescent="0.3"/>
    <row r="629" s="79" customFormat="1" x14ac:dyDescent="0.3"/>
    <row r="630" s="79" customFormat="1" x14ac:dyDescent="0.3"/>
    <row r="631" s="79" customFormat="1" x14ac:dyDescent="0.3"/>
    <row r="632" s="79" customFormat="1" x14ac:dyDescent="0.3"/>
    <row r="633" s="79" customFormat="1" x14ac:dyDescent="0.3"/>
    <row r="634" s="79" customFormat="1" x14ac:dyDescent="0.3"/>
    <row r="635" s="79" customFormat="1" x14ac:dyDescent="0.3"/>
    <row r="636" s="79" customFormat="1" x14ac:dyDescent="0.3"/>
    <row r="637" s="79" customFormat="1" x14ac:dyDescent="0.3"/>
    <row r="638" s="79" customFormat="1" x14ac:dyDescent="0.3"/>
    <row r="639" s="79" customFormat="1" x14ac:dyDescent="0.3"/>
    <row r="640" s="79" customFormat="1" x14ac:dyDescent="0.3"/>
    <row r="641" s="79" customFormat="1" x14ac:dyDescent="0.3"/>
    <row r="642" s="79" customFormat="1" x14ac:dyDescent="0.3"/>
    <row r="643" s="79" customFormat="1" x14ac:dyDescent="0.3"/>
    <row r="644" s="79" customFormat="1" x14ac:dyDescent="0.3"/>
    <row r="645" s="79" customFormat="1" x14ac:dyDescent="0.3"/>
    <row r="646" s="79" customFormat="1" x14ac:dyDescent="0.3"/>
    <row r="647" s="79" customFormat="1" x14ac:dyDescent="0.3"/>
    <row r="648" s="79" customFormat="1" x14ac:dyDescent="0.3"/>
    <row r="649" s="79" customFormat="1" x14ac:dyDescent="0.3"/>
    <row r="650" s="79" customFormat="1" x14ac:dyDescent="0.3"/>
    <row r="651" s="79" customFormat="1" x14ac:dyDescent="0.3"/>
    <row r="652" s="79" customFormat="1" x14ac:dyDescent="0.3"/>
    <row r="653" s="79" customFormat="1" x14ac:dyDescent="0.3"/>
    <row r="654" s="79" customFormat="1" x14ac:dyDescent="0.3"/>
    <row r="655" s="79" customFormat="1" x14ac:dyDescent="0.3"/>
    <row r="656" s="79" customFormat="1" x14ac:dyDescent="0.3"/>
    <row r="657" s="79" customFormat="1" x14ac:dyDescent="0.3"/>
    <row r="658" s="79" customFormat="1" x14ac:dyDescent="0.3"/>
    <row r="659" s="79" customFormat="1" x14ac:dyDescent="0.3"/>
    <row r="660" s="79" customFormat="1" x14ac:dyDescent="0.3"/>
    <row r="661" s="79" customFormat="1" x14ac:dyDescent="0.3"/>
    <row r="662" s="79" customFormat="1" x14ac:dyDescent="0.3"/>
    <row r="663" s="79" customFormat="1" x14ac:dyDescent="0.3"/>
    <row r="664" s="79" customFormat="1" x14ac:dyDescent="0.3"/>
    <row r="665" s="79" customFormat="1" x14ac:dyDescent="0.3"/>
    <row r="666" s="79" customFormat="1" x14ac:dyDescent="0.3"/>
    <row r="667" s="79" customFormat="1" x14ac:dyDescent="0.3"/>
    <row r="668" s="79" customFormat="1" x14ac:dyDescent="0.3"/>
    <row r="669" s="79" customFormat="1" x14ac:dyDescent="0.3"/>
    <row r="670" s="79" customFormat="1" x14ac:dyDescent="0.3"/>
    <row r="671" s="79" customFormat="1" x14ac:dyDescent="0.3"/>
    <row r="672" s="79" customFormat="1" x14ac:dyDescent="0.3"/>
    <row r="673" s="79" customFormat="1" x14ac:dyDescent="0.3"/>
    <row r="674" s="79" customFormat="1" x14ac:dyDescent="0.3"/>
    <row r="675" s="79" customFormat="1" x14ac:dyDescent="0.3"/>
    <row r="676" s="79" customFormat="1" x14ac:dyDescent="0.3"/>
    <row r="677" s="79" customFormat="1" x14ac:dyDescent="0.3"/>
    <row r="678" s="79" customFormat="1" x14ac:dyDescent="0.3"/>
    <row r="679" s="79" customFormat="1" x14ac:dyDescent="0.3"/>
    <row r="680" s="79" customFormat="1" x14ac:dyDescent="0.3"/>
    <row r="681" s="79" customFormat="1" x14ac:dyDescent="0.3"/>
    <row r="682" s="79" customFormat="1" x14ac:dyDescent="0.3"/>
    <row r="683" s="79" customFormat="1" x14ac:dyDescent="0.3"/>
    <row r="684" s="79" customFormat="1" x14ac:dyDescent="0.3"/>
    <row r="685" s="79" customFormat="1" x14ac:dyDescent="0.3"/>
    <row r="686" s="79" customFormat="1" x14ac:dyDescent="0.3"/>
    <row r="687" s="79" customFormat="1" x14ac:dyDescent="0.3"/>
    <row r="688" s="79" customFormat="1" x14ac:dyDescent="0.3"/>
    <row r="689" s="79" customFormat="1" x14ac:dyDescent="0.3"/>
    <row r="690" s="79" customFormat="1" x14ac:dyDescent="0.3"/>
    <row r="691" s="79" customFormat="1" x14ac:dyDescent="0.3"/>
    <row r="692" s="79" customFormat="1" x14ac:dyDescent="0.3"/>
    <row r="693" s="79" customFormat="1" x14ac:dyDescent="0.3"/>
    <row r="694" s="79" customFormat="1" x14ac:dyDescent="0.3"/>
    <row r="695" s="79" customFormat="1" x14ac:dyDescent="0.3"/>
    <row r="696" s="79" customFormat="1" x14ac:dyDescent="0.3"/>
    <row r="697" s="79" customFormat="1" x14ac:dyDescent="0.3"/>
    <row r="698" s="79" customFormat="1" x14ac:dyDescent="0.3"/>
    <row r="699" s="79" customFormat="1" x14ac:dyDescent="0.3"/>
    <row r="700" s="79" customFormat="1" x14ac:dyDescent="0.3"/>
    <row r="701" s="79" customFormat="1" x14ac:dyDescent="0.3"/>
    <row r="702" s="79" customFormat="1" x14ac:dyDescent="0.3"/>
    <row r="703" s="79" customFormat="1" x14ac:dyDescent="0.3"/>
    <row r="704" s="79" customFormat="1" x14ac:dyDescent="0.3"/>
    <row r="705" s="79" customFormat="1" x14ac:dyDescent="0.3"/>
    <row r="706" s="79" customFormat="1" x14ac:dyDescent="0.3"/>
    <row r="707" s="79" customFormat="1" x14ac:dyDescent="0.3"/>
    <row r="708" s="79" customFormat="1" x14ac:dyDescent="0.3"/>
    <row r="709" s="79" customFormat="1" x14ac:dyDescent="0.3"/>
    <row r="710" s="79" customFormat="1" x14ac:dyDescent="0.3"/>
    <row r="711" s="79" customFormat="1" x14ac:dyDescent="0.3"/>
    <row r="712" s="79" customFormat="1" x14ac:dyDescent="0.3"/>
    <row r="713" s="79" customFormat="1" x14ac:dyDescent="0.3"/>
    <row r="714" s="79" customFormat="1" x14ac:dyDescent="0.3"/>
    <row r="715" s="79" customFormat="1" x14ac:dyDescent="0.3"/>
    <row r="716" s="79" customFormat="1" x14ac:dyDescent="0.3"/>
    <row r="717" s="79" customFormat="1" x14ac:dyDescent="0.3"/>
    <row r="718" s="79" customFormat="1" x14ac:dyDescent="0.3"/>
    <row r="719" s="79" customFormat="1" x14ac:dyDescent="0.3"/>
    <row r="720" s="79" customFormat="1" x14ac:dyDescent="0.3"/>
    <row r="721" s="79" customFormat="1" x14ac:dyDescent="0.3"/>
    <row r="722" s="79" customFormat="1" x14ac:dyDescent="0.3"/>
    <row r="723" s="79" customFormat="1" x14ac:dyDescent="0.3"/>
    <row r="724" s="79" customFormat="1" x14ac:dyDescent="0.3"/>
    <row r="725" s="79" customFormat="1" x14ac:dyDescent="0.3"/>
    <row r="726" s="79" customFormat="1" x14ac:dyDescent="0.3"/>
    <row r="727" s="79" customFormat="1" x14ac:dyDescent="0.3"/>
    <row r="728" s="79" customFormat="1" x14ac:dyDescent="0.3"/>
    <row r="729" s="79" customFormat="1" x14ac:dyDescent="0.3"/>
    <row r="730" s="79" customFormat="1" x14ac:dyDescent="0.3"/>
    <row r="731" s="79" customFormat="1" x14ac:dyDescent="0.3"/>
    <row r="732" s="79" customFormat="1" x14ac:dyDescent="0.3"/>
    <row r="733" s="79" customFormat="1" x14ac:dyDescent="0.3"/>
    <row r="734" s="79" customFormat="1" x14ac:dyDescent="0.3"/>
    <row r="735" s="79" customFormat="1" x14ac:dyDescent="0.3"/>
    <row r="736" s="79" customFormat="1" x14ac:dyDescent="0.3"/>
    <row r="737" s="79" customFormat="1" x14ac:dyDescent="0.3"/>
    <row r="738" s="79" customFormat="1" x14ac:dyDescent="0.3"/>
    <row r="739" s="79" customFormat="1" x14ac:dyDescent="0.3"/>
    <row r="740" s="79" customFormat="1" x14ac:dyDescent="0.3"/>
    <row r="741" s="79" customFormat="1" x14ac:dyDescent="0.3"/>
    <row r="742" s="79" customFormat="1" x14ac:dyDescent="0.3"/>
    <row r="743" s="79" customFormat="1" x14ac:dyDescent="0.3"/>
    <row r="744" s="79" customFormat="1" x14ac:dyDescent="0.3"/>
    <row r="745" s="79" customFormat="1" x14ac:dyDescent="0.3"/>
    <row r="746" s="79" customFormat="1" x14ac:dyDescent="0.3"/>
    <row r="747" s="79" customFormat="1" x14ac:dyDescent="0.3"/>
    <row r="748" s="79" customFormat="1" x14ac:dyDescent="0.3"/>
    <row r="749" s="79" customFormat="1" x14ac:dyDescent="0.3"/>
    <row r="750" s="79" customFormat="1" x14ac:dyDescent="0.3"/>
    <row r="751" s="79" customFormat="1" x14ac:dyDescent="0.3"/>
    <row r="752" s="79" customFormat="1" x14ac:dyDescent="0.3"/>
    <row r="753" s="79" customFormat="1" x14ac:dyDescent="0.3"/>
    <row r="754" s="79" customFormat="1" x14ac:dyDescent="0.3"/>
    <row r="755" s="79" customFormat="1" x14ac:dyDescent="0.3"/>
    <row r="756" s="79" customFormat="1" x14ac:dyDescent="0.3"/>
    <row r="757" s="79" customFormat="1" x14ac:dyDescent="0.3"/>
    <row r="758" s="79" customFormat="1" x14ac:dyDescent="0.3"/>
    <row r="759" s="79" customFormat="1" x14ac:dyDescent="0.3"/>
    <row r="760" s="79" customFormat="1" x14ac:dyDescent="0.3"/>
    <row r="761" s="79" customFormat="1" x14ac:dyDescent="0.3"/>
    <row r="762" s="79" customFormat="1" x14ac:dyDescent="0.3"/>
    <row r="763" s="79" customFormat="1" x14ac:dyDescent="0.3"/>
    <row r="764" s="79" customFormat="1" x14ac:dyDescent="0.3"/>
    <row r="765" s="79" customFormat="1" x14ac:dyDescent="0.3"/>
    <row r="766" s="79" customFormat="1" x14ac:dyDescent="0.3"/>
    <row r="767" s="79" customFormat="1" x14ac:dyDescent="0.3"/>
    <row r="768" s="79" customFormat="1" x14ac:dyDescent="0.3"/>
    <row r="769" s="79" customFormat="1" x14ac:dyDescent="0.3"/>
    <row r="770" s="79" customFormat="1" x14ac:dyDescent="0.3"/>
    <row r="771" s="79" customFormat="1" x14ac:dyDescent="0.3"/>
    <row r="772" s="79" customFormat="1" x14ac:dyDescent="0.3"/>
    <row r="773" s="79" customFormat="1" x14ac:dyDescent="0.3"/>
    <row r="774" s="79" customFormat="1" x14ac:dyDescent="0.3"/>
    <row r="775" s="79" customFormat="1" x14ac:dyDescent="0.3"/>
    <row r="776" s="79" customFormat="1" x14ac:dyDescent="0.3"/>
    <row r="777" s="79" customFormat="1" x14ac:dyDescent="0.3"/>
    <row r="778" s="79" customFormat="1" x14ac:dyDescent="0.3"/>
    <row r="779" s="79" customFormat="1" x14ac:dyDescent="0.3"/>
    <row r="780" s="79" customFormat="1" x14ac:dyDescent="0.3"/>
    <row r="781" s="79" customFormat="1" x14ac:dyDescent="0.3"/>
    <row r="782" s="79" customFormat="1" x14ac:dyDescent="0.3"/>
    <row r="783" s="79" customFormat="1" x14ac:dyDescent="0.3"/>
    <row r="784" s="79" customFormat="1" x14ac:dyDescent="0.3"/>
    <row r="785" s="79" customFormat="1" x14ac:dyDescent="0.3"/>
    <row r="786" s="79" customFormat="1" x14ac:dyDescent="0.3"/>
    <row r="787" s="79" customFormat="1" x14ac:dyDescent="0.3"/>
    <row r="788" s="79" customFormat="1" x14ac:dyDescent="0.3"/>
    <row r="789" s="79" customFormat="1" x14ac:dyDescent="0.3"/>
    <row r="790" s="79" customFormat="1" x14ac:dyDescent="0.3"/>
    <row r="791" s="79" customFormat="1" x14ac:dyDescent="0.3"/>
    <row r="792" s="79" customFormat="1" x14ac:dyDescent="0.3"/>
    <row r="793" s="79" customFormat="1" x14ac:dyDescent="0.3"/>
    <row r="794" s="79" customFormat="1" x14ac:dyDescent="0.3"/>
    <row r="795" s="79" customFormat="1" x14ac:dyDescent="0.3"/>
    <row r="796" s="79" customFormat="1" x14ac:dyDescent="0.3"/>
    <row r="797" s="79" customFormat="1" x14ac:dyDescent="0.3"/>
    <row r="798" s="79" customFormat="1" x14ac:dyDescent="0.3"/>
    <row r="799" s="79" customFormat="1" x14ac:dyDescent="0.3"/>
    <row r="800" s="79" customFormat="1" x14ac:dyDescent="0.3"/>
    <row r="801" s="79" customFormat="1" x14ac:dyDescent="0.3"/>
    <row r="802" s="79" customFormat="1" x14ac:dyDescent="0.3"/>
    <row r="803" s="79" customFormat="1" x14ac:dyDescent="0.3"/>
    <row r="804" s="79" customFormat="1" x14ac:dyDescent="0.3"/>
    <row r="805" s="79" customFormat="1" x14ac:dyDescent="0.3"/>
    <row r="806" s="79" customFormat="1" x14ac:dyDescent="0.3"/>
    <row r="807" s="79" customFormat="1" x14ac:dyDescent="0.3"/>
    <row r="808" s="79" customFormat="1" x14ac:dyDescent="0.3"/>
    <row r="809" s="79" customFormat="1" x14ac:dyDescent="0.3"/>
    <row r="810" s="79" customFormat="1" x14ac:dyDescent="0.3"/>
    <row r="811" s="79" customFormat="1" x14ac:dyDescent="0.3"/>
    <row r="812" s="79" customFormat="1" x14ac:dyDescent="0.3"/>
    <row r="813" s="79" customFormat="1" x14ac:dyDescent="0.3"/>
    <row r="814" s="79" customFormat="1" x14ac:dyDescent="0.3"/>
    <row r="815" s="79" customFormat="1" x14ac:dyDescent="0.3"/>
    <row r="816" s="79" customFormat="1" x14ac:dyDescent="0.3"/>
    <row r="817" s="79" customFormat="1" x14ac:dyDescent="0.3"/>
    <row r="818" s="79" customFormat="1" x14ac:dyDescent="0.3"/>
    <row r="819" s="79" customFormat="1" x14ac:dyDescent="0.3"/>
    <row r="820" s="79" customFormat="1" x14ac:dyDescent="0.3"/>
    <row r="821" s="79" customFormat="1" x14ac:dyDescent="0.3"/>
    <row r="822" s="79" customFormat="1" x14ac:dyDescent="0.3"/>
    <row r="823" s="79" customFormat="1" x14ac:dyDescent="0.3"/>
    <row r="824" s="79" customFormat="1" x14ac:dyDescent="0.3"/>
    <row r="825" s="79" customFormat="1" x14ac:dyDescent="0.3"/>
    <row r="826" s="79" customFormat="1" x14ac:dyDescent="0.3"/>
    <row r="827" s="79" customFormat="1" x14ac:dyDescent="0.3"/>
    <row r="828" s="79" customFormat="1" x14ac:dyDescent="0.3"/>
    <row r="829" s="79" customFormat="1" x14ac:dyDescent="0.3"/>
    <row r="830" s="79" customFormat="1" x14ac:dyDescent="0.3"/>
    <row r="831" s="79" customFormat="1" x14ac:dyDescent="0.3"/>
    <row r="832" s="79" customFormat="1" x14ac:dyDescent="0.3"/>
    <row r="833" s="79" customFormat="1" x14ac:dyDescent="0.3"/>
    <row r="834" s="79" customFormat="1" x14ac:dyDescent="0.3"/>
    <row r="835" s="79" customFormat="1" x14ac:dyDescent="0.3"/>
    <row r="836" s="79" customFormat="1" x14ac:dyDescent="0.3"/>
    <row r="837" s="79" customFormat="1" x14ac:dyDescent="0.3"/>
    <row r="838" s="79" customFormat="1" x14ac:dyDescent="0.3"/>
    <row r="839" s="79" customFormat="1" x14ac:dyDescent="0.3"/>
    <row r="840" s="79" customFormat="1" x14ac:dyDescent="0.3"/>
    <row r="841" s="79" customFormat="1" x14ac:dyDescent="0.3"/>
    <row r="842" s="79" customFormat="1" x14ac:dyDescent="0.3"/>
    <row r="843" s="79" customFormat="1" x14ac:dyDescent="0.3"/>
    <row r="844" s="79" customFormat="1" x14ac:dyDescent="0.3"/>
    <row r="845" s="79" customFormat="1" x14ac:dyDescent="0.3"/>
    <row r="846" s="79" customFormat="1" x14ac:dyDescent="0.3"/>
    <row r="847" s="79" customFormat="1" x14ac:dyDescent="0.3"/>
    <row r="848" s="79" customFormat="1" x14ac:dyDescent="0.3"/>
    <row r="849" s="79" customFormat="1" x14ac:dyDescent="0.3"/>
    <row r="850" s="79" customFormat="1" x14ac:dyDescent="0.3"/>
    <row r="851" s="79" customFormat="1" x14ac:dyDescent="0.3"/>
    <row r="852" s="79" customFormat="1" x14ac:dyDescent="0.3"/>
    <row r="853" s="79" customFormat="1" x14ac:dyDescent="0.3"/>
    <row r="854" s="79" customFormat="1" x14ac:dyDescent="0.3"/>
    <row r="855" s="79" customFormat="1" x14ac:dyDescent="0.3"/>
    <row r="856" s="79" customFormat="1" x14ac:dyDescent="0.3"/>
    <row r="857" s="79" customFormat="1" x14ac:dyDescent="0.3"/>
    <row r="858" s="79" customFormat="1" x14ac:dyDescent="0.3"/>
    <row r="859" s="79" customFormat="1" x14ac:dyDescent="0.3"/>
    <row r="860" s="79" customFormat="1" x14ac:dyDescent="0.3"/>
    <row r="861" s="79" customFormat="1" x14ac:dyDescent="0.3"/>
    <row r="862" s="79" customFormat="1" x14ac:dyDescent="0.3"/>
    <row r="863" s="79" customFormat="1" x14ac:dyDescent="0.3"/>
    <row r="864" s="79" customFormat="1" x14ac:dyDescent="0.3"/>
    <row r="865" s="79" customFormat="1" x14ac:dyDescent="0.3"/>
    <row r="866" s="79" customFormat="1" x14ac:dyDescent="0.3"/>
    <row r="867" s="79" customFormat="1" x14ac:dyDescent="0.3"/>
    <row r="868" s="79" customFormat="1" x14ac:dyDescent="0.3"/>
    <row r="869" s="79" customFormat="1" x14ac:dyDescent="0.3"/>
    <row r="870" s="79" customFormat="1" x14ac:dyDescent="0.3"/>
    <row r="871" s="79" customFormat="1" x14ac:dyDescent="0.3"/>
    <row r="872" s="79" customFormat="1" x14ac:dyDescent="0.3"/>
    <row r="873" s="79" customFormat="1" x14ac:dyDescent="0.3"/>
    <row r="874" s="79" customFormat="1" x14ac:dyDescent="0.3"/>
    <row r="875" s="79" customFormat="1" x14ac:dyDescent="0.3"/>
    <row r="876" s="79" customFormat="1" x14ac:dyDescent="0.3"/>
    <row r="877" s="79" customFormat="1" x14ac:dyDescent="0.3"/>
    <row r="878" s="79" customFormat="1" x14ac:dyDescent="0.3"/>
    <row r="879" s="79" customFormat="1" x14ac:dyDescent="0.3"/>
    <row r="880" s="79" customFormat="1" x14ac:dyDescent="0.3"/>
    <row r="881" s="79" customFormat="1" x14ac:dyDescent="0.3"/>
    <row r="882" s="79" customFormat="1" x14ac:dyDescent="0.3"/>
    <row r="883" s="79" customFormat="1" x14ac:dyDescent="0.3"/>
    <row r="884" s="79" customFormat="1" x14ac:dyDescent="0.3"/>
    <row r="885" s="79" customFormat="1" x14ac:dyDescent="0.3"/>
    <row r="886" s="79" customFormat="1" x14ac:dyDescent="0.3"/>
    <row r="887" s="79" customFormat="1" x14ac:dyDescent="0.3"/>
    <row r="888" s="79" customFormat="1" x14ac:dyDescent="0.3"/>
    <row r="889" s="79" customFormat="1" x14ac:dyDescent="0.3"/>
    <row r="890" s="79" customFormat="1" x14ac:dyDescent="0.3"/>
    <row r="891" s="79" customFormat="1" x14ac:dyDescent="0.3"/>
    <row r="892" s="79" customFormat="1" x14ac:dyDescent="0.3"/>
    <row r="893" s="79" customFormat="1" x14ac:dyDescent="0.3"/>
    <row r="894" s="79" customFormat="1" x14ac:dyDescent="0.3"/>
    <row r="895" s="79" customFormat="1" x14ac:dyDescent="0.3"/>
    <row r="896" s="79" customFormat="1" x14ac:dyDescent="0.3"/>
    <row r="897" s="79" customFormat="1" x14ac:dyDescent="0.3"/>
    <row r="898" s="79" customFormat="1" x14ac:dyDescent="0.3"/>
    <row r="899" s="79" customFormat="1" x14ac:dyDescent="0.3"/>
    <row r="900" s="79" customFormat="1" x14ac:dyDescent="0.3"/>
    <row r="901" s="79" customFormat="1" x14ac:dyDescent="0.3"/>
    <row r="902" s="79" customFormat="1" x14ac:dyDescent="0.3"/>
    <row r="903" s="79" customFormat="1" x14ac:dyDescent="0.3"/>
    <row r="904" s="79" customFormat="1" x14ac:dyDescent="0.3"/>
    <row r="905" s="79" customFormat="1" x14ac:dyDescent="0.3"/>
    <row r="906" s="79" customFormat="1" x14ac:dyDescent="0.3"/>
    <row r="907" s="79" customFormat="1" x14ac:dyDescent="0.3"/>
    <row r="908" s="79" customFormat="1" x14ac:dyDescent="0.3"/>
    <row r="909" s="79" customFormat="1" x14ac:dyDescent="0.3"/>
    <row r="910" s="79" customFormat="1" x14ac:dyDescent="0.3"/>
    <row r="911" s="79" customFormat="1" x14ac:dyDescent="0.3"/>
    <row r="912" s="79" customFormat="1" x14ac:dyDescent="0.3"/>
    <row r="913" s="79" customFormat="1" x14ac:dyDescent="0.3"/>
    <row r="914" s="79" customFormat="1" x14ac:dyDescent="0.3"/>
    <row r="915" s="79" customFormat="1" x14ac:dyDescent="0.3"/>
    <row r="916" s="79" customFormat="1" x14ac:dyDescent="0.3"/>
    <row r="917" s="79" customFormat="1" x14ac:dyDescent="0.3"/>
    <row r="918" s="79" customFormat="1" x14ac:dyDescent="0.3"/>
    <row r="919" s="79" customFormat="1" x14ac:dyDescent="0.3"/>
    <row r="920" s="79" customFormat="1" x14ac:dyDescent="0.3"/>
    <row r="921" s="79" customFormat="1" x14ac:dyDescent="0.3"/>
    <row r="922" s="79" customFormat="1" x14ac:dyDescent="0.3"/>
    <row r="923" s="79" customFormat="1" x14ac:dyDescent="0.3"/>
    <row r="924" s="79" customFormat="1" x14ac:dyDescent="0.3"/>
    <row r="925" s="79" customFormat="1" x14ac:dyDescent="0.3"/>
    <row r="926" s="79" customFormat="1" x14ac:dyDescent="0.3"/>
    <row r="927" s="79" customFormat="1" x14ac:dyDescent="0.3"/>
    <row r="928" s="79" customFormat="1" x14ac:dyDescent="0.3"/>
    <row r="929" s="79" customFormat="1" x14ac:dyDescent="0.3"/>
    <row r="930" s="79" customFormat="1" x14ac:dyDescent="0.3"/>
    <row r="931" s="79" customFormat="1" x14ac:dyDescent="0.3"/>
    <row r="932" s="79" customFormat="1" x14ac:dyDescent="0.3"/>
    <row r="933" s="79" customFormat="1" x14ac:dyDescent="0.3"/>
    <row r="934" s="79" customFormat="1" x14ac:dyDescent="0.3"/>
    <row r="935" s="79" customFormat="1" x14ac:dyDescent="0.3"/>
    <row r="936" s="79" customFormat="1" x14ac:dyDescent="0.3"/>
    <row r="937" s="79" customFormat="1" x14ac:dyDescent="0.3"/>
    <row r="938" s="79" customFormat="1" x14ac:dyDescent="0.3"/>
    <row r="939" s="79" customFormat="1" x14ac:dyDescent="0.3"/>
    <row r="940" s="79" customFormat="1" x14ac:dyDescent="0.3"/>
    <row r="941" s="79" customFormat="1" x14ac:dyDescent="0.3"/>
    <row r="942" s="79" customFormat="1" x14ac:dyDescent="0.3"/>
    <row r="943" s="79" customFormat="1" x14ac:dyDescent="0.3"/>
    <row r="944" s="79" customFormat="1" x14ac:dyDescent="0.3"/>
    <row r="945" s="79" customFormat="1" x14ac:dyDescent="0.3"/>
    <row r="946" s="79" customFormat="1" x14ac:dyDescent="0.3"/>
    <row r="947" s="79" customFormat="1" x14ac:dyDescent="0.3"/>
    <row r="948" s="79" customFormat="1" x14ac:dyDescent="0.3"/>
    <row r="949" s="79" customFormat="1" x14ac:dyDescent="0.3"/>
    <row r="950" s="79" customFormat="1" x14ac:dyDescent="0.3"/>
    <row r="951" s="79" customFormat="1" x14ac:dyDescent="0.3"/>
    <row r="952" s="79" customFormat="1" x14ac:dyDescent="0.3"/>
    <row r="953" s="79" customFormat="1" x14ac:dyDescent="0.3"/>
    <row r="954" s="79" customFormat="1" x14ac:dyDescent="0.3"/>
    <row r="955" s="79" customFormat="1" x14ac:dyDescent="0.3"/>
    <row r="956" s="79" customFormat="1" x14ac:dyDescent="0.3"/>
    <row r="957" s="79" customFormat="1" x14ac:dyDescent="0.3"/>
    <row r="958" s="79" customFormat="1" x14ac:dyDescent="0.3"/>
    <row r="959" s="79" customFormat="1" x14ac:dyDescent="0.3"/>
    <row r="960" s="79" customFormat="1" x14ac:dyDescent="0.3"/>
    <row r="961" s="79" customFormat="1" x14ac:dyDescent="0.3"/>
    <row r="962" s="79" customFormat="1" x14ac:dyDescent="0.3"/>
    <row r="963" s="79" customFormat="1" x14ac:dyDescent="0.3"/>
    <row r="964" s="79" customFormat="1" x14ac:dyDescent="0.3"/>
    <row r="965" s="79" customFormat="1" x14ac:dyDescent="0.3"/>
    <row r="966" s="79" customFormat="1" x14ac:dyDescent="0.3"/>
    <row r="967" s="79" customFormat="1" x14ac:dyDescent="0.3"/>
    <row r="968" s="79" customFormat="1" x14ac:dyDescent="0.3"/>
    <row r="969" s="79" customFormat="1" x14ac:dyDescent="0.3"/>
    <row r="970" s="79" customFormat="1" x14ac:dyDescent="0.3"/>
    <row r="971" s="79" customFormat="1" x14ac:dyDescent="0.3"/>
    <row r="972" s="79" customFormat="1" x14ac:dyDescent="0.3"/>
    <row r="973" s="79" customFormat="1" x14ac:dyDescent="0.3"/>
    <row r="974" s="79" customFormat="1" x14ac:dyDescent="0.3"/>
    <row r="975" s="79" customFormat="1" x14ac:dyDescent="0.3"/>
    <row r="976" s="79" customFormat="1" x14ac:dyDescent="0.3"/>
    <row r="977" s="79" customFormat="1" x14ac:dyDescent="0.3"/>
    <row r="978" s="79" customFormat="1" x14ac:dyDescent="0.3"/>
    <row r="979" s="79" customFormat="1" x14ac:dyDescent="0.3"/>
    <row r="980" s="79" customFormat="1" x14ac:dyDescent="0.3"/>
    <row r="981" s="79" customFormat="1" x14ac:dyDescent="0.3"/>
    <row r="982" s="79" customFormat="1" x14ac:dyDescent="0.3"/>
    <row r="983" s="79" customFormat="1" x14ac:dyDescent="0.3"/>
    <row r="984" s="79" customFormat="1" x14ac:dyDescent="0.3"/>
    <row r="985" s="79" customFormat="1" x14ac:dyDescent="0.3"/>
    <row r="986" s="79" customFormat="1" x14ac:dyDescent="0.3"/>
    <row r="987" s="79" customFormat="1" x14ac:dyDescent="0.3"/>
    <row r="988" s="79" customFormat="1" x14ac:dyDescent="0.3"/>
    <row r="989" s="79" customFormat="1" x14ac:dyDescent="0.3"/>
    <row r="990" s="79" customFormat="1" x14ac:dyDescent="0.3"/>
    <row r="991" s="79" customFormat="1" x14ac:dyDescent="0.3"/>
    <row r="992" s="79" customFormat="1" x14ac:dyDescent="0.3"/>
    <row r="993" s="79" customFormat="1" x14ac:dyDescent="0.3"/>
    <row r="994" s="79" customFormat="1" x14ac:dyDescent="0.3"/>
    <row r="995" s="79" customFormat="1" x14ac:dyDescent="0.3"/>
    <row r="996" s="79" customFormat="1" x14ac:dyDescent="0.3"/>
    <row r="997" s="79" customFormat="1" x14ac:dyDescent="0.3"/>
    <row r="998" s="79" customFormat="1" x14ac:dyDescent="0.3"/>
    <row r="999" s="79" customFormat="1" x14ac:dyDescent="0.3"/>
    <row r="1000" s="79" customFormat="1" x14ac:dyDescent="0.3"/>
    <row r="1001" s="79" customFormat="1" x14ac:dyDescent="0.3"/>
    <row r="1002" s="79" customFormat="1" x14ac:dyDescent="0.3"/>
    <row r="1003" s="79" customFormat="1" x14ac:dyDescent="0.3"/>
    <row r="1004" s="79" customFormat="1" x14ac:dyDescent="0.3"/>
    <row r="1005" s="79" customFormat="1" x14ac:dyDescent="0.3"/>
    <row r="1006" s="79" customFormat="1" x14ac:dyDescent="0.3"/>
    <row r="1007" s="79" customFormat="1" x14ac:dyDescent="0.3"/>
    <row r="1008" s="79" customFormat="1" x14ac:dyDescent="0.3"/>
    <row r="1009" s="79" customFormat="1" x14ac:dyDescent="0.3"/>
    <row r="1010" s="79" customFormat="1" x14ac:dyDescent="0.3"/>
    <row r="1011" s="79" customFormat="1" x14ac:dyDescent="0.3"/>
    <row r="1012" s="79" customFormat="1" x14ac:dyDescent="0.3"/>
    <row r="1013" s="79" customFormat="1" x14ac:dyDescent="0.3"/>
    <row r="1014" s="79" customFormat="1" x14ac:dyDescent="0.3"/>
    <row r="1015" s="79" customFormat="1" x14ac:dyDescent="0.3"/>
    <row r="1016" s="79" customFormat="1" x14ac:dyDescent="0.3"/>
    <row r="1017" s="79" customFormat="1" x14ac:dyDescent="0.3"/>
    <row r="1018" s="79" customFormat="1" x14ac:dyDescent="0.3"/>
    <row r="1019" s="79" customFormat="1" x14ac:dyDescent="0.3"/>
    <row r="1020" s="79" customFormat="1" x14ac:dyDescent="0.3"/>
    <row r="1021" s="79" customFormat="1" x14ac:dyDescent="0.3"/>
    <row r="1022" s="79" customFormat="1" x14ac:dyDescent="0.3"/>
    <row r="1023" s="79" customFormat="1" x14ac:dyDescent="0.3"/>
    <row r="1024" s="79" customFormat="1" x14ac:dyDescent="0.3"/>
    <row r="1025" s="79" customFormat="1" x14ac:dyDescent="0.3"/>
    <row r="1026" s="79" customFormat="1" x14ac:dyDescent="0.3"/>
    <row r="1027" s="79" customFormat="1" x14ac:dyDescent="0.3"/>
    <row r="1028" s="79" customFormat="1" x14ac:dyDescent="0.3"/>
    <row r="1029" s="79" customFormat="1" x14ac:dyDescent="0.3"/>
    <row r="1030" s="79" customFormat="1" x14ac:dyDescent="0.3"/>
    <row r="1031" s="79" customFormat="1" x14ac:dyDescent="0.3"/>
    <row r="1032" s="79" customFormat="1" x14ac:dyDescent="0.3"/>
    <row r="1033" s="79" customFormat="1" x14ac:dyDescent="0.3"/>
    <row r="1034" s="79" customFormat="1" x14ac:dyDescent="0.3"/>
    <row r="1035" s="79" customFormat="1" x14ac:dyDescent="0.3"/>
    <row r="1036" s="79" customFormat="1" x14ac:dyDescent="0.3"/>
    <row r="1037" s="79" customFormat="1" x14ac:dyDescent="0.3"/>
    <row r="1038" s="79" customFormat="1" x14ac:dyDescent="0.3"/>
    <row r="1039" s="79" customFormat="1" x14ac:dyDescent="0.3"/>
    <row r="1040" s="79" customFormat="1" x14ac:dyDescent="0.3"/>
    <row r="1041" s="79" customFormat="1" x14ac:dyDescent="0.3"/>
    <row r="1042" s="79" customFormat="1" x14ac:dyDescent="0.3"/>
    <row r="1043" s="79" customFormat="1" x14ac:dyDescent="0.3"/>
    <row r="1044" s="79" customFormat="1" x14ac:dyDescent="0.3"/>
    <row r="1045" s="79" customFormat="1" x14ac:dyDescent="0.3"/>
    <row r="1046" s="79" customFormat="1" x14ac:dyDescent="0.3"/>
    <row r="1047" s="79" customFormat="1" x14ac:dyDescent="0.3"/>
    <row r="1048" s="79" customFormat="1" x14ac:dyDescent="0.3"/>
    <row r="1049" s="79" customFormat="1" x14ac:dyDescent="0.3"/>
    <row r="1050" s="79" customFormat="1" x14ac:dyDescent="0.3"/>
    <row r="1051" s="79" customFormat="1" x14ac:dyDescent="0.3"/>
    <row r="1052" s="79" customFormat="1" x14ac:dyDescent="0.3"/>
    <row r="1053" s="79" customFormat="1" x14ac:dyDescent="0.3"/>
    <row r="1054" s="79" customFormat="1" x14ac:dyDescent="0.3"/>
    <row r="1055" s="79" customFormat="1" x14ac:dyDescent="0.3"/>
    <row r="1056" s="79" customFormat="1" x14ac:dyDescent="0.3"/>
    <row r="1057" s="79" customFormat="1" x14ac:dyDescent="0.3"/>
    <row r="1058" s="79" customFormat="1" x14ac:dyDescent="0.3"/>
    <row r="1059" s="79" customFormat="1" x14ac:dyDescent="0.3"/>
    <row r="1060" s="79" customFormat="1" x14ac:dyDescent="0.3"/>
    <row r="1061" s="79" customFormat="1" x14ac:dyDescent="0.3"/>
    <row r="1062" s="79" customFormat="1" x14ac:dyDescent="0.3"/>
    <row r="1063" s="79" customFormat="1" x14ac:dyDescent="0.3"/>
    <row r="1064" s="79" customFormat="1" x14ac:dyDescent="0.3"/>
    <row r="1065" s="79" customFormat="1" x14ac:dyDescent="0.3"/>
    <row r="1066" s="79" customFormat="1" x14ac:dyDescent="0.3"/>
    <row r="1067" s="79" customFormat="1" x14ac:dyDescent="0.3"/>
    <row r="1068" s="79" customFormat="1" x14ac:dyDescent="0.3"/>
    <row r="1069" s="79" customFormat="1" x14ac:dyDescent="0.3"/>
    <row r="1070" s="79" customFormat="1" x14ac:dyDescent="0.3"/>
    <row r="1071" s="79" customFormat="1" x14ac:dyDescent="0.3"/>
    <row r="1072" s="79" customFormat="1" x14ac:dyDescent="0.3"/>
    <row r="1073" s="79" customFormat="1" x14ac:dyDescent="0.3"/>
    <row r="1074" s="79" customFormat="1" x14ac:dyDescent="0.3"/>
    <row r="1075" s="79" customFormat="1" x14ac:dyDescent="0.3"/>
    <row r="1076" s="79" customFormat="1" x14ac:dyDescent="0.3"/>
    <row r="1077" s="79" customFormat="1" x14ac:dyDescent="0.3"/>
    <row r="1078" s="79" customFormat="1" x14ac:dyDescent="0.3"/>
    <row r="1079" s="79" customFormat="1" x14ac:dyDescent="0.3"/>
    <row r="1080" s="79" customFormat="1" x14ac:dyDescent="0.3"/>
    <row r="1081" s="79" customFormat="1" x14ac:dyDescent="0.3"/>
    <row r="1082" s="79" customFormat="1" x14ac:dyDescent="0.3"/>
    <row r="1083" s="79" customFormat="1" x14ac:dyDescent="0.3"/>
    <row r="1084" s="79" customFormat="1" x14ac:dyDescent="0.3"/>
    <row r="1085" s="79" customFormat="1" x14ac:dyDescent="0.3"/>
    <row r="1086" s="79" customFormat="1" x14ac:dyDescent="0.3"/>
    <row r="1087" s="79" customFormat="1" x14ac:dyDescent="0.3"/>
    <row r="1088" s="79" customFormat="1" x14ac:dyDescent="0.3"/>
    <row r="1089" s="79" customFormat="1" x14ac:dyDescent="0.3"/>
    <row r="1090" s="79" customFormat="1" x14ac:dyDescent="0.3"/>
    <row r="1091" s="79" customFormat="1" x14ac:dyDescent="0.3"/>
    <row r="1092" s="79" customFormat="1" x14ac:dyDescent="0.3"/>
    <row r="1093" s="79" customFormat="1" x14ac:dyDescent="0.3"/>
    <row r="1094" s="79" customFormat="1" x14ac:dyDescent="0.3"/>
    <row r="1095" s="79" customFormat="1" x14ac:dyDescent="0.3"/>
    <row r="1096" s="79" customFormat="1" x14ac:dyDescent="0.3"/>
    <row r="1097" s="79" customFormat="1" x14ac:dyDescent="0.3"/>
    <row r="1098" s="79" customFormat="1" x14ac:dyDescent="0.3"/>
    <row r="1099" s="79" customFormat="1" x14ac:dyDescent="0.3"/>
    <row r="1100" s="79" customFormat="1" x14ac:dyDescent="0.3"/>
    <row r="1101" s="79" customFormat="1" x14ac:dyDescent="0.3"/>
    <row r="1102" s="79" customFormat="1" x14ac:dyDescent="0.3"/>
    <row r="1103" s="79" customFormat="1" x14ac:dyDescent="0.3"/>
    <row r="1104" s="79" customFormat="1" x14ac:dyDescent="0.3"/>
    <row r="1105" s="79" customFormat="1" x14ac:dyDescent="0.3"/>
    <row r="1106" s="79" customFormat="1" x14ac:dyDescent="0.3"/>
    <row r="1107" s="79" customFormat="1" x14ac:dyDescent="0.3"/>
    <row r="1108" s="79" customFormat="1" x14ac:dyDescent="0.3"/>
    <row r="1109" s="79" customFormat="1" x14ac:dyDescent="0.3"/>
    <row r="1110" s="79" customFormat="1" x14ac:dyDescent="0.3"/>
    <row r="1111" s="79" customFormat="1" x14ac:dyDescent="0.3"/>
    <row r="1112" s="79" customFormat="1" x14ac:dyDescent="0.3"/>
    <row r="1113" s="79" customFormat="1" x14ac:dyDescent="0.3"/>
    <row r="1114" s="79" customFormat="1" x14ac:dyDescent="0.3"/>
    <row r="1115" s="79" customFormat="1" x14ac:dyDescent="0.3"/>
    <row r="1116" s="79" customFormat="1" x14ac:dyDescent="0.3"/>
    <row r="1117" s="79" customFormat="1" x14ac:dyDescent="0.3"/>
    <row r="1118" s="79" customFormat="1" x14ac:dyDescent="0.3"/>
    <row r="1119" s="79" customFormat="1" x14ac:dyDescent="0.3"/>
    <row r="1120" s="79" customFormat="1" x14ac:dyDescent="0.3"/>
    <row r="1121" s="79" customFormat="1" x14ac:dyDescent="0.3"/>
    <row r="1122" s="79" customFormat="1" x14ac:dyDescent="0.3"/>
    <row r="1123" s="79" customFormat="1" x14ac:dyDescent="0.3"/>
    <row r="1124" s="79" customFormat="1" x14ac:dyDescent="0.3"/>
    <row r="1125" s="79" customFormat="1" x14ac:dyDescent="0.3"/>
    <row r="1126" s="79" customFormat="1" x14ac:dyDescent="0.3"/>
    <row r="1127" s="79" customFormat="1" x14ac:dyDescent="0.3"/>
    <row r="1128" s="79" customFormat="1" x14ac:dyDescent="0.3"/>
    <row r="1129" s="79" customFormat="1" x14ac:dyDescent="0.3"/>
    <row r="1130" s="79" customFormat="1" x14ac:dyDescent="0.3"/>
    <row r="1131" s="79" customFormat="1" x14ac:dyDescent="0.3"/>
    <row r="1132" s="79" customFormat="1" x14ac:dyDescent="0.3"/>
    <row r="1133" s="79" customFormat="1" x14ac:dyDescent="0.3"/>
    <row r="1134" s="79" customFormat="1" x14ac:dyDescent="0.3"/>
    <row r="1135" s="79" customFormat="1" x14ac:dyDescent="0.3"/>
    <row r="1136" s="79" customFormat="1" x14ac:dyDescent="0.3"/>
    <row r="1137" s="79" customFormat="1" x14ac:dyDescent="0.3"/>
    <row r="1138" s="79" customFormat="1" x14ac:dyDescent="0.3"/>
    <row r="1139" s="79" customFormat="1" x14ac:dyDescent="0.3"/>
    <row r="1140" s="79" customFormat="1" x14ac:dyDescent="0.3"/>
    <row r="1141" s="79" customFormat="1" x14ac:dyDescent="0.3"/>
    <row r="1142" s="79" customFormat="1" x14ac:dyDescent="0.3"/>
    <row r="1143" s="79" customFormat="1" x14ac:dyDescent="0.3"/>
    <row r="1144" s="79" customFormat="1" x14ac:dyDescent="0.3"/>
    <row r="1145" s="79" customFormat="1" x14ac:dyDescent="0.3"/>
    <row r="1146" s="79" customFormat="1" x14ac:dyDescent="0.3"/>
    <row r="1147" s="79" customFormat="1" x14ac:dyDescent="0.3"/>
    <row r="1148" s="79" customFormat="1" x14ac:dyDescent="0.3"/>
    <row r="1149" s="79" customFormat="1" x14ac:dyDescent="0.3"/>
    <row r="1150" s="79" customFormat="1" x14ac:dyDescent="0.3"/>
    <row r="1151" s="79" customFormat="1" x14ac:dyDescent="0.3"/>
    <row r="1152" s="79" customFormat="1" x14ac:dyDescent="0.3"/>
    <row r="1153" s="79" customFormat="1" x14ac:dyDescent="0.3"/>
    <row r="1154" s="79" customFormat="1" x14ac:dyDescent="0.3"/>
    <row r="1155" s="79" customFormat="1" x14ac:dyDescent="0.3"/>
    <row r="1156" s="79" customFormat="1" x14ac:dyDescent="0.3"/>
    <row r="1157" s="79" customFormat="1" x14ac:dyDescent="0.3"/>
    <row r="1158" s="79" customFormat="1" x14ac:dyDescent="0.3"/>
    <row r="1159" s="79" customFormat="1" x14ac:dyDescent="0.3"/>
    <row r="1160" s="79" customFormat="1" x14ac:dyDescent="0.3"/>
    <row r="1161" s="79" customFormat="1" x14ac:dyDescent="0.3"/>
    <row r="1162" s="79" customFormat="1" x14ac:dyDescent="0.3"/>
    <row r="1163" s="79" customFormat="1" x14ac:dyDescent="0.3"/>
    <row r="1164" s="79" customFormat="1" x14ac:dyDescent="0.3"/>
    <row r="1165" s="79" customFormat="1" x14ac:dyDescent="0.3"/>
    <row r="1166" s="79" customFormat="1" x14ac:dyDescent="0.3"/>
    <row r="1167" s="79" customFormat="1" x14ac:dyDescent="0.3"/>
    <row r="1168" s="79" customFormat="1" x14ac:dyDescent="0.3"/>
    <row r="1169" s="79" customFormat="1" x14ac:dyDescent="0.3"/>
    <row r="1170" s="79" customFormat="1" x14ac:dyDescent="0.3"/>
    <row r="1171" s="79" customFormat="1" x14ac:dyDescent="0.3"/>
    <row r="1172" s="79" customFormat="1" x14ac:dyDescent="0.3"/>
    <row r="1173" s="79" customFormat="1" x14ac:dyDescent="0.3"/>
    <row r="1174" s="79" customFormat="1" x14ac:dyDescent="0.3"/>
    <row r="1175" s="79" customFormat="1" x14ac:dyDescent="0.3"/>
    <row r="1176" s="79" customFormat="1" x14ac:dyDescent="0.3"/>
    <row r="1177" s="79" customFormat="1" x14ac:dyDescent="0.3"/>
    <row r="1178" s="79" customFormat="1" x14ac:dyDescent="0.3"/>
    <row r="1179" s="79" customFormat="1" x14ac:dyDescent="0.3"/>
    <row r="1180" s="79" customFormat="1" x14ac:dyDescent="0.3"/>
    <row r="1181" s="79" customFormat="1" x14ac:dyDescent="0.3"/>
    <row r="1182" s="79" customFormat="1" x14ac:dyDescent="0.3"/>
    <row r="1183" s="79" customFormat="1" x14ac:dyDescent="0.3"/>
    <row r="1184" s="79" customFormat="1" x14ac:dyDescent="0.3"/>
    <row r="1185" s="79" customFormat="1" x14ac:dyDescent="0.3"/>
    <row r="1186" s="79" customFormat="1" x14ac:dyDescent="0.3"/>
    <row r="1187" s="79" customFormat="1" x14ac:dyDescent="0.3"/>
    <row r="1188" s="79" customFormat="1" x14ac:dyDescent="0.3"/>
    <row r="1189" s="79" customFormat="1" x14ac:dyDescent="0.3"/>
    <row r="1190" s="79" customFormat="1" x14ac:dyDescent="0.3"/>
    <row r="1191" s="79" customFormat="1" x14ac:dyDescent="0.3"/>
    <row r="1192" s="79" customFormat="1" x14ac:dyDescent="0.3"/>
    <row r="1193" s="79" customFormat="1" x14ac:dyDescent="0.3"/>
    <row r="1194" s="79" customFormat="1" x14ac:dyDescent="0.3"/>
    <row r="1195" s="79" customFormat="1" x14ac:dyDescent="0.3"/>
    <row r="1196" s="79" customFormat="1" x14ac:dyDescent="0.3"/>
    <row r="1197" s="79" customFormat="1" x14ac:dyDescent="0.3"/>
    <row r="1198" s="79" customFormat="1" x14ac:dyDescent="0.3"/>
    <row r="1199" s="79" customFormat="1" x14ac:dyDescent="0.3"/>
    <row r="1200" s="79" customFormat="1" x14ac:dyDescent="0.3"/>
    <row r="1201" s="79" customFormat="1" x14ac:dyDescent="0.3"/>
    <row r="1202" s="79" customFormat="1" x14ac:dyDescent="0.3"/>
    <row r="1203" s="79" customFormat="1" x14ac:dyDescent="0.3"/>
    <row r="1204" s="79" customFormat="1" x14ac:dyDescent="0.3"/>
    <row r="1205" s="79" customFormat="1" x14ac:dyDescent="0.3"/>
    <row r="1206" s="79" customFormat="1" x14ac:dyDescent="0.3"/>
    <row r="1207" s="79" customFormat="1" x14ac:dyDescent="0.3"/>
    <row r="1208" s="79" customFormat="1" x14ac:dyDescent="0.3"/>
    <row r="1209" s="79" customFormat="1" x14ac:dyDescent="0.3"/>
    <row r="1210" s="79" customFormat="1" x14ac:dyDescent="0.3"/>
    <row r="1211" s="79" customFormat="1" x14ac:dyDescent="0.3"/>
    <row r="1212" s="79" customFormat="1" x14ac:dyDescent="0.3"/>
    <row r="1213" s="79" customFormat="1" x14ac:dyDescent="0.3"/>
    <row r="1214" s="79" customFormat="1" x14ac:dyDescent="0.3"/>
    <row r="1215" s="79" customFormat="1" x14ac:dyDescent="0.3"/>
    <row r="1216" s="79" customFormat="1" x14ac:dyDescent="0.3"/>
    <row r="1217" s="79" customFormat="1" x14ac:dyDescent="0.3"/>
    <row r="1218" s="79" customFormat="1" x14ac:dyDescent="0.3"/>
    <row r="1219" s="79" customFormat="1" x14ac:dyDescent="0.3"/>
    <row r="1220" s="79" customFormat="1" x14ac:dyDescent="0.3"/>
    <row r="1221" s="79" customFormat="1" x14ac:dyDescent="0.3"/>
    <row r="1222" s="79" customFormat="1" x14ac:dyDescent="0.3"/>
    <row r="1223" s="79" customFormat="1" x14ac:dyDescent="0.3"/>
    <row r="1224" s="79" customFormat="1" x14ac:dyDescent="0.3"/>
    <row r="1225" s="79" customFormat="1" x14ac:dyDescent="0.3"/>
    <row r="1226" s="79" customFormat="1" x14ac:dyDescent="0.3"/>
    <row r="1227" s="79" customFormat="1" x14ac:dyDescent="0.3"/>
    <row r="1228" s="79" customFormat="1" x14ac:dyDescent="0.3"/>
    <row r="1229" s="79" customFormat="1" x14ac:dyDescent="0.3"/>
    <row r="1230" s="79" customFormat="1" x14ac:dyDescent="0.3"/>
    <row r="1231" s="79" customFormat="1" x14ac:dyDescent="0.3"/>
    <row r="1232" s="79" customFormat="1" x14ac:dyDescent="0.3"/>
    <row r="1233" s="79" customFormat="1" x14ac:dyDescent="0.3"/>
    <row r="1234" s="79" customFormat="1" x14ac:dyDescent="0.3"/>
    <row r="1235" s="79" customFormat="1" x14ac:dyDescent="0.3"/>
    <row r="1236" s="79" customFormat="1" x14ac:dyDescent="0.3"/>
    <row r="1237" s="79" customFormat="1" x14ac:dyDescent="0.3"/>
    <row r="1238" s="79" customFormat="1" x14ac:dyDescent="0.3"/>
    <row r="1239" s="79" customFormat="1" x14ac:dyDescent="0.3"/>
    <row r="1240" s="79" customFormat="1" x14ac:dyDescent="0.3"/>
  </sheetData>
  <mergeCells count="12">
    <mergeCell ref="B29:G29"/>
    <mergeCell ref="B30:C30"/>
    <mergeCell ref="D30:E30"/>
    <mergeCell ref="F30:G30"/>
    <mergeCell ref="B2:G2"/>
    <mergeCell ref="B3:C3"/>
    <mergeCell ref="D3:E3"/>
    <mergeCell ref="F3:G3"/>
    <mergeCell ref="B16:G16"/>
    <mergeCell ref="B17:C17"/>
    <mergeCell ref="D17:E17"/>
    <mergeCell ref="F17:G17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46761-0E7D-47AC-B2B3-3309EEFB7995}">
  <dimension ref="A1:T58"/>
  <sheetViews>
    <sheetView workbookViewId="0"/>
  </sheetViews>
  <sheetFormatPr baseColWidth="10" defaultColWidth="11.5703125" defaultRowHeight="15" x14ac:dyDescent="0.25"/>
  <cols>
    <col min="1" max="1" width="6" style="78" customWidth="1"/>
    <col min="2" max="2" width="36.85546875" style="78" bestFit="1" customWidth="1"/>
    <col min="3" max="3" width="11.5703125" style="78"/>
    <col min="4" max="4" width="15.28515625" style="78" customWidth="1"/>
    <col min="5" max="5" width="12.7109375" style="78" bestFit="1" customWidth="1"/>
    <col min="6" max="6" width="13.85546875" style="78" customWidth="1"/>
    <col min="7" max="7" width="11.5703125" style="78"/>
    <col min="8" max="8" width="13.5703125" style="78" customWidth="1"/>
    <col min="9" max="9" width="11.5703125" style="78"/>
    <col min="10" max="10" width="14.7109375" style="78" customWidth="1"/>
    <col min="11" max="11" width="11.5703125" style="78"/>
    <col min="12" max="12" width="14.7109375" style="78" customWidth="1"/>
    <col min="13" max="13" width="11.5703125" style="78"/>
    <col min="14" max="14" width="13.85546875" style="78" customWidth="1"/>
    <col min="15" max="15" width="11.5703125" style="78"/>
    <col min="16" max="16" width="16.28515625" style="78" customWidth="1"/>
    <col min="17" max="17" width="11.5703125" style="78"/>
    <col min="18" max="18" width="14.7109375" style="78" customWidth="1"/>
    <col min="19" max="19" width="11.5703125" style="78"/>
    <col min="20" max="20" width="15" style="78" customWidth="1"/>
    <col min="21" max="16384" width="11.5703125" style="78"/>
  </cols>
  <sheetData>
    <row r="1" spans="1:20" s="198" customFormat="1" ht="18.75" x14ac:dyDescent="0.3">
      <c r="A1" s="198" t="s">
        <v>75</v>
      </c>
    </row>
    <row r="2" spans="1:20" ht="21.75" thickBot="1" x14ac:dyDescent="0.4">
      <c r="A2" s="322" t="s">
        <v>66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24"/>
    </row>
    <row r="3" spans="1:20" ht="15.75" x14ac:dyDescent="0.25">
      <c r="A3" s="139"/>
      <c r="B3" s="272"/>
      <c r="C3" s="325" t="s">
        <v>2</v>
      </c>
      <c r="D3" s="326"/>
      <c r="E3" s="326"/>
      <c r="F3" s="326"/>
      <c r="G3" s="326"/>
      <c r="H3" s="327"/>
      <c r="I3" s="325" t="s">
        <v>3</v>
      </c>
      <c r="J3" s="326"/>
      <c r="K3" s="326"/>
      <c r="L3" s="326"/>
      <c r="M3" s="326"/>
      <c r="N3" s="327"/>
      <c r="O3" s="325" t="s">
        <v>4</v>
      </c>
      <c r="P3" s="326"/>
      <c r="Q3" s="326"/>
      <c r="R3" s="326"/>
      <c r="S3" s="326"/>
      <c r="T3" s="328"/>
    </row>
    <row r="4" spans="1:20" ht="15.75" x14ac:dyDescent="0.25">
      <c r="A4" s="139"/>
      <c r="B4" s="272"/>
      <c r="C4" s="329" t="s">
        <v>41</v>
      </c>
      <c r="D4" s="309"/>
      <c r="E4" s="309" t="s">
        <v>42</v>
      </c>
      <c r="F4" s="309"/>
      <c r="G4" s="303" t="s">
        <v>67</v>
      </c>
      <c r="H4" s="330"/>
      <c r="I4" s="329" t="s">
        <v>41</v>
      </c>
      <c r="J4" s="309"/>
      <c r="K4" s="309" t="s">
        <v>42</v>
      </c>
      <c r="L4" s="309"/>
      <c r="M4" s="303" t="s">
        <v>67</v>
      </c>
      <c r="N4" s="330"/>
      <c r="O4" s="329" t="s">
        <v>41</v>
      </c>
      <c r="P4" s="309"/>
      <c r="Q4" s="309" t="s">
        <v>42</v>
      </c>
      <c r="R4" s="309"/>
      <c r="S4" s="303" t="s">
        <v>67</v>
      </c>
      <c r="T4" s="331"/>
    </row>
    <row r="5" spans="1:20" ht="32.25" thickBot="1" x14ac:dyDescent="0.3">
      <c r="A5" s="140" t="s">
        <v>0</v>
      </c>
      <c r="B5" s="141" t="s">
        <v>1</v>
      </c>
      <c r="C5" s="142" t="s">
        <v>5</v>
      </c>
      <c r="D5" s="272" t="s">
        <v>68</v>
      </c>
      <c r="E5" s="272" t="s">
        <v>69</v>
      </c>
      <c r="F5" s="272" t="s">
        <v>70</v>
      </c>
      <c r="G5" s="272" t="s">
        <v>71</v>
      </c>
      <c r="H5" s="274" t="s">
        <v>72</v>
      </c>
      <c r="I5" s="142" t="s">
        <v>5</v>
      </c>
      <c r="J5" s="272" t="s">
        <v>68</v>
      </c>
      <c r="K5" s="272" t="s">
        <v>69</v>
      </c>
      <c r="L5" s="272" t="s">
        <v>70</v>
      </c>
      <c r="M5" s="272" t="s">
        <v>71</v>
      </c>
      <c r="N5" s="274" t="s">
        <v>72</v>
      </c>
      <c r="O5" s="142" t="s">
        <v>5</v>
      </c>
      <c r="P5" s="272" t="s">
        <v>68</v>
      </c>
      <c r="Q5" s="272" t="s">
        <v>69</v>
      </c>
      <c r="R5" s="272" t="s">
        <v>70</v>
      </c>
      <c r="S5" s="272" t="s">
        <v>71</v>
      </c>
      <c r="T5" s="273" t="s">
        <v>72</v>
      </c>
    </row>
    <row r="6" spans="1:20" ht="15.75" x14ac:dyDescent="0.25">
      <c r="A6" s="145">
        <v>1</v>
      </c>
      <c r="B6" s="199" t="s">
        <v>7</v>
      </c>
      <c r="C6" s="147">
        <v>252236</v>
      </c>
      <c r="D6" s="148">
        <v>1769379.4316</v>
      </c>
      <c r="E6" s="148">
        <v>1019236</v>
      </c>
      <c r="F6" s="148">
        <v>4258856.5995650003</v>
      </c>
      <c r="G6" s="149">
        <v>0.24747556012542729</v>
      </c>
      <c r="H6" s="200">
        <v>0.41545879515659778</v>
      </c>
      <c r="I6" s="147">
        <v>53060</v>
      </c>
      <c r="J6" s="148">
        <v>3548770.934773</v>
      </c>
      <c r="K6" s="148">
        <v>138366</v>
      </c>
      <c r="L6" s="148">
        <v>9245315.4607260004</v>
      </c>
      <c r="M6" s="149">
        <v>0.38347570935056302</v>
      </c>
      <c r="N6" s="150">
        <v>0.38384530520869092</v>
      </c>
      <c r="O6" s="147">
        <v>26291</v>
      </c>
      <c r="P6" s="148">
        <v>1133544.6560229999</v>
      </c>
      <c r="Q6" s="148">
        <v>118134</v>
      </c>
      <c r="R6" s="148">
        <v>4468256.6915079998</v>
      </c>
      <c r="S6" s="149">
        <v>0.22255235579934651</v>
      </c>
      <c r="T6" s="150">
        <v>0.25368834744371821</v>
      </c>
    </row>
    <row r="7" spans="1:20" ht="15.75" x14ac:dyDescent="0.25">
      <c r="A7" s="151">
        <v>9</v>
      </c>
      <c r="B7" s="201" t="s">
        <v>8</v>
      </c>
      <c r="C7" s="157">
        <v>371</v>
      </c>
      <c r="D7" s="154">
        <v>4542.3462449999997</v>
      </c>
      <c r="E7" s="154">
        <v>2124</v>
      </c>
      <c r="F7" s="154">
        <v>12833.314354</v>
      </c>
      <c r="G7" s="155">
        <v>0.17467043314500941</v>
      </c>
      <c r="H7" s="202">
        <v>0.35394958151120193</v>
      </c>
      <c r="I7" s="157">
        <v>173</v>
      </c>
      <c r="J7" s="154">
        <v>20270.323888999999</v>
      </c>
      <c r="K7" s="154">
        <v>479</v>
      </c>
      <c r="L7" s="154">
        <v>39155.953414000003</v>
      </c>
      <c r="M7" s="155">
        <v>0.36116910229645088</v>
      </c>
      <c r="N7" s="156">
        <v>0.51768178582397772</v>
      </c>
      <c r="O7" s="157">
        <v>0</v>
      </c>
      <c r="P7" s="154">
        <v>0</v>
      </c>
      <c r="Q7" s="154">
        <v>72</v>
      </c>
      <c r="R7" s="154">
        <v>60.576112999999999</v>
      </c>
      <c r="S7" s="155">
        <v>0</v>
      </c>
      <c r="T7" s="156">
        <v>0</v>
      </c>
    </row>
    <row r="8" spans="1:20" ht="15.75" x14ac:dyDescent="0.25">
      <c r="A8" s="151">
        <v>14</v>
      </c>
      <c r="B8" s="201" t="s">
        <v>9</v>
      </c>
      <c r="C8" s="157">
        <v>32957</v>
      </c>
      <c r="D8" s="154">
        <v>294176.01152100001</v>
      </c>
      <c r="E8" s="154">
        <v>1687591</v>
      </c>
      <c r="F8" s="154">
        <v>3243662.2132549998</v>
      </c>
      <c r="G8" s="155">
        <v>1.952902095353673E-2</v>
      </c>
      <c r="H8" s="202">
        <v>9.0692554335303543E-2</v>
      </c>
      <c r="I8" s="157">
        <v>21000</v>
      </c>
      <c r="J8" s="154">
        <v>1665650.7425490001</v>
      </c>
      <c r="K8" s="154">
        <v>187741</v>
      </c>
      <c r="L8" s="154">
        <v>9601408.1519670002</v>
      </c>
      <c r="M8" s="155">
        <v>0.1118562274623018</v>
      </c>
      <c r="N8" s="156">
        <v>0.1734798392262665</v>
      </c>
      <c r="O8" s="157">
        <v>4346</v>
      </c>
      <c r="P8" s="154">
        <v>254997.783585</v>
      </c>
      <c r="Q8" s="154">
        <v>32978</v>
      </c>
      <c r="R8" s="154">
        <v>1280251.6450799999</v>
      </c>
      <c r="S8" s="155">
        <v>0.13178482624780161</v>
      </c>
      <c r="T8" s="156">
        <v>0.19917786051277889</v>
      </c>
    </row>
    <row r="9" spans="1:20" ht="15.75" x14ac:dyDescent="0.25">
      <c r="A9" s="151">
        <v>16</v>
      </c>
      <c r="B9" s="201" t="s">
        <v>10</v>
      </c>
      <c r="C9" s="157">
        <v>71143</v>
      </c>
      <c r="D9" s="154">
        <v>253713.05433099999</v>
      </c>
      <c r="E9" s="154">
        <v>1222023</v>
      </c>
      <c r="F9" s="154">
        <v>3757906.420014</v>
      </c>
      <c r="G9" s="155">
        <v>5.8217398526868969E-2</v>
      </c>
      <c r="H9" s="202">
        <v>6.7514468423100008E-2</v>
      </c>
      <c r="I9" s="157">
        <v>48313</v>
      </c>
      <c r="J9" s="154">
        <v>3531668.087603</v>
      </c>
      <c r="K9" s="154">
        <v>107311</v>
      </c>
      <c r="L9" s="154">
        <v>6968408.3013709998</v>
      </c>
      <c r="M9" s="155">
        <v>0.45021479624642402</v>
      </c>
      <c r="N9" s="156">
        <v>0.50681130250478601</v>
      </c>
      <c r="O9" s="157">
        <v>19516</v>
      </c>
      <c r="P9" s="154">
        <v>1571899.2753689999</v>
      </c>
      <c r="Q9" s="154">
        <v>95139</v>
      </c>
      <c r="R9" s="154">
        <v>3385506.6112799998</v>
      </c>
      <c r="S9" s="155">
        <v>0.2051314392625527</v>
      </c>
      <c r="T9" s="156">
        <v>0.46430252717028148</v>
      </c>
    </row>
    <row r="10" spans="1:20" ht="15.75" x14ac:dyDescent="0.25">
      <c r="A10" s="151">
        <v>28</v>
      </c>
      <c r="B10" s="201" t="s">
        <v>11</v>
      </c>
      <c r="C10" s="157">
        <v>933</v>
      </c>
      <c r="D10" s="154">
        <v>13827.687339</v>
      </c>
      <c r="E10" s="154">
        <v>36562</v>
      </c>
      <c r="F10" s="154">
        <v>159196.40476400001</v>
      </c>
      <c r="G10" s="155">
        <v>2.55182976861222E-2</v>
      </c>
      <c r="H10" s="202">
        <v>8.6859294087066802E-2</v>
      </c>
      <c r="I10" s="157">
        <v>1699</v>
      </c>
      <c r="J10" s="154">
        <v>281863.28356299998</v>
      </c>
      <c r="K10" s="154">
        <v>8330</v>
      </c>
      <c r="L10" s="154">
        <v>1191504.8544749999</v>
      </c>
      <c r="M10" s="155">
        <v>0.20396158463385361</v>
      </c>
      <c r="N10" s="156">
        <v>0.23656075130906151</v>
      </c>
      <c r="O10" s="157">
        <v>551</v>
      </c>
      <c r="P10" s="154">
        <v>55967.347827999998</v>
      </c>
      <c r="Q10" s="154">
        <v>8077</v>
      </c>
      <c r="R10" s="154">
        <v>384197.89520700002</v>
      </c>
      <c r="S10" s="155">
        <v>6.821839792001981E-2</v>
      </c>
      <c r="T10" s="156">
        <v>0.14567322863090029</v>
      </c>
    </row>
    <row r="11" spans="1:20" ht="15.75" x14ac:dyDescent="0.25">
      <c r="A11" s="151">
        <v>37</v>
      </c>
      <c r="B11" s="201" t="s">
        <v>73</v>
      </c>
      <c r="C11" s="157">
        <v>35908</v>
      </c>
      <c r="D11" s="154">
        <v>626197.52658099995</v>
      </c>
      <c r="E11" s="154">
        <v>870600</v>
      </c>
      <c r="F11" s="154">
        <v>5199267.1296560001</v>
      </c>
      <c r="G11" s="155">
        <v>4.1245118309212042E-2</v>
      </c>
      <c r="H11" s="202">
        <v>0.1204395756104248</v>
      </c>
      <c r="I11" s="157">
        <v>84185</v>
      </c>
      <c r="J11" s="154">
        <v>6034332.7662009997</v>
      </c>
      <c r="K11" s="154">
        <v>200871</v>
      </c>
      <c r="L11" s="154">
        <v>11883045.728627</v>
      </c>
      <c r="M11" s="155">
        <v>0.41909982028266901</v>
      </c>
      <c r="N11" s="156">
        <v>0.50781027894758624</v>
      </c>
      <c r="O11" s="157">
        <v>44929</v>
      </c>
      <c r="P11" s="154">
        <v>2442747.300061</v>
      </c>
      <c r="Q11" s="154">
        <v>178717</v>
      </c>
      <c r="R11" s="154">
        <v>4812658.7657160014</v>
      </c>
      <c r="S11" s="155">
        <v>0.251397460789964</v>
      </c>
      <c r="T11" s="156">
        <v>0.507567109777745</v>
      </c>
    </row>
    <row r="12" spans="1:20" ht="15.75" x14ac:dyDescent="0.25">
      <c r="A12" s="151">
        <v>39</v>
      </c>
      <c r="B12" s="201" t="s">
        <v>74</v>
      </c>
      <c r="C12" s="157">
        <v>58905</v>
      </c>
      <c r="D12" s="154">
        <v>622031.04868699994</v>
      </c>
      <c r="E12" s="154">
        <v>304021</v>
      </c>
      <c r="F12" s="154">
        <v>1821354.114873</v>
      </c>
      <c r="G12" s="155">
        <v>0.19375306311077201</v>
      </c>
      <c r="H12" s="202">
        <v>0.34152120315734052</v>
      </c>
      <c r="I12" s="157">
        <v>24615</v>
      </c>
      <c r="J12" s="154">
        <v>1695095.049806</v>
      </c>
      <c r="K12" s="154">
        <v>72749</v>
      </c>
      <c r="L12" s="154">
        <v>4486405.1804130003</v>
      </c>
      <c r="M12" s="155">
        <v>0.33835516639403979</v>
      </c>
      <c r="N12" s="156">
        <v>0.3778292378063714</v>
      </c>
      <c r="O12" s="157">
        <v>10885</v>
      </c>
      <c r="P12" s="154">
        <v>561098.90109499998</v>
      </c>
      <c r="Q12" s="154">
        <v>30526</v>
      </c>
      <c r="R12" s="154">
        <v>1291822.812902</v>
      </c>
      <c r="S12" s="155">
        <v>0.35658127497870667</v>
      </c>
      <c r="T12" s="156">
        <v>0.43434664219509023</v>
      </c>
    </row>
    <row r="13" spans="1:20" ht="15.75" x14ac:dyDescent="0.25">
      <c r="A13" s="151">
        <v>49</v>
      </c>
      <c r="B13" s="201" t="s">
        <v>14</v>
      </c>
      <c r="C13" s="157">
        <v>5912</v>
      </c>
      <c r="D13" s="154">
        <v>104519.32827899999</v>
      </c>
      <c r="E13" s="154">
        <v>53058</v>
      </c>
      <c r="F13" s="154">
        <v>509332.53204899997</v>
      </c>
      <c r="G13" s="155">
        <v>0.1114252327641449</v>
      </c>
      <c r="H13" s="202">
        <v>0.2052084280941725</v>
      </c>
      <c r="I13" s="157">
        <v>2489</v>
      </c>
      <c r="J13" s="154">
        <v>302626.57850800001</v>
      </c>
      <c r="K13" s="154">
        <v>7363</v>
      </c>
      <c r="L13" s="154">
        <v>708642.64922200004</v>
      </c>
      <c r="M13" s="155">
        <v>0.33804155914708678</v>
      </c>
      <c r="N13" s="156">
        <v>0.42705103741673711</v>
      </c>
      <c r="O13" s="157">
        <v>338</v>
      </c>
      <c r="P13" s="154">
        <v>17627.911866999999</v>
      </c>
      <c r="Q13" s="154">
        <v>7306</v>
      </c>
      <c r="R13" s="154">
        <v>240550.06492999999</v>
      </c>
      <c r="S13" s="155">
        <v>4.6263345195729527E-2</v>
      </c>
      <c r="T13" s="156">
        <v>7.3281675779758013E-2</v>
      </c>
    </row>
    <row r="14" spans="1:20" ht="15.75" x14ac:dyDescent="0.25">
      <c r="A14" s="151">
        <v>51</v>
      </c>
      <c r="B14" s="201" t="s">
        <v>15</v>
      </c>
      <c r="C14" s="157">
        <v>34956</v>
      </c>
      <c r="D14" s="154">
        <v>180255.842271</v>
      </c>
      <c r="E14" s="154">
        <v>2949914</v>
      </c>
      <c r="F14" s="154">
        <v>3018757.0895219999</v>
      </c>
      <c r="G14" s="155">
        <v>1.1849836978298349E-2</v>
      </c>
      <c r="H14" s="202">
        <v>5.9711940022157371E-2</v>
      </c>
      <c r="I14" s="157">
        <v>1883</v>
      </c>
      <c r="J14" s="154">
        <v>76763.225995999994</v>
      </c>
      <c r="K14" s="154">
        <v>13847</v>
      </c>
      <c r="L14" s="154">
        <v>511022.08283999999</v>
      </c>
      <c r="M14" s="155">
        <v>0.13598613418068889</v>
      </c>
      <c r="N14" s="156">
        <v>0.1502150857540033</v>
      </c>
      <c r="O14" s="157">
        <v>0</v>
      </c>
      <c r="P14" s="154">
        <v>0</v>
      </c>
      <c r="Q14" s="154">
        <v>177</v>
      </c>
      <c r="R14" s="154">
        <v>11817.864533</v>
      </c>
      <c r="S14" s="155">
        <v>0</v>
      </c>
      <c r="T14" s="156">
        <v>0</v>
      </c>
    </row>
    <row r="15" spans="1:20" ht="15.75" x14ac:dyDescent="0.25">
      <c r="A15" s="151">
        <v>53</v>
      </c>
      <c r="B15" s="201" t="s">
        <v>16</v>
      </c>
      <c r="C15" s="157">
        <v>125832</v>
      </c>
      <c r="D15" s="154">
        <v>164242.55240399999</v>
      </c>
      <c r="E15" s="154">
        <v>1048154</v>
      </c>
      <c r="F15" s="154">
        <v>754931.09099499998</v>
      </c>
      <c r="G15" s="155">
        <v>0.1200510611990223</v>
      </c>
      <c r="H15" s="202">
        <v>0.21755966122355369</v>
      </c>
      <c r="I15" s="157">
        <v>0</v>
      </c>
      <c r="J15" s="154">
        <v>0</v>
      </c>
      <c r="K15" s="154">
        <v>2797</v>
      </c>
      <c r="L15" s="154">
        <v>25197.329075000001</v>
      </c>
      <c r="M15" s="155">
        <v>0</v>
      </c>
      <c r="N15" s="156">
        <v>0</v>
      </c>
      <c r="O15" s="157">
        <v>0</v>
      </c>
      <c r="P15" s="154">
        <v>0</v>
      </c>
      <c r="Q15" s="154">
        <v>36</v>
      </c>
      <c r="R15" s="154">
        <v>332.92236100000002</v>
      </c>
      <c r="S15" s="155">
        <v>0</v>
      </c>
      <c r="T15" s="156">
        <v>0</v>
      </c>
    </row>
    <row r="16" spans="1:20" ht="15.75" x14ac:dyDescent="0.25">
      <c r="A16" s="151">
        <v>55</v>
      </c>
      <c r="B16" s="201" t="s">
        <v>17</v>
      </c>
      <c r="C16" s="157">
        <v>1249</v>
      </c>
      <c r="D16" s="154">
        <v>5467.8176720000001</v>
      </c>
      <c r="E16" s="154">
        <v>44520</v>
      </c>
      <c r="F16" s="154">
        <v>94777.951199999996</v>
      </c>
      <c r="G16" s="155">
        <v>2.8054806828391739E-2</v>
      </c>
      <c r="H16" s="202">
        <v>5.7690819465614281E-2</v>
      </c>
      <c r="I16" s="157">
        <v>3138</v>
      </c>
      <c r="J16" s="154">
        <v>268367.66103000002</v>
      </c>
      <c r="K16" s="154">
        <v>8844</v>
      </c>
      <c r="L16" s="154">
        <v>556428.55334800004</v>
      </c>
      <c r="M16" s="155">
        <v>0.35481682496607869</v>
      </c>
      <c r="N16" s="156">
        <v>0.48230389942292962</v>
      </c>
      <c r="O16" s="157">
        <v>63</v>
      </c>
      <c r="P16" s="154">
        <v>14898.821</v>
      </c>
      <c r="Q16" s="154">
        <v>801</v>
      </c>
      <c r="R16" s="154">
        <v>41155.889832000001</v>
      </c>
      <c r="S16" s="155">
        <v>7.8651685393258425E-2</v>
      </c>
      <c r="T16" s="156">
        <v>0.36200944897115789</v>
      </c>
    </row>
    <row r="17" spans="1:20" ht="16.5" thickBot="1" x14ac:dyDescent="0.3">
      <c r="A17" s="159">
        <v>12</v>
      </c>
      <c r="B17" s="188" t="s">
        <v>18</v>
      </c>
      <c r="C17" s="161">
        <v>93208</v>
      </c>
      <c r="D17" s="162">
        <v>462459.63249699998</v>
      </c>
      <c r="E17" s="162">
        <v>981764</v>
      </c>
      <c r="F17" s="162">
        <v>2109772.9017210002</v>
      </c>
      <c r="G17" s="163">
        <v>9.4939313317660867E-2</v>
      </c>
      <c r="H17" s="203">
        <v>0.21919877353612741</v>
      </c>
      <c r="I17" s="161">
        <v>76034</v>
      </c>
      <c r="J17" s="162">
        <v>2363433.3953789999</v>
      </c>
      <c r="K17" s="162">
        <v>449827</v>
      </c>
      <c r="L17" s="162">
        <v>10363156.017391</v>
      </c>
      <c r="M17" s="163">
        <v>0.16902942686855171</v>
      </c>
      <c r="N17" s="164">
        <v>0.22806116123435641</v>
      </c>
      <c r="O17" s="161">
        <v>72529</v>
      </c>
      <c r="P17" s="162">
        <v>523690.80959199998</v>
      </c>
      <c r="Q17" s="162">
        <v>246206</v>
      </c>
      <c r="R17" s="162">
        <v>2711789.9178920002</v>
      </c>
      <c r="S17" s="163">
        <v>0.29458664695417658</v>
      </c>
      <c r="T17" s="164">
        <v>0.1931162905123156</v>
      </c>
    </row>
    <row r="18" spans="1:20" ht="16.5" thickBot="1" x14ac:dyDescent="0.3">
      <c r="A18" s="191"/>
      <c r="B18" s="165" t="s">
        <v>49</v>
      </c>
      <c r="C18" s="204">
        <f>SUM(C6:C17)</f>
        <v>713610</v>
      </c>
      <c r="D18" s="204">
        <f t="shared" ref="D18:R18" si="0">SUM(D6:D17)</f>
        <v>4500812.2794269994</v>
      </c>
      <c r="E18" s="204">
        <f t="shared" si="0"/>
        <v>10219567</v>
      </c>
      <c r="F18" s="215">
        <f t="shared" si="0"/>
        <v>24940647.761968002</v>
      </c>
      <c r="G18" s="206">
        <f t="shared" ref="G18:H18" si="1">C18/E18</f>
        <v>6.9827811687129204E-2</v>
      </c>
      <c r="H18" s="205">
        <f t="shared" si="1"/>
        <v>0.18046092155995599</v>
      </c>
      <c r="I18" s="204">
        <f t="shared" si="0"/>
        <v>316589</v>
      </c>
      <c r="J18" s="204">
        <f t="shared" si="0"/>
        <v>19788842.049296994</v>
      </c>
      <c r="K18" s="204">
        <f t="shared" si="0"/>
        <v>1198525</v>
      </c>
      <c r="L18" s="215">
        <f t="shared" si="0"/>
        <v>55579690.262869</v>
      </c>
      <c r="M18" s="206">
        <f t="shared" ref="M18:N18" si="2">I18/K18</f>
        <v>0.26414884962766733</v>
      </c>
      <c r="N18" s="206">
        <f t="shared" si="2"/>
        <v>0.35604448235864461</v>
      </c>
      <c r="O18" s="204">
        <f t="shared" si="0"/>
        <v>179448</v>
      </c>
      <c r="P18" s="204">
        <f t="shared" si="0"/>
        <v>6576472.8064200003</v>
      </c>
      <c r="Q18" s="204">
        <f t="shared" si="0"/>
        <v>718169</v>
      </c>
      <c r="R18" s="215">
        <f t="shared" si="0"/>
        <v>18628401.657354001</v>
      </c>
      <c r="S18" s="206">
        <f t="shared" ref="S18:T18" si="3">O18/Q18</f>
        <v>0.24986876348046211</v>
      </c>
      <c r="T18" s="206">
        <f t="shared" si="3"/>
        <v>0.35303473305901062</v>
      </c>
    </row>
    <row r="19" spans="1:20" ht="15.75" x14ac:dyDescent="0.25">
      <c r="A19" s="207"/>
      <c r="B19" s="208"/>
      <c r="C19" s="209"/>
      <c r="D19" s="209"/>
      <c r="E19" s="209"/>
      <c r="F19" s="209"/>
      <c r="G19" s="210"/>
      <c r="H19" s="210"/>
      <c r="I19" s="209"/>
      <c r="J19" s="209"/>
      <c r="K19" s="209"/>
      <c r="L19" s="209"/>
      <c r="M19" s="210"/>
      <c r="N19" s="210"/>
      <c r="O19" s="209"/>
      <c r="P19" s="209"/>
      <c r="Q19" s="209"/>
      <c r="R19" s="209"/>
      <c r="S19" s="210"/>
      <c r="T19" s="210"/>
    </row>
    <row r="20" spans="1:20" x14ac:dyDescent="0.25">
      <c r="B20" s="192" t="s">
        <v>122</v>
      </c>
    </row>
    <row r="21" spans="1:20" x14ac:dyDescent="0.25">
      <c r="B21" s="192" t="s">
        <v>123</v>
      </c>
    </row>
    <row r="22" spans="1:20" x14ac:dyDescent="0.25">
      <c r="B22" s="192" t="s">
        <v>107</v>
      </c>
    </row>
    <row r="25" spans="1:20" ht="19.5" thickBot="1" x14ac:dyDescent="0.35">
      <c r="A25" s="198" t="s">
        <v>76</v>
      </c>
    </row>
    <row r="26" spans="1:20" ht="21.75" thickBot="1" x14ac:dyDescent="0.4">
      <c r="A26" s="334" t="s">
        <v>66</v>
      </c>
      <c r="B26" s="335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6"/>
    </row>
    <row r="27" spans="1:20" ht="15.75" x14ac:dyDescent="0.25">
      <c r="A27" s="139"/>
      <c r="B27" s="272"/>
      <c r="C27" s="325" t="s">
        <v>2</v>
      </c>
      <c r="D27" s="326"/>
      <c r="E27" s="326"/>
      <c r="F27" s="326"/>
      <c r="G27" s="326"/>
      <c r="H27" s="327"/>
      <c r="I27" s="325" t="s">
        <v>3</v>
      </c>
      <c r="J27" s="326"/>
      <c r="K27" s="326"/>
      <c r="L27" s="326"/>
      <c r="M27" s="326"/>
      <c r="N27" s="327"/>
      <c r="O27" s="325" t="s">
        <v>4</v>
      </c>
      <c r="P27" s="326"/>
      <c r="Q27" s="326"/>
      <c r="R27" s="326"/>
      <c r="S27" s="326"/>
      <c r="T27" s="328"/>
    </row>
    <row r="28" spans="1:20" ht="15.75" x14ac:dyDescent="0.25">
      <c r="A28" s="139"/>
      <c r="B28" s="272"/>
      <c r="C28" s="329" t="s">
        <v>41</v>
      </c>
      <c r="D28" s="309"/>
      <c r="E28" s="309" t="s">
        <v>42</v>
      </c>
      <c r="F28" s="309"/>
      <c r="G28" s="303" t="s">
        <v>67</v>
      </c>
      <c r="H28" s="333"/>
      <c r="I28" s="329" t="s">
        <v>41</v>
      </c>
      <c r="J28" s="309"/>
      <c r="K28" s="309" t="s">
        <v>42</v>
      </c>
      <c r="L28" s="309"/>
      <c r="M28" s="303" t="s">
        <v>67</v>
      </c>
      <c r="N28" s="333"/>
      <c r="O28" s="329" t="s">
        <v>41</v>
      </c>
      <c r="P28" s="309"/>
      <c r="Q28" s="309" t="s">
        <v>42</v>
      </c>
      <c r="R28" s="309"/>
      <c r="S28" s="303" t="s">
        <v>67</v>
      </c>
      <c r="T28" s="332"/>
    </row>
    <row r="29" spans="1:20" ht="32.25" thickBot="1" x14ac:dyDescent="0.3">
      <c r="A29" s="140" t="s">
        <v>0</v>
      </c>
      <c r="B29" s="141" t="s">
        <v>1</v>
      </c>
      <c r="C29" s="142" t="s">
        <v>5</v>
      </c>
      <c r="D29" s="272" t="s">
        <v>68</v>
      </c>
      <c r="E29" s="272" t="s">
        <v>69</v>
      </c>
      <c r="F29" s="272" t="s">
        <v>70</v>
      </c>
      <c r="G29" s="272" t="s">
        <v>71</v>
      </c>
      <c r="H29" s="274" t="s">
        <v>72</v>
      </c>
      <c r="I29" s="142" t="s">
        <v>5</v>
      </c>
      <c r="J29" s="272" t="s">
        <v>68</v>
      </c>
      <c r="K29" s="272" t="s">
        <v>69</v>
      </c>
      <c r="L29" s="272" t="s">
        <v>70</v>
      </c>
      <c r="M29" s="272" t="s">
        <v>71</v>
      </c>
      <c r="N29" s="274" t="s">
        <v>72</v>
      </c>
      <c r="O29" s="142" t="s">
        <v>5</v>
      </c>
      <c r="P29" s="272" t="s">
        <v>68</v>
      </c>
      <c r="Q29" s="272" t="s">
        <v>69</v>
      </c>
      <c r="R29" s="272" t="s">
        <v>70</v>
      </c>
      <c r="S29" s="272" t="s">
        <v>71</v>
      </c>
      <c r="T29" s="273" t="s">
        <v>72</v>
      </c>
    </row>
    <row r="30" spans="1:20" ht="16.5" thickBot="1" x14ac:dyDescent="0.3">
      <c r="A30" s="170">
        <v>671</v>
      </c>
      <c r="B30" s="211" t="s">
        <v>25</v>
      </c>
      <c r="C30" s="172">
        <v>929</v>
      </c>
      <c r="D30" s="148">
        <v>1430.9042199999999</v>
      </c>
      <c r="E30" s="148">
        <v>7005</v>
      </c>
      <c r="F30" s="148">
        <v>7912.657346</v>
      </c>
      <c r="G30" s="149">
        <v>0.1326195574589579</v>
      </c>
      <c r="H30" s="150">
        <v>0.18083737958441351</v>
      </c>
      <c r="I30" s="227">
        <v>0</v>
      </c>
      <c r="J30" s="148">
        <v>0</v>
      </c>
      <c r="K30" s="148"/>
      <c r="L30" s="148"/>
      <c r="M30" s="149"/>
      <c r="N30" s="200"/>
      <c r="O30" s="173">
        <v>21</v>
      </c>
      <c r="P30" s="148">
        <v>126.226929</v>
      </c>
      <c r="Q30" s="148">
        <v>536</v>
      </c>
      <c r="R30" s="174">
        <v>2156.3937500000002</v>
      </c>
      <c r="S30" s="149">
        <v>3.9179104477611942E-2</v>
      </c>
      <c r="T30" s="150">
        <v>5.853612263530257E-2</v>
      </c>
    </row>
    <row r="31" spans="1:20" ht="16.5" thickBot="1" x14ac:dyDescent="0.3">
      <c r="A31" s="175">
        <v>672</v>
      </c>
      <c r="B31" s="212" t="s">
        <v>26</v>
      </c>
      <c r="C31" s="177">
        <v>61256</v>
      </c>
      <c r="D31" s="154">
        <v>406469.17119000002</v>
      </c>
      <c r="E31" s="154">
        <v>267715</v>
      </c>
      <c r="F31" s="154">
        <v>1160646.8400600001</v>
      </c>
      <c r="G31" s="155">
        <v>0.22881048876603849</v>
      </c>
      <c r="H31" s="156">
        <v>0.35020917402315721</v>
      </c>
      <c r="I31" s="228">
        <v>2722</v>
      </c>
      <c r="J31" s="154">
        <v>83008.407579000006</v>
      </c>
      <c r="K31" s="154">
        <v>15839</v>
      </c>
      <c r="L31" s="154">
        <v>410929.36228300002</v>
      </c>
      <c r="M31" s="155">
        <v>0.1718542837300335</v>
      </c>
      <c r="N31" s="202">
        <v>0.2020016460197204</v>
      </c>
      <c r="O31" s="213">
        <v>257</v>
      </c>
      <c r="P31" s="154">
        <v>7234.3593389999996</v>
      </c>
      <c r="Q31" s="154">
        <v>1342</v>
      </c>
      <c r="R31" s="178">
        <v>25945.068660000001</v>
      </c>
      <c r="S31" s="155">
        <v>0.19150521609537999</v>
      </c>
      <c r="T31" s="156">
        <v>0.27883369413291809</v>
      </c>
    </row>
    <row r="32" spans="1:20" ht="16.5" thickBot="1" x14ac:dyDescent="0.3">
      <c r="A32" s="175">
        <v>673</v>
      </c>
      <c r="B32" s="212" t="s">
        <v>27</v>
      </c>
      <c r="C32" s="177">
        <v>2730</v>
      </c>
      <c r="D32" s="154">
        <v>5283.5869069999999</v>
      </c>
      <c r="E32" s="154">
        <v>38727</v>
      </c>
      <c r="F32" s="154">
        <v>51479.647932</v>
      </c>
      <c r="G32" s="155">
        <v>7.0493454179254789E-2</v>
      </c>
      <c r="H32" s="156">
        <v>0.10263448021204701</v>
      </c>
      <c r="I32" s="228">
        <v>0</v>
      </c>
      <c r="J32" s="154">
        <v>0</v>
      </c>
      <c r="K32" s="154"/>
      <c r="L32" s="154"/>
      <c r="M32" s="155"/>
      <c r="N32" s="202"/>
      <c r="O32" s="213">
        <v>1400</v>
      </c>
      <c r="P32" s="154">
        <v>9877.6481949999998</v>
      </c>
      <c r="Q32" s="154">
        <v>4884</v>
      </c>
      <c r="R32" s="178">
        <v>27794.143236</v>
      </c>
      <c r="S32" s="155">
        <v>0.28665028665028658</v>
      </c>
      <c r="T32" s="156">
        <v>0.35538595707480219</v>
      </c>
    </row>
    <row r="33" spans="1:20" ht="16.5" thickBot="1" x14ac:dyDescent="0.3">
      <c r="A33" s="175">
        <v>674</v>
      </c>
      <c r="B33" s="212" t="s">
        <v>28</v>
      </c>
      <c r="C33" s="177">
        <v>2476</v>
      </c>
      <c r="D33" s="154">
        <v>15595.524579000001</v>
      </c>
      <c r="E33" s="154">
        <v>20744</v>
      </c>
      <c r="F33" s="154">
        <v>88181.328009000004</v>
      </c>
      <c r="G33" s="155">
        <v>0.11935981488623219</v>
      </c>
      <c r="H33" s="156">
        <v>0.17685744738850251</v>
      </c>
      <c r="I33" s="228">
        <v>0</v>
      </c>
      <c r="J33" s="154">
        <v>0</v>
      </c>
      <c r="K33" s="154"/>
      <c r="L33" s="154"/>
      <c r="M33" s="155"/>
      <c r="N33" s="202"/>
      <c r="O33" s="213">
        <v>1</v>
      </c>
      <c r="P33" s="154">
        <v>1.791919</v>
      </c>
      <c r="Q33" s="154">
        <v>8</v>
      </c>
      <c r="R33" s="178">
        <v>28.108996000000001</v>
      </c>
      <c r="S33" s="155">
        <v>0.125</v>
      </c>
      <c r="T33" s="156">
        <v>6.374895069179988E-2</v>
      </c>
    </row>
    <row r="34" spans="1:20" ht="16.5" thickBot="1" x14ac:dyDescent="0.3">
      <c r="A34" s="175">
        <v>675</v>
      </c>
      <c r="B34" s="212" t="s">
        <v>29</v>
      </c>
      <c r="C34" s="177">
        <v>379</v>
      </c>
      <c r="D34" s="154">
        <v>348.07393999999999</v>
      </c>
      <c r="E34" s="154">
        <v>18540</v>
      </c>
      <c r="F34" s="154">
        <v>28032.430673999999</v>
      </c>
      <c r="G34" s="155">
        <v>2.0442286947141321E-2</v>
      </c>
      <c r="H34" s="156">
        <v>1.2416830493505421E-2</v>
      </c>
      <c r="I34" s="228">
        <v>0</v>
      </c>
      <c r="J34" s="154">
        <v>0</v>
      </c>
      <c r="K34" s="154"/>
      <c r="L34" s="154"/>
      <c r="M34" s="155"/>
      <c r="N34" s="202"/>
      <c r="O34" s="213">
        <v>169</v>
      </c>
      <c r="P34" s="154">
        <v>624.72580200000004</v>
      </c>
      <c r="Q34" s="154">
        <v>933</v>
      </c>
      <c r="R34" s="178">
        <v>2772.4427139999998</v>
      </c>
      <c r="S34" s="155">
        <v>0.18113612004287249</v>
      </c>
      <c r="T34" s="156">
        <v>0.22533407050949081</v>
      </c>
    </row>
    <row r="35" spans="1:20" ht="16.5" thickBot="1" x14ac:dyDescent="0.3">
      <c r="A35" s="175">
        <v>676</v>
      </c>
      <c r="B35" s="212" t="s">
        <v>30</v>
      </c>
      <c r="C35" s="177">
        <v>420</v>
      </c>
      <c r="D35" s="154">
        <v>2205.4083919999998</v>
      </c>
      <c r="E35" s="154">
        <v>15878</v>
      </c>
      <c r="F35" s="154">
        <v>45078.533737999998</v>
      </c>
      <c r="G35" s="155">
        <v>2.645169416803124E-2</v>
      </c>
      <c r="H35" s="156">
        <v>4.8923694031798103E-2</v>
      </c>
      <c r="I35" s="228">
        <v>0</v>
      </c>
      <c r="J35" s="154">
        <v>0</v>
      </c>
      <c r="K35" s="154"/>
      <c r="L35" s="154"/>
      <c r="M35" s="155"/>
      <c r="N35" s="202"/>
      <c r="O35" s="213">
        <v>12</v>
      </c>
      <c r="P35" s="154">
        <v>119.191652</v>
      </c>
      <c r="Q35" s="154">
        <v>58</v>
      </c>
      <c r="R35" s="178">
        <v>293.768798</v>
      </c>
      <c r="S35" s="155">
        <v>0.2068965517241379</v>
      </c>
      <c r="T35" s="156">
        <v>0.4057328511791099</v>
      </c>
    </row>
    <row r="36" spans="1:20" ht="16.5" thickBot="1" x14ac:dyDescent="0.3">
      <c r="A36" s="175">
        <v>677</v>
      </c>
      <c r="B36" s="212" t="s">
        <v>31</v>
      </c>
      <c r="C36" s="214">
        <v>1689</v>
      </c>
      <c r="D36" s="162">
        <v>13215.998401000001</v>
      </c>
      <c r="E36" s="162">
        <v>5664</v>
      </c>
      <c r="F36" s="162">
        <v>31605.434324000002</v>
      </c>
      <c r="G36" s="163">
        <v>0.29819915254237289</v>
      </c>
      <c r="H36" s="164">
        <v>0.41815588627947631</v>
      </c>
      <c r="I36" s="229">
        <v>0</v>
      </c>
      <c r="J36" s="162">
        <v>0</v>
      </c>
      <c r="K36" s="162"/>
      <c r="L36" s="162"/>
      <c r="M36" s="230"/>
      <c r="N36" s="231"/>
      <c r="O36" s="179">
        <v>13</v>
      </c>
      <c r="P36" s="162">
        <v>92.097593000000003</v>
      </c>
      <c r="Q36" s="162">
        <v>42</v>
      </c>
      <c r="R36" s="180">
        <v>296.65894600000001</v>
      </c>
      <c r="S36" s="163">
        <v>0.30952380952380948</v>
      </c>
      <c r="T36" s="164">
        <v>0.31044940407763733</v>
      </c>
    </row>
    <row r="37" spans="1:20" ht="16.5" thickBot="1" x14ac:dyDescent="0.3">
      <c r="A37" s="191"/>
      <c r="B37" s="165" t="s">
        <v>49</v>
      </c>
      <c r="C37" s="215">
        <f>SUM(C30:C36)</f>
        <v>69879</v>
      </c>
      <c r="D37" s="215">
        <f t="shared" ref="D37:R37" si="4">SUM(D30:D36)</f>
        <v>444548.66762900003</v>
      </c>
      <c r="E37" s="215">
        <f t="shared" si="4"/>
        <v>374273</v>
      </c>
      <c r="F37" s="215">
        <f t="shared" si="4"/>
        <v>1412936.8720830001</v>
      </c>
      <c r="G37" s="206">
        <f t="shared" ref="G37:H37" si="5">C37/E37</f>
        <v>0.18670596062232647</v>
      </c>
      <c r="H37" s="206">
        <f t="shared" si="5"/>
        <v>0.31462740934322925</v>
      </c>
      <c r="I37" s="215">
        <f t="shared" si="4"/>
        <v>2722</v>
      </c>
      <c r="J37" s="215">
        <f t="shared" si="4"/>
        <v>83008.407579000006</v>
      </c>
      <c r="K37" s="215">
        <f t="shared" si="4"/>
        <v>15839</v>
      </c>
      <c r="L37" s="215">
        <f t="shared" si="4"/>
        <v>410929.36228300002</v>
      </c>
      <c r="M37" s="168">
        <f t="shared" ref="M37:N37" si="6">I37/K37</f>
        <v>0.17185428373003347</v>
      </c>
      <c r="N37" s="168">
        <f t="shared" si="6"/>
        <v>0.20200164601972037</v>
      </c>
      <c r="O37" s="215">
        <f t="shared" si="4"/>
        <v>1873</v>
      </c>
      <c r="P37" s="215">
        <f t="shared" si="4"/>
        <v>18076.041429000001</v>
      </c>
      <c r="Q37" s="215">
        <f t="shared" si="4"/>
        <v>7803</v>
      </c>
      <c r="R37" s="215">
        <f t="shared" si="4"/>
        <v>59286.585099999997</v>
      </c>
      <c r="S37" s="206">
        <f t="shared" ref="S37:T37" si="7">O37/Q37</f>
        <v>0.24003588363449954</v>
      </c>
      <c r="T37" s="206">
        <f t="shared" si="7"/>
        <v>0.3048926059497396</v>
      </c>
    </row>
    <row r="38" spans="1:20" ht="15.75" x14ac:dyDescent="0.25">
      <c r="A38" s="207"/>
      <c r="B38" s="208"/>
      <c r="C38" s="209"/>
      <c r="D38" s="209"/>
      <c r="E38" s="209"/>
      <c r="F38" s="209"/>
      <c r="G38" s="210"/>
      <c r="H38" s="210"/>
      <c r="I38" s="209"/>
      <c r="J38" s="209"/>
      <c r="K38" s="209"/>
      <c r="L38" s="209"/>
      <c r="M38" s="210"/>
      <c r="N38" s="210"/>
      <c r="O38" s="209"/>
      <c r="P38" s="209"/>
      <c r="Q38" s="209"/>
      <c r="R38" s="209"/>
      <c r="S38" s="210"/>
      <c r="T38" s="210"/>
    </row>
    <row r="39" spans="1:20" x14ac:dyDescent="0.25">
      <c r="B39" s="192" t="str">
        <f>B20</f>
        <v>Fuente: Información de la CMF al 10 de julio de 2020 y al 31 de mayo de 2020 para el total de las carteras.</v>
      </c>
    </row>
    <row r="40" spans="1:20" x14ac:dyDescent="0.25">
      <c r="B40" s="192" t="s">
        <v>94</v>
      </c>
    </row>
    <row r="45" spans="1:20" ht="19.5" thickBot="1" x14ac:dyDescent="0.35">
      <c r="A45" s="79" t="s">
        <v>77</v>
      </c>
    </row>
    <row r="46" spans="1:20" ht="21" x14ac:dyDescent="0.35">
      <c r="A46" s="334" t="s">
        <v>66</v>
      </c>
      <c r="B46" s="335"/>
      <c r="C46" s="335"/>
      <c r="D46" s="335"/>
      <c r="E46" s="335"/>
      <c r="F46" s="335"/>
      <c r="G46" s="335"/>
      <c r="H46" s="336"/>
    </row>
    <row r="47" spans="1:20" ht="15.75" x14ac:dyDescent="0.25">
      <c r="A47" s="139"/>
      <c r="B47" s="272"/>
      <c r="C47" s="303" t="s">
        <v>32</v>
      </c>
      <c r="D47" s="303"/>
      <c r="E47" s="303"/>
      <c r="F47" s="303"/>
      <c r="G47" s="303"/>
      <c r="H47" s="332"/>
    </row>
    <row r="48" spans="1:20" ht="15.75" x14ac:dyDescent="0.25">
      <c r="A48" s="139"/>
      <c r="B48" s="272"/>
      <c r="C48" s="309" t="s">
        <v>41</v>
      </c>
      <c r="D48" s="309"/>
      <c r="E48" s="309" t="s">
        <v>42</v>
      </c>
      <c r="F48" s="309"/>
      <c r="G48" s="303" t="s">
        <v>67</v>
      </c>
      <c r="H48" s="332"/>
    </row>
    <row r="49" spans="1:8" ht="32.25" thickBot="1" x14ac:dyDescent="0.3">
      <c r="A49" s="140" t="s">
        <v>0</v>
      </c>
      <c r="B49" s="141" t="s">
        <v>1</v>
      </c>
      <c r="C49" s="272" t="s">
        <v>5</v>
      </c>
      <c r="D49" s="272" t="s">
        <v>68</v>
      </c>
      <c r="E49" s="272" t="s">
        <v>69</v>
      </c>
      <c r="F49" s="272" t="s">
        <v>70</v>
      </c>
      <c r="G49" s="272" t="s">
        <v>71</v>
      </c>
      <c r="H49" s="273" t="s">
        <v>72</v>
      </c>
    </row>
    <row r="50" spans="1:8" ht="16.5" thickBot="1" x14ac:dyDescent="0.3">
      <c r="A50" s="190">
        <v>708</v>
      </c>
      <c r="B50" s="184" t="s">
        <v>34</v>
      </c>
      <c r="C50" s="217">
        <v>5452</v>
      </c>
      <c r="D50" s="218">
        <v>1368.2553170000001</v>
      </c>
      <c r="E50" s="218">
        <v>468308</v>
      </c>
      <c r="F50" s="218">
        <v>151326.24858799999</v>
      </c>
      <c r="G50" s="149">
        <v>1.1641910879164989E-2</v>
      </c>
      <c r="H50" s="150">
        <v>9.0417579882337822E-3</v>
      </c>
    </row>
    <row r="51" spans="1:8" ht="16.5" thickBot="1" x14ac:dyDescent="0.3">
      <c r="A51" s="190">
        <v>701</v>
      </c>
      <c r="B51" s="184" t="s">
        <v>81</v>
      </c>
      <c r="C51" s="219">
        <v>1766</v>
      </c>
      <c r="D51" s="220">
        <v>130.230481</v>
      </c>
      <c r="E51" s="220">
        <v>204711</v>
      </c>
      <c r="F51" s="220">
        <v>30522.629987</v>
      </c>
      <c r="G51" s="155">
        <v>8.6267958243572643E-3</v>
      </c>
      <c r="H51" s="156">
        <v>4.2666860966917644E-3</v>
      </c>
    </row>
    <row r="52" spans="1:8" ht="16.5" thickBot="1" x14ac:dyDescent="0.3">
      <c r="A52" s="190">
        <v>699</v>
      </c>
      <c r="B52" s="184" t="s">
        <v>36</v>
      </c>
      <c r="C52" s="219">
        <v>78412</v>
      </c>
      <c r="D52" s="220">
        <v>6496.9857050000001</v>
      </c>
      <c r="E52" s="220">
        <v>403624</v>
      </c>
      <c r="F52" s="220">
        <v>86381.055995000002</v>
      </c>
      <c r="G52" s="155">
        <v>0.1942699145739599</v>
      </c>
      <c r="H52" s="156">
        <v>7.5213084977521757E-2</v>
      </c>
    </row>
    <row r="53" spans="1:8" ht="16.5" thickBot="1" x14ac:dyDescent="0.3">
      <c r="A53" s="159">
        <v>697</v>
      </c>
      <c r="B53" s="188" t="s">
        <v>37</v>
      </c>
      <c r="C53" s="221">
        <v>1654</v>
      </c>
      <c r="D53" s="222">
        <v>1236.6971820000001</v>
      </c>
      <c r="E53" s="222">
        <v>438161</v>
      </c>
      <c r="F53" s="222">
        <v>142556.58903599999</v>
      </c>
      <c r="G53" s="163">
        <v>3.7748681420756301E-3</v>
      </c>
      <c r="H53" s="164">
        <v>8.6751316818312451E-3</v>
      </c>
    </row>
    <row r="54" spans="1:8" ht="16.5" thickBot="1" x14ac:dyDescent="0.3">
      <c r="A54" s="191"/>
      <c r="B54" s="165" t="s">
        <v>49</v>
      </c>
      <c r="C54" s="223">
        <f>SUM(C50:C53)</f>
        <v>87284</v>
      </c>
      <c r="D54" s="223">
        <f t="shared" ref="D54:F54" si="8">SUM(D50:D53)</f>
        <v>9232.1686850000006</v>
      </c>
      <c r="E54" s="223">
        <f t="shared" si="8"/>
        <v>1514804</v>
      </c>
      <c r="F54" s="232">
        <f t="shared" si="8"/>
        <v>410786.523606</v>
      </c>
      <c r="G54" s="206">
        <f t="shared" ref="G54:H54" si="9">C54/E54</f>
        <v>5.7620655873631174E-2</v>
      </c>
      <c r="H54" s="206">
        <f t="shared" si="9"/>
        <v>2.2474370882368339E-2</v>
      </c>
    </row>
    <row r="56" spans="1:8" x14ac:dyDescent="0.25">
      <c r="B56" s="192" t="str">
        <f>B20</f>
        <v>Fuente: Información de la CMF al 10 de julio de 2020 y al 31 de mayo de 2020 para el total de las carteras.</v>
      </c>
    </row>
    <row r="57" spans="1:8" x14ac:dyDescent="0.25">
      <c r="B57" s="192" t="s">
        <v>59</v>
      </c>
    </row>
    <row r="58" spans="1:8" x14ac:dyDescent="0.25">
      <c r="B58" s="78" t="s">
        <v>95</v>
      </c>
    </row>
  </sheetData>
  <mergeCells count="31">
    <mergeCell ref="A2:T2"/>
    <mergeCell ref="C3:H3"/>
    <mergeCell ref="I3:N3"/>
    <mergeCell ref="O3:T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C48:D48"/>
    <mergeCell ref="E48:F48"/>
    <mergeCell ref="G48:H48"/>
    <mergeCell ref="C28:D28"/>
    <mergeCell ref="E28:F28"/>
    <mergeCell ref="G28:H28"/>
    <mergeCell ref="A46:H46"/>
    <mergeCell ref="C47:H47"/>
    <mergeCell ref="K28:L28"/>
    <mergeCell ref="M28:N28"/>
    <mergeCell ref="A26:T26"/>
    <mergeCell ref="C27:H27"/>
    <mergeCell ref="I27:N27"/>
    <mergeCell ref="O27:T27"/>
    <mergeCell ref="O28:P28"/>
    <mergeCell ref="Q28:R28"/>
    <mergeCell ref="S28:T28"/>
    <mergeCell ref="I28:J28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6AA87-CB88-4DC1-8E60-6FB9A400D13A}">
  <dimension ref="A1:P1240"/>
  <sheetViews>
    <sheetView workbookViewId="0"/>
  </sheetViews>
  <sheetFormatPr baseColWidth="10" defaultColWidth="11.5703125" defaultRowHeight="18.75" x14ac:dyDescent="0.3"/>
  <cols>
    <col min="1" max="1" width="20.7109375" style="109" customWidth="1"/>
    <col min="2" max="7" width="16.28515625" style="109" customWidth="1"/>
    <col min="8" max="16" width="11.5703125" style="79"/>
    <col min="17" max="16384" width="11.5703125" style="108"/>
  </cols>
  <sheetData>
    <row r="1" spans="1:16" s="80" customFormat="1" x14ac:dyDescent="0.3">
      <c r="A1" s="198" t="s">
        <v>75</v>
      </c>
      <c r="H1" s="79"/>
      <c r="I1" s="79"/>
      <c r="J1" s="79"/>
      <c r="K1" s="79"/>
      <c r="L1" s="79"/>
      <c r="M1" s="79"/>
      <c r="N1" s="79"/>
      <c r="O1" s="79"/>
      <c r="P1" s="79"/>
    </row>
    <row r="2" spans="1:16" s="80" customFormat="1" ht="21" x14ac:dyDescent="0.35">
      <c r="B2" s="305" t="s">
        <v>51</v>
      </c>
      <c r="C2" s="306"/>
      <c r="D2" s="306"/>
      <c r="E2" s="306"/>
      <c r="F2" s="306"/>
      <c r="G2" s="307"/>
      <c r="H2" s="79"/>
      <c r="I2" s="79"/>
      <c r="J2" s="79"/>
      <c r="K2" s="79"/>
      <c r="L2" s="79"/>
      <c r="M2" s="79"/>
      <c r="N2" s="79"/>
      <c r="O2" s="79"/>
      <c r="P2" s="79"/>
    </row>
    <row r="3" spans="1:16" s="80" customFormat="1" ht="18" customHeight="1" x14ac:dyDescent="0.3">
      <c r="B3" s="308" t="s">
        <v>41</v>
      </c>
      <c r="C3" s="309"/>
      <c r="D3" s="309" t="s">
        <v>42</v>
      </c>
      <c r="E3" s="309"/>
      <c r="F3" s="303" t="s">
        <v>67</v>
      </c>
      <c r="G3" s="304"/>
      <c r="H3" s="79"/>
      <c r="I3" s="79"/>
      <c r="J3" s="79"/>
      <c r="K3" s="79"/>
      <c r="L3" s="79"/>
      <c r="M3" s="79"/>
      <c r="N3" s="79"/>
      <c r="O3" s="79"/>
      <c r="P3" s="79"/>
    </row>
    <row r="4" spans="1:16" s="80" customFormat="1" ht="32.25" x14ac:dyDescent="0.3">
      <c r="B4" s="233" t="s">
        <v>44</v>
      </c>
      <c r="C4" s="275" t="s">
        <v>45</v>
      </c>
      <c r="D4" s="275" t="s">
        <v>44</v>
      </c>
      <c r="E4" s="275" t="s">
        <v>45</v>
      </c>
      <c r="F4" s="275" t="s">
        <v>44</v>
      </c>
      <c r="G4" s="234" t="s">
        <v>45</v>
      </c>
      <c r="H4" s="79"/>
      <c r="I4" s="79"/>
      <c r="J4" s="79"/>
      <c r="K4" s="79"/>
      <c r="L4" s="79"/>
      <c r="M4" s="79"/>
      <c r="N4" s="79"/>
      <c r="O4" s="79"/>
      <c r="P4" s="79"/>
    </row>
    <row r="5" spans="1:16" s="80" customFormat="1" x14ac:dyDescent="0.3">
      <c r="A5" s="235" t="s">
        <v>46</v>
      </c>
      <c r="B5" s="236">
        <f>Detalle_al_0717!C18</f>
        <v>723350</v>
      </c>
      <c r="C5" s="110">
        <f>Detalle_al_0717!D18</f>
        <v>4549688.4079200001</v>
      </c>
      <c r="D5" s="111">
        <f>Detalle_al_0717!E18</f>
        <v>10071972</v>
      </c>
      <c r="E5" s="110">
        <f>Detalle_al_0717!F18</f>
        <v>24411063.646088004</v>
      </c>
      <c r="F5" s="135">
        <f>B5/D5</f>
        <v>7.1818110693715187E-2</v>
      </c>
      <c r="G5" s="136">
        <f>C5/E5</f>
        <v>0.18637813058379823</v>
      </c>
      <c r="H5" s="79"/>
      <c r="I5" s="79"/>
      <c r="J5" s="79"/>
      <c r="K5" s="79"/>
      <c r="L5" s="79"/>
      <c r="M5" s="79"/>
      <c r="N5" s="79"/>
      <c r="O5" s="79"/>
      <c r="P5" s="79"/>
    </row>
    <row r="6" spans="1:16" s="80" customFormat="1" x14ac:dyDescent="0.3">
      <c r="A6" s="237" t="s">
        <v>47</v>
      </c>
      <c r="B6" s="238">
        <f>Detalle_al_0717!I18</f>
        <v>319384</v>
      </c>
      <c r="C6" s="134">
        <f>Detalle_al_0717!J18</f>
        <v>20019344.456419002</v>
      </c>
      <c r="D6" s="133">
        <f>Detalle_al_0717!K18</f>
        <v>1199983</v>
      </c>
      <c r="E6" s="134">
        <f>Detalle_al_0717!L18</f>
        <v>55643210.185328007</v>
      </c>
      <c r="F6" s="239">
        <f t="shared" ref="F6:G8" si="0">B6/D6</f>
        <v>0.26615710389230512</v>
      </c>
      <c r="G6" s="240">
        <f t="shared" si="0"/>
        <v>0.35978054446789809</v>
      </c>
      <c r="H6" s="79"/>
      <c r="I6" s="79"/>
      <c r="J6" s="79"/>
      <c r="K6" s="79"/>
      <c r="L6" s="79"/>
      <c r="M6" s="79"/>
      <c r="N6" s="79"/>
      <c r="O6" s="79"/>
      <c r="P6" s="79"/>
    </row>
    <row r="7" spans="1:16" s="80" customFormat="1" x14ac:dyDescent="0.3">
      <c r="A7" s="241" t="s">
        <v>48</v>
      </c>
      <c r="B7" s="242">
        <f>Detalle_al_0717!O18</f>
        <v>182785</v>
      </c>
      <c r="C7" s="116">
        <f>Detalle_al_0717!P18</f>
        <v>6683623.0555640012</v>
      </c>
      <c r="D7" s="117">
        <f>Detalle_al_0717!Q18</f>
        <v>729194</v>
      </c>
      <c r="E7" s="116">
        <f>Detalle_al_0717!R18</f>
        <v>19519464.461054999</v>
      </c>
      <c r="F7" s="137">
        <f t="shared" si="0"/>
        <v>0.25066717499046892</v>
      </c>
      <c r="G7" s="138">
        <f t="shared" si="0"/>
        <v>0.34240811621133793</v>
      </c>
      <c r="H7" s="79"/>
      <c r="I7" s="79"/>
      <c r="J7" s="79"/>
      <c r="K7" s="79"/>
      <c r="L7" s="79"/>
      <c r="M7" s="79"/>
      <c r="N7" s="79"/>
      <c r="O7" s="79"/>
      <c r="P7" s="79"/>
    </row>
    <row r="8" spans="1:16" s="80" customFormat="1" x14ac:dyDescent="0.3">
      <c r="A8" s="101" t="s">
        <v>49</v>
      </c>
      <c r="B8" s="243">
        <f>SUM(B5:B7)</f>
        <v>1225519</v>
      </c>
      <c r="C8" s="244">
        <f t="shared" ref="C8:E8" si="1">SUM(C5:C7)</f>
        <v>31252655.919903003</v>
      </c>
      <c r="D8" s="245">
        <f t="shared" si="1"/>
        <v>12001149</v>
      </c>
      <c r="E8" s="244">
        <f t="shared" si="1"/>
        <v>99573738.292471007</v>
      </c>
      <c r="F8" s="246">
        <f t="shared" si="0"/>
        <v>0.10211680564919243</v>
      </c>
      <c r="G8" s="247">
        <f t="shared" si="0"/>
        <v>0.31386444313365791</v>
      </c>
      <c r="H8" s="79"/>
      <c r="I8" s="79"/>
      <c r="J8" s="79"/>
      <c r="K8" s="79"/>
      <c r="L8" s="79"/>
      <c r="M8" s="79"/>
      <c r="N8" s="79"/>
      <c r="O8" s="79"/>
      <c r="P8" s="79"/>
    </row>
    <row r="9" spans="1:16" ht="14.45" customHeight="1" x14ac:dyDescent="0.3">
      <c r="A9" s="196" t="str">
        <f>Detalle_al_0717!B20</f>
        <v>Fuente: Información de la CMF al 17 de julio de 2020 y al 30 de junio de 2020 para el total de las carteras.</v>
      </c>
      <c r="B9" s="108"/>
      <c r="C9" s="108"/>
      <c r="D9" s="108"/>
      <c r="E9" s="108"/>
      <c r="F9" s="108"/>
      <c r="G9" s="108"/>
    </row>
    <row r="10" spans="1:16" ht="14.45" customHeight="1" x14ac:dyDescent="0.3">
      <c r="A10" s="196" t="s">
        <v>55</v>
      </c>
      <c r="B10" s="108"/>
      <c r="C10" s="108"/>
      <c r="D10" s="108"/>
      <c r="E10" s="108"/>
      <c r="F10" s="108"/>
      <c r="G10" s="108"/>
    </row>
    <row r="11" spans="1:16" ht="14.45" customHeight="1" x14ac:dyDescent="0.3">
      <c r="A11" s="196" t="s">
        <v>113</v>
      </c>
      <c r="B11" s="108"/>
      <c r="C11" s="108"/>
      <c r="D11" s="108"/>
      <c r="E11" s="108"/>
      <c r="F11" s="108"/>
      <c r="G11" s="108"/>
    </row>
    <row r="12" spans="1:16" ht="14.45" customHeight="1" x14ac:dyDescent="0.3">
      <c r="A12" s="196" t="str">
        <f>"            " &amp; MID(Detalle_al_0717!B21,6,LEN(Detalle_al_0717!B21)-5)</f>
        <v xml:space="preserve">             El Banco Internacional corrigió cifras respecto la semana pasada. </v>
      </c>
      <c r="B12" s="108"/>
      <c r="C12" s="108"/>
      <c r="D12" s="108"/>
      <c r="E12" s="108"/>
      <c r="F12" s="108"/>
      <c r="G12" s="108"/>
    </row>
    <row r="13" spans="1:16" ht="14.45" customHeight="1" x14ac:dyDescent="0.3">
      <c r="A13" s="196" t="s">
        <v>99</v>
      </c>
      <c r="B13" s="108"/>
      <c r="C13" s="108"/>
      <c r="D13" s="108"/>
      <c r="E13" s="108"/>
      <c r="F13" s="108"/>
      <c r="G13" s="108"/>
    </row>
    <row r="14" spans="1:16" x14ac:dyDescent="0.3">
      <c r="A14" s="79"/>
      <c r="B14" s="79"/>
      <c r="C14" s="79"/>
      <c r="D14" s="79"/>
      <c r="E14" s="79"/>
      <c r="F14" s="79"/>
      <c r="G14" s="79"/>
    </row>
    <row r="15" spans="1:16" x14ac:dyDescent="0.3">
      <c r="A15" s="79" t="s">
        <v>76</v>
      </c>
      <c r="B15" s="52"/>
      <c r="C15" s="52"/>
      <c r="D15" s="52"/>
      <c r="E15" s="52"/>
      <c r="F15" s="52"/>
      <c r="G15" s="52"/>
    </row>
    <row r="16" spans="1:16" ht="21" x14ac:dyDescent="0.35">
      <c r="A16" s="52"/>
      <c r="B16" s="300" t="s">
        <v>51</v>
      </c>
      <c r="C16" s="301"/>
      <c r="D16" s="301"/>
      <c r="E16" s="301"/>
      <c r="F16" s="301"/>
      <c r="G16" s="302"/>
    </row>
    <row r="17" spans="1:7" s="79" customFormat="1" ht="18" customHeight="1" x14ac:dyDescent="0.3">
      <c r="A17" s="52"/>
      <c r="B17" s="296" t="s">
        <v>41</v>
      </c>
      <c r="C17" s="297"/>
      <c r="D17" s="297" t="s">
        <v>42</v>
      </c>
      <c r="E17" s="297"/>
      <c r="F17" s="303" t="s">
        <v>67</v>
      </c>
      <c r="G17" s="304"/>
    </row>
    <row r="18" spans="1:7" s="79" customFormat="1" ht="32.25" x14ac:dyDescent="0.3">
      <c r="A18" s="52"/>
      <c r="B18" s="54" t="s">
        <v>44</v>
      </c>
      <c r="C18" s="55" t="s">
        <v>45</v>
      </c>
      <c r="D18" s="55" t="s">
        <v>44</v>
      </c>
      <c r="E18" s="55" t="s">
        <v>45</v>
      </c>
      <c r="F18" s="55" t="s">
        <v>44</v>
      </c>
      <c r="G18" s="56" t="s">
        <v>45</v>
      </c>
    </row>
    <row r="19" spans="1:7" s="79" customFormat="1" x14ac:dyDescent="0.3">
      <c r="A19" s="122" t="s">
        <v>46</v>
      </c>
      <c r="B19" s="236">
        <f>Detalle_al_0717!C37</f>
        <v>70770</v>
      </c>
      <c r="C19" s="110">
        <f>Detalle_al_0717!D37</f>
        <v>452379.37228599994</v>
      </c>
      <c r="D19" s="111">
        <f>Detalle_al_0717!E37</f>
        <v>371755</v>
      </c>
      <c r="E19" s="110">
        <f>Detalle_al_0717!F37</f>
        <v>1420758.2228460002</v>
      </c>
      <c r="F19" s="135">
        <f>B19/D19</f>
        <v>0.1903673118048177</v>
      </c>
      <c r="G19" s="136">
        <f>C19/E19</f>
        <v>0.31840700621096074</v>
      </c>
    </row>
    <row r="20" spans="1:7" s="79" customFormat="1" x14ac:dyDescent="0.3">
      <c r="A20" s="123" t="s">
        <v>47</v>
      </c>
      <c r="B20" s="238">
        <f>Detalle_al_0717!I37</f>
        <v>2811</v>
      </c>
      <c r="C20" s="134">
        <f>Detalle_al_0717!J37</f>
        <v>85750.810656000001</v>
      </c>
      <c r="D20" s="133">
        <f>Detalle_al_0717!K37</f>
        <v>15847</v>
      </c>
      <c r="E20" s="134">
        <f>Detalle_al_0717!L37</f>
        <v>410516.96130299999</v>
      </c>
      <c r="F20" s="239">
        <f t="shared" ref="F20:G22" si="2">B20/D20</f>
        <v>0.17738373193664417</v>
      </c>
      <c r="G20" s="240">
        <f t="shared" si="2"/>
        <v>0.20888493957429416</v>
      </c>
    </row>
    <row r="21" spans="1:7" s="79" customFormat="1" x14ac:dyDescent="0.3">
      <c r="A21" s="124" t="s">
        <v>48</v>
      </c>
      <c r="B21" s="242">
        <f>Detalle_al_0717!O37</f>
        <v>1904</v>
      </c>
      <c r="C21" s="116">
        <f>Detalle_al_0717!P37</f>
        <v>18453.149774000001</v>
      </c>
      <c r="D21" s="117">
        <f>Detalle_al_0717!Q37</f>
        <v>7712</v>
      </c>
      <c r="E21" s="116">
        <f>Detalle_al_0717!R37</f>
        <v>59536.181293000001</v>
      </c>
      <c r="F21" s="137">
        <f t="shared" si="2"/>
        <v>0.24688796680497926</v>
      </c>
      <c r="G21" s="138">
        <f t="shared" si="2"/>
        <v>0.30994849473440517</v>
      </c>
    </row>
    <row r="22" spans="1:7" s="79" customFormat="1" x14ac:dyDescent="0.3">
      <c r="A22" s="60" t="s">
        <v>49</v>
      </c>
      <c r="B22" s="243">
        <f>SUM(B19:B21)</f>
        <v>75485</v>
      </c>
      <c r="C22" s="244">
        <f t="shared" ref="C22:E22" si="3">SUM(C19:C21)</f>
        <v>556583.33271600003</v>
      </c>
      <c r="D22" s="245">
        <f t="shared" si="3"/>
        <v>395314</v>
      </c>
      <c r="E22" s="244">
        <f t="shared" si="3"/>
        <v>1890811.3654420003</v>
      </c>
      <c r="F22" s="246">
        <f t="shared" si="2"/>
        <v>0.1909494730770982</v>
      </c>
      <c r="G22" s="247">
        <f t="shared" si="2"/>
        <v>0.29436216794999637</v>
      </c>
    </row>
    <row r="23" spans="1:7" s="79" customFormat="1" ht="14.45" customHeight="1" x14ac:dyDescent="0.3">
      <c r="A23" s="196" t="str">
        <f>Detalle_al_0717!B39</f>
        <v>Fuente: Información de la CMF al 17 de julio de 2020 y al 30 de junio de 2020 para el total de las carteras.</v>
      </c>
      <c r="B23" s="78"/>
      <c r="C23" s="78"/>
      <c r="D23" s="78"/>
      <c r="E23" s="78"/>
      <c r="F23" s="78"/>
      <c r="G23" s="78"/>
    </row>
    <row r="24" spans="1:7" s="79" customFormat="1" ht="14.45" customHeight="1" x14ac:dyDescent="0.3">
      <c r="A24" s="197" t="s">
        <v>94</v>
      </c>
      <c r="B24" s="78"/>
      <c r="C24" s="78"/>
      <c r="D24" s="78"/>
      <c r="E24" s="78"/>
      <c r="F24" s="78"/>
      <c r="G24" s="78"/>
    </row>
    <row r="25" spans="1:7" s="79" customFormat="1" ht="14.45" customHeight="1" x14ac:dyDescent="0.3">
      <c r="A25" s="197"/>
      <c r="B25" s="78"/>
      <c r="C25" s="78"/>
      <c r="D25" s="78"/>
      <c r="E25" s="78"/>
      <c r="F25" s="78"/>
      <c r="G25" s="78"/>
    </row>
    <row r="26" spans="1:7" s="79" customFormat="1" x14ac:dyDescent="0.3">
      <c r="A26" s="107" t="s">
        <v>60</v>
      </c>
      <c r="B26" s="78"/>
      <c r="C26" s="78"/>
      <c r="D26" s="78"/>
      <c r="E26" s="78"/>
      <c r="F26" s="78"/>
      <c r="G26" s="78"/>
    </row>
    <row r="27" spans="1:7" s="79" customFormat="1" x14ac:dyDescent="0.3">
      <c r="A27" s="107" t="s">
        <v>60</v>
      </c>
      <c r="B27" s="78"/>
      <c r="C27" s="78"/>
      <c r="D27" s="78"/>
      <c r="E27" s="78"/>
      <c r="F27" s="78"/>
      <c r="G27" s="78"/>
    </row>
    <row r="28" spans="1:7" s="79" customFormat="1" x14ac:dyDescent="0.3">
      <c r="A28" s="79" t="s">
        <v>77</v>
      </c>
      <c r="B28" s="52"/>
      <c r="C28" s="52"/>
      <c r="D28" s="52"/>
      <c r="E28" s="52"/>
      <c r="F28" s="52"/>
      <c r="G28" s="52"/>
    </row>
    <row r="29" spans="1:7" s="79" customFormat="1" ht="21" x14ac:dyDescent="0.35">
      <c r="A29" s="52"/>
      <c r="B29" s="300" t="s">
        <v>51</v>
      </c>
      <c r="C29" s="301"/>
      <c r="D29" s="301"/>
      <c r="E29" s="301"/>
      <c r="F29" s="301"/>
      <c r="G29" s="302"/>
    </row>
    <row r="30" spans="1:7" s="79" customFormat="1" ht="18" customHeight="1" x14ac:dyDescent="0.3">
      <c r="A30" s="52"/>
      <c r="B30" s="296" t="s">
        <v>41</v>
      </c>
      <c r="C30" s="297"/>
      <c r="D30" s="297" t="s">
        <v>42</v>
      </c>
      <c r="E30" s="297"/>
      <c r="F30" s="303" t="s">
        <v>67</v>
      </c>
      <c r="G30" s="304"/>
    </row>
    <row r="31" spans="1:7" s="79" customFormat="1" ht="32.25" x14ac:dyDescent="0.3">
      <c r="A31" s="52"/>
      <c r="B31" s="54" t="s">
        <v>44</v>
      </c>
      <c r="C31" s="55" t="s">
        <v>45</v>
      </c>
      <c r="D31" s="55" t="s">
        <v>44</v>
      </c>
      <c r="E31" s="55" t="s">
        <v>45</v>
      </c>
      <c r="F31" s="55" t="s">
        <v>44</v>
      </c>
      <c r="G31" s="56" t="s">
        <v>45</v>
      </c>
    </row>
    <row r="32" spans="1:7" s="79" customFormat="1" x14ac:dyDescent="0.3">
      <c r="A32" s="122" t="s">
        <v>46</v>
      </c>
      <c r="B32" s="113">
        <f>Detalle_al_0717!C54</f>
        <v>87386</v>
      </c>
      <c r="C32" s="114">
        <f>Detalle_al_0717!D54</f>
        <v>9280.4588070000009</v>
      </c>
      <c r="D32" s="111">
        <f>Detalle_al_0717!E54</f>
        <v>1440696</v>
      </c>
      <c r="E32" s="110">
        <f>Detalle_al_0717!F54</f>
        <v>391051.20157099998</v>
      </c>
      <c r="F32" s="135">
        <f>B32/D32</f>
        <v>6.065540544292481E-2</v>
      </c>
      <c r="G32" s="136">
        <f>C32/E32</f>
        <v>2.3732081041349322E-2</v>
      </c>
    </row>
    <row r="33" spans="1:7" s="79" customFormat="1" x14ac:dyDescent="0.3">
      <c r="A33" s="123" t="s">
        <v>47</v>
      </c>
      <c r="B33" s="127"/>
      <c r="C33" s="113"/>
      <c r="D33" s="114"/>
      <c r="E33" s="113"/>
      <c r="F33" s="115"/>
      <c r="G33" s="128"/>
    </row>
    <row r="34" spans="1:7" s="79" customFormat="1" x14ac:dyDescent="0.3">
      <c r="A34" s="124" t="s">
        <v>48</v>
      </c>
      <c r="B34" s="129"/>
      <c r="C34" s="116"/>
      <c r="D34" s="117"/>
      <c r="E34" s="116"/>
      <c r="F34" s="118"/>
      <c r="G34" s="130"/>
    </row>
    <row r="35" spans="1:7" s="79" customFormat="1" x14ac:dyDescent="0.3">
      <c r="A35" s="60" t="s">
        <v>49</v>
      </c>
      <c r="B35" s="119">
        <f>B32</f>
        <v>87386</v>
      </c>
      <c r="C35" s="248">
        <f t="shared" ref="C35:E35" si="4">C32</f>
        <v>9280.4588070000009</v>
      </c>
      <c r="D35" s="248">
        <f t="shared" si="4"/>
        <v>1440696</v>
      </c>
      <c r="E35" s="120">
        <f t="shared" si="4"/>
        <v>391051.20157099998</v>
      </c>
      <c r="F35" s="249">
        <f>B35/D35</f>
        <v>6.065540544292481E-2</v>
      </c>
      <c r="G35" s="250">
        <f>C35/E35</f>
        <v>2.3732081041349322E-2</v>
      </c>
    </row>
    <row r="36" spans="1:7" s="79" customFormat="1" ht="14.45" customHeight="1" x14ac:dyDescent="0.3">
      <c r="A36" s="196" t="str">
        <f>Detalle_al_0717!B56</f>
        <v>Fuente: Información de la CMF al 17 de julio de 2020 y al 30 de junio de 2020 para el total de las carteras.</v>
      </c>
      <c r="B36" s="78"/>
      <c r="C36" s="78"/>
      <c r="D36" s="78"/>
      <c r="E36" s="78"/>
      <c r="F36" s="78"/>
      <c r="G36" s="78"/>
    </row>
    <row r="37" spans="1:7" s="79" customFormat="1" ht="14.45" customHeight="1" x14ac:dyDescent="0.3">
      <c r="A37" s="197" t="s">
        <v>101</v>
      </c>
      <c r="B37" s="78"/>
      <c r="C37" s="78"/>
      <c r="D37" s="78"/>
      <c r="E37" s="78"/>
      <c r="F37" s="78"/>
      <c r="G37" s="78"/>
    </row>
    <row r="38" spans="1:7" s="79" customFormat="1" ht="14.45" customHeight="1" x14ac:dyDescent="0.3">
      <c r="A38" s="196" t="s">
        <v>62</v>
      </c>
      <c r="B38" s="78"/>
      <c r="C38" s="78"/>
      <c r="D38" s="78"/>
      <c r="E38" s="78"/>
      <c r="F38" s="78"/>
      <c r="G38" s="78"/>
    </row>
    <row r="39" spans="1:7" s="79" customFormat="1" x14ac:dyDescent="0.3"/>
    <row r="40" spans="1:7" s="79" customFormat="1" x14ac:dyDescent="0.3"/>
    <row r="41" spans="1:7" s="79" customFormat="1" x14ac:dyDescent="0.3"/>
    <row r="42" spans="1:7" s="79" customFormat="1" x14ac:dyDescent="0.3"/>
    <row r="43" spans="1:7" s="79" customFormat="1" x14ac:dyDescent="0.3"/>
    <row r="44" spans="1:7" s="79" customFormat="1" x14ac:dyDescent="0.3"/>
    <row r="45" spans="1:7" s="79" customFormat="1" x14ac:dyDescent="0.3"/>
    <row r="46" spans="1:7" s="79" customFormat="1" x14ac:dyDescent="0.3"/>
    <row r="47" spans="1:7" s="79" customFormat="1" x14ac:dyDescent="0.3"/>
    <row r="48" spans="1:7" s="79" customFormat="1" x14ac:dyDescent="0.3"/>
    <row r="49" s="79" customFormat="1" x14ac:dyDescent="0.3"/>
    <row r="50" s="79" customFormat="1" x14ac:dyDescent="0.3"/>
    <row r="51" s="79" customFormat="1" x14ac:dyDescent="0.3"/>
    <row r="52" s="79" customFormat="1" x14ac:dyDescent="0.3"/>
    <row r="53" s="79" customFormat="1" x14ac:dyDescent="0.3"/>
    <row r="54" s="79" customFormat="1" x14ac:dyDescent="0.3"/>
    <row r="55" s="79" customFormat="1" x14ac:dyDescent="0.3"/>
    <row r="56" s="79" customFormat="1" x14ac:dyDescent="0.3"/>
    <row r="57" s="79" customFormat="1" x14ac:dyDescent="0.3"/>
    <row r="58" s="79" customFormat="1" x14ac:dyDescent="0.3"/>
    <row r="59" s="79" customFormat="1" x14ac:dyDescent="0.3"/>
    <row r="60" s="79" customFormat="1" x14ac:dyDescent="0.3"/>
    <row r="61" s="79" customFormat="1" x14ac:dyDescent="0.3"/>
    <row r="62" s="79" customFormat="1" x14ac:dyDescent="0.3"/>
    <row r="63" s="79" customFormat="1" x14ac:dyDescent="0.3"/>
    <row r="64" s="79" customFormat="1" x14ac:dyDescent="0.3"/>
    <row r="65" s="79" customFormat="1" x14ac:dyDescent="0.3"/>
    <row r="66" s="79" customFormat="1" x14ac:dyDescent="0.3"/>
    <row r="67" s="79" customFormat="1" x14ac:dyDescent="0.3"/>
    <row r="68" s="79" customFormat="1" x14ac:dyDescent="0.3"/>
    <row r="69" s="79" customFormat="1" x14ac:dyDescent="0.3"/>
    <row r="70" s="79" customFormat="1" x14ac:dyDescent="0.3"/>
    <row r="71" s="79" customFormat="1" x14ac:dyDescent="0.3"/>
    <row r="72" s="79" customFormat="1" x14ac:dyDescent="0.3"/>
    <row r="73" s="79" customFormat="1" x14ac:dyDescent="0.3"/>
    <row r="74" s="79" customFormat="1" x14ac:dyDescent="0.3"/>
    <row r="75" s="79" customFormat="1" x14ac:dyDescent="0.3"/>
    <row r="76" s="79" customFormat="1" x14ac:dyDescent="0.3"/>
    <row r="77" s="79" customFormat="1" x14ac:dyDescent="0.3"/>
    <row r="78" s="79" customFormat="1" x14ac:dyDescent="0.3"/>
    <row r="79" s="79" customFormat="1" x14ac:dyDescent="0.3"/>
    <row r="80" s="79" customFormat="1" x14ac:dyDescent="0.3"/>
    <row r="81" s="79" customFormat="1" x14ac:dyDescent="0.3"/>
    <row r="82" s="79" customFormat="1" x14ac:dyDescent="0.3"/>
    <row r="83" s="79" customFormat="1" x14ac:dyDescent="0.3"/>
    <row r="84" s="79" customFormat="1" x14ac:dyDescent="0.3"/>
    <row r="85" s="79" customFormat="1" x14ac:dyDescent="0.3"/>
    <row r="86" s="79" customFormat="1" x14ac:dyDescent="0.3"/>
    <row r="87" s="79" customFormat="1" x14ac:dyDescent="0.3"/>
    <row r="88" s="79" customFormat="1" x14ac:dyDescent="0.3"/>
    <row r="89" s="79" customFormat="1" x14ac:dyDescent="0.3"/>
    <row r="90" s="79" customFormat="1" x14ac:dyDescent="0.3"/>
    <row r="91" s="79" customFormat="1" x14ac:dyDescent="0.3"/>
    <row r="92" s="79" customFormat="1" x14ac:dyDescent="0.3"/>
    <row r="93" s="79" customFormat="1" x14ac:dyDescent="0.3"/>
    <row r="94" s="79" customFormat="1" x14ac:dyDescent="0.3"/>
    <row r="95" s="79" customFormat="1" x14ac:dyDescent="0.3"/>
    <row r="96" s="79" customFormat="1" x14ac:dyDescent="0.3"/>
    <row r="97" s="79" customFormat="1" x14ac:dyDescent="0.3"/>
    <row r="98" s="79" customFormat="1" x14ac:dyDescent="0.3"/>
    <row r="99" s="79" customFormat="1" x14ac:dyDescent="0.3"/>
    <row r="100" s="79" customFormat="1" x14ac:dyDescent="0.3"/>
    <row r="101" s="79" customFormat="1" x14ac:dyDescent="0.3"/>
    <row r="102" s="79" customFormat="1" x14ac:dyDescent="0.3"/>
    <row r="103" s="79" customFormat="1" x14ac:dyDescent="0.3"/>
    <row r="104" s="79" customFormat="1" x14ac:dyDescent="0.3"/>
    <row r="105" s="79" customFormat="1" x14ac:dyDescent="0.3"/>
    <row r="106" s="79" customFormat="1" x14ac:dyDescent="0.3"/>
    <row r="107" s="79" customFormat="1" x14ac:dyDescent="0.3"/>
    <row r="108" s="79" customFormat="1" x14ac:dyDescent="0.3"/>
    <row r="109" s="79" customFormat="1" x14ac:dyDescent="0.3"/>
    <row r="110" s="79" customFormat="1" x14ac:dyDescent="0.3"/>
    <row r="111" s="79" customFormat="1" x14ac:dyDescent="0.3"/>
    <row r="112" s="79" customFormat="1" x14ac:dyDescent="0.3"/>
    <row r="113" s="79" customFormat="1" x14ac:dyDescent="0.3"/>
    <row r="114" s="79" customFormat="1" x14ac:dyDescent="0.3"/>
    <row r="115" s="79" customFormat="1" x14ac:dyDescent="0.3"/>
    <row r="116" s="79" customFormat="1" x14ac:dyDescent="0.3"/>
    <row r="117" s="79" customFormat="1" x14ac:dyDescent="0.3"/>
    <row r="118" s="79" customFormat="1" x14ac:dyDescent="0.3"/>
    <row r="119" s="79" customFormat="1" x14ac:dyDescent="0.3"/>
    <row r="120" s="79" customFormat="1" x14ac:dyDescent="0.3"/>
    <row r="121" s="79" customFormat="1" x14ac:dyDescent="0.3"/>
    <row r="122" s="79" customFormat="1" x14ac:dyDescent="0.3"/>
    <row r="123" s="79" customFormat="1" x14ac:dyDescent="0.3"/>
    <row r="124" s="79" customFormat="1" x14ac:dyDescent="0.3"/>
    <row r="125" s="79" customFormat="1" x14ac:dyDescent="0.3"/>
    <row r="126" s="79" customFormat="1" x14ac:dyDescent="0.3"/>
    <row r="127" s="79" customFormat="1" x14ac:dyDescent="0.3"/>
    <row r="128" s="79" customFormat="1" x14ac:dyDescent="0.3"/>
    <row r="129" s="79" customFormat="1" x14ac:dyDescent="0.3"/>
    <row r="130" s="79" customFormat="1" x14ac:dyDescent="0.3"/>
    <row r="131" s="79" customFormat="1" x14ac:dyDescent="0.3"/>
    <row r="132" s="79" customFormat="1" x14ac:dyDescent="0.3"/>
    <row r="133" s="79" customFormat="1" x14ac:dyDescent="0.3"/>
    <row r="134" s="79" customFormat="1" x14ac:dyDescent="0.3"/>
    <row r="135" s="79" customFormat="1" x14ac:dyDescent="0.3"/>
    <row r="136" s="79" customFormat="1" x14ac:dyDescent="0.3"/>
    <row r="137" s="79" customFormat="1" x14ac:dyDescent="0.3"/>
    <row r="138" s="79" customFormat="1" x14ac:dyDescent="0.3"/>
    <row r="139" s="79" customFormat="1" x14ac:dyDescent="0.3"/>
    <row r="140" s="79" customFormat="1" x14ac:dyDescent="0.3"/>
    <row r="141" s="79" customFormat="1" x14ac:dyDescent="0.3"/>
    <row r="142" s="79" customFormat="1" x14ac:dyDescent="0.3"/>
    <row r="143" s="79" customFormat="1" x14ac:dyDescent="0.3"/>
    <row r="144" s="79" customFormat="1" x14ac:dyDescent="0.3"/>
    <row r="145" s="79" customFormat="1" x14ac:dyDescent="0.3"/>
    <row r="146" s="79" customFormat="1" x14ac:dyDescent="0.3"/>
    <row r="147" s="79" customFormat="1" x14ac:dyDescent="0.3"/>
    <row r="148" s="79" customFormat="1" x14ac:dyDescent="0.3"/>
    <row r="149" s="79" customFormat="1" x14ac:dyDescent="0.3"/>
    <row r="150" s="79" customFormat="1" x14ac:dyDescent="0.3"/>
    <row r="151" s="79" customFormat="1" x14ac:dyDescent="0.3"/>
    <row r="152" s="79" customFormat="1" x14ac:dyDescent="0.3"/>
    <row r="153" s="79" customFormat="1" x14ac:dyDescent="0.3"/>
    <row r="154" s="79" customFormat="1" x14ac:dyDescent="0.3"/>
    <row r="155" s="79" customFormat="1" x14ac:dyDescent="0.3"/>
    <row r="156" s="79" customFormat="1" x14ac:dyDescent="0.3"/>
    <row r="157" s="79" customFormat="1" x14ac:dyDescent="0.3"/>
    <row r="158" s="79" customFormat="1" x14ac:dyDescent="0.3"/>
    <row r="159" s="79" customFormat="1" x14ac:dyDescent="0.3"/>
    <row r="160" s="79" customFormat="1" x14ac:dyDescent="0.3"/>
    <row r="161" s="79" customFormat="1" x14ac:dyDescent="0.3"/>
    <row r="162" s="79" customFormat="1" x14ac:dyDescent="0.3"/>
    <row r="163" s="79" customFormat="1" x14ac:dyDescent="0.3"/>
    <row r="164" s="79" customFormat="1" x14ac:dyDescent="0.3"/>
    <row r="165" s="79" customFormat="1" x14ac:dyDescent="0.3"/>
    <row r="166" s="79" customFormat="1" x14ac:dyDescent="0.3"/>
    <row r="167" s="79" customFormat="1" x14ac:dyDescent="0.3"/>
    <row r="168" s="79" customFormat="1" x14ac:dyDescent="0.3"/>
    <row r="169" s="79" customFormat="1" x14ac:dyDescent="0.3"/>
    <row r="170" s="79" customFormat="1" x14ac:dyDescent="0.3"/>
    <row r="171" s="79" customFormat="1" x14ac:dyDescent="0.3"/>
    <row r="172" s="79" customFormat="1" x14ac:dyDescent="0.3"/>
    <row r="173" s="79" customFormat="1" x14ac:dyDescent="0.3"/>
    <row r="174" s="79" customFormat="1" x14ac:dyDescent="0.3"/>
    <row r="175" s="79" customFormat="1" x14ac:dyDescent="0.3"/>
    <row r="176" s="79" customFormat="1" x14ac:dyDescent="0.3"/>
    <row r="177" s="79" customFormat="1" x14ac:dyDescent="0.3"/>
    <row r="178" s="79" customFormat="1" x14ac:dyDescent="0.3"/>
    <row r="179" s="79" customFormat="1" x14ac:dyDescent="0.3"/>
    <row r="180" s="79" customFormat="1" x14ac:dyDescent="0.3"/>
    <row r="181" s="79" customFormat="1" x14ac:dyDescent="0.3"/>
    <row r="182" s="79" customFormat="1" x14ac:dyDescent="0.3"/>
    <row r="183" s="79" customFormat="1" x14ac:dyDescent="0.3"/>
    <row r="184" s="79" customFormat="1" x14ac:dyDescent="0.3"/>
    <row r="185" s="79" customFormat="1" x14ac:dyDescent="0.3"/>
    <row r="186" s="79" customFormat="1" x14ac:dyDescent="0.3"/>
    <row r="187" s="79" customFormat="1" x14ac:dyDescent="0.3"/>
    <row r="188" s="79" customFormat="1" x14ac:dyDescent="0.3"/>
    <row r="189" s="79" customFormat="1" x14ac:dyDescent="0.3"/>
    <row r="190" s="79" customFormat="1" x14ac:dyDescent="0.3"/>
    <row r="191" s="79" customFormat="1" x14ac:dyDescent="0.3"/>
    <row r="192" s="79" customFormat="1" x14ac:dyDescent="0.3"/>
    <row r="193" s="79" customFormat="1" x14ac:dyDescent="0.3"/>
    <row r="194" s="79" customFormat="1" x14ac:dyDescent="0.3"/>
    <row r="195" s="79" customFormat="1" x14ac:dyDescent="0.3"/>
    <row r="196" s="79" customFormat="1" x14ac:dyDescent="0.3"/>
    <row r="197" s="79" customFormat="1" x14ac:dyDescent="0.3"/>
    <row r="198" s="79" customFormat="1" x14ac:dyDescent="0.3"/>
    <row r="199" s="79" customFormat="1" x14ac:dyDescent="0.3"/>
    <row r="200" s="79" customFormat="1" x14ac:dyDescent="0.3"/>
    <row r="201" s="79" customFormat="1" x14ac:dyDescent="0.3"/>
    <row r="202" s="79" customFormat="1" x14ac:dyDescent="0.3"/>
    <row r="203" s="79" customFormat="1" x14ac:dyDescent="0.3"/>
    <row r="204" s="79" customFormat="1" x14ac:dyDescent="0.3"/>
    <row r="205" s="79" customFormat="1" x14ac:dyDescent="0.3"/>
    <row r="206" s="79" customFormat="1" x14ac:dyDescent="0.3"/>
    <row r="207" s="79" customFormat="1" x14ac:dyDescent="0.3"/>
    <row r="208" s="79" customFormat="1" x14ac:dyDescent="0.3"/>
    <row r="209" s="79" customFormat="1" x14ac:dyDescent="0.3"/>
    <row r="210" s="79" customFormat="1" x14ac:dyDescent="0.3"/>
    <row r="211" s="79" customFormat="1" x14ac:dyDescent="0.3"/>
    <row r="212" s="79" customFormat="1" x14ac:dyDescent="0.3"/>
    <row r="213" s="79" customFormat="1" x14ac:dyDescent="0.3"/>
    <row r="214" s="79" customFormat="1" x14ac:dyDescent="0.3"/>
    <row r="215" s="79" customFormat="1" x14ac:dyDescent="0.3"/>
    <row r="216" s="79" customFormat="1" x14ac:dyDescent="0.3"/>
    <row r="217" s="79" customFormat="1" x14ac:dyDescent="0.3"/>
    <row r="218" s="79" customFormat="1" x14ac:dyDescent="0.3"/>
    <row r="219" s="79" customFormat="1" x14ac:dyDescent="0.3"/>
    <row r="220" s="79" customFormat="1" x14ac:dyDescent="0.3"/>
    <row r="221" s="79" customFormat="1" x14ac:dyDescent="0.3"/>
    <row r="222" s="79" customFormat="1" x14ac:dyDescent="0.3"/>
    <row r="223" s="79" customFormat="1" x14ac:dyDescent="0.3"/>
    <row r="224" s="79" customFormat="1" x14ac:dyDescent="0.3"/>
    <row r="225" s="79" customFormat="1" x14ac:dyDescent="0.3"/>
    <row r="226" s="79" customFormat="1" x14ac:dyDescent="0.3"/>
    <row r="227" s="79" customFormat="1" x14ac:dyDescent="0.3"/>
    <row r="228" s="79" customFormat="1" x14ac:dyDescent="0.3"/>
    <row r="229" s="79" customFormat="1" x14ac:dyDescent="0.3"/>
    <row r="230" s="79" customFormat="1" x14ac:dyDescent="0.3"/>
    <row r="231" s="79" customFormat="1" x14ac:dyDescent="0.3"/>
    <row r="232" s="79" customFormat="1" x14ac:dyDescent="0.3"/>
    <row r="233" s="79" customFormat="1" x14ac:dyDescent="0.3"/>
    <row r="234" s="79" customFormat="1" x14ac:dyDescent="0.3"/>
    <row r="235" s="79" customFormat="1" x14ac:dyDescent="0.3"/>
    <row r="236" s="79" customFormat="1" x14ac:dyDescent="0.3"/>
    <row r="237" s="79" customFormat="1" x14ac:dyDescent="0.3"/>
    <row r="238" s="79" customFormat="1" x14ac:dyDescent="0.3"/>
    <row r="239" s="79" customFormat="1" x14ac:dyDescent="0.3"/>
    <row r="240" s="79" customFormat="1" x14ac:dyDescent="0.3"/>
    <row r="241" s="79" customFormat="1" x14ac:dyDescent="0.3"/>
    <row r="242" s="79" customFormat="1" x14ac:dyDescent="0.3"/>
    <row r="243" s="79" customFormat="1" x14ac:dyDescent="0.3"/>
    <row r="244" s="79" customFormat="1" x14ac:dyDescent="0.3"/>
    <row r="245" s="79" customFormat="1" x14ac:dyDescent="0.3"/>
    <row r="246" s="79" customFormat="1" x14ac:dyDescent="0.3"/>
    <row r="247" s="79" customFormat="1" x14ac:dyDescent="0.3"/>
    <row r="248" s="79" customFormat="1" x14ac:dyDescent="0.3"/>
    <row r="249" s="79" customFormat="1" x14ac:dyDescent="0.3"/>
    <row r="250" s="79" customFormat="1" x14ac:dyDescent="0.3"/>
    <row r="251" s="79" customFormat="1" x14ac:dyDescent="0.3"/>
    <row r="252" s="79" customFormat="1" x14ac:dyDescent="0.3"/>
    <row r="253" s="79" customFormat="1" x14ac:dyDescent="0.3"/>
    <row r="254" s="79" customFormat="1" x14ac:dyDescent="0.3"/>
    <row r="255" s="79" customFormat="1" x14ac:dyDescent="0.3"/>
    <row r="256" s="79" customFormat="1" x14ac:dyDescent="0.3"/>
    <row r="257" s="79" customFormat="1" x14ac:dyDescent="0.3"/>
    <row r="258" s="79" customFormat="1" x14ac:dyDescent="0.3"/>
    <row r="259" s="79" customFormat="1" x14ac:dyDescent="0.3"/>
    <row r="260" s="79" customFormat="1" x14ac:dyDescent="0.3"/>
    <row r="261" s="79" customFormat="1" x14ac:dyDescent="0.3"/>
    <row r="262" s="79" customFormat="1" x14ac:dyDescent="0.3"/>
    <row r="263" s="79" customFormat="1" x14ac:dyDescent="0.3"/>
    <row r="264" s="79" customFormat="1" x14ac:dyDescent="0.3"/>
    <row r="265" s="79" customFormat="1" x14ac:dyDescent="0.3"/>
    <row r="266" s="79" customFormat="1" x14ac:dyDescent="0.3"/>
    <row r="267" s="79" customFormat="1" x14ac:dyDescent="0.3"/>
    <row r="268" s="79" customFormat="1" x14ac:dyDescent="0.3"/>
    <row r="269" s="79" customFormat="1" x14ac:dyDescent="0.3"/>
    <row r="270" s="79" customFormat="1" x14ac:dyDescent="0.3"/>
    <row r="271" s="79" customFormat="1" x14ac:dyDescent="0.3"/>
    <row r="272" s="79" customFormat="1" x14ac:dyDescent="0.3"/>
    <row r="273" s="79" customFormat="1" x14ac:dyDescent="0.3"/>
    <row r="274" s="79" customFormat="1" x14ac:dyDescent="0.3"/>
    <row r="275" s="79" customFormat="1" x14ac:dyDescent="0.3"/>
    <row r="276" s="79" customFormat="1" x14ac:dyDescent="0.3"/>
    <row r="277" s="79" customFormat="1" x14ac:dyDescent="0.3"/>
    <row r="278" s="79" customFormat="1" x14ac:dyDescent="0.3"/>
    <row r="279" s="79" customFormat="1" x14ac:dyDescent="0.3"/>
    <row r="280" s="79" customFormat="1" x14ac:dyDescent="0.3"/>
    <row r="281" s="79" customFormat="1" x14ac:dyDescent="0.3"/>
    <row r="282" s="79" customFormat="1" x14ac:dyDescent="0.3"/>
    <row r="283" s="79" customFormat="1" x14ac:dyDescent="0.3"/>
    <row r="284" s="79" customFormat="1" x14ac:dyDescent="0.3"/>
    <row r="285" s="79" customFormat="1" x14ac:dyDescent="0.3"/>
    <row r="286" s="79" customFormat="1" x14ac:dyDescent="0.3"/>
    <row r="287" s="79" customFormat="1" x14ac:dyDescent="0.3"/>
    <row r="288" s="79" customFormat="1" x14ac:dyDescent="0.3"/>
    <row r="289" s="79" customFormat="1" x14ac:dyDescent="0.3"/>
    <row r="290" s="79" customFormat="1" x14ac:dyDescent="0.3"/>
    <row r="291" s="79" customFormat="1" x14ac:dyDescent="0.3"/>
    <row r="292" s="79" customFormat="1" x14ac:dyDescent="0.3"/>
    <row r="293" s="79" customFormat="1" x14ac:dyDescent="0.3"/>
    <row r="294" s="79" customFormat="1" x14ac:dyDescent="0.3"/>
    <row r="295" s="79" customFormat="1" x14ac:dyDescent="0.3"/>
    <row r="296" s="79" customFormat="1" x14ac:dyDescent="0.3"/>
    <row r="297" s="79" customFormat="1" x14ac:dyDescent="0.3"/>
    <row r="298" s="79" customFormat="1" x14ac:dyDescent="0.3"/>
    <row r="299" s="79" customFormat="1" x14ac:dyDescent="0.3"/>
    <row r="300" s="79" customFormat="1" x14ac:dyDescent="0.3"/>
    <row r="301" s="79" customFormat="1" x14ac:dyDescent="0.3"/>
    <row r="302" s="79" customFormat="1" x14ac:dyDescent="0.3"/>
    <row r="303" s="79" customFormat="1" x14ac:dyDescent="0.3"/>
    <row r="304" s="79" customFormat="1" x14ac:dyDescent="0.3"/>
    <row r="305" s="79" customFormat="1" x14ac:dyDescent="0.3"/>
    <row r="306" s="79" customFormat="1" x14ac:dyDescent="0.3"/>
    <row r="307" s="79" customFormat="1" x14ac:dyDescent="0.3"/>
    <row r="308" s="79" customFormat="1" x14ac:dyDescent="0.3"/>
    <row r="309" s="79" customFormat="1" x14ac:dyDescent="0.3"/>
    <row r="310" s="79" customFormat="1" x14ac:dyDescent="0.3"/>
    <row r="311" s="79" customFormat="1" x14ac:dyDescent="0.3"/>
    <row r="312" s="79" customFormat="1" x14ac:dyDescent="0.3"/>
    <row r="313" s="79" customFormat="1" x14ac:dyDescent="0.3"/>
    <row r="314" s="79" customFormat="1" x14ac:dyDescent="0.3"/>
    <row r="315" s="79" customFormat="1" x14ac:dyDescent="0.3"/>
    <row r="316" s="79" customFormat="1" x14ac:dyDescent="0.3"/>
    <row r="317" s="79" customFormat="1" x14ac:dyDescent="0.3"/>
    <row r="318" s="79" customFormat="1" x14ac:dyDescent="0.3"/>
    <row r="319" s="79" customFormat="1" x14ac:dyDescent="0.3"/>
    <row r="320" s="79" customFormat="1" x14ac:dyDescent="0.3"/>
    <row r="321" s="79" customFormat="1" x14ac:dyDescent="0.3"/>
    <row r="322" s="79" customFormat="1" x14ac:dyDescent="0.3"/>
    <row r="323" s="79" customFormat="1" x14ac:dyDescent="0.3"/>
    <row r="324" s="79" customFormat="1" x14ac:dyDescent="0.3"/>
    <row r="325" s="79" customFormat="1" x14ac:dyDescent="0.3"/>
    <row r="326" s="79" customFormat="1" x14ac:dyDescent="0.3"/>
    <row r="327" s="79" customFormat="1" x14ac:dyDescent="0.3"/>
    <row r="328" s="79" customFormat="1" x14ac:dyDescent="0.3"/>
    <row r="329" s="79" customFormat="1" x14ac:dyDescent="0.3"/>
    <row r="330" s="79" customFormat="1" x14ac:dyDescent="0.3"/>
    <row r="331" s="79" customFormat="1" x14ac:dyDescent="0.3"/>
    <row r="332" s="79" customFormat="1" x14ac:dyDescent="0.3"/>
    <row r="333" s="79" customFormat="1" x14ac:dyDescent="0.3"/>
    <row r="334" s="79" customFormat="1" x14ac:dyDescent="0.3"/>
    <row r="335" s="79" customFormat="1" x14ac:dyDescent="0.3"/>
    <row r="336" s="79" customFormat="1" x14ac:dyDescent="0.3"/>
    <row r="337" s="79" customFormat="1" x14ac:dyDescent="0.3"/>
    <row r="338" s="79" customFormat="1" x14ac:dyDescent="0.3"/>
    <row r="339" s="79" customFormat="1" x14ac:dyDescent="0.3"/>
    <row r="340" s="79" customFormat="1" x14ac:dyDescent="0.3"/>
    <row r="341" s="79" customFormat="1" x14ac:dyDescent="0.3"/>
    <row r="342" s="79" customFormat="1" x14ac:dyDescent="0.3"/>
    <row r="343" s="79" customFormat="1" x14ac:dyDescent="0.3"/>
    <row r="344" s="79" customFormat="1" x14ac:dyDescent="0.3"/>
    <row r="345" s="79" customFormat="1" x14ac:dyDescent="0.3"/>
    <row r="346" s="79" customFormat="1" x14ac:dyDescent="0.3"/>
    <row r="347" s="79" customFormat="1" x14ac:dyDescent="0.3"/>
    <row r="348" s="79" customFormat="1" x14ac:dyDescent="0.3"/>
    <row r="349" s="79" customFormat="1" x14ac:dyDescent="0.3"/>
    <row r="350" s="79" customFormat="1" x14ac:dyDescent="0.3"/>
    <row r="351" s="79" customFormat="1" x14ac:dyDescent="0.3"/>
    <row r="352" s="79" customFormat="1" x14ac:dyDescent="0.3"/>
    <row r="353" s="79" customFormat="1" x14ac:dyDescent="0.3"/>
    <row r="354" s="79" customFormat="1" x14ac:dyDescent="0.3"/>
    <row r="355" s="79" customFormat="1" x14ac:dyDescent="0.3"/>
    <row r="356" s="79" customFormat="1" x14ac:dyDescent="0.3"/>
    <row r="357" s="79" customFormat="1" x14ac:dyDescent="0.3"/>
    <row r="358" s="79" customFormat="1" x14ac:dyDescent="0.3"/>
    <row r="359" s="79" customFormat="1" x14ac:dyDescent="0.3"/>
    <row r="360" s="79" customFormat="1" x14ac:dyDescent="0.3"/>
    <row r="361" s="79" customFormat="1" x14ac:dyDescent="0.3"/>
    <row r="362" s="79" customFormat="1" x14ac:dyDescent="0.3"/>
    <row r="363" s="79" customFormat="1" x14ac:dyDescent="0.3"/>
    <row r="364" s="79" customFormat="1" x14ac:dyDescent="0.3"/>
    <row r="365" s="79" customFormat="1" x14ac:dyDescent="0.3"/>
    <row r="366" s="79" customFormat="1" x14ac:dyDescent="0.3"/>
    <row r="367" s="79" customFormat="1" x14ac:dyDescent="0.3"/>
    <row r="368" s="79" customFormat="1" x14ac:dyDescent="0.3"/>
    <row r="369" s="79" customFormat="1" x14ac:dyDescent="0.3"/>
    <row r="370" s="79" customFormat="1" x14ac:dyDescent="0.3"/>
    <row r="371" s="79" customFormat="1" x14ac:dyDescent="0.3"/>
    <row r="372" s="79" customFormat="1" x14ac:dyDescent="0.3"/>
    <row r="373" s="79" customFormat="1" x14ac:dyDescent="0.3"/>
    <row r="374" s="79" customFormat="1" x14ac:dyDescent="0.3"/>
    <row r="375" s="79" customFormat="1" x14ac:dyDescent="0.3"/>
    <row r="376" s="79" customFormat="1" x14ac:dyDescent="0.3"/>
    <row r="377" s="79" customFormat="1" x14ac:dyDescent="0.3"/>
    <row r="378" s="79" customFormat="1" x14ac:dyDescent="0.3"/>
    <row r="379" s="79" customFormat="1" x14ac:dyDescent="0.3"/>
    <row r="380" s="79" customFormat="1" x14ac:dyDescent="0.3"/>
    <row r="381" s="79" customFormat="1" x14ac:dyDescent="0.3"/>
    <row r="382" s="79" customFormat="1" x14ac:dyDescent="0.3"/>
    <row r="383" s="79" customFormat="1" x14ac:dyDescent="0.3"/>
    <row r="384" s="79" customFormat="1" x14ac:dyDescent="0.3"/>
    <row r="385" s="79" customFormat="1" x14ac:dyDescent="0.3"/>
    <row r="386" s="79" customFormat="1" x14ac:dyDescent="0.3"/>
    <row r="387" s="79" customFormat="1" x14ac:dyDescent="0.3"/>
    <row r="388" s="79" customFormat="1" x14ac:dyDescent="0.3"/>
    <row r="389" s="79" customFormat="1" x14ac:dyDescent="0.3"/>
    <row r="390" s="79" customFormat="1" x14ac:dyDescent="0.3"/>
    <row r="391" s="79" customFormat="1" x14ac:dyDescent="0.3"/>
    <row r="392" s="79" customFormat="1" x14ac:dyDescent="0.3"/>
    <row r="393" s="79" customFormat="1" x14ac:dyDescent="0.3"/>
    <row r="394" s="79" customFormat="1" x14ac:dyDescent="0.3"/>
    <row r="395" s="79" customFormat="1" x14ac:dyDescent="0.3"/>
    <row r="396" s="79" customFormat="1" x14ac:dyDescent="0.3"/>
    <row r="397" s="79" customFormat="1" x14ac:dyDescent="0.3"/>
    <row r="398" s="79" customFormat="1" x14ac:dyDescent="0.3"/>
    <row r="399" s="79" customFormat="1" x14ac:dyDescent="0.3"/>
    <row r="400" s="79" customFormat="1" x14ac:dyDescent="0.3"/>
    <row r="401" s="79" customFormat="1" x14ac:dyDescent="0.3"/>
    <row r="402" s="79" customFormat="1" x14ac:dyDescent="0.3"/>
    <row r="403" s="79" customFormat="1" x14ac:dyDescent="0.3"/>
    <row r="404" s="79" customFormat="1" x14ac:dyDescent="0.3"/>
    <row r="405" s="79" customFormat="1" x14ac:dyDescent="0.3"/>
    <row r="406" s="79" customFormat="1" x14ac:dyDescent="0.3"/>
    <row r="407" s="79" customFormat="1" x14ac:dyDescent="0.3"/>
    <row r="408" s="79" customFormat="1" x14ac:dyDescent="0.3"/>
    <row r="409" s="79" customFormat="1" x14ac:dyDescent="0.3"/>
    <row r="410" s="79" customFormat="1" x14ac:dyDescent="0.3"/>
    <row r="411" s="79" customFormat="1" x14ac:dyDescent="0.3"/>
    <row r="412" s="79" customFormat="1" x14ac:dyDescent="0.3"/>
    <row r="413" s="79" customFormat="1" x14ac:dyDescent="0.3"/>
    <row r="414" s="79" customFormat="1" x14ac:dyDescent="0.3"/>
    <row r="415" s="79" customFormat="1" x14ac:dyDescent="0.3"/>
    <row r="416" s="79" customFormat="1" x14ac:dyDescent="0.3"/>
    <row r="417" s="79" customFormat="1" x14ac:dyDescent="0.3"/>
    <row r="418" s="79" customFormat="1" x14ac:dyDescent="0.3"/>
    <row r="419" s="79" customFormat="1" x14ac:dyDescent="0.3"/>
    <row r="420" s="79" customFormat="1" x14ac:dyDescent="0.3"/>
    <row r="421" s="79" customFormat="1" x14ac:dyDescent="0.3"/>
    <row r="422" s="79" customFormat="1" x14ac:dyDescent="0.3"/>
    <row r="423" s="79" customFormat="1" x14ac:dyDescent="0.3"/>
    <row r="424" s="79" customFormat="1" x14ac:dyDescent="0.3"/>
    <row r="425" s="79" customFormat="1" x14ac:dyDescent="0.3"/>
    <row r="426" s="79" customFormat="1" x14ac:dyDescent="0.3"/>
    <row r="427" s="79" customFormat="1" x14ac:dyDescent="0.3"/>
    <row r="428" s="79" customFormat="1" x14ac:dyDescent="0.3"/>
    <row r="429" s="79" customFormat="1" x14ac:dyDescent="0.3"/>
    <row r="430" s="79" customFormat="1" x14ac:dyDescent="0.3"/>
    <row r="431" s="79" customFormat="1" x14ac:dyDescent="0.3"/>
    <row r="432" s="79" customFormat="1" x14ac:dyDescent="0.3"/>
    <row r="433" s="79" customFormat="1" x14ac:dyDescent="0.3"/>
    <row r="434" s="79" customFormat="1" x14ac:dyDescent="0.3"/>
    <row r="435" s="79" customFormat="1" x14ac:dyDescent="0.3"/>
    <row r="436" s="79" customFormat="1" x14ac:dyDescent="0.3"/>
    <row r="437" s="79" customFormat="1" x14ac:dyDescent="0.3"/>
    <row r="438" s="79" customFormat="1" x14ac:dyDescent="0.3"/>
    <row r="439" s="79" customFormat="1" x14ac:dyDescent="0.3"/>
    <row r="440" s="79" customFormat="1" x14ac:dyDescent="0.3"/>
    <row r="441" s="79" customFormat="1" x14ac:dyDescent="0.3"/>
    <row r="442" s="79" customFormat="1" x14ac:dyDescent="0.3"/>
    <row r="443" s="79" customFormat="1" x14ac:dyDescent="0.3"/>
    <row r="444" s="79" customFormat="1" x14ac:dyDescent="0.3"/>
    <row r="445" s="79" customFormat="1" x14ac:dyDescent="0.3"/>
    <row r="446" s="79" customFormat="1" x14ac:dyDescent="0.3"/>
    <row r="447" s="79" customFormat="1" x14ac:dyDescent="0.3"/>
    <row r="448" s="79" customFormat="1" x14ac:dyDescent="0.3"/>
    <row r="449" s="79" customFormat="1" x14ac:dyDescent="0.3"/>
    <row r="450" s="79" customFormat="1" x14ac:dyDescent="0.3"/>
    <row r="451" s="79" customFormat="1" x14ac:dyDescent="0.3"/>
    <row r="452" s="79" customFormat="1" x14ac:dyDescent="0.3"/>
    <row r="453" s="79" customFormat="1" x14ac:dyDescent="0.3"/>
    <row r="454" s="79" customFormat="1" x14ac:dyDescent="0.3"/>
    <row r="455" s="79" customFormat="1" x14ac:dyDescent="0.3"/>
    <row r="456" s="79" customFormat="1" x14ac:dyDescent="0.3"/>
    <row r="457" s="79" customFormat="1" x14ac:dyDescent="0.3"/>
    <row r="458" s="79" customFormat="1" x14ac:dyDescent="0.3"/>
    <row r="459" s="79" customFormat="1" x14ac:dyDescent="0.3"/>
    <row r="460" s="79" customFormat="1" x14ac:dyDescent="0.3"/>
    <row r="461" s="79" customFormat="1" x14ac:dyDescent="0.3"/>
    <row r="462" s="79" customFormat="1" x14ac:dyDescent="0.3"/>
    <row r="463" s="79" customFormat="1" x14ac:dyDescent="0.3"/>
    <row r="464" s="79" customFormat="1" x14ac:dyDescent="0.3"/>
    <row r="465" s="79" customFormat="1" x14ac:dyDescent="0.3"/>
    <row r="466" s="79" customFormat="1" x14ac:dyDescent="0.3"/>
    <row r="467" s="79" customFormat="1" x14ac:dyDescent="0.3"/>
    <row r="468" s="79" customFormat="1" x14ac:dyDescent="0.3"/>
    <row r="469" s="79" customFormat="1" x14ac:dyDescent="0.3"/>
    <row r="470" s="79" customFormat="1" x14ac:dyDescent="0.3"/>
    <row r="471" s="79" customFormat="1" x14ac:dyDescent="0.3"/>
    <row r="472" s="79" customFormat="1" x14ac:dyDescent="0.3"/>
    <row r="473" s="79" customFormat="1" x14ac:dyDescent="0.3"/>
    <row r="474" s="79" customFormat="1" x14ac:dyDescent="0.3"/>
    <row r="475" s="79" customFormat="1" x14ac:dyDescent="0.3"/>
    <row r="476" s="79" customFormat="1" x14ac:dyDescent="0.3"/>
    <row r="477" s="79" customFormat="1" x14ac:dyDescent="0.3"/>
    <row r="478" s="79" customFormat="1" x14ac:dyDescent="0.3"/>
    <row r="479" s="79" customFormat="1" x14ac:dyDescent="0.3"/>
    <row r="480" s="79" customFormat="1" x14ac:dyDescent="0.3"/>
    <row r="481" s="79" customFormat="1" x14ac:dyDescent="0.3"/>
    <row r="482" s="79" customFormat="1" x14ac:dyDescent="0.3"/>
    <row r="483" s="79" customFormat="1" x14ac:dyDescent="0.3"/>
    <row r="484" s="79" customFormat="1" x14ac:dyDescent="0.3"/>
    <row r="485" s="79" customFormat="1" x14ac:dyDescent="0.3"/>
    <row r="486" s="79" customFormat="1" x14ac:dyDescent="0.3"/>
    <row r="487" s="79" customFormat="1" x14ac:dyDescent="0.3"/>
    <row r="488" s="79" customFormat="1" x14ac:dyDescent="0.3"/>
    <row r="489" s="79" customFormat="1" x14ac:dyDescent="0.3"/>
    <row r="490" s="79" customFormat="1" x14ac:dyDescent="0.3"/>
    <row r="491" s="79" customFormat="1" x14ac:dyDescent="0.3"/>
    <row r="492" s="79" customFormat="1" x14ac:dyDescent="0.3"/>
    <row r="493" s="79" customFormat="1" x14ac:dyDescent="0.3"/>
    <row r="494" s="79" customFormat="1" x14ac:dyDescent="0.3"/>
    <row r="495" s="79" customFormat="1" x14ac:dyDescent="0.3"/>
    <row r="496" s="79" customFormat="1" x14ac:dyDescent="0.3"/>
    <row r="497" s="79" customFormat="1" x14ac:dyDescent="0.3"/>
    <row r="498" s="79" customFormat="1" x14ac:dyDescent="0.3"/>
    <row r="499" s="79" customFormat="1" x14ac:dyDescent="0.3"/>
    <row r="500" s="79" customFormat="1" x14ac:dyDescent="0.3"/>
    <row r="501" s="79" customFormat="1" x14ac:dyDescent="0.3"/>
    <row r="502" s="79" customFormat="1" x14ac:dyDescent="0.3"/>
    <row r="503" s="79" customFormat="1" x14ac:dyDescent="0.3"/>
    <row r="504" s="79" customFormat="1" x14ac:dyDescent="0.3"/>
    <row r="505" s="79" customFormat="1" x14ac:dyDescent="0.3"/>
    <row r="506" s="79" customFormat="1" x14ac:dyDescent="0.3"/>
    <row r="507" s="79" customFormat="1" x14ac:dyDescent="0.3"/>
    <row r="508" s="79" customFormat="1" x14ac:dyDescent="0.3"/>
    <row r="509" s="79" customFormat="1" x14ac:dyDescent="0.3"/>
    <row r="510" s="79" customFormat="1" x14ac:dyDescent="0.3"/>
    <row r="511" s="79" customFormat="1" x14ac:dyDescent="0.3"/>
    <row r="512" s="79" customFormat="1" x14ac:dyDescent="0.3"/>
    <row r="513" s="79" customFormat="1" x14ac:dyDescent="0.3"/>
    <row r="514" s="79" customFormat="1" x14ac:dyDescent="0.3"/>
    <row r="515" s="79" customFormat="1" x14ac:dyDescent="0.3"/>
    <row r="516" s="79" customFormat="1" x14ac:dyDescent="0.3"/>
    <row r="517" s="79" customFormat="1" x14ac:dyDescent="0.3"/>
    <row r="518" s="79" customFormat="1" x14ac:dyDescent="0.3"/>
    <row r="519" s="79" customFormat="1" x14ac:dyDescent="0.3"/>
    <row r="520" s="79" customFormat="1" x14ac:dyDescent="0.3"/>
    <row r="521" s="79" customFormat="1" x14ac:dyDescent="0.3"/>
    <row r="522" s="79" customFormat="1" x14ac:dyDescent="0.3"/>
    <row r="523" s="79" customFormat="1" x14ac:dyDescent="0.3"/>
    <row r="524" s="79" customFormat="1" x14ac:dyDescent="0.3"/>
    <row r="525" s="79" customFormat="1" x14ac:dyDescent="0.3"/>
    <row r="526" s="79" customFormat="1" x14ac:dyDescent="0.3"/>
    <row r="527" s="79" customFormat="1" x14ac:dyDescent="0.3"/>
    <row r="528" s="79" customFormat="1" x14ac:dyDescent="0.3"/>
    <row r="529" s="79" customFormat="1" x14ac:dyDescent="0.3"/>
    <row r="530" s="79" customFormat="1" x14ac:dyDescent="0.3"/>
    <row r="531" s="79" customFormat="1" x14ac:dyDescent="0.3"/>
    <row r="532" s="79" customFormat="1" x14ac:dyDescent="0.3"/>
    <row r="533" s="79" customFormat="1" x14ac:dyDescent="0.3"/>
    <row r="534" s="79" customFormat="1" x14ac:dyDescent="0.3"/>
    <row r="535" s="79" customFormat="1" x14ac:dyDescent="0.3"/>
    <row r="536" s="79" customFormat="1" x14ac:dyDescent="0.3"/>
    <row r="537" s="79" customFormat="1" x14ac:dyDescent="0.3"/>
    <row r="538" s="79" customFormat="1" x14ac:dyDescent="0.3"/>
    <row r="539" s="79" customFormat="1" x14ac:dyDescent="0.3"/>
    <row r="540" s="79" customFormat="1" x14ac:dyDescent="0.3"/>
    <row r="541" s="79" customFormat="1" x14ac:dyDescent="0.3"/>
    <row r="542" s="79" customFormat="1" x14ac:dyDescent="0.3"/>
    <row r="543" s="79" customFormat="1" x14ac:dyDescent="0.3"/>
    <row r="544" s="79" customFormat="1" x14ac:dyDescent="0.3"/>
    <row r="545" s="79" customFormat="1" x14ac:dyDescent="0.3"/>
    <row r="546" s="79" customFormat="1" x14ac:dyDescent="0.3"/>
    <row r="547" s="79" customFormat="1" x14ac:dyDescent="0.3"/>
    <row r="548" s="79" customFormat="1" x14ac:dyDescent="0.3"/>
    <row r="549" s="79" customFormat="1" x14ac:dyDescent="0.3"/>
    <row r="550" s="79" customFormat="1" x14ac:dyDescent="0.3"/>
    <row r="551" s="79" customFormat="1" x14ac:dyDescent="0.3"/>
    <row r="552" s="79" customFormat="1" x14ac:dyDescent="0.3"/>
    <row r="553" s="79" customFormat="1" x14ac:dyDescent="0.3"/>
    <row r="554" s="79" customFormat="1" x14ac:dyDescent="0.3"/>
    <row r="555" s="79" customFormat="1" x14ac:dyDescent="0.3"/>
    <row r="556" s="79" customFormat="1" x14ac:dyDescent="0.3"/>
    <row r="557" s="79" customFormat="1" x14ac:dyDescent="0.3"/>
    <row r="558" s="79" customFormat="1" x14ac:dyDescent="0.3"/>
    <row r="559" s="79" customFormat="1" x14ac:dyDescent="0.3"/>
    <row r="560" s="79" customFormat="1" x14ac:dyDescent="0.3"/>
    <row r="561" s="79" customFormat="1" x14ac:dyDescent="0.3"/>
    <row r="562" s="79" customFormat="1" x14ac:dyDescent="0.3"/>
    <row r="563" s="79" customFormat="1" x14ac:dyDescent="0.3"/>
    <row r="564" s="79" customFormat="1" x14ac:dyDescent="0.3"/>
    <row r="565" s="79" customFormat="1" x14ac:dyDescent="0.3"/>
    <row r="566" s="79" customFormat="1" x14ac:dyDescent="0.3"/>
    <row r="567" s="79" customFormat="1" x14ac:dyDescent="0.3"/>
    <row r="568" s="79" customFormat="1" x14ac:dyDescent="0.3"/>
    <row r="569" s="79" customFormat="1" x14ac:dyDescent="0.3"/>
    <row r="570" s="79" customFormat="1" x14ac:dyDescent="0.3"/>
    <row r="571" s="79" customFormat="1" x14ac:dyDescent="0.3"/>
    <row r="572" s="79" customFormat="1" x14ac:dyDescent="0.3"/>
    <row r="573" s="79" customFormat="1" x14ac:dyDescent="0.3"/>
    <row r="574" s="79" customFormat="1" x14ac:dyDescent="0.3"/>
    <row r="575" s="79" customFormat="1" x14ac:dyDescent="0.3"/>
    <row r="576" s="79" customFormat="1" x14ac:dyDescent="0.3"/>
    <row r="577" s="79" customFormat="1" x14ac:dyDescent="0.3"/>
    <row r="578" s="79" customFormat="1" x14ac:dyDescent="0.3"/>
    <row r="579" s="79" customFormat="1" x14ac:dyDescent="0.3"/>
    <row r="580" s="79" customFormat="1" x14ac:dyDescent="0.3"/>
    <row r="581" s="79" customFormat="1" x14ac:dyDescent="0.3"/>
    <row r="582" s="79" customFormat="1" x14ac:dyDescent="0.3"/>
    <row r="583" s="79" customFormat="1" x14ac:dyDescent="0.3"/>
    <row r="584" s="79" customFormat="1" x14ac:dyDescent="0.3"/>
    <row r="585" s="79" customFormat="1" x14ac:dyDescent="0.3"/>
    <row r="586" s="79" customFormat="1" x14ac:dyDescent="0.3"/>
    <row r="587" s="79" customFormat="1" x14ac:dyDescent="0.3"/>
    <row r="588" s="79" customFormat="1" x14ac:dyDescent="0.3"/>
    <row r="589" s="79" customFormat="1" x14ac:dyDescent="0.3"/>
    <row r="590" s="79" customFormat="1" x14ac:dyDescent="0.3"/>
    <row r="591" s="79" customFormat="1" x14ac:dyDescent="0.3"/>
    <row r="592" s="79" customFormat="1" x14ac:dyDescent="0.3"/>
    <row r="593" s="79" customFormat="1" x14ac:dyDescent="0.3"/>
    <row r="594" s="79" customFormat="1" x14ac:dyDescent="0.3"/>
    <row r="595" s="79" customFormat="1" x14ac:dyDescent="0.3"/>
    <row r="596" s="79" customFormat="1" x14ac:dyDescent="0.3"/>
    <row r="597" s="79" customFormat="1" x14ac:dyDescent="0.3"/>
    <row r="598" s="79" customFormat="1" x14ac:dyDescent="0.3"/>
    <row r="599" s="79" customFormat="1" x14ac:dyDescent="0.3"/>
    <row r="600" s="79" customFormat="1" x14ac:dyDescent="0.3"/>
    <row r="601" s="79" customFormat="1" x14ac:dyDescent="0.3"/>
    <row r="602" s="79" customFormat="1" x14ac:dyDescent="0.3"/>
    <row r="603" s="79" customFormat="1" x14ac:dyDescent="0.3"/>
    <row r="604" s="79" customFormat="1" x14ac:dyDescent="0.3"/>
    <row r="605" s="79" customFormat="1" x14ac:dyDescent="0.3"/>
    <row r="606" s="79" customFormat="1" x14ac:dyDescent="0.3"/>
    <row r="607" s="79" customFormat="1" x14ac:dyDescent="0.3"/>
    <row r="608" s="79" customFormat="1" x14ac:dyDescent="0.3"/>
    <row r="609" s="79" customFormat="1" x14ac:dyDescent="0.3"/>
    <row r="610" s="79" customFormat="1" x14ac:dyDescent="0.3"/>
    <row r="611" s="79" customFormat="1" x14ac:dyDescent="0.3"/>
    <row r="612" s="79" customFormat="1" x14ac:dyDescent="0.3"/>
    <row r="613" s="79" customFormat="1" x14ac:dyDescent="0.3"/>
    <row r="614" s="79" customFormat="1" x14ac:dyDescent="0.3"/>
    <row r="615" s="79" customFormat="1" x14ac:dyDescent="0.3"/>
    <row r="616" s="79" customFormat="1" x14ac:dyDescent="0.3"/>
    <row r="617" s="79" customFormat="1" x14ac:dyDescent="0.3"/>
    <row r="618" s="79" customFormat="1" x14ac:dyDescent="0.3"/>
    <row r="619" s="79" customFormat="1" x14ac:dyDescent="0.3"/>
    <row r="620" s="79" customFormat="1" x14ac:dyDescent="0.3"/>
    <row r="621" s="79" customFormat="1" x14ac:dyDescent="0.3"/>
    <row r="622" s="79" customFormat="1" x14ac:dyDescent="0.3"/>
    <row r="623" s="79" customFormat="1" x14ac:dyDescent="0.3"/>
    <row r="624" s="79" customFormat="1" x14ac:dyDescent="0.3"/>
    <row r="625" s="79" customFormat="1" x14ac:dyDescent="0.3"/>
    <row r="626" s="79" customFormat="1" x14ac:dyDescent="0.3"/>
    <row r="627" s="79" customFormat="1" x14ac:dyDescent="0.3"/>
    <row r="628" s="79" customFormat="1" x14ac:dyDescent="0.3"/>
    <row r="629" s="79" customFormat="1" x14ac:dyDescent="0.3"/>
    <row r="630" s="79" customFormat="1" x14ac:dyDescent="0.3"/>
    <row r="631" s="79" customFormat="1" x14ac:dyDescent="0.3"/>
    <row r="632" s="79" customFormat="1" x14ac:dyDescent="0.3"/>
    <row r="633" s="79" customFormat="1" x14ac:dyDescent="0.3"/>
    <row r="634" s="79" customFormat="1" x14ac:dyDescent="0.3"/>
    <row r="635" s="79" customFormat="1" x14ac:dyDescent="0.3"/>
    <row r="636" s="79" customFormat="1" x14ac:dyDescent="0.3"/>
    <row r="637" s="79" customFormat="1" x14ac:dyDescent="0.3"/>
    <row r="638" s="79" customFormat="1" x14ac:dyDescent="0.3"/>
    <row r="639" s="79" customFormat="1" x14ac:dyDescent="0.3"/>
    <row r="640" s="79" customFormat="1" x14ac:dyDescent="0.3"/>
    <row r="641" s="79" customFormat="1" x14ac:dyDescent="0.3"/>
    <row r="642" s="79" customFormat="1" x14ac:dyDescent="0.3"/>
    <row r="643" s="79" customFormat="1" x14ac:dyDescent="0.3"/>
    <row r="644" s="79" customFormat="1" x14ac:dyDescent="0.3"/>
    <row r="645" s="79" customFormat="1" x14ac:dyDescent="0.3"/>
    <row r="646" s="79" customFormat="1" x14ac:dyDescent="0.3"/>
    <row r="647" s="79" customFormat="1" x14ac:dyDescent="0.3"/>
    <row r="648" s="79" customFormat="1" x14ac:dyDescent="0.3"/>
    <row r="649" s="79" customFormat="1" x14ac:dyDescent="0.3"/>
    <row r="650" s="79" customFormat="1" x14ac:dyDescent="0.3"/>
    <row r="651" s="79" customFormat="1" x14ac:dyDescent="0.3"/>
    <row r="652" s="79" customFormat="1" x14ac:dyDescent="0.3"/>
    <row r="653" s="79" customFormat="1" x14ac:dyDescent="0.3"/>
    <row r="654" s="79" customFormat="1" x14ac:dyDescent="0.3"/>
    <row r="655" s="79" customFormat="1" x14ac:dyDescent="0.3"/>
    <row r="656" s="79" customFormat="1" x14ac:dyDescent="0.3"/>
    <row r="657" s="79" customFormat="1" x14ac:dyDescent="0.3"/>
    <row r="658" s="79" customFormat="1" x14ac:dyDescent="0.3"/>
    <row r="659" s="79" customFormat="1" x14ac:dyDescent="0.3"/>
    <row r="660" s="79" customFormat="1" x14ac:dyDescent="0.3"/>
    <row r="661" s="79" customFormat="1" x14ac:dyDescent="0.3"/>
    <row r="662" s="79" customFormat="1" x14ac:dyDescent="0.3"/>
    <row r="663" s="79" customFormat="1" x14ac:dyDescent="0.3"/>
    <row r="664" s="79" customFormat="1" x14ac:dyDescent="0.3"/>
    <row r="665" s="79" customFormat="1" x14ac:dyDescent="0.3"/>
    <row r="666" s="79" customFormat="1" x14ac:dyDescent="0.3"/>
    <row r="667" s="79" customFormat="1" x14ac:dyDescent="0.3"/>
    <row r="668" s="79" customFormat="1" x14ac:dyDescent="0.3"/>
    <row r="669" s="79" customFormat="1" x14ac:dyDescent="0.3"/>
    <row r="670" s="79" customFormat="1" x14ac:dyDescent="0.3"/>
    <row r="671" s="79" customFormat="1" x14ac:dyDescent="0.3"/>
    <row r="672" s="79" customFormat="1" x14ac:dyDescent="0.3"/>
    <row r="673" s="79" customFormat="1" x14ac:dyDescent="0.3"/>
    <row r="674" s="79" customFormat="1" x14ac:dyDescent="0.3"/>
    <row r="675" s="79" customFormat="1" x14ac:dyDescent="0.3"/>
    <row r="676" s="79" customFormat="1" x14ac:dyDescent="0.3"/>
    <row r="677" s="79" customFormat="1" x14ac:dyDescent="0.3"/>
    <row r="678" s="79" customFormat="1" x14ac:dyDescent="0.3"/>
    <row r="679" s="79" customFormat="1" x14ac:dyDescent="0.3"/>
    <row r="680" s="79" customFormat="1" x14ac:dyDescent="0.3"/>
    <row r="681" s="79" customFormat="1" x14ac:dyDescent="0.3"/>
    <row r="682" s="79" customFormat="1" x14ac:dyDescent="0.3"/>
    <row r="683" s="79" customFormat="1" x14ac:dyDescent="0.3"/>
    <row r="684" s="79" customFormat="1" x14ac:dyDescent="0.3"/>
    <row r="685" s="79" customFormat="1" x14ac:dyDescent="0.3"/>
    <row r="686" s="79" customFormat="1" x14ac:dyDescent="0.3"/>
    <row r="687" s="79" customFormat="1" x14ac:dyDescent="0.3"/>
    <row r="688" s="79" customFormat="1" x14ac:dyDescent="0.3"/>
    <row r="689" s="79" customFormat="1" x14ac:dyDescent="0.3"/>
    <row r="690" s="79" customFormat="1" x14ac:dyDescent="0.3"/>
    <row r="691" s="79" customFormat="1" x14ac:dyDescent="0.3"/>
    <row r="692" s="79" customFormat="1" x14ac:dyDescent="0.3"/>
    <row r="693" s="79" customFormat="1" x14ac:dyDescent="0.3"/>
    <row r="694" s="79" customFormat="1" x14ac:dyDescent="0.3"/>
    <row r="695" s="79" customFormat="1" x14ac:dyDescent="0.3"/>
    <row r="696" s="79" customFormat="1" x14ac:dyDescent="0.3"/>
    <row r="697" s="79" customFormat="1" x14ac:dyDescent="0.3"/>
    <row r="698" s="79" customFormat="1" x14ac:dyDescent="0.3"/>
    <row r="699" s="79" customFormat="1" x14ac:dyDescent="0.3"/>
    <row r="700" s="79" customFormat="1" x14ac:dyDescent="0.3"/>
    <row r="701" s="79" customFormat="1" x14ac:dyDescent="0.3"/>
    <row r="702" s="79" customFormat="1" x14ac:dyDescent="0.3"/>
    <row r="703" s="79" customFormat="1" x14ac:dyDescent="0.3"/>
    <row r="704" s="79" customFormat="1" x14ac:dyDescent="0.3"/>
    <row r="705" s="79" customFormat="1" x14ac:dyDescent="0.3"/>
    <row r="706" s="79" customFormat="1" x14ac:dyDescent="0.3"/>
    <row r="707" s="79" customFormat="1" x14ac:dyDescent="0.3"/>
    <row r="708" s="79" customFormat="1" x14ac:dyDescent="0.3"/>
    <row r="709" s="79" customFormat="1" x14ac:dyDescent="0.3"/>
    <row r="710" s="79" customFormat="1" x14ac:dyDescent="0.3"/>
    <row r="711" s="79" customFormat="1" x14ac:dyDescent="0.3"/>
    <row r="712" s="79" customFormat="1" x14ac:dyDescent="0.3"/>
    <row r="713" s="79" customFormat="1" x14ac:dyDescent="0.3"/>
    <row r="714" s="79" customFormat="1" x14ac:dyDescent="0.3"/>
    <row r="715" s="79" customFormat="1" x14ac:dyDescent="0.3"/>
    <row r="716" s="79" customFormat="1" x14ac:dyDescent="0.3"/>
    <row r="717" s="79" customFormat="1" x14ac:dyDescent="0.3"/>
    <row r="718" s="79" customFormat="1" x14ac:dyDescent="0.3"/>
    <row r="719" s="79" customFormat="1" x14ac:dyDescent="0.3"/>
    <row r="720" s="79" customFormat="1" x14ac:dyDescent="0.3"/>
    <row r="721" s="79" customFormat="1" x14ac:dyDescent="0.3"/>
    <row r="722" s="79" customFormat="1" x14ac:dyDescent="0.3"/>
    <row r="723" s="79" customFormat="1" x14ac:dyDescent="0.3"/>
    <row r="724" s="79" customFormat="1" x14ac:dyDescent="0.3"/>
    <row r="725" s="79" customFormat="1" x14ac:dyDescent="0.3"/>
    <row r="726" s="79" customFormat="1" x14ac:dyDescent="0.3"/>
    <row r="727" s="79" customFormat="1" x14ac:dyDescent="0.3"/>
    <row r="728" s="79" customFormat="1" x14ac:dyDescent="0.3"/>
    <row r="729" s="79" customFormat="1" x14ac:dyDescent="0.3"/>
    <row r="730" s="79" customFormat="1" x14ac:dyDescent="0.3"/>
    <row r="731" s="79" customFormat="1" x14ac:dyDescent="0.3"/>
    <row r="732" s="79" customFormat="1" x14ac:dyDescent="0.3"/>
    <row r="733" s="79" customFormat="1" x14ac:dyDescent="0.3"/>
    <row r="734" s="79" customFormat="1" x14ac:dyDescent="0.3"/>
    <row r="735" s="79" customFormat="1" x14ac:dyDescent="0.3"/>
    <row r="736" s="79" customFormat="1" x14ac:dyDescent="0.3"/>
    <row r="737" s="79" customFormat="1" x14ac:dyDescent="0.3"/>
    <row r="738" s="79" customFormat="1" x14ac:dyDescent="0.3"/>
    <row r="739" s="79" customFormat="1" x14ac:dyDescent="0.3"/>
    <row r="740" s="79" customFormat="1" x14ac:dyDescent="0.3"/>
    <row r="741" s="79" customFormat="1" x14ac:dyDescent="0.3"/>
    <row r="742" s="79" customFormat="1" x14ac:dyDescent="0.3"/>
    <row r="743" s="79" customFormat="1" x14ac:dyDescent="0.3"/>
    <row r="744" s="79" customFormat="1" x14ac:dyDescent="0.3"/>
    <row r="745" s="79" customFormat="1" x14ac:dyDescent="0.3"/>
    <row r="746" s="79" customFormat="1" x14ac:dyDescent="0.3"/>
    <row r="747" s="79" customFormat="1" x14ac:dyDescent="0.3"/>
    <row r="748" s="79" customFormat="1" x14ac:dyDescent="0.3"/>
    <row r="749" s="79" customFormat="1" x14ac:dyDescent="0.3"/>
    <row r="750" s="79" customFormat="1" x14ac:dyDescent="0.3"/>
    <row r="751" s="79" customFormat="1" x14ac:dyDescent="0.3"/>
    <row r="752" s="79" customFormat="1" x14ac:dyDescent="0.3"/>
    <row r="753" s="79" customFormat="1" x14ac:dyDescent="0.3"/>
    <row r="754" s="79" customFormat="1" x14ac:dyDescent="0.3"/>
    <row r="755" s="79" customFormat="1" x14ac:dyDescent="0.3"/>
    <row r="756" s="79" customFormat="1" x14ac:dyDescent="0.3"/>
    <row r="757" s="79" customFormat="1" x14ac:dyDescent="0.3"/>
    <row r="758" s="79" customFormat="1" x14ac:dyDescent="0.3"/>
    <row r="759" s="79" customFormat="1" x14ac:dyDescent="0.3"/>
    <row r="760" s="79" customFormat="1" x14ac:dyDescent="0.3"/>
    <row r="761" s="79" customFormat="1" x14ac:dyDescent="0.3"/>
    <row r="762" s="79" customFormat="1" x14ac:dyDescent="0.3"/>
    <row r="763" s="79" customFormat="1" x14ac:dyDescent="0.3"/>
    <row r="764" s="79" customFormat="1" x14ac:dyDescent="0.3"/>
    <row r="765" s="79" customFormat="1" x14ac:dyDescent="0.3"/>
    <row r="766" s="79" customFormat="1" x14ac:dyDescent="0.3"/>
    <row r="767" s="79" customFormat="1" x14ac:dyDescent="0.3"/>
    <row r="768" s="79" customFormat="1" x14ac:dyDescent="0.3"/>
    <row r="769" s="79" customFormat="1" x14ac:dyDescent="0.3"/>
    <row r="770" s="79" customFormat="1" x14ac:dyDescent="0.3"/>
    <row r="771" s="79" customFormat="1" x14ac:dyDescent="0.3"/>
    <row r="772" s="79" customFormat="1" x14ac:dyDescent="0.3"/>
    <row r="773" s="79" customFormat="1" x14ac:dyDescent="0.3"/>
    <row r="774" s="79" customFormat="1" x14ac:dyDescent="0.3"/>
    <row r="775" s="79" customFormat="1" x14ac:dyDescent="0.3"/>
    <row r="776" s="79" customFormat="1" x14ac:dyDescent="0.3"/>
    <row r="777" s="79" customFormat="1" x14ac:dyDescent="0.3"/>
    <row r="778" s="79" customFormat="1" x14ac:dyDescent="0.3"/>
    <row r="779" s="79" customFormat="1" x14ac:dyDescent="0.3"/>
    <row r="780" s="79" customFormat="1" x14ac:dyDescent="0.3"/>
    <row r="781" s="79" customFormat="1" x14ac:dyDescent="0.3"/>
    <row r="782" s="79" customFormat="1" x14ac:dyDescent="0.3"/>
    <row r="783" s="79" customFormat="1" x14ac:dyDescent="0.3"/>
    <row r="784" s="79" customFormat="1" x14ac:dyDescent="0.3"/>
    <row r="785" s="79" customFormat="1" x14ac:dyDescent="0.3"/>
    <row r="786" s="79" customFormat="1" x14ac:dyDescent="0.3"/>
    <row r="787" s="79" customFormat="1" x14ac:dyDescent="0.3"/>
    <row r="788" s="79" customFormat="1" x14ac:dyDescent="0.3"/>
    <row r="789" s="79" customFormat="1" x14ac:dyDescent="0.3"/>
    <row r="790" s="79" customFormat="1" x14ac:dyDescent="0.3"/>
    <row r="791" s="79" customFormat="1" x14ac:dyDescent="0.3"/>
    <row r="792" s="79" customFormat="1" x14ac:dyDescent="0.3"/>
    <row r="793" s="79" customFormat="1" x14ac:dyDescent="0.3"/>
    <row r="794" s="79" customFormat="1" x14ac:dyDescent="0.3"/>
    <row r="795" s="79" customFormat="1" x14ac:dyDescent="0.3"/>
    <row r="796" s="79" customFormat="1" x14ac:dyDescent="0.3"/>
    <row r="797" s="79" customFormat="1" x14ac:dyDescent="0.3"/>
    <row r="798" s="79" customFormat="1" x14ac:dyDescent="0.3"/>
    <row r="799" s="79" customFormat="1" x14ac:dyDescent="0.3"/>
    <row r="800" s="79" customFormat="1" x14ac:dyDescent="0.3"/>
    <row r="801" s="79" customFormat="1" x14ac:dyDescent="0.3"/>
    <row r="802" s="79" customFormat="1" x14ac:dyDescent="0.3"/>
    <row r="803" s="79" customFormat="1" x14ac:dyDescent="0.3"/>
    <row r="804" s="79" customFormat="1" x14ac:dyDescent="0.3"/>
    <row r="805" s="79" customFormat="1" x14ac:dyDescent="0.3"/>
    <row r="806" s="79" customFormat="1" x14ac:dyDescent="0.3"/>
    <row r="807" s="79" customFormat="1" x14ac:dyDescent="0.3"/>
    <row r="808" s="79" customFormat="1" x14ac:dyDescent="0.3"/>
    <row r="809" s="79" customFormat="1" x14ac:dyDescent="0.3"/>
    <row r="810" s="79" customFormat="1" x14ac:dyDescent="0.3"/>
    <row r="811" s="79" customFormat="1" x14ac:dyDescent="0.3"/>
    <row r="812" s="79" customFormat="1" x14ac:dyDescent="0.3"/>
    <row r="813" s="79" customFormat="1" x14ac:dyDescent="0.3"/>
    <row r="814" s="79" customFormat="1" x14ac:dyDescent="0.3"/>
    <row r="815" s="79" customFormat="1" x14ac:dyDescent="0.3"/>
    <row r="816" s="79" customFormat="1" x14ac:dyDescent="0.3"/>
    <row r="817" s="79" customFormat="1" x14ac:dyDescent="0.3"/>
    <row r="818" s="79" customFormat="1" x14ac:dyDescent="0.3"/>
    <row r="819" s="79" customFormat="1" x14ac:dyDescent="0.3"/>
    <row r="820" s="79" customFormat="1" x14ac:dyDescent="0.3"/>
    <row r="821" s="79" customFormat="1" x14ac:dyDescent="0.3"/>
    <row r="822" s="79" customFormat="1" x14ac:dyDescent="0.3"/>
    <row r="823" s="79" customFormat="1" x14ac:dyDescent="0.3"/>
    <row r="824" s="79" customFormat="1" x14ac:dyDescent="0.3"/>
    <row r="825" s="79" customFormat="1" x14ac:dyDescent="0.3"/>
    <row r="826" s="79" customFormat="1" x14ac:dyDescent="0.3"/>
    <row r="827" s="79" customFormat="1" x14ac:dyDescent="0.3"/>
    <row r="828" s="79" customFormat="1" x14ac:dyDescent="0.3"/>
    <row r="829" s="79" customFormat="1" x14ac:dyDescent="0.3"/>
    <row r="830" s="79" customFormat="1" x14ac:dyDescent="0.3"/>
    <row r="831" s="79" customFormat="1" x14ac:dyDescent="0.3"/>
    <row r="832" s="79" customFormat="1" x14ac:dyDescent="0.3"/>
    <row r="833" s="79" customFormat="1" x14ac:dyDescent="0.3"/>
    <row r="834" s="79" customFormat="1" x14ac:dyDescent="0.3"/>
    <row r="835" s="79" customFormat="1" x14ac:dyDescent="0.3"/>
    <row r="836" s="79" customFormat="1" x14ac:dyDescent="0.3"/>
    <row r="837" s="79" customFormat="1" x14ac:dyDescent="0.3"/>
    <row r="838" s="79" customFormat="1" x14ac:dyDescent="0.3"/>
    <row r="839" s="79" customFormat="1" x14ac:dyDescent="0.3"/>
    <row r="840" s="79" customFormat="1" x14ac:dyDescent="0.3"/>
    <row r="841" s="79" customFormat="1" x14ac:dyDescent="0.3"/>
    <row r="842" s="79" customFormat="1" x14ac:dyDescent="0.3"/>
    <row r="843" s="79" customFormat="1" x14ac:dyDescent="0.3"/>
    <row r="844" s="79" customFormat="1" x14ac:dyDescent="0.3"/>
    <row r="845" s="79" customFormat="1" x14ac:dyDescent="0.3"/>
    <row r="846" s="79" customFormat="1" x14ac:dyDescent="0.3"/>
    <row r="847" s="79" customFormat="1" x14ac:dyDescent="0.3"/>
    <row r="848" s="79" customFormat="1" x14ac:dyDescent="0.3"/>
    <row r="849" s="79" customFormat="1" x14ac:dyDescent="0.3"/>
    <row r="850" s="79" customFormat="1" x14ac:dyDescent="0.3"/>
    <row r="851" s="79" customFormat="1" x14ac:dyDescent="0.3"/>
    <row r="852" s="79" customFormat="1" x14ac:dyDescent="0.3"/>
    <row r="853" s="79" customFormat="1" x14ac:dyDescent="0.3"/>
    <row r="854" s="79" customFormat="1" x14ac:dyDescent="0.3"/>
    <row r="855" s="79" customFormat="1" x14ac:dyDescent="0.3"/>
    <row r="856" s="79" customFormat="1" x14ac:dyDescent="0.3"/>
    <row r="857" s="79" customFormat="1" x14ac:dyDescent="0.3"/>
    <row r="858" s="79" customFormat="1" x14ac:dyDescent="0.3"/>
    <row r="859" s="79" customFormat="1" x14ac:dyDescent="0.3"/>
    <row r="860" s="79" customFormat="1" x14ac:dyDescent="0.3"/>
    <row r="861" s="79" customFormat="1" x14ac:dyDescent="0.3"/>
    <row r="862" s="79" customFormat="1" x14ac:dyDescent="0.3"/>
    <row r="863" s="79" customFormat="1" x14ac:dyDescent="0.3"/>
    <row r="864" s="79" customFormat="1" x14ac:dyDescent="0.3"/>
    <row r="865" s="79" customFormat="1" x14ac:dyDescent="0.3"/>
    <row r="866" s="79" customFormat="1" x14ac:dyDescent="0.3"/>
    <row r="867" s="79" customFormat="1" x14ac:dyDescent="0.3"/>
    <row r="868" s="79" customFormat="1" x14ac:dyDescent="0.3"/>
    <row r="869" s="79" customFormat="1" x14ac:dyDescent="0.3"/>
    <row r="870" s="79" customFormat="1" x14ac:dyDescent="0.3"/>
    <row r="871" s="79" customFormat="1" x14ac:dyDescent="0.3"/>
    <row r="872" s="79" customFormat="1" x14ac:dyDescent="0.3"/>
    <row r="873" s="79" customFormat="1" x14ac:dyDescent="0.3"/>
    <row r="874" s="79" customFormat="1" x14ac:dyDescent="0.3"/>
    <row r="875" s="79" customFormat="1" x14ac:dyDescent="0.3"/>
    <row r="876" s="79" customFormat="1" x14ac:dyDescent="0.3"/>
    <row r="877" s="79" customFormat="1" x14ac:dyDescent="0.3"/>
    <row r="878" s="79" customFormat="1" x14ac:dyDescent="0.3"/>
    <row r="879" s="79" customFormat="1" x14ac:dyDescent="0.3"/>
    <row r="880" s="79" customFormat="1" x14ac:dyDescent="0.3"/>
    <row r="881" s="79" customFormat="1" x14ac:dyDescent="0.3"/>
    <row r="882" s="79" customFormat="1" x14ac:dyDescent="0.3"/>
    <row r="883" s="79" customFormat="1" x14ac:dyDescent="0.3"/>
    <row r="884" s="79" customFormat="1" x14ac:dyDescent="0.3"/>
    <row r="885" s="79" customFormat="1" x14ac:dyDescent="0.3"/>
    <row r="886" s="79" customFormat="1" x14ac:dyDescent="0.3"/>
    <row r="887" s="79" customFormat="1" x14ac:dyDescent="0.3"/>
    <row r="888" s="79" customFormat="1" x14ac:dyDescent="0.3"/>
    <row r="889" s="79" customFormat="1" x14ac:dyDescent="0.3"/>
    <row r="890" s="79" customFormat="1" x14ac:dyDescent="0.3"/>
    <row r="891" s="79" customFormat="1" x14ac:dyDescent="0.3"/>
    <row r="892" s="79" customFormat="1" x14ac:dyDescent="0.3"/>
    <row r="893" s="79" customFormat="1" x14ac:dyDescent="0.3"/>
    <row r="894" s="79" customFormat="1" x14ac:dyDescent="0.3"/>
    <row r="895" s="79" customFormat="1" x14ac:dyDescent="0.3"/>
    <row r="896" s="79" customFormat="1" x14ac:dyDescent="0.3"/>
    <row r="897" s="79" customFormat="1" x14ac:dyDescent="0.3"/>
    <row r="898" s="79" customFormat="1" x14ac:dyDescent="0.3"/>
    <row r="899" s="79" customFormat="1" x14ac:dyDescent="0.3"/>
    <row r="900" s="79" customFormat="1" x14ac:dyDescent="0.3"/>
    <row r="901" s="79" customFormat="1" x14ac:dyDescent="0.3"/>
    <row r="902" s="79" customFormat="1" x14ac:dyDescent="0.3"/>
    <row r="903" s="79" customFormat="1" x14ac:dyDescent="0.3"/>
    <row r="904" s="79" customFormat="1" x14ac:dyDescent="0.3"/>
    <row r="905" s="79" customFormat="1" x14ac:dyDescent="0.3"/>
    <row r="906" s="79" customFormat="1" x14ac:dyDescent="0.3"/>
    <row r="907" s="79" customFormat="1" x14ac:dyDescent="0.3"/>
    <row r="908" s="79" customFormat="1" x14ac:dyDescent="0.3"/>
    <row r="909" s="79" customFormat="1" x14ac:dyDescent="0.3"/>
    <row r="910" s="79" customFormat="1" x14ac:dyDescent="0.3"/>
    <row r="911" s="79" customFormat="1" x14ac:dyDescent="0.3"/>
    <row r="912" s="79" customFormat="1" x14ac:dyDescent="0.3"/>
    <row r="913" s="79" customFormat="1" x14ac:dyDescent="0.3"/>
    <row r="914" s="79" customFormat="1" x14ac:dyDescent="0.3"/>
    <row r="915" s="79" customFormat="1" x14ac:dyDescent="0.3"/>
    <row r="916" s="79" customFormat="1" x14ac:dyDescent="0.3"/>
    <row r="917" s="79" customFormat="1" x14ac:dyDescent="0.3"/>
    <row r="918" s="79" customFormat="1" x14ac:dyDescent="0.3"/>
    <row r="919" s="79" customFormat="1" x14ac:dyDescent="0.3"/>
    <row r="920" s="79" customFormat="1" x14ac:dyDescent="0.3"/>
    <row r="921" s="79" customFormat="1" x14ac:dyDescent="0.3"/>
    <row r="922" s="79" customFormat="1" x14ac:dyDescent="0.3"/>
    <row r="923" s="79" customFormat="1" x14ac:dyDescent="0.3"/>
    <row r="924" s="79" customFormat="1" x14ac:dyDescent="0.3"/>
    <row r="925" s="79" customFormat="1" x14ac:dyDescent="0.3"/>
    <row r="926" s="79" customFormat="1" x14ac:dyDescent="0.3"/>
    <row r="927" s="79" customFormat="1" x14ac:dyDescent="0.3"/>
    <row r="928" s="79" customFormat="1" x14ac:dyDescent="0.3"/>
    <row r="929" s="79" customFormat="1" x14ac:dyDescent="0.3"/>
    <row r="930" s="79" customFormat="1" x14ac:dyDescent="0.3"/>
    <row r="931" s="79" customFormat="1" x14ac:dyDescent="0.3"/>
    <row r="932" s="79" customFormat="1" x14ac:dyDescent="0.3"/>
    <row r="933" s="79" customFormat="1" x14ac:dyDescent="0.3"/>
    <row r="934" s="79" customFormat="1" x14ac:dyDescent="0.3"/>
    <row r="935" s="79" customFormat="1" x14ac:dyDescent="0.3"/>
    <row r="936" s="79" customFormat="1" x14ac:dyDescent="0.3"/>
    <row r="937" s="79" customFormat="1" x14ac:dyDescent="0.3"/>
    <row r="938" s="79" customFormat="1" x14ac:dyDescent="0.3"/>
    <row r="939" s="79" customFormat="1" x14ac:dyDescent="0.3"/>
    <row r="940" s="79" customFormat="1" x14ac:dyDescent="0.3"/>
    <row r="941" s="79" customFormat="1" x14ac:dyDescent="0.3"/>
    <row r="942" s="79" customFormat="1" x14ac:dyDescent="0.3"/>
    <row r="943" s="79" customFormat="1" x14ac:dyDescent="0.3"/>
    <row r="944" s="79" customFormat="1" x14ac:dyDescent="0.3"/>
    <row r="945" s="79" customFormat="1" x14ac:dyDescent="0.3"/>
    <row r="946" s="79" customFormat="1" x14ac:dyDescent="0.3"/>
    <row r="947" s="79" customFormat="1" x14ac:dyDescent="0.3"/>
    <row r="948" s="79" customFormat="1" x14ac:dyDescent="0.3"/>
    <row r="949" s="79" customFormat="1" x14ac:dyDescent="0.3"/>
    <row r="950" s="79" customFormat="1" x14ac:dyDescent="0.3"/>
    <row r="951" s="79" customFormat="1" x14ac:dyDescent="0.3"/>
    <row r="952" s="79" customFormat="1" x14ac:dyDescent="0.3"/>
    <row r="953" s="79" customFormat="1" x14ac:dyDescent="0.3"/>
    <row r="954" s="79" customFormat="1" x14ac:dyDescent="0.3"/>
    <row r="955" s="79" customFormat="1" x14ac:dyDescent="0.3"/>
    <row r="956" s="79" customFormat="1" x14ac:dyDescent="0.3"/>
    <row r="957" s="79" customFormat="1" x14ac:dyDescent="0.3"/>
    <row r="958" s="79" customFormat="1" x14ac:dyDescent="0.3"/>
    <row r="959" s="79" customFormat="1" x14ac:dyDescent="0.3"/>
    <row r="960" s="79" customFormat="1" x14ac:dyDescent="0.3"/>
    <row r="961" s="79" customFormat="1" x14ac:dyDescent="0.3"/>
    <row r="962" s="79" customFormat="1" x14ac:dyDescent="0.3"/>
    <row r="963" s="79" customFormat="1" x14ac:dyDescent="0.3"/>
    <row r="964" s="79" customFormat="1" x14ac:dyDescent="0.3"/>
    <row r="965" s="79" customFormat="1" x14ac:dyDescent="0.3"/>
    <row r="966" s="79" customFormat="1" x14ac:dyDescent="0.3"/>
    <row r="967" s="79" customFormat="1" x14ac:dyDescent="0.3"/>
    <row r="968" s="79" customFormat="1" x14ac:dyDescent="0.3"/>
    <row r="969" s="79" customFormat="1" x14ac:dyDescent="0.3"/>
    <row r="970" s="79" customFormat="1" x14ac:dyDescent="0.3"/>
    <row r="971" s="79" customFormat="1" x14ac:dyDescent="0.3"/>
    <row r="972" s="79" customFormat="1" x14ac:dyDescent="0.3"/>
    <row r="973" s="79" customFormat="1" x14ac:dyDescent="0.3"/>
    <row r="974" s="79" customFormat="1" x14ac:dyDescent="0.3"/>
    <row r="975" s="79" customFormat="1" x14ac:dyDescent="0.3"/>
    <row r="976" s="79" customFormat="1" x14ac:dyDescent="0.3"/>
    <row r="977" s="79" customFormat="1" x14ac:dyDescent="0.3"/>
    <row r="978" s="79" customFormat="1" x14ac:dyDescent="0.3"/>
    <row r="979" s="79" customFormat="1" x14ac:dyDescent="0.3"/>
    <row r="980" s="79" customFormat="1" x14ac:dyDescent="0.3"/>
    <row r="981" s="79" customFormat="1" x14ac:dyDescent="0.3"/>
    <row r="982" s="79" customFormat="1" x14ac:dyDescent="0.3"/>
    <row r="983" s="79" customFormat="1" x14ac:dyDescent="0.3"/>
    <row r="984" s="79" customFormat="1" x14ac:dyDescent="0.3"/>
    <row r="985" s="79" customFormat="1" x14ac:dyDescent="0.3"/>
    <row r="986" s="79" customFormat="1" x14ac:dyDescent="0.3"/>
    <row r="987" s="79" customFormat="1" x14ac:dyDescent="0.3"/>
    <row r="988" s="79" customFormat="1" x14ac:dyDescent="0.3"/>
    <row r="989" s="79" customFormat="1" x14ac:dyDescent="0.3"/>
    <row r="990" s="79" customFormat="1" x14ac:dyDescent="0.3"/>
    <row r="991" s="79" customFormat="1" x14ac:dyDescent="0.3"/>
    <row r="992" s="79" customFormat="1" x14ac:dyDescent="0.3"/>
    <row r="993" s="79" customFormat="1" x14ac:dyDescent="0.3"/>
    <row r="994" s="79" customFormat="1" x14ac:dyDescent="0.3"/>
    <row r="995" s="79" customFormat="1" x14ac:dyDescent="0.3"/>
    <row r="996" s="79" customFormat="1" x14ac:dyDescent="0.3"/>
    <row r="997" s="79" customFormat="1" x14ac:dyDescent="0.3"/>
    <row r="998" s="79" customFormat="1" x14ac:dyDescent="0.3"/>
    <row r="999" s="79" customFormat="1" x14ac:dyDescent="0.3"/>
    <row r="1000" s="79" customFormat="1" x14ac:dyDescent="0.3"/>
    <row r="1001" s="79" customFormat="1" x14ac:dyDescent="0.3"/>
    <row r="1002" s="79" customFormat="1" x14ac:dyDescent="0.3"/>
    <row r="1003" s="79" customFormat="1" x14ac:dyDescent="0.3"/>
    <row r="1004" s="79" customFormat="1" x14ac:dyDescent="0.3"/>
    <row r="1005" s="79" customFormat="1" x14ac:dyDescent="0.3"/>
    <row r="1006" s="79" customFormat="1" x14ac:dyDescent="0.3"/>
    <row r="1007" s="79" customFormat="1" x14ac:dyDescent="0.3"/>
    <row r="1008" s="79" customFormat="1" x14ac:dyDescent="0.3"/>
    <row r="1009" s="79" customFormat="1" x14ac:dyDescent="0.3"/>
    <row r="1010" s="79" customFormat="1" x14ac:dyDescent="0.3"/>
    <row r="1011" s="79" customFormat="1" x14ac:dyDescent="0.3"/>
    <row r="1012" s="79" customFormat="1" x14ac:dyDescent="0.3"/>
    <row r="1013" s="79" customFormat="1" x14ac:dyDescent="0.3"/>
    <row r="1014" s="79" customFormat="1" x14ac:dyDescent="0.3"/>
    <row r="1015" s="79" customFormat="1" x14ac:dyDescent="0.3"/>
    <row r="1016" s="79" customFormat="1" x14ac:dyDescent="0.3"/>
    <row r="1017" s="79" customFormat="1" x14ac:dyDescent="0.3"/>
    <row r="1018" s="79" customFormat="1" x14ac:dyDescent="0.3"/>
    <row r="1019" s="79" customFormat="1" x14ac:dyDescent="0.3"/>
    <row r="1020" s="79" customFormat="1" x14ac:dyDescent="0.3"/>
    <row r="1021" s="79" customFormat="1" x14ac:dyDescent="0.3"/>
    <row r="1022" s="79" customFormat="1" x14ac:dyDescent="0.3"/>
    <row r="1023" s="79" customFormat="1" x14ac:dyDescent="0.3"/>
    <row r="1024" s="79" customFormat="1" x14ac:dyDescent="0.3"/>
    <row r="1025" s="79" customFormat="1" x14ac:dyDescent="0.3"/>
    <row r="1026" s="79" customFormat="1" x14ac:dyDescent="0.3"/>
    <row r="1027" s="79" customFormat="1" x14ac:dyDescent="0.3"/>
    <row r="1028" s="79" customFormat="1" x14ac:dyDescent="0.3"/>
    <row r="1029" s="79" customFormat="1" x14ac:dyDescent="0.3"/>
    <row r="1030" s="79" customFormat="1" x14ac:dyDescent="0.3"/>
    <row r="1031" s="79" customFormat="1" x14ac:dyDescent="0.3"/>
    <row r="1032" s="79" customFormat="1" x14ac:dyDescent="0.3"/>
    <row r="1033" s="79" customFormat="1" x14ac:dyDescent="0.3"/>
    <row r="1034" s="79" customFormat="1" x14ac:dyDescent="0.3"/>
    <row r="1035" s="79" customFormat="1" x14ac:dyDescent="0.3"/>
    <row r="1036" s="79" customFormat="1" x14ac:dyDescent="0.3"/>
    <row r="1037" s="79" customFormat="1" x14ac:dyDescent="0.3"/>
    <row r="1038" s="79" customFormat="1" x14ac:dyDescent="0.3"/>
    <row r="1039" s="79" customFormat="1" x14ac:dyDescent="0.3"/>
    <row r="1040" s="79" customFormat="1" x14ac:dyDescent="0.3"/>
    <row r="1041" s="79" customFormat="1" x14ac:dyDescent="0.3"/>
    <row r="1042" s="79" customFormat="1" x14ac:dyDescent="0.3"/>
    <row r="1043" s="79" customFormat="1" x14ac:dyDescent="0.3"/>
    <row r="1044" s="79" customFormat="1" x14ac:dyDescent="0.3"/>
    <row r="1045" s="79" customFormat="1" x14ac:dyDescent="0.3"/>
    <row r="1046" s="79" customFormat="1" x14ac:dyDescent="0.3"/>
    <row r="1047" s="79" customFormat="1" x14ac:dyDescent="0.3"/>
    <row r="1048" s="79" customFormat="1" x14ac:dyDescent="0.3"/>
    <row r="1049" s="79" customFormat="1" x14ac:dyDescent="0.3"/>
    <row r="1050" s="79" customFormat="1" x14ac:dyDescent="0.3"/>
    <row r="1051" s="79" customFormat="1" x14ac:dyDescent="0.3"/>
    <row r="1052" s="79" customFormat="1" x14ac:dyDescent="0.3"/>
    <row r="1053" s="79" customFormat="1" x14ac:dyDescent="0.3"/>
    <row r="1054" s="79" customFormat="1" x14ac:dyDescent="0.3"/>
    <row r="1055" s="79" customFormat="1" x14ac:dyDescent="0.3"/>
    <row r="1056" s="79" customFormat="1" x14ac:dyDescent="0.3"/>
    <row r="1057" s="79" customFormat="1" x14ac:dyDescent="0.3"/>
    <row r="1058" s="79" customFormat="1" x14ac:dyDescent="0.3"/>
    <row r="1059" s="79" customFormat="1" x14ac:dyDescent="0.3"/>
    <row r="1060" s="79" customFormat="1" x14ac:dyDescent="0.3"/>
    <row r="1061" s="79" customFormat="1" x14ac:dyDescent="0.3"/>
    <row r="1062" s="79" customFormat="1" x14ac:dyDescent="0.3"/>
    <row r="1063" s="79" customFormat="1" x14ac:dyDescent="0.3"/>
    <row r="1064" s="79" customFormat="1" x14ac:dyDescent="0.3"/>
    <row r="1065" s="79" customFormat="1" x14ac:dyDescent="0.3"/>
    <row r="1066" s="79" customFormat="1" x14ac:dyDescent="0.3"/>
    <row r="1067" s="79" customFormat="1" x14ac:dyDescent="0.3"/>
    <row r="1068" s="79" customFormat="1" x14ac:dyDescent="0.3"/>
    <row r="1069" s="79" customFormat="1" x14ac:dyDescent="0.3"/>
    <row r="1070" s="79" customFormat="1" x14ac:dyDescent="0.3"/>
    <row r="1071" s="79" customFormat="1" x14ac:dyDescent="0.3"/>
    <row r="1072" s="79" customFormat="1" x14ac:dyDescent="0.3"/>
    <row r="1073" s="79" customFormat="1" x14ac:dyDescent="0.3"/>
    <row r="1074" s="79" customFormat="1" x14ac:dyDescent="0.3"/>
    <row r="1075" s="79" customFormat="1" x14ac:dyDescent="0.3"/>
    <row r="1076" s="79" customFormat="1" x14ac:dyDescent="0.3"/>
    <row r="1077" s="79" customFormat="1" x14ac:dyDescent="0.3"/>
    <row r="1078" s="79" customFormat="1" x14ac:dyDescent="0.3"/>
    <row r="1079" s="79" customFormat="1" x14ac:dyDescent="0.3"/>
    <row r="1080" s="79" customFormat="1" x14ac:dyDescent="0.3"/>
    <row r="1081" s="79" customFormat="1" x14ac:dyDescent="0.3"/>
    <row r="1082" s="79" customFormat="1" x14ac:dyDescent="0.3"/>
    <row r="1083" s="79" customFormat="1" x14ac:dyDescent="0.3"/>
    <row r="1084" s="79" customFormat="1" x14ac:dyDescent="0.3"/>
    <row r="1085" s="79" customFormat="1" x14ac:dyDescent="0.3"/>
    <row r="1086" s="79" customFormat="1" x14ac:dyDescent="0.3"/>
    <row r="1087" s="79" customFormat="1" x14ac:dyDescent="0.3"/>
    <row r="1088" s="79" customFormat="1" x14ac:dyDescent="0.3"/>
    <row r="1089" s="79" customFormat="1" x14ac:dyDescent="0.3"/>
    <row r="1090" s="79" customFormat="1" x14ac:dyDescent="0.3"/>
    <row r="1091" s="79" customFormat="1" x14ac:dyDescent="0.3"/>
    <row r="1092" s="79" customFormat="1" x14ac:dyDescent="0.3"/>
    <row r="1093" s="79" customFormat="1" x14ac:dyDescent="0.3"/>
    <row r="1094" s="79" customFormat="1" x14ac:dyDescent="0.3"/>
    <row r="1095" s="79" customFormat="1" x14ac:dyDescent="0.3"/>
    <row r="1096" s="79" customFormat="1" x14ac:dyDescent="0.3"/>
    <row r="1097" s="79" customFormat="1" x14ac:dyDescent="0.3"/>
    <row r="1098" s="79" customFormat="1" x14ac:dyDescent="0.3"/>
    <row r="1099" s="79" customFormat="1" x14ac:dyDescent="0.3"/>
    <row r="1100" s="79" customFormat="1" x14ac:dyDescent="0.3"/>
    <row r="1101" s="79" customFormat="1" x14ac:dyDescent="0.3"/>
    <row r="1102" s="79" customFormat="1" x14ac:dyDescent="0.3"/>
    <row r="1103" s="79" customFormat="1" x14ac:dyDescent="0.3"/>
    <row r="1104" s="79" customFormat="1" x14ac:dyDescent="0.3"/>
    <row r="1105" s="79" customFormat="1" x14ac:dyDescent="0.3"/>
    <row r="1106" s="79" customFormat="1" x14ac:dyDescent="0.3"/>
    <row r="1107" s="79" customFormat="1" x14ac:dyDescent="0.3"/>
    <row r="1108" s="79" customFormat="1" x14ac:dyDescent="0.3"/>
    <row r="1109" s="79" customFormat="1" x14ac:dyDescent="0.3"/>
    <row r="1110" s="79" customFormat="1" x14ac:dyDescent="0.3"/>
    <row r="1111" s="79" customFormat="1" x14ac:dyDescent="0.3"/>
    <row r="1112" s="79" customFormat="1" x14ac:dyDescent="0.3"/>
    <row r="1113" s="79" customFormat="1" x14ac:dyDescent="0.3"/>
    <row r="1114" s="79" customFormat="1" x14ac:dyDescent="0.3"/>
    <row r="1115" s="79" customFormat="1" x14ac:dyDescent="0.3"/>
    <row r="1116" s="79" customFormat="1" x14ac:dyDescent="0.3"/>
    <row r="1117" s="79" customFormat="1" x14ac:dyDescent="0.3"/>
    <row r="1118" s="79" customFormat="1" x14ac:dyDescent="0.3"/>
    <row r="1119" s="79" customFormat="1" x14ac:dyDescent="0.3"/>
    <row r="1120" s="79" customFormat="1" x14ac:dyDescent="0.3"/>
    <row r="1121" s="79" customFormat="1" x14ac:dyDescent="0.3"/>
    <row r="1122" s="79" customFormat="1" x14ac:dyDescent="0.3"/>
    <row r="1123" s="79" customFormat="1" x14ac:dyDescent="0.3"/>
    <row r="1124" s="79" customFormat="1" x14ac:dyDescent="0.3"/>
    <row r="1125" s="79" customFormat="1" x14ac:dyDescent="0.3"/>
    <row r="1126" s="79" customFormat="1" x14ac:dyDescent="0.3"/>
    <row r="1127" s="79" customFormat="1" x14ac:dyDescent="0.3"/>
    <row r="1128" s="79" customFormat="1" x14ac:dyDescent="0.3"/>
    <row r="1129" s="79" customFormat="1" x14ac:dyDescent="0.3"/>
    <row r="1130" s="79" customFormat="1" x14ac:dyDescent="0.3"/>
    <row r="1131" s="79" customFormat="1" x14ac:dyDescent="0.3"/>
    <row r="1132" s="79" customFormat="1" x14ac:dyDescent="0.3"/>
    <row r="1133" s="79" customFormat="1" x14ac:dyDescent="0.3"/>
    <row r="1134" s="79" customFormat="1" x14ac:dyDescent="0.3"/>
    <row r="1135" s="79" customFormat="1" x14ac:dyDescent="0.3"/>
    <row r="1136" s="79" customFormat="1" x14ac:dyDescent="0.3"/>
    <row r="1137" s="79" customFormat="1" x14ac:dyDescent="0.3"/>
    <row r="1138" s="79" customFormat="1" x14ac:dyDescent="0.3"/>
    <row r="1139" s="79" customFormat="1" x14ac:dyDescent="0.3"/>
    <row r="1140" s="79" customFormat="1" x14ac:dyDescent="0.3"/>
    <row r="1141" s="79" customFormat="1" x14ac:dyDescent="0.3"/>
    <row r="1142" s="79" customFormat="1" x14ac:dyDescent="0.3"/>
    <row r="1143" s="79" customFormat="1" x14ac:dyDescent="0.3"/>
    <row r="1144" s="79" customFormat="1" x14ac:dyDescent="0.3"/>
    <row r="1145" s="79" customFormat="1" x14ac:dyDescent="0.3"/>
    <row r="1146" s="79" customFormat="1" x14ac:dyDescent="0.3"/>
    <row r="1147" s="79" customFormat="1" x14ac:dyDescent="0.3"/>
    <row r="1148" s="79" customFormat="1" x14ac:dyDescent="0.3"/>
    <row r="1149" s="79" customFormat="1" x14ac:dyDescent="0.3"/>
    <row r="1150" s="79" customFormat="1" x14ac:dyDescent="0.3"/>
    <row r="1151" s="79" customFormat="1" x14ac:dyDescent="0.3"/>
    <row r="1152" s="79" customFormat="1" x14ac:dyDescent="0.3"/>
    <row r="1153" s="79" customFormat="1" x14ac:dyDescent="0.3"/>
    <row r="1154" s="79" customFormat="1" x14ac:dyDescent="0.3"/>
    <row r="1155" s="79" customFormat="1" x14ac:dyDescent="0.3"/>
    <row r="1156" s="79" customFormat="1" x14ac:dyDescent="0.3"/>
    <row r="1157" s="79" customFormat="1" x14ac:dyDescent="0.3"/>
    <row r="1158" s="79" customFormat="1" x14ac:dyDescent="0.3"/>
    <row r="1159" s="79" customFormat="1" x14ac:dyDescent="0.3"/>
    <row r="1160" s="79" customFormat="1" x14ac:dyDescent="0.3"/>
    <row r="1161" s="79" customFormat="1" x14ac:dyDescent="0.3"/>
    <row r="1162" s="79" customFormat="1" x14ac:dyDescent="0.3"/>
    <row r="1163" s="79" customFormat="1" x14ac:dyDescent="0.3"/>
    <row r="1164" s="79" customFormat="1" x14ac:dyDescent="0.3"/>
    <row r="1165" s="79" customFormat="1" x14ac:dyDescent="0.3"/>
    <row r="1166" s="79" customFormat="1" x14ac:dyDescent="0.3"/>
    <row r="1167" s="79" customFormat="1" x14ac:dyDescent="0.3"/>
    <row r="1168" s="79" customFormat="1" x14ac:dyDescent="0.3"/>
    <row r="1169" s="79" customFormat="1" x14ac:dyDescent="0.3"/>
    <row r="1170" s="79" customFormat="1" x14ac:dyDescent="0.3"/>
    <row r="1171" s="79" customFormat="1" x14ac:dyDescent="0.3"/>
    <row r="1172" s="79" customFormat="1" x14ac:dyDescent="0.3"/>
    <row r="1173" s="79" customFormat="1" x14ac:dyDescent="0.3"/>
    <row r="1174" s="79" customFormat="1" x14ac:dyDescent="0.3"/>
    <row r="1175" s="79" customFormat="1" x14ac:dyDescent="0.3"/>
    <row r="1176" s="79" customFormat="1" x14ac:dyDescent="0.3"/>
    <row r="1177" s="79" customFormat="1" x14ac:dyDescent="0.3"/>
    <row r="1178" s="79" customFormat="1" x14ac:dyDescent="0.3"/>
    <row r="1179" s="79" customFormat="1" x14ac:dyDescent="0.3"/>
    <row r="1180" s="79" customFormat="1" x14ac:dyDescent="0.3"/>
    <row r="1181" s="79" customFormat="1" x14ac:dyDescent="0.3"/>
    <row r="1182" s="79" customFormat="1" x14ac:dyDescent="0.3"/>
    <row r="1183" s="79" customFormat="1" x14ac:dyDescent="0.3"/>
    <row r="1184" s="79" customFormat="1" x14ac:dyDescent="0.3"/>
    <row r="1185" s="79" customFormat="1" x14ac:dyDescent="0.3"/>
    <row r="1186" s="79" customFormat="1" x14ac:dyDescent="0.3"/>
    <row r="1187" s="79" customFormat="1" x14ac:dyDescent="0.3"/>
    <row r="1188" s="79" customFormat="1" x14ac:dyDescent="0.3"/>
    <row r="1189" s="79" customFormat="1" x14ac:dyDescent="0.3"/>
    <row r="1190" s="79" customFormat="1" x14ac:dyDescent="0.3"/>
    <row r="1191" s="79" customFormat="1" x14ac:dyDescent="0.3"/>
    <row r="1192" s="79" customFormat="1" x14ac:dyDescent="0.3"/>
    <row r="1193" s="79" customFormat="1" x14ac:dyDescent="0.3"/>
    <row r="1194" s="79" customFormat="1" x14ac:dyDescent="0.3"/>
    <row r="1195" s="79" customFormat="1" x14ac:dyDescent="0.3"/>
    <row r="1196" s="79" customFormat="1" x14ac:dyDescent="0.3"/>
    <row r="1197" s="79" customFormat="1" x14ac:dyDescent="0.3"/>
    <row r="1198" s="79" customFormat="1" x14ac:dyDescent="0.3"/>
    <row r="1199" s="79" customFormat="1" x14ac:dyDescent="0.3"/>
    <row r="1200" s="79" customFormat="1" x14ac:dyDescent="0.3"/>
    <row r="1201" s="79" customFormat="1" x14ac:dyDescent="0.3"/>
    <row r="1202" s="79" customFormat="1" x14ac:dyDescent="0.3"/>
    <row r="1203" s="79" customFormat="1" x14ac:dyDescent="0.3"/>
    <row r="1204" s="79" customFormat="1" x14ac:dyDescent="0.3"/>
    <row r="1205" s="79" customFormat="1" x14ac:dyDescent="0.3"/>
    <row r="1206" s="79" customFormat="1" x14ac:dyDescent="0.3"/>
    <row r="1207" s="79" customFormat="1" x14ac:dyDescent="0.3"/>
    <row r="1208" s="79" customFormat="1" x14ac:dyDescent="0.3"/>
    <row r="1209" s="79" customFormat="1" x14ac:dyDescent="0.3"/>
    <row r="1210" s="79" customFormat="1" x14ac:dyDescent="0.3"/>
    <row r="1211" s="79" customFormat="1" x14ac:dyDescent="0.3"/>
    <row r="1212" s="79" customFormat="1" x14ac:dyDescent="0.3"/>
    <row r="1213" s="79" customFormat="1" x14ac:dyDescent="0.3"/>
    <row r="1214" s="79" customFormat="1" x14ac:dyDescent="0.3"/>
    <row r="1215" s="79" customFormat="1" x14ac:dyDescent="0.3"/>
    <row r="1216" s="79" customFormat="1" x14ac:dyDescent="0.3"/>
    <row r="1217" s="79" customFormat="1" x14ac:dyDescent="0.3"/>
    <row r="1218" s="79" customFormat="1" x14ac:dyDescent="0.3"/>
    <row r="1219" s="79" customFormat="1" x14ac:dyDescent="0.3"/>
    <row r="1220" s="79" customFormat="1" x14ac:dyDescent="0.3"/>
    <row r="1221" s="79" customFormat="1" x14ac:dyDescent="0.3"/>
    <row r="1222" s="79" customFormat="1" x14ac:dyDescent="0.3"/>
    <row r="1223" s="79" customFormat="1" x14ac:dyDescent="0.3"/>
    <row r="1224" s="79" customFormat="1" x14ac:dyDescent="0.3"/>
    <row r="1225" s="79" customFormat="1" x14ac:dyDescent="0.3"/>
    <row r="1226" s="79" customFormat="1" x14ac:dyDescent="0.3"/>
    <row r="1227" s="79" customFormat="1" x14ac:dyDescent="0.3"/>
    <row r="1228" s="79" customFormat="1" x14ac:dyDescent="0.3"/>
    <row r="1229" s="79" customFormat="1" x14ac:dyDescent="0.3"/>
    <row r="1230" s="79" customFormat="1" x14ac:dyDescent="0.3"/>
    <row r="1231" s="79" customFormat="1" x14ac:dyDescent="0.3"/>
    <row r="1232" s="79" customFormat="1" x14ac:dyDescent="0.3"/>
    <row r="1233" s="79" customFormat="1" x14ac:dyDescent="0.3"/>
    <row r="1234" s="79" customFormat="1" x14ac:dyDescent="0.3"/>
    <row r="1235" s="79" customFormat="1" x14ac:dyDescent="0.3"/>
    <row r="1236" s="79" customFormat="1" x14ac:dyDescent="0.3"/>
    <row r="1237" s="79" customFormat="1" x14ac:dyDescent="0.3"/>
    <row r="1238" s="79" customFormat="1" x14ac:dyDescent="0.3"/>
    <row r="1239" s="79" customFormat="1" x14ac:dyDescent="0.3"/>
    <row r="1240" s="79" customFormat="1" x14ac:dyDescent="0.3"/>
  </sheetData>
  <mergeCells count="12">
    <mergeCell ref="B29:G29"/>
    <mergeCell ref="B30:C30"/>
    <mergeCell ref="D30:E30"/>
    <mergeCell ref="F30:G30"/>
    <mergeCell ref="B2:G2"/>
    <mergeCell ref="B3:C3"/>
    <mergeCell ref="D3:E3"/>
    <mergeCell ref="F3:G3"/>
    <mergeCell ref="B16:G16"/>
    <mergeCell ref="B17:C17"/>
    <mergeCell ref="D17:E17"/>
    <mergeCell ref="F17:G17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01F0A-38F2-42A9-B710-E20F70212D15}">
  <dimension ref="A1:T58"/>
  <sheetViews>
    <sheetView workbookViewId="0"/>
  </sheetViews>
  <sheetFormatPr baseColWidth="10" defaultColWidth="11.5703125" defaultRowHeight="15" x14ac:dyDescent="0.25"/>
  <cols>
    <col min="1" max="1" width="6" style="78" customWidth="1"/>
    <col min="2" max="2" width="36.85546875" style="78" bestFit="1" customWidth="1"/>
    <col min="3" max="3" width="11.5703125" style="78"/>
    <col min="4" max="4" width="15.28515625" style="78" customWidth="1"/>
    <col min="5" max="5" width="12.7109375" style="78" bestFit="1" customWidth="1"/>
    <col min="6" max="6" width="13.85546875" style="78" customWidth="1"/>
    <col min="7" max="7" width="11.5703125" style="78"/>
    <col min="8" max="8" width="13.5703125" style="78" customWidth="1"/>
    <col min="9" max="9" width="11.5703125" style="78"/>
    <col min="10" max="10" width="14.7109375" style="78" customWidth="1"/>
    <col min="11" max="11" width="11.5703125" style="78"/>
    <col min="12" max="12" width="14.7109375" style="78" customWidth="1"/>
    <col min="13" max="13" width="11.5703125" style="78"/>
    <col min="14" max="14" width="13.85546875" style="78" customWidth="1"/>
    <col min="15" max="15" width="11.5703125" style="78"/>
    <col min="16" max="16" width="16.28515625" style="78" customWidth="1"/>
    <col min="17" max="17" width="11.5703125" style="78"/>
    <col min="18" max="18" width="14.7109375" style="78" customWidth="1"/>
    <col min="19" max="19" width="11.5703125" style="78"/>
    <col min="20" max="20" width="15" style="78" customWidth="1"/>
    <col min="21" max="16384" width="11.5703125" style="78"/>
  </cols>
  <sheetData>
    <row r="1" spans="1:20" s="198" customFormat="1" ht="18.75" x14ac:dyDescent="0.3">
      <c r="A1" s="198" t="s">
        <v>75</v>
      </c>
    </row>
    <row r="2" spans="1:20" ht="21.75" thickBot="1" x14ac:dyDescent="0.4">
      <c r="A2" s="322" t="s">
        <v>66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24"/>
    </row>
    <row r="3" spans="1:20" ht="15.75" x14ac:dyDescent="0.25">
      <c r="A3" s="139"/>
      <c r="B3" s="275"/>
      <c r="C3" s="325" t="s">
        <v>2</v>
      </c>
      <c r="D3" s="326"/>
      <c r="E3" s="326"/>
      <c r="F3" s="326"/>
      <c r="G3" s="326"/>
      <c r="H3" s="327"/>
      <c r="I3" s="325" t="s">
        <v>3</v>
      </c>
      <c r="J3" s="326"/>
      <c r="K3" s="326"/>
      <c r="L3" s="326"/>
      <c r="M3" s="326"/>
      <c r="N3" s="327"/>
      <c r="O3" s="325" t="s">
        <v>4</v>
      </c>
      <c r="P3" s="326"/>
      <c r="Q3" s="326"/>
      <c r="R3" s="326"/>
      <c r="S3" s="326"/>
      <c r="T3" s="328"/>
    </row>
    <row r="4" spans="1:20" ht="15.75" x14ac:dyDescent="0.25">
      <c r="A4" s="139"/>
      <c r="B4" s="275"/>
      <c r="C4" s="329" t="s">
        <v>41</v>
      </c>
      <c r="D4" s="309"/>
      <c r="E4" s="309" t="s">
        <v>42</v>
      </c>
      <c r="F4" s="309"/>
      <c r="G4" s="303" t="s">
        <v>67</v>
      </c>
      <c r="H4" s="330"/>
      <c r="I4" s="329" t="s">
        <v>41</v>
      </c>
      <c r="J4" s="309"/>
      <c r="K4" s="309" t="s">
        <v>42</v>
      </c>
      <c r="L4" s="309"/>
      <c r="M4" s="303" t="s">
        <v>67</v>
      </c>
      <c r="N4" s="330"/>
      <c r="O4" s="329" t="s">
        <v>41</v>
      </c>
      <c r="P4" s="309"/>
      <c r="Q4" s="309" t="s">
        <v>42</v>
      </c>
      <c r="R4" s="309"/>
      <c r="S4" s="303" t="s">
        <v>67</v>
      </c>
      <c r="T4" s="331"/>
    </row>
    <row r="5" spans="1:20" ht="32.25" thickBot="1" x14ac:dyDescent="0.3">
      <c r="A5" s="140" t="s">
        <v>0</v>
      </c>
      <c r="B5" s="141" t="s">
        <v>1</v>
      </c>
      <c r="C5" s="142" t="s">
        <v>5</v>
      </c>
      <c r="D5" s="275" t="s">
        <v>68</v>
      </c>
      <c r="E5" s="275" t="s">
        <v>69</v>
      </c>
      <c r="F5" s="275" t="s">
        <v>70</v>
      </c>
      <c r="G5" s="275" t="s">
        <v>71</v>
      </c>
      <c r="H5" s="276" t="s">
        <v>72</v>
      </c>
      <c r="I5" s="142" t="s">
        <v>5</v>
      </c>
      <c r="J5" s="275" t="s">
        <v>68</v>
      </c>
      <c r="K5" s="275" t="s">
        <v>69</v>
      </c>
      <c r="L5" s="275" t="s">
        <v>70</v>
      </c>
      <c r="M5" s="275" t="s">
        <v>71</v>
      </c>
      <c r="N5" s="276" t="s">
        <v>72</v>
      </c>
      <c r="O5" s="142" t="s">
        <v>5</v>
      </c>
      <c r="P5" s="275" t="s">
        <v>68</v>
      </c>
      <c r="Q5" s="275" t="s">
        <v>69</v>
      </c>
      <c r="R5" s="275" t="s">
        <v>70</v>
      </c>
      <c r="S5" s="275" t="s">
        <v>71</v>
      </c>
      <c r="T5" s="277" t="s">
        <v>72</v>
      </c>
    </row>
    <row r="6" spans="1:20" ht="15.75" x14ac:dyDescent="0.25">
      <c r="A6" s="145">
        <v>1</v>
      </c>
      <c r="B6" s="199" t="s">
        <v>7</v>
      </c>
      <c r="C6" s="147">
        <v>254637</v>
      </c>
      <c r="D6" s="148">
        <v>1785686.4491669999</v>
      </c>
      <c r="E6" s="148">
        <v>1007316</v>
      </c>
      <c r="F6" s="148">
        <v>4174149.7420640001</v>
      </c>
      <c r="G6" s="149">
        <v>0.25278760587541538</v>
      </c>
      <c r="H6" s="200">
        <v>0.42779645185513349</v>
      </c>
      <c r="I6" s="147">
        <v>53526</v>
      </c>
      <c r="J6" s="148">
        <v>3583689.3795560002</v>
      </c>
      <c r="K6" s="148">
        <v>138161</v>
      </c>
      <c r="L6" s="148">
        <v>9204784.8411459997</v>
      </c>
      <c r="M6" s="149">
        <v>0.3874175780430078</v>
      </c>
      <c r="N6" s="150">
        <v>0.38932896764046793</v>
      </c>
      <c r="O6" s="147">
        <v>26612</v>
      </c>
      <c r="P6" s="148">
        <v>1149912.9215599999</v>
      </c>
      <c r="Q6" s="148">
        <v>118233</v>
      </c>
      <c r="R6" s="148">
        <v>4682374.3679989995</v>
      </c>
      <c r="S6" s="149">
        <v>0.22508098415839911</v>
      </c>
      <c r="T6" s="150">
        <v>0.24558329411225871</v>
      </c>
    </row>
    <row r="7" spans="1:20" ht="15.75" x14ac:dyDescent="0.25">
      <c r="A7" s="151">
        <v>9</v>
      </c>
      <c r="B7" s="201" t="s">
        <v>8</v>
      </c>
      <c r="C7" s="157">
        <v>373</v>
      </c>
      <c r="D7" s="154">
        <v>4540.0015560000002</v>
      </c>
      <c r="E7" s="154">
        <v>2123</v>
      </c>
      <c r="F7" s="154">
        <v>12889.286398</v>
      </c>
      <c r="G7" s="155">
        <v>0.17569477154969379</v>
      </c>
      <c r="H7" s="202">
        <v>0.35223063681046463</v>
      </c>
      <c r="I7" s="157">
        <v>174</v>
      </c>
      <c r="J7" s="154">
        <v>20308.201142000002</v>
      </c>
      <c r="K7" s="154">
        <v>486</v>
      </c>
      <c r="L7" s="154">
        <v>39359.009700000002</v>
      </c>
      <c r="M7" s="155">
        <v>0.35802469135802473</v>
      </c>
      <c r="N7" s="156">
        <v>0.51597337678950805</v>
      </c>
      <c r="O7" s="157">
        <v>0</v>
      </c>
      <c r="P7" s="154">
        <v>0</v>
      </c>
      <c r="Q7" s="154">
        <v>61</v>
      </c>
      <c r="R7" s="154">
        <v>56.673276000000001</v>
      </c>
      <c r="S7" s="155">
        <v>0</v>
      </c>
      <c r="T7" s="156">
        <v>0</v>
      </c>
    </row>
    <row r="8" spans="1:20" ht="15.75" x14ac:dyDescent="0.25">
      <c r="A8" s="151">
        <v>14</v>
      </c>
      <c r="B8" s="201" t="s">
        <v>9</v>
      </c>
      <c r="C8" s="157">
        <v>34703</v>
      </c>
      <c r="D8" s="154">
        <v>299637.10170599999</v>
      </c>
      <c r="E8" s="154">
        <v>1648893</v>
      </c>
      <c r="F8" s="154">
        <v>3177536.7475009998</v>
      </c>
      <c r="G8" s="155">
        <v>2.1046241326756799E-2</v>
      </c>
      <c r="H8" s="202">
        <v>9.429854806294595E-2</v>
      </c>
      <c r="I8" s="157">
        <v>21362</v>
      </c>
      <c r="J8" s="154">
        <v>1793778.1893579999</v>
      </c>
      <c r="K8" s="154">
        <v>188196</v>
      </c>
      <c r="L8" s="154">
        <v>9626593.5929579996</v>
      </c>
      <c r="M8" s="155">
        <v>0.1135093200705647</v>
      </c>
      <c r="N8" s="156">
        <v>0.18633571387808209</v>
      </c>
      <c r="O8" s="157">
        <v>4445</v>
      </c>
      <c r="P8" s="154">
        <v>276217.12874299998</v>
      </c>
      <c r="Q8" s="154">
        <v>32483</v>
      </c>
      <c r="R8" s="154">
        <v>1289542.2894629999</v>
      </c>
      <c r="S8" s="155">
        <v>0.13684080903857401</v>
      </c>
      <c r="T8" s="156">
        <v>0.21419780568656199</v>
      </c>
    </row>
    <row r="9" spans="1:20" ht="15.75" x14ac:dyDescent="0.25">
      <c r="A9" s="151">
        <v>16</v>
      </c>
      <c r="B9" s="201" t="s">
        <v>10</v>
      </c>
      <c r="C9" s="157">
        <v>72526</v>
      </c>
      <c r="D9" s="154">
        <v>257773.046366</v>
      </c>
      <c r="E9" s="154">
        <v>1197981</v>
      </c>
      <c r="F9" s="154">
        <v>3683926.9329929999</v>
      </c>
      <c r="G9" s="155">
        <v>6.054019220672114E-2</v>
      </c>
      <c r="H9" s="202">
        <v>6.9972355873131484E-2</v>
      </c>
      <c r="I9" s="157">
        <v>48313</v>
      </c>
      <c r="J9" s="154">
        <v>3531668.087603</v>
      </c>
      <c r="K9" s="154">
        <v>107775</v>
      </c>
      <c r="L9" s="154">
        <v>7001320.9977289997</v>
      </c>
      <c r="M9" s="155">
        <v>0.44827650197170033</v>
      </c>
      <c r="N9" s="156">
        <v>0.50442881975395182</v>
      </c>
      <c r="O9" s="157">
        <v>19654</v>
      </c>
      <c r="P9" s="154">
        <v>1580127.5809839999</v>
      </c>
      <c r="Q9" s="154">
        <v>94472</v>
      </c>
      <c r="R9" s="154">
        <v>3460574.2855989998</v>
      </c>
      <c r="S9" s="155">
        <v>0.20804047760182909</v>
      </c>
      <c r="T9" s="156">
        <v>0.45660848477075577</v>
      </c>
    </row>
    <row r="10" spans="1:20" ht="15.75" x14ac:dyDescent="0.25">
      <c r="A10" s="151">
        <v>28</v>
      </c>
      <c r="B10" s="201" t="s">
        <v>11</v>
      </c>
      <c r="C10" s="157">
        <v>935</v>
      </c>
      <c r="D10" s="154">
        <v>13842.778084</v>
      </c>
      <c r="E10" s="154">
        <v>36293</v>
      </c>
      <c r="F10" s="154">
        <v>155259.84116400001</v>
      </c>
      <c r="G10" s="155">
        <v>2.5762543741217319E-2</v>
      </c>
      <c r="H10" s="202">
        <v>8.9158780404637664E-2</v>
      </c>
      <c r="I10" s="157">
        <v>1719</v>
      </c>
      <c r="J10" s="154">
        <v>285568.66980899998</v>
      </c>
      <c r="K10" s="154">
        <v>8372</v>
      </c>
      <c r="L10" s="154">
        <v>1197704.3244980001</v>
      </c>
      <c r="M10" s="155">
        <v>0.20532728141423789</v>
      </c>
      <c r="N10" s="156">
        <v>0.23843002314339301</v>
      </c>
      <c r="O10" s="157">
        <v>566</v>
      </c>
      <c r="P10" s="154">
        <v>57609.157072000002</v>
      </c>
      <c r="Q10" s="154">
        <v>8002</v>
      </c>
      <c r="R10" s="154">
        <v>389156.03139600001</v>
      </c>
      <c r="S10" s="155">
        <v>7.0732316920769811E-2</v>
      </c>
      <c r="T10" s="156">
        <v>0.14803614083878269</v>
      </c>
    </row>
    <row r="11" spans="1:20" ht="15.75" x14ac:dyDescent="0.25">
      <c r="A11" s="151">
        <v>37</v>
      </c>
      <c r="B11" s="201" t="s">
        <v>73</v>
      </c>
      <c r="C11" s="157">
        <v>36437</v>
      </c>
      <c r="D11" s="154">
        <v>633315.27741900005</v>
      </c>
      <c r="E11" s="154">
        <v>863511</v>
      </c>
      <c r="F11" s="154">
        <v>5067640.579225</v>
      </c>
      <c r="G11" s="155">
        <v>4.2196335657565448E-2</v>
      </c>
      <c r="H11" s="202">
        <v>0.1249724141872456</v>
      </c>
      <c r="I11" s="157">
        <v>84942</v>
      </c>
      <c r="J11" s="154">
        <v>6078090.4756199997</v>
      </c>
      <c r="K11" s="154">
        <v>201307</v>
      </c>
      <c r="L11" s="154">
        <v>11929630.066075999</v>
      </c>
      <c r="M11" s="155">
        <v>0.42195254015011902</v>
      </c>
      <c r="N11" s="156">
        <v>0.50949530219751904</v>
      </c>
      <c r="O11" s="157">
        <v>45569</v>
      </c>
      <c r="P11" s="154">
        <v>2477303.668271</v>
      </c>
      <c r="Q11" s="154">
        <v>175960</v>
      </c>
      <c r="R11" s="154">
        <v>5056362.298959</v>
      </c>
      <c r="S11" s="155">
        <v>0.25897363037053878</v>
      </c>
      <c r="T11" s="156">
        <v>0.48993792805966963</v>
      </c>
    </row>
    <row r="12" spans="1:20" ht="15.75" x14ac:dyDescent="0.25">
      <c r="A12" s="151">
        <v>39</v>
      </c>
      <c r="B12" s="201" t="s">
        <v>74</v>
      </c>
      <c r="C12" s="157">
        <v>58905</v>
      </c>
      <c r="D12" s="154">
        <v>622031.04868699994</v>
      </c>
      <c r="E12" s="154">
        <v>301897</v>
      </c>
      <c r="F12" s="154">
        <v>1796092.8345550001</v>
      </c>
      <c r="G12" s="155">
        <v>0.19511621513297581</v>
      </c>
      <c r="H12" s="202">
        <v>0.34632455334142809</v>
      </c>
      <c r="I12" s="157">
        <v>24650</v>
      </c>
      <c r="J12" s="154">
        <v>1706540.953742</v>
      </c>
      <c r="K12" s="154">
        <v>72962</v>
      </c>
      <c r="L12" s="154">
        <v>4490031.5200730003</v>
      </c>
      <c r="M12" s="155">
        <v>0.33784709848962469</v>
      </c>
      <c r="N12" s="156">
        <v>0.38007326810798298</v>
      </c>
      <c r="O12" s="157">
        <v>11090</v>
      </c>
      <c r="P12" s="154">
        <v>569376.33684400003</v>
      </c>
      <c r="Q12" s="154">
        <v>30845</v>
      </c>
      <c r="R12" s="154">
        <v>1395844.5282389999</v>
      </c>
      <c r="S12" s="155">
        <v>0.35953963365213171</v>
      </c>
      <c r="T12" s="156">
        <v>0.40790813398274828</v>
      </c>
    </row>
    <row r="13" spans="1:20" ht="15.75" x14ac:dyDescent="0.25">
      <c r="A13" s="151">
        <v>49</v>
      </c>
      <c r="B13" s="201" t="s">
        <v>14</v>
      </c>
      <c r="C13" s="157">
        <v>6425</v>
      </c>
      <c r="D13" s="154">
        <v>112840.839456</v>
      </c>
      <c r="E13" s="154">
        <v>52489</v>
      </c>
      <c r="F13" s="154">
        <v>499409.72650400002</v>
      </c>
      <c r="G13" s="155">
        <v>0.12240659947798591</v>
      </c>
      <c r="H13" s="202">
        <v>0.2259484216415161</v>
      </c>
      <c r="I13" s="157">
        <v>2489</v>
      </c>
      <c r="J13" s="154">
        <v>302626.57850800001</v>
      </c>
      <c r="K13" s="154">
        <v>7316</v>
      </c>
      <c r="L13" s="154">
        <v>699123.54208399996</v>
      </c>
      <c r="M13" s="155">
        <v>0.34021323127392022</v>
      </c>
      <c r="N13" s="156">
        <v>0.43286566721227548</v>
      </c>
      <c r="O13" s="157">
        <v>347</v>
      </c>
      <c r="P13" s="154">
        <v>17800.128861000001</v>
      </c>
      <c r="Q13" s="154">
        <v>7122</v>
      </c>
      <c r="R13" s="154">
        <v>236888.044088</v>
      </c>
      <c r="S13" s="155">
        <v>4.872226902555462E-2</v>
      </c>
      <c r="T13" s="156">
        <v>7.5141524890076541E-2</v>
      </c>
    </row>
    <row r="14" spans="1:20" ht="15.75" x14ac:dyDescent="0.25">
      <c r="A14" s="151">
        <v>51</v>
      </c>
      <c r="B14" s="201" t="s">
        <v>15</v>
      </c>
      <c r="C14" s="157">
        <v>35672</v>
      </c>
      <c r="D14" s="154">
        <v>184239.03210099999</v>
      </c>
      <c r="E14" s="154">
        <v>2940868</v>
      </c>
      <c r="F14" s="154">
        <v>2946271.0804229998</v>
      </c>
      <c r="G14" s="155">
        <v>1.2129752168407421E-2</v>
      </c>
      <c r="H14" s="202">
        <v>6.2532953374591915E-2</v>
      </c>
      <c r="I14" s="157">
        <v>1906</v>
      </c>
      <c r="J14" s="154">
        <v>77855.739207000006</v>
      </c>
      <c r="K14" s="154">
        <v>13907</v>
      </c>
      <c r="L14" s="154">
        <v>514287.96703900001</v>
      </c>
      <c r="M14" s="155">
        <v>0.1370532825195945</v>
      </c>
      <c r="N14" s="156">
        <v>0.15138549644716071</v>
      </c>
      <c r="O14" s="157">
        <v>0</v>
      </c>
      <c r="P14" s="154">
        <v>0</v>
      </c>
      <c r="Q14" s="154">
        <v>175</v>
      </c>
      <c r="R14" s="154">
        <v>11639.504467000001</v>
      </c>
      <c r="S14" s="155">
        <v>0</v>
      </c>
      <c r="T14" s="156">
        <v>0</v>
      </c>
    </row>
    <row r="15" spans="1:20" ht="15.75" x14ac:dyDescent="0.25">
      <c r="A15" s="151">
        <v>53</v>
      </c>
      <c r="B15" s="201" t="s">
        <v>16</v>
      </c>
      <c r="C15" s="157">
        <v>127935</v>
      </c>
      <c r="D15" s="154">
        <v>166977.13915199999</v>
      </c>
      <c r="E15" s="154">
        <v>1010509</v>
      </c>
      <c r="F15" s="154">
        <v>736325.19803700002</v>
      </c>
      <c r="G15" s="155">
        <v>0.12660451317108509</v>
      </c>
      <c r="H15" s="202">
        <v>0.2267709153471201</v>
      </c>
      <c r="I15" s="157">
        <v>0</v>
      </c>
      <c r="J15" s="154">
        <v>0</v>
      </c>
      <c r="K15" s="154">
        <v>2795</v>
      </c>
      <c r="L15" s="154">
        <v>24915.312214000001</v>
      </c>
      <c r="M15" s="155">
        <v>0</v>
      </c>
      <c r="N15" s="156">
        <v>0</v>
      </c>
      <c r="O15" s="157">
        <v>0</v>
      </c>
      <c r="P15" s="154">
        <v>0</v>
      </c>
      <c r="Q15" s="154">
        <v>36</v>
      </c>
      <c r="R15" s="154">
        <v>330.52522399999998</v>
      </c>
      <c r="S15" s="155">
        <v>0</v>
      </c>
      <c r="T15" s="156">
        <v>0</v>
      </c>
    </row>
    <row r="16" spans="1:20" ht="15.75" x14ac:dyDescent="0.25">
      <c r="A16" s="151">
        <v>55</v>
      </c>
      <c r="B16" s="201" t="s">
        <v>17</v>
      </c>
      <c r="C16" s="157">
        <v>1285</v>
      </c>
      <c r="D16" s="154">
        <v>5467.8176720000001</v>
      </c>
      <c r="E16" s="154">
        <v>44598</v>
      </c>
      <c r="F16" s="154">
        <v>94519.384913000002</v>
      </c>
      <c r="G16" s="155">
        <v>2.8812951253419442E-2</v>
      </c>
      <c r="H16" s="202">
        <v>5.7848637896161001E-2</v>
      </c>
      <c r="I16" s="157">
        <v>3193</v>
      </c>
      <c r="J16" s="154">
        <v>274282.42400599999</v>
      </c>
      <c r="K16" s="154">
        <v>8977</v>
      </c>
      <c r="L16" s="154">
        <v>564284.20678999997</v>
      </c>
      <c r="M16" s="155">
        <v>0.35568675504065939</v>
      </c>
      <c r="N16" s="156">
        <v>0.48607141703697371</v>
      </c>
      <c r="O16" s="157">
        <v>65</v>
      </c>
      <c r="P16" s="154">
        <v>15448.821</v>
      </c>
      <c r="Q16" s="154">
        <v>815</v>
      </c>
      <c r="R16" s="154">
        <v>42433.673199999997</v>
      </c>
      <c r="S16" s="155">
        <v>7.9754601226993863E-2</v>
      </c>
      <c r="T16" s="156">
        <v>0.36406984913104351</v>
      </c>
    </row>
    <row r="17" spans="1:20" ht="16.5" thickBot="1" x14ac:dyDescent="0.3">
      <c r="A17" s="159">
        <v>12</v>
      </c>
      <c r="B17" s="188" t="s">
        <v>18</v>
      </c>
      <c r="C17" s="161">
        <v>93517</v>
      </c>
      <c r="D17" s="162">
        <v>463337.87655400002</v>
      </c>
      <c r="E17" s="162">
        <v>965494</v>
      </c>
      <c r="F17" s="162">
        <v>2067042.2923109999</v>
      </c>
      <c r="G17" s="163">
        <v>9.6859224397044419E-2</v>
      </c>
      <c r="H17" s="203">
        <v>0.2241550055736779</v>
      </c>
      <c r="I17" s="161">
        <v>77110</v>
      </c>
      <c r="J17" s="162">
        <v>2364935.7578679998</v>
      </c>
      <c r="K17" s="162">
        <v>449729</v>
      </c>
      <c r="L17" s="162">
        <v>10351174.805020999</v>
      </c>
      <c r="M17" s="163">
        <v>0.17145881186225481</v>
      </c>
      <c r="N17" s="164">
        <v>0.2284702753469926</v>
      </c>
      <c r="O17" s="161">
        <v>74437</v>
      </c>
      <c r="P17" s="162">
        <v>539827.31222900003</v>
      </c>
      <c r="Q17" s="162">
        <v>260990</v>
      </c>
      <c r="R17" s="162">
        <v>2954262.239145</v>
      </c>
      <c r="S17" s="163">
        <v>0.2852101613088624</v>
      </c>
      <c r="T17" s="164">
        <v>0.18272829848213909</v>
      </c>
    </row>
    <row r="18" spans="1:20" ht="16.5" thickBot="1" x14ac:dyDescent="0.3">
      <c r="A18" s="191"/>
      <c r="B18" s="165" t="s">
        <v>49</v>
      </c>
      <c r="C18" s="204">
        <f>SUM(C6:C17)</f>
        <v>723350</v>
      </c>
      <c r="D18" s="204">
        <f t="shared" ref="D18:R18" si="0">SUM(D6:D17)</f>
        <v>4549688.4079200001</v>
      </c>
      <c r="E18" s="204">
        <f t="shared" si="0"/>
        <v>10071972</v>
      </c>
      <c r="F18" s="215">
        <f t="shared" si="0"/>
        <v>24411063.646088004</v>
      </c>
      <c r="G18" s="206">
        <f t="shared" ref="G18:H18" si="1">C18/E18</f>
        <v>7.1818110693715187E-2</v>
      </c>
      <c r="H18" s="205">
        <f t="shared" si="1"/>
        <v>0.18637813058379823</v>
      </c>
      <c r="I18" s="204">
        <f t="shared" si="0"/>
        <v>319384</v>
      </c>
      <c r="J18" s="204">
        <f t="shared" si="0"/>
        <v>20019344.456419002</v>
      </c>
      <c r="K18" s="204">
        <f t="shared" si="0"/>
        <v>1199983</v>
      </c>
      <c r="L18" s="215">
        <f t="shared" si="0"/>
        <v>55643210.185328007</v>
      </c>
      <c r="M18" s="206">
        <f t="shared" ref="M18:N18" si="2">I18/K18</f>
        <v>0.26615710389230512</v>
      </c>
      <c r="N18" s="206">
        <f t="shared" si="2"/>
        <v>0.35978054446789809</v>
      </c>
      <c r="O18" s="204">
        <f t="shared" si="0"/>
        <v>182785</v>
      </c>
      <c r="P18" s="204">
        <f t="shared" si="0"/>
        <v>6683623.0555640012</v>
      </c>
      <c r="Q18" s="204">
        <f t="shared" si="0"/>
        <v>729194</v>
      </c>
      <c r="R18" s="215">
        <f t="shared" si="0"/>
        <v>19519464.461054999</v>
      </c>
      <c r="S18" s="206">
        <f t="shared" ref="S18:T18" si="3">O18/Q18</f>
        <v>0.25066717499046892</v>
      </c>
      <c r="T18" s="206">
        <f t="shared" si="3"/>
        <v>0.34240811621133793</v>
      </c>
    </row>
    <row r="19" spans="1:20" ht="15.75" x14ac:dyDescent="0.25">
      <c r="A19" s="207"/>
      <c r="B19" s="208"/>
      <c r="C19" s="209"/>
      <c r="D19" s="209"/>
      <c r="E19" s="209"/>
      <c r="F19" s="209"/>
      <c r="G19" s="210"/>
      <c r="H19" s="210"/>
      <c r="I19" s="209"/>
      <c r="J19" s="209"/>
      <c r="K19" s="209"/>
      <c r="L19" s="209"/>
      <c r="M19" s="210"/>
      <c r="N19" s="210"/>
      <c r="O19" s="209"/>
      <c r="P19" s="209"/>
      <c r="Q19" s="209"/>
      <c r="R19" s="209"/>
      <c r="S19" s="210"/>
      <c r="T19" s="210"/>
    </row>
    <row r="20" spans="1:20" x14ac:dyDescent="0.25">
      <c r="B20" s="192" t="s">
        <v>124</v>
      </c>
    </row>
    <row r="21" spans="1:20" x14ac:dyDescent="0.25">
      <c r="B21" s="192" t="s">
        <v>125</v>
      </c>
    </row>
    <row r="22" spans="1:20" x14ac:dyDescent="0.25">
      <c r="B22" s="192" t="s">
        <v>107</v>
      </c>
    </row>
    <row r="25" spans="1:20" ht="19.5" thickBot="1" x14ac:dyDescent="0.35">
      <c r="A25" s="198" t="s">
        <v>76</v>
      </c>
    </row>
    <row r="26" spans="1:20" ht="21.75" thickBot="1" x14ac:dyDescent="0.4">
      <c r="A26" s="334" t="s">
        <v>66</v>
      </c>
      <c r="B26" s="335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6"/>
    </row>
    <row r="27" spans="1:20" ht="15.75" x14ac:dyDescent="0.25">
      <c r="A27" s="139"/>
      <c r="B27" s="275"/>
      <c r="C27" s="325" t="s">
        <v>2</v>
      </c>
      <c r="D27" s="326"/>
      <c r="E27" s="326"/>
      <c r="F27" s="326"/>
      <c r="G27" s="326"/>
      <c r="H27" s="327"/>
      <c r="I27" s="325" t="s">
        <v>3</v>
      </c>
      <c r="J27" s="326"/>
      <c r="K27" s="326"/>
      <c r="L27" s="326"/>
      <c r="M27" s="326"/>
      <c r="N27" s="327"/>
      <c r="O27" s="325" t="s">
        <v>4</v>
      </c>
      <c r="P27" s="326"/>
      <c r="Q27" s="326"/>
      <c r="R27" s="326"/>
      <c r="S27" s="326"/>
      <c r="T27" s="328"/>
    </row>
    <row r="28" spans="1:20" ht="15.75" x14ac:dyDescent="0.25">
      <c r="A28" s="139"/>
      <c r="B28" s="275"/>
      <c r="C28" s="329" t="s">
        <v>41</v>
      </c>
      <c r="D28" s="309"/>
      <c r="E28" s="309" t="s">
        <v>42</v>
      </c>
      <c r="F28" s="309"/>
      <c r="G28" s="303" t="s">
        <v>67</v>
      </c>
      <c r="H28" s="333"/>
      <c r="I28" s="329" t="s">
        <v>41</v>
      </c>
      <c r="J28" s="309"/>
      <c r="K28" s="309" t="s">
        <v>42</v>
      </c>
      <c r="L28" s="309"/>
      <c r="M28" s="303" t="s">
        <v>67</v>
      </c>
      <c r="N28" s="333"/>
      <c r="O28" s="329" t="s">
        <v>41</v>
      </c>
      <c r="P28" s="309"/>
      <c r="Q28" s="309" t="s">
        <v>42</v>
      </c>
      <c r="R28" s="309"/>
      <c r="S28" s="303" t="s">
        <v>67</v>
      </c>
      <c r="T28" s="332"/>
    </row>
    <row r="29" spans="1:20" ht="32.25" thickBot="1" x14ac:dyDescent="0.3">
      <c r="A29" s="140" t="s">
        <v>0</v>
      </c>
      <c r="B29" s="141" t="s">
        <v>1</v>
      </c>
      <c r="C29" s="142" t="s">
        <v>5</v>
      </c>
      <c r="D29" s="275" t="s">
        <v>68</v>
      </c>
      <c r="E29" s="275" t="s">
        <v>69</v>
      </c>
      <c r="F29" s="275" t="s">
        <v>70</v>
      </c>
      <c r="G29" s="275" t="s">
        <v>71</v>
      </c>
      <c r="H29" s="276" t="s">
        <v>72</v>
      </c>
      <c r="I29" s="142" t="s">
        <v>5</v>
      </c>
      <c r="J29" s="275" t="s">
        <v>68</v>
      </c>
      <c r="K29" s="275" t="s">
        <v>69</v>
      </c>
      <c r="L29" s="275" t="s">
        <v>70</v>
      </c>
      <c r="M29" s="275" t="s">
        <v>71</v>
      </c>
      <c r="N29" s="276" t="s">
        <v>72</v>
      </c>
      <c r="O29" s="142" t="s">
        <v>5</v>
      </c>
      <c r="P29" s="275" t="s">
        <v>68</v>
      </c>
      <c r="Q29" s="275" t="s">
        <v>69</v>
      </c>
      <c r="R29" s="275" t="s">
        <v>70</v>
      </c>
      <c r="S29" s="275" t="s">
        <v>71</v>
      </c>
      <c r="T29" s="277" t="s">
        <v>72</v>
      </c>
    </row>
    <row r="30" spans="1:20" ht="16.5" thickBot="1" x14ac:dyDescent="0.3">
      <c r="A30" s="170">
        <v>671</v>
      </c>
      <c r="B30" s="211" t="s">
        <v>25</v>
      </c>
      <c r="C30" s="172">
        <v>938</v>
      </c>
      <c r="D30" s="148">
        <v>1444.3113350000001</v>
      </c>
      <c r="E30" s="148">
        <v>6846</v>
      </c>
      <c r="F30" s="148">
        <v>7765.3095999999996</v>
      </c>
      <c r="G30" s="149">
        <v>0.13701431492842539</v>
      </c>
      <c r="H30" s="150">
        <v>0.1859953317250867</v>
      </c>
      <c r="I30" s="227">
        <v>0</v>
      </c>
      <c r="J30" s="148">
        <v>0</v>
      </c>
      <c r="K30" s="148"/>
      <c r="L30" s="148"/>
      <c r="M30" s="149"/>
      <c r="N30" s="200"/>
      <c r="O30" s="173">
        <v>21</v>
      </c>
      <c r="P30" s="148">
        <v>126.226929</v>
      </c>
      <c r="Q30" s="148">
        <v>513</v>
      </c>
      <c r="R30" s="174">
        <v>2116.8143239999999</v>
      </c>
      <c r="S30" s="149">
        <v>4.0935672514619881E-2</v>
      </c>
      <c r="T30" s="150">
        <v>5.9630609812521281E-2</v>
      </c>
    </row>
    <row r="31" spans="1:20" ht="16.5" thickBot="1" x14ac:dyDescent="0.3">
      <c r="A31" s="175">
        <v>672</v>
      </c>
      <c r="B31" s="212" t="s">
        <v>26</v>
      </c>
      <c r="C31" s="177">
        <v>61987</v>
      </c>
      <c r="D31" s="154">
        <v>413594.44190699997</v>
      </c>
      <c r="E31" s="154">
        <v>266599</v>
      </c>
      <c r="F31" s="154">
        <v>1170047.8984330001</v>
      </c>
      <c r="G31" s="155">
        <v>0.23251024947580451</v>
      </c>
      <c r="H31" s="156">
        <v>0.3534850517324214</v>
      </c>
      <c r="I31" s="228">
        <v>2811</v>
      </c>
      <c r="J31" s="154">
        <v>85750.810656000001</v>
      </c>
      <c r="K31" s="154">
        <v>15847</v>
      </c>
      <c r="L31" s="154">
        <v>410516.96130299999</v>
      </c>
      <c r="M31" s="155">
        <v>0.1773837319366442</v>
      </c>
      <c r="N31" s="202">
        <v>0.20888493957429419</v>
      </c>
      <c r="O31" s="213">
        <v>275</v>
      </c>
      <c r="P31" s="154">
        <v>7559.5137029999996</v>
      </c>
      <c r="Q31" s="154">
        <v>1355</v>
      </c>
      <c r="R31" s="178">
        <v>26507.838595000001</v>
      </c>
      <c r="S31" s="155">
        <v>0.2029520295202952</v>
      </c>
      <c r="T31" s="156">
        <v>0.28518031283116008</v>
      </c>
    </row>
    <row r="32" spans="1:20" ht="16.5" thickBot="1" x14ac:dyDescent="0.3">
      <c r="A32" s="175">
        <v>673</v>
      </c>
      <c r="B32" s="212" t="s">
        <v>27</v>
      </c>
      <c r="C32" s="177">
        <v>2808</v>
      </c>
      <c r="D32" s="154">
        <v>5422.5466820000001</v>
      </c>
      <c r="E32" s="154">
        <v>37864</v>
      </c>
      <c r="F32" s="154">
        <v>50506.673648999997</v>
      </c>
      <c r="G32" s="155">
        <v>7.4160152123388973E-2</v>
      </c>
      <c r="H32" s="156">
        <v>0.10736297384548441</v>
      </c>
      <c r="I32" s="228">
        <v>0</v>
      </c>
      <c r="J32" s="154">
        <v>0</v>
      </c>
      <c r="K32" s="154"/>
      <c r="L32" s="154"/>
      <c r="M32" s="155"/>
      <c r="N32" s="202"/>
      <c r="O32" s="213">
        <v>1413</v>
      </c>
      <c r="P32" s="154">
        <v>9929.5973720000002</v>
      </c>
      <c r="Q32" s="154">
        <v>4828</v>
      </c>
      <c r="R32" s="178">
        <v>27609.206033999999</v>
      </c>
      <c r="S32" s="155">
        <v>0.29266777133388572</v>
      </c>
      <c r="T32" s="156">
        <v>0.359648059410762</v>
      </c>
    </row>
    <row r="33" spans="1:20" ht="16.5" thickBot="1" x14ac:dyDescent="0.3">
      <c r="A33" s="175">
        <v>674</v>
      </c>
      <c r="B33" s="212" t="s">
        <v>28</v>
      </c>
      <c r="C33" s="177">
        <v>2517</v>
      </c>
      <c r="D33" s="154">
        <v>15886.541563000001</v>
      </c>
      <c r="E33" s="154">
        <v>20467</v>
      </c>
      <c r="F33" s="154">
        <v>87352.917726</v>
      </c>
      <c r="G33" s="155">
        <v>0.12297845311965599</v>
      </c>
      <c r="H33" s="156">
        <v>0.18186618119421419</v>
      </c>
      <c r="I33" s="228">
        <v>0</v>
      </c>
      <c r="J33" s="154">
        <v>0</v>
      </c>
      <c r="K33" s="154"/>
      <c r="L33" s="154"/>
      <c r="M33" s="155"/>
      <c r="N33" s="202"/>
      <c r="O33" s="213">
        <v>1</v>
      </c>
      <c r="P33" s="154">
        <v>1.7967230000000001</v>
      </c>
      <c r="Q33" s="154">
        <v>8</v>
      </c>
      <c r="R33" s="178">
        <v>25.420455</v>
      </c>
      <c r="S33" s="155">
        <v>0.125</v>
      </c>
      <c r="T33" s="156">
        <v>7.0680206156813474E-2</v>
      </c>
    </row>
    <row r="34" spans="1:20" ht="16.5" thickBot="1" x14ac:dyDescent="0.3">
      <c r="A34" s="175">
        <v>675</v>
      </c>
      <c r="B34" s="212" t="s">
        <v>29</v>
      </c>
      <c r="C34" s="177">
        <v>379</v>
      </c>
      <c r="D34" s="154">
        <v>348.07393999999999</v>
      </c>
      <c r="E34" s="154">
        <v>18572</v>
      </c>
      <c r="F34" s="154">
        <v>28058.621421</v>
      </c>
      <c r="G34" s="155">
        <v>2.040706439801852E-2</v>
      </c>
      <c r="H34" s="156">
        <v>1.240524025672516E-2</v>
      </c>
      <c r="I34" s="228">
        <v>0</v>
      </c>
      <c r="J34" s="154">
        <v>0</v>
      </c>
      <c r="K34" s="154"/>
      <c r="L34" s="154"/>
      <c r="M34" s="155"/>
      <c r="N34" s="202"/>
      <c r="O34" s="213">
        <v>169</v>
      </c>
      <c r="P34" s="154">
        <v>624.72580200000004</v>
      </c>
      <c r="Q34" s="154">
        <v>912</v>
      </c>
      <c r="R34" s="178">
        <v>2706.4489709999998</v>
      </c>
      <c r="S34" s="155">
        <v>0.18530701754385959</v>
      </c>
      <c r="T34" s="156">
        <v>0.23082859078224979</v>
      </c>
    </row>
    <row r="35" spans="1:20" ht="16.5" thickBot="1" x14ac:dyDescent="0.3">
      <c r="A35" s="175">
        <v>676</v>
      </c>
      <c r="B35" s="212" t="s">
        <v>30</v>
      </c>
      <c r="C35" s="177">
        <v>442</v>
      </c>
      <c r="D35" s="154">
        <v>2307.0005679999999</v>
      </c>
      <c r="E35" s="154">
        <v>15773</v>
      </c>
      <c r="F35" s="154">
        <v>45124.961179999998</v>
      </c>
      <c r="G35" s="155">
        <v>2.8022570214924242E-2</v>
      </c>
      <c r="H35" s="156">
        <v>5.1124710308282639E-2</v>
      </c>
      <c r="I35" s="228">
        <v>0</v>
      </c>
      <c r="J35" s="154">
        <v>0</v>
      </c>
      <c r="K35" s="154"/>
      <c r="L35" s="154"/>
      <c r="M35" s="155"/>
      <c r="N35" s="202"/>
      <c r="O35" s="213">
        <v>12</v>
      </c>
      <c r="P35" s="154">
        <v>119.191652</v>
      </c>
      <c r="Q35" s="154">
        <v>54</v>
      </c>
      <c r="R35" s="178">
        <v>274.34231999999997</v>
      </c>
      <c r="S35" s="155">
        <v>0.22222222222222221</v>
      </c>
      <c r="T35" s="156">
        <v>0.43446323556642669</v>
      </c>
    </row>
    <row r="36" spans="1:20" ht="16.5" thickBot="1" x14ac:dyDescent="0.3">
      <c r="A36" s="175">
        <v>677</v>
      </c>
      <c r="B36" s="212" t="s">
        <v>31</v>
      </c>
      <c r="C36" s="214">
        <v>1699</v>
      </c>
      <c r="D36" s="162">
        <v>13376.456291</v>
      </c>
      <c r="E36" s="162">
        <v>5634</v>
      </c>
      <c r="F36" s="162">
        <v>31901.840837</v>
      </c>
      <c r="G36" s="163">
        <v>0.30156194533191338</v>
      </c>
      <c r="H36" s="164">
        <v>0.41930045226374157</v>
      </c>
      <c r="I36" s="229">
        <v>0</v>
      </c>
      <c r="J36" s="162">
        <v>0</v>
      </c>
      <c r="K36" s="162"/>
      <c r="L36" s="162"/>
      <c r="M36" s="230"/>
      <c r="N36" s="231"/>
      <c r="O36" s="179">
        <v>13</v>
      </c>
      <c r="P36" s="162">
        <v>92.097593000000003</v>
      </c>
      <c r="Q36" s="162">
        <v>42</v>
      </c>
      <c r="R36" s="180">
        <v>296.11059399999999</v>
      </c>
      <c r="S36" s="163">
        <v>0.30952380952380948</v>
      </c>
      <c r="T36" s="164">
        <v>0.3110243093835407</v>
      </c>
    </row>
    <row r="37" spans="1:20" ht="16.5" thickBot="1" x14ac:dyDescent="0.3">
      <c r="A37" s="191"/>
      <c r="B37" s="165" t="s">
        <v>49</v>
      </c>
      <c r="C37" s="215">
        <f>SUM(C30:C36)</f>
        <v>70770</v>
      </c>
      <c r="D37" s="215">
        <f t="shared" ref="D37:R37" si="4">SUM(D30:D36)</f>
        <v>452379.37228599994</v>
      </c>
      <c r="E37" s="215">
        <f t="shared" si="4"/>
        <v>371755</v>
      </c>
      <c r="F37" s="215">
        <f t="shared" si="4"/>
        <v>1420758.2228460002</v>
      </c>
      <c r="G37" s="206">
        <f t="shared" ref="G37:H37" si="5">C37/E37</f>
        <v>0.1903673118048177</v>
      </c>
      <c r="H37" s="206">
        <f t="shared" si="5"/>
        <v>0.31840700621096074</v>
      </c>
      <c r="I37" s="215">
        <f t="shared" si="4"/>
        <v>2811</v>
      </c>
      <c r="J37" s="215">
        <f t="shared" si="4"/>
        <v>85750.810656000001</v>
      </c>
      <c r="K37" s="215">
        <f t="shared" si="4"/>
        <v>15847</v>
      </c>
      <c r="L37" s="215">
        <f t="shared" si="4"/>
        <v>410516.96130299999</v>
      </c>
      <c r="M37" s="168">
        <f t="shared" ref="M37:N37" si="6">I37/K37</f>
        <v>0.17738373193664417</v>
      </c>
      <c r="N37" s="168">
        <f t="shared" si="6"/>
        <v>0.20888493957429416</v>
      </c>
      <c r="O37" s="215">
        <f t="shared" si="4"/>
        <v>1904</v>
      </c>
      <c r="P37" s="215">
        <f t="shared" si="4"/>
        <v>18453.149774000001</v>
      </c>
      <c r="Q37" s="215">
        <f t="shared" si="4"/>
        <v>7712</v>
      </c>
      <c r="R37" s="215">
        <f t="shared" si="4"/>
        <v>59536.181293000001</v>
      </c>
      <c r="S37" s="206">
        <f t="shared" ref="S37:T37" si="7">O37/Q37</f>
        <v>0.24688796680497926</v>
      </c>
      <c r="T37" s="206">
        <f t="shared" si="7"/>
        <v>0.30994849473440517</v>
      </c>
    </row>
    <row r="38" spans="1:20" ht="15.75" x14ac:dyDescent="0.25">
      <c r="A38" s="207"/>
      <c r="B38" s="208"/>
      <c r="C38" s="209"/>
      <c r="D38" s="209"/>
      <c r="E38" s="209"/>
      <c r="F38" s="209"/>
      <c r="G38" s="210"/>
      <c r="H38" s="210"/>
      <c r="I38" s="209"/>
      <c r="J38" s="209"/>
      <c r="K38" s="209"/>
      <c r="L38" s="209"/>
      <c r="M38" s="210"/>
      <c r="N38" s="210"/>
      <c r="O38" s="209"/>
      <c r="P38" s="209"/>
      <c r="Q38" s="209"/>
      <c r="R38" s="209"/>
      <c r="S38" s="210"/>
      <c r="T38" s="210"/>
    </row>
    <row r="39" spans="1:20" x14ac:dyDescent="0.25">
      <c r="B39" s="192" t="str">
        <f>B20</f>
        <v>Fuente: Información de la CMF al 17 de julio de 2020 y al 30 de junio de 2020 para el total de las carteras.</v>
      </c>
    </row>
    <row r="40" spans="1:20" x14ac:dyDescent="0.25">
      <c r="B40" s="192" t="s">
        <v>94</v>
      </c>
    </row>
    <row r="45" spans="1:20" ht="19.5" thickBot="1" x14ac:dyDescent="0.35">
      <c r="A45" s="79" t="s">
        <v>77</v>
      </c>
    </row>
    <row r="46" spans="1:20" ht="21" x14ac:dyDescent="0.35">
      <c r="A46" s="334" t="s">
        <v>66</v>
      </c>
      <c r="B46" s="335"/>
      <c r="C46" s="335"/>
      <c r="D46" s="335"/>
      <c r="E46" s="335"/>
      <c r="F46" s="335"/>
      <c r="G46" s="335"/>
      <c r="H46" s="336"/>
    </row>
    <row r="47" spans="1:20" ht="15.75" x14ac:dyDescent="0.25">
      <c r="A47" s="139"/>
      <c r="B47" s="275"/>
      <c r="C47" s="303" t="s">
        <v>32</v>
      </c>
      <c r="D47" s="303"/>
      <c r="E47" s="303"/>
      <c r="F47" s="303"/>
      <c r="G47" s="303"/>
      <c r="H47" s="332"/>
    </row>
    <row r="48" spans="1:20" ht="15.75" x14ac:dyDescent="0.25">
      <c r="A48" s="139"/>
      <c r="B48" s="275"/>
      <c r="C48" s="309" t="s">
        <v>41</v>
      </c>
      <c r="D48" s="309"/>
      <c r="E48" s="309" t="s">
        <v>42</v>
      </c>
      <c r="F48" s="309"/>
      <c r="G48" s="303" t="s">
        <v>67</v>
      </c>
      <c r="H48" s="332"/>
    </row>
    <row r="49" spans="1:8" ht="32.25" thickBot="1" x14ac:dyDescent="0.3">
      <c r="A49" s="140" t="s">
        <v>0</v>
      </c>
      <c r="B49" s="141" t="s">
        <v>1</v>
      </c>
      <c r="C49" s="275" t="s">
        <v>5</v>
      </c>
      <c r="D49" s="275" t="s">
        <v>68</v>
      </c>
      <c r="E49" s="275" t="s">
        <v>69</v>
      </c>
      <c r="F49" s="275" t="s">
        <v>70</v>
      </c>
      <c r="G49" s="275" t="s">
        <v>71</v>
      </c>
      <c r="H49" s="277" t="s">
        <v>72</v>
      </c>
    </row>
    <row r="50" spans="1:8" ht="16.5" thickBot="1" x14ac:dyDescent="0.3">
      <c r="A50" s="190">
        <v>708</v>
      </c>
      <c r="B50" s="184" t="s">
        <v>34</v>
      </c>
      <c r="C50" s="217">
        <v>5502</v>
      </c>
      <c r="D50" s="218">
        <v>1374.4351449999999</v>
      </c>
      <c r="E50" s="218">
        <v>443429</v>
      </c>
      <c r="F50" s="218">
        <v>145661.12100499999</v>
      </c>
      <c r="G50" s="149">
        <v>1.2407848832620329E-2</v>
      </c>
      <c r="H50" s="150">
        <v>9.4358407756097162E-3</v>
      </c>
    </row>
    <row r="51" spans="1:8" ht="16.5" thickBot="1" x14ac:dyDescent="0.3">
      <c r="A51" s="190">
        <v>701</v>
      </c>
      <c r="B51" s="184" t="s">
        <v>81</v>
      </c>
      <c r="C51" s="219">
        <v>1767</v>
      </c>
      <c r="D51" s="220">
        <v>130.362031</v>
      </c>
      <c r="E51" s="220">
        <v>192817</v>
      </c>
      <c r="F51" s="220">
        <v>28477.800203999999</v>
      </c>
      <c r="G51" s="155">
        <v>9.1641297188525903E-3</v>
      </c>
      <c r="H51" s="156">
        <v>4.5776720837338173E-3</v>
      </c>
    </row>
    <row r="52" spans="1:8" ht="16.5" thickBot="1" x14ac:dyDescent="0.3">
      <c r="A52" s="190">
        <v>699</v>
      </c>
      <c r="B52" s="184" t="s">
        <v>36</v>
      </c>
      <c r="C52" s="219">
        <v>78414</v>
      </c>
      <c r="D52" s="220">
        <v>6497.0972540000002</v>
      </c>
      <c r="E52" s="220">
        <v>385916</v>
      </c>
      <c r="F52" s="220">
        <v>82164.209986000002</v>
      </c>
      <c r="G52" s="155">
        <v>0.2031892950797583</v>
      </c>
      <c r="H52" s="156">
        <v>7.9074541763464207E-2</v>
      </c>
    </row>
    <row r="53" spans="1:8" ht="16.5" thickBot="1" x14ac:dyDescent="0.3">
      <c r="A53" s="159">
        <v>697</v>
      </c>
      <c r="B53" s="188" t="s">
        <v>37</v>
      </c>
      <c r="C53" s="221">
        <v>1703</v>
      </c>
      <c r="D53" s="222">
        <v>1278.5643769999999</v>
      </c>
      <c r="E53" s="222">
        <v>418534</v>
      </c>
      <c r="F53" s="222">
        <v>134748.07037599999</v>
      </c>
      <c r="G53" s="163">
        <v>4.0689645285687656E-3</v>
      </c>
      <c r="H53" s="164">
        <v>9.4885542585678856E-3</v>
      </c>
    </row>
    <row r="54" spans="1:8" ht="16.5" thickBot="1" x14ac:dyDescent="0.3">
      <c r="A54" s="191"/>
      <c r="B54" s="165" t="s">
        <v>49</v>
      </c>
      <c r="C54" s="223">
        <f>SUM(C50:C53)</f>
        <v>87386</v>
      </c>
      <c r="D54" s="223">
        <f t="shared" ref="D54:F54" si="8">SUM(D50:D53)</f>
        <v>9280.4588070000009</v>
      </c>
      <c r="E54" s="223">
        <f t="shared" si="8"/>
        <v>1440696</v>
      </c>
      <c r="F54" s="232">
        <f t="shared" si="8"/>
        <v>391051.20157099998</v>
      </c>
      <c r="G54" s="206">
        <f t="shared" ref="G54:H54" si="9">C54/E54</f>
        <v>6.065540544292481E-2</v>
      </c>
      <c r="H54" s="206">
        <f t="shared" si="9"/>
        <v>2.3732081041349322E-2</v>
      </c>
    </row>
    <row r="56" spans="1:8" x14ac:dyDescent="0.25">
      <c r="B56" s="192" t="str">
        <f>B20</f>
        <v>Fuente: Información de la CMF al 17 de julio de 2020 y al 30 de junio de 2020 para el total de las carteras.</v>
      </c>
    </row>
    <row r="57" spans="1:8" x14ac:dyDescent="0.25">
      <c r="B57" s="192" t="s">
        <v>59</v>
      </c>
    </row>
    <row r="58" spans="1:8" x14ac:dyDescent="0.25">
      <c r="B58" s="78" t="s">
        <v>95</v>
      </c>
    </row>
  </sheetData>
  <mergeCells count="31">
    <mergeCell ref="K28:L28"/>
    <mergeCell ref="M28:N28"/>
    <mergeCell ref="A26:T26"/>
    <mergeCell ref="C27:H27"/>
    <mergeCell ref="I27:N27"/>
    <mergeCell ref="O27:T27"/>
    <mergeCell ref="O28:P28"/>
    <mergeCell ref="Q28:R28"/>
    <mergeCell ref="S28:T28"/>
    <mergeCell ref="I28:J28"/>
    <mergeCell ref="C48:D48"/>
    <mergeCell ref="E48:F48"/>
    <mergeCell ref="G48:H48"/>
    <mergeCell ref="C28:D28"/>
    <mergeCell ref="E28:F28"/>
    <mergeCell ref="G28:H28"/>
    <mergeCell ref="A46:H46"/>
    <mergeCell ref="C47:H47"/>
    <mergeCell ref="A2:T2"/>
    <mergeCell ref="C3:H3"/>
    <mergeCell ref="I3:N3"/>
    <mergeCell ref="O3:T3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42E3B-E188-43F2-AF09-95B4D99E547F}">
  <dimension ref="A1:P1240"/>
  <sheetViews>
    <sheetView workbookViewId="0"/>
  </sheetViews>
  <sheetFormatPr baseColWidth="10" defaultColWidth="11.5703125" defaultRowHeight="18.75" x14ac:dyDescent="0.3"/>
  <cols>
    <col min="1" max="1" width="20.7109375" style="109" customWidth="1"/>
    <col min="2" max="7" width="16.28515625" style="109" customWidth="1"/>
    <col min="8" max="16" width="11.5703125" style="79"/>
    <col min="17" max="16384" width="11.5703125" style="108"/>
  </cols>
  <sheetData>
    <row r="1" spans="1:16" s="80" customFormat="1" x14ac:dyDescent="0.3">
      <c r="A1" s="198" t="s">
        <v>75</v>
      </c>
      <c r="H1" s="79"/>
      <c r="I1" s="79"/>
      <c r="J1" s="79"/>
      <c r="K1" s="79"/>
      <c r="L1" s="79"/>
      <c r="M1" s="79"/>
      <c r="N1" s="79"/>
      <c r="O1" s="79"/>
      <c r="P1" s="79"/>
    </row>
    <row r="2" spans="1:16" s="80" customFormat="1" ht="21" x14ac:dyDescent="0.35">
      <c r="B2" s="305" t="s">
        <v>51</v>
      </c>
      <c r="C2" s="306"/>
      <c r="D2" s="306"/>
      <c r="E2" s="306"/>
      <c r="F2" s="306"/>
      <c r="G2" s="307"/>
      <c r="H2" s="79"/>
      <c r="I2" s="79"/>
      <c r="J2" s="79"/>
      <c r="K2" s="79"/>
      <c r="L2" s="79"/>
      <c r="M2" s="79"/>
      <c r="N2" s="79"/>
      <c r="O2" s="79"/>
      <c r="P2" s="79"/>
    </row>
    <row r="3" spans="1:16" s="80" customFormat="1" ht="18" customHeight="1" x14ac:dyDescent="0.3">
      <c r="B3" s="308" t="s">
        <v>41</v>
      </c>
      <c r="C3" s="309"/>
      <c r="D3" s="309" t="s">
        <v>42</v>
      </c>
      <c r="E3" s="309"/>
      <c r="F3" s="303" t="s">
        <v>67</v>
      </c>
      <c r="G3" s="304"/>
      <c r="H3" s="79"/>
      <c r="I3" s="79"/>
      <c r="J3" s="79"/>
      <c r="K3" s="79"/>
      <c r="L3" s="79"/>
      <c r="M3" s="79"/>
      <c r="N3" s="79"/>
      <c r="O3" s="79"/>
      <c r="P3" s="79"/>
    </row>
    <row r="4" spans="1:16" s="80" customFormat="1" ht="32.25" x14ac:dyDescent="0.3">
      <c r="B4" s="233" t="s">
        <v>44</v>
      </c>
      <c r="C4" s="278" t="s">
        <v>45</v>
      </c>
      <c r="D4" s="278" t="s">
        <v>44</v>
      </c>
      <c r="E4" s="278" t="s">
        <v>45</v>
      </c>
      <c r="F4" s="278" t="s">
        <v>44</v>
      </c>
      <c r="G4" s="234" t="s">
        <v>45</v>
      </c>
      <c r="H4" s="79"/>
      <c r="I4" s="79"/>
      <c r="J4" s="79"/>
      <c r="K4" s="79"/>
      <c r="L4" s="79"/>
      <c r="M4" s="79"/>
      <c r="N4" s="79"/>
      <c r="O4" s="79"/>
      <c r="P4" s="79"/>
    </row>
    <row r="5" spans="1:16" s="80" customFormat="1" x14ac:dyDescent="0.3">
      <c r="A5" s="235" t="s">
        <v>46</v>
      </c>
      <c r="B5" s="236">
        <f>Detalle_al_0724!C18</f>
        <v>738240</v>
      </c>
      <c r="C5" s="110">
        <f>Detalle_al_0724!D18</f>
        <v>4580567.1964360001</v>
      </c>
      <c r="D5" s="111">
        <f>Detalle_al_0724!E18</f>
        <v>10071972</v>
      </c>
      <c r="E5" s="110">
        <f>Detalle_al_0724!F18</f>
        <v>24411063.646088004</v>
      </c>
      <c r="F5" s="135">
        <f>B5/D5</f>
        <v>7.3296470641499009E-2</v>
      </c>
      <c r="G5" s="136">
        <f>C5/E5</f>
        <v>0.18764308113915631</v>
      </c>
      <c r="H5" s="79"/>
      <c r="I5" s="79"/>
      <c r="J5" s="79"/>
      <c r="K5" s="79"/>
      <c r="L5" s="79"/>
      <c r="M5" s="79"/>
      <c r="N5" s="79"/>
      <c r="O5" s="79"/>
      <c r="P5" s="79"/>
    </row>
    <row r="6" spans="1:16" s="80" customFormat="1" x14ac:dyDescent="0.3">
      <c r="A6" s="237" t="s">
        <v>47</v>
      </c>
      <c r="B6" s="238">
        <f>Detalle_al_0724!I18</f>
        <v>323969</v>
      </c>
      <c r="C6" s="134">
        <f>Detalle_al_0724!J18</f>
        <v>20583309.413609006</v>
      </c>
      <c r="D6" s="133">
        <f>Detalle_al_0724!K18</f>
        <v>1199983</v>
      </c>
      <c r="E6" s="134">
        <f>Detalle_al_0724!L18</f>
        <v>55643210.185328007</v>
      </c>
      <c r="F6" s="239">
        <f t="shared" ref="F6:G8" si="0">B6/D6</f>
        <v>0.26997799135487754</v>
      </c>
      <c r="G6" s="240">
        <f t="shared" si="0"/>
        <v>0.36991592226712344</v>
      </c>
      <c r="H6" s="79"/>
      <c r="I6" s="79"/>
      <c r="J6" s="79"/>
      <c r="K6" s="79"/>
      <c r="L6" s="79"/>
      <c r="M6" s="79"/>
      <c r="N6" s="79"/>
      <c r="O6" s="79"/>
      <c r="P6" s="79"/>
    </row>
    <row r="7" spans="1:16" s="80" customFormat="1" x14ac:dyDescent="0.3">
      <c r="A7" s="241" t="s">
        <v>48</v>
      </c>
      <c r="B7" s="242">
        <f>Detalle_al_0724!O18</f>
        <v>185377</v>
      </c>
      <c r="C7" s="116">
        <f>Detalle_al_0724!P18</f>
        <v>6835829.4325420009</v>
      </c>
      <c r="D7" s="117">
        <f>Detalle_al_0724!Q18</f>
        <v>729194</v>
      </c>
      <c r="E7" s="116">
        <f>Detalle_al_0724!R18</f>
        <v>19519464.461054999</v>
      </c>
      <c r="F7" s="137">
        <f t="shared" si="0"/>
        <v>0.25422178460053152</v>
      </c>
      <c r="G7" s="138">
        <f t="shared" si="0"/>
        <v>0.35020578798054453</v>
      </c>
      <c r="H7" s="79"/>
      <c r="I7" s="79"/>
      <c r="J7" s="79"/>
      <c r="K7" s="79"/>
      <c r="L7" s="79"/>
      <c r="M7" s="79"/>
      <c r="N7" s="79"/>
      <c r="O7" s="79"/>
      <c r="P7" s="79"/>
    </row>
    <row r="8" spans="1:16" s="80" customFormat="1" x14ac:dyDescent="0.3">
      <c r="A8" s="101" t="s">
        <v>49</v>
      </c>
      <c r="B8" s="243">
        <f>SUM(B5:B7)</f>
        <v>1247586</v>
      </c>
      <c r="C8" s="244">
        <f t="shared" ref="C8:E8" si="1">SUM(C5:C7)</f>
        <v>31999706.042587005</v>
      </c>
      <c r="D8" s="245">
        <f t="shared" si="1"/>
        <v>12001149</v>
      </c>
      <c r="E8" s="244">
        <f t="shared" si="1"/>
        <v>99573738.292471007</v>
      </c>
      <c r="F8" s="246">
        <f t="shared" si="0"/>
        <v>0.10395554625644594</v>
      </c>
      <c r="G8" s="247">
        <f t="shared" si="0"/>
        <v>0.32136692456595833</v>
      </c>
      <c r="H8" s="79"/>
      <c r="I8" s="79"/>
      <c r="J8" s="79"/>
      <c r="K8" s="79"/>
      <c r="L8" s="79"/>
      <c r="M8" s="79"/>
      <c r="N8" s="79"/>
      <c r="O8" s="79"/>
      <c r="P8" s="79"/>
    </row>
    <row r="9" spans="1:16" ht="14.45" customHeight="1" x14ac:dyDescent="0.3">
      <c r="A9" s="196" t="str">
        <f>Detalle_al_0724!B20</f>
        <v>Fuente: Información de la CMF al 24 de julio de 2020 y al 30 de junio de 2020 para el total de las carteras.</v>
      </c>
      <c r="B9" s="108"/>
      <c r="C9" s="108"/>
      <c r="D9" s="108"/>
      <c r="E9" s="108"/>
      <c r="F9" s="108"/>
      <c r="G9" s="108"/>
    </row>
    <row r="10" spans="1:16" ht="14.45" customHeight="1" x14ac:dyDescent="0.3">
      <c r="A10" s="196" t="s">
        <v>55</v>
      </c>
      <c r="B10" s="108"/>
      <c r="C10" s="108"/>
      <c r="D10" s="108"/>
      <c r="E10" s="108"/>
      <c r="F10" s="108"/>
      <c r="G10" s="108"/>
    </row>
    <row r="11" spans="1:16" ht="14.45" customHeight="1" x14ac:dyDescent="0.3">
      <c r="A11" s="196" t="s">
        <v>113</v>
      </c>
      <c r="B11" s="108"/>
      <c r="C11" s="108"/>
      <c r="D11" s="108"/>
      <c r="E11" s="108"/>
      <c r="F11" s="108"/>
      <c r="G11" s="108"/>
    </row>
    <row r="12" spans="1:16" ht="14.45" customHeight="1" x14ac:dyDescent="0.3">
      <c r="A12" s="196" t="str">
        <f>"            " &amp; MID(Detalle_al_0724!B21,6,LEN(Detalle_al_0724!B21)-5)</f>
        <v xml:space="preserve">             Los bancos Consorcio, Santander e Itaú Corpbanca corrigieron cifras respecto la semana pasada. </v>
      </c>
      <c r="B12" s="108"/>
      <c r="C12" s="108"/>
      <c r="D12" s="108"/>
      <c r="E12" s="108"/>
      <c r="F12" s="108"/>
      <c r="G12" s="108"/>
    </row>
    <row r="13" spans="1:16" ht="14.45" customHeight="1" x14ac:dyDescent="0.3">
      <c r="A13" s="196" t="s">
        <v>99</v>
      </c>
      <c r="B13" s="108"/>
      <c r="C13" s="108"/>
      <c r="D13" s="108"/>
      <c r="E13" s="108"/>
      <c r="F13" s="108"/>
      <c r="G13" s="108"/>
    </row>
    <row r="14" spans="1:16" x14ac:dyDescent="0.3">
      <c r="A14" s="79"/>
      <c r="B14" s="79"/>
      <c r="C14" s="79"/>
      <c r="D14" s="79"/>
      <c r="E14" s="79"/>
      <c r="F14" s="79"/>
      <c r="G14" s="79"/>
    </row>
    <row r="15" spans="1:16" x14ac:dyDescent="0.3">
      <c r="A15" s="79" t="s">
        <v>76</v>
      </c>
      <c r="B15" s="52"/>
      <c r="C15" s="52"/>
      <c r="D15" s="52"/>
      <c r="E15" s="52"/>
      <c r="F15" s="52"/>
      <c r="G15" s="52"/>
    </row>
    <row r="16" spans="1:16" ht="21" x14ac:dyDescent="0.35">
      <c r="A16" s="52"/>
      <c r="B16" s="300" t="s">
        <v>51</v>
      </c>
      <c r="C16" s="301"/>
      <c r="D16" s="301"/>
      <c r="E16" s="301"/>
      <c r="F16" s="301"/>
      <c r="G16" s="302"/>
    </row>
    <row r="17" spans="1:7" s="79" customFormat="1" ht="18" customHeight="1" x14ac:dyDescent="0.3">
      <c r="A17" s="52"/>
      <c r="B17" s="296" t="s">
        <v>41</v>
      </c>
      <c r="C17" s="297"/>
      <c r="D17" s="297" t="s">
        <v>42</v>
      </c>
      <c r="E17" s="297"/>
      <c r="F17" s="303" t="s">
        <v>67</v>
      </c>
      <c r="G17" s="304"/>
    </row>
    <row r="18" spans="1:7" s="79" customFormat="1" ht="32.25" x14ac:dyDescent="0.3">
      <c r="A18" s="52"/>
      <c r="B18" s="54" t="s">
        <v>44</v>
      </c>
      <c r="C18" s="55" t="s">
        <v>45</v>
      </c>
      <c r="D18" s="55" t="s">
        <v>44</v>
      </c>
      <c r="E18" s="55" t="s">
        <v>45</v>
      </c>
      <c r="F18" s="55" t="s">
        <v>44</v>
      </c>
      <c r="G18" s="56" t="s">
        <v>45</v>
      </c>
    </row>
    <row r="19" spans="1:7" s="79" customFormat="1" x14ac:dyDescent="0.3">
      <c r="A19" s="122" t="s">
        <v>46</v>
      </c>
      <c r="B19" s="236">
        <f>Detalle_al_0724!C37</f>
        <v>71726</v>
      </c>
      <c r="C19" s="110">
        <f>Detalle_al_0724!D37</f>
        <v>458717.70657000004</v>
      </c>
      <c r="D19" s="111">
        <f>Detalle_al_0724!E37</f>
        <v>371755</v>
      </c>
      <c r="E19" s="110">
        <f>Detalle_al_0724!F37</f>
        <v>1420758.2228460002</v>
      </c>
      <c r="F19" s="135">
        <f>B19/D19</f>
        <v>0.19293889793008837</v>
      </c>
      <c r="G19" s="136">
        <f>C19/E19</f>
        <v>0.32286823978475165</v>
      </c>
    </row>
    <row r="20" spans="1:7" s="79" customFormat="1" x14ac:dyDescent="0.3">
      <c r="A20" s="123" t="s">
        <v>47</v>
      </c>
      <c r="B20" s="238">
        <f>Detalle_al_0724!I37</f>
        <v>2861</v>
      </c>
      <c r="C20" s="134">
        <f>Detalle_al_0724!J37</f>
        <v>87253.442662000001</v>
      </c>
      <c r="D20" s="133">
        <f>Detalle_al_0724!K37</f>
        <v>15847</v>
      </c>
      <c r="E20" s="134">
        <f>Detalle_al_0724!L37</f>
        <v>410516.96130299999</v>
      </c>
      <c r="F20" s="239">
        <f t="shared" ref="F20:G22" si="2">B20/D20</f>
        <v>0.18053890326244715</v>
      </c>
      <c r="G20" s="240">
        <f t="shared" si="2"/>
        <v>0.21254528043141874</v>
      </c>
    </row>
    <row r="21" spans="1:7" s="79" customFormat="1" x14ac:dyDescent="0.3">
      <c r="A21" s="124" t="s">
        <v>48</v>
      </c>
      <c r="B21" s="242">
        <f>Detalle_al_0724!O37</f>
        <v>1919</v>
      </c>
      <c r="C21" s="116">
        <f>Detalle_al_0724!P37</f>
        <v>18544.561395999997</v>
      </c>
      <c r="D21" s="117">
        <f>Detalle_al_0724!Q37</f>
        <v>7712</v>
      </c>
      <c r="E21" s="116">
        <f>Detalle_al_0724!R37</f>
        <v>59536.181293000001</v>
      </c>
      <c r="F21" s="137">
        <f t="shared" si="2"/>
        <v>0.24883298755186722</v>
      </c>
      <c r="G21" s="138">
        <f t="shared" si="2"/>
        <v>0.31148389085848849</v>
      </c>
    </row>
    <row r="22" spans="1:7" s="79" customFormat="1" x14ac:dyDescent="0.3">
      <c r="A22" s="60" t="s">
        <v>49</v>
      </c>
      <c r="B22" s="243">
        <f>SUM(B19:B21)</f>
        <v>76506</v>
      </c>
      <c r="C22" s="244">
        <f t="shared" ref="C22:E22" si="3">SUM(C19:C21)</f>
        <v>564515.71062799997</v>
      </c>
      <c r="D22" s="245">
        <f t="shared" si="3"/>
        <v>395314</v>
      </c>
      <c r="E22" s="244">
        <f t="shared" si="3"/>
        <v>1890811.3654420003</v>
      </c>
      <c r="F22" s="246">
        <f t="shared" si="2"/>
        <v>0.19353223007533252</v>
      </c>
      <c r="G22" s="247">
        <f t="shared" si="2"/>
        <v>0.29855739231609574</v>
      </c>
    </row>
    <row r="23" spans="1:7" s="79" customFormat="1" ht="14.45" customHeight="1" x14ac:dyDescent="0.3">
      <c r="A23" s="196" t="str">
        <f>Detalle_al_0724!B39</f>
        <v>Fuente: Información de la CMF al 24 de julio de 2020 y al 30 de junio de 2020 para el total de las carteras.</v>
      </c>
      <c r="B23" s="78"/>
      <c r="C23" s="78"/>
      <c r="D23" s="78"/>
      <c r="E23" s="78"/>
      <c r="F23" s="78"/>
      <c r="G23" s="78"/>
    </row>
    <row r="24" spans="1:7" s="79" customFormat="1" ht="14.45" customHeight="1" x14ac:dyDescent="0.3">
      <c r="A24" s="197" t="s">
        <v>94</v>
      </c>
      <c r="B24" s="78"/>
      <c r="C24" s="78"/>
      <c r="D24" s="78"/>
      <c r="E24" s="78"/>
      <c r="F24" s="78"/>
      <c r="G24" s="78"/>
    </row>
    <row r="25" spans="1:7" s="79" customFormat="1" ht="14.45" customHeight="1" x14ac:dyDescent="0.3">
      <c r="A25" s="197"/>
      <c r="B25" s="78"/>
      <c r="C25" s="78"/>
      <c r="D25" s="78"/>
      <c r="E25" s="78"/>
      <c r="F25" s="78"/>
      <c r="G25" s="78"/>
    </row>
    <row r="26" spans="1:7" s="79" customFormat="1" x14ac:dyDescent="0.3">
      <c r="A26" s="107" t="s">
        <v>60</v>
      </c>
      <c r="B26" s="78"/>
      <c r="C26" s="78"/>
      <c r="D26" s="78"/>
      <c r="E26" s="78"/>
      <c r="F26" s="78"/>
      <c r="G26" s="78"/>
    </row>
    <row r="27" spans="1:7" s="79" customFormat="1" x14ac:dyDescent="0.3">
      <c r="A27" s="107" t="s">
        <v>60</v>
      </c>
      <c r="B27" s="78"/>
      <c r="C27" s="78"/>
      <c r="D27" s="78"/>
      <c r="E27" s="78"/>
      <c r="F27" s="78"/>
      <c r="G27" s="78"/>
    </row>
    <row r="28" spans="1:7" s="79" customFormat="1" x14ac:dyDescent="0.3">
      <c r="A28" s="79" t="s">
        <v>77</v>
      </c>
      <c r="B28" s="52"/>
      <c r="C28" s="52"/>
      <c r="D28" s="52"/>
      <c r="E28" s="52"/>
      <c r="F28" s="52"/>
      <c r="G28" s="52"/>
    </row>
    <row r="29" spans="1:7" s="79" customFormat="1" ht="21" x14ac:dyDescent="0.35">
      <c r="A29" s="52"/>
      <c r="B29" s="300" t="s">
        <v>51</v>
      </c>
      <c r="C29" s="301"/>
      <c r="D29" s="301"/>
      <c r="E29" s="301"/>
      <c r="F29" s="301"/>
      <c r="G29" s="302"/>
    </row>
    <row r="30" spans="1:7" s="79" customFormat="1" ht="18" customHeight="1" x14ac:dyDescent="0.3">
      <c r="A30" s="52"/>
      <c r="B30" s="296" t="s">
        <v>41</v>
      </c>
      <c r="C30" s="297"/>
      <c r="D30" s="297" t="s">
        <v>42</v>
      </c>
      <c r="E30" s="297"/>
      <c r="F30" s="303" t="s">
        <v>67</v>
      </c>
      <c r="G30" s="304"/>
    </row>
    <row r="31" spans="1:7" s="79" customFormat="1" ht="32.25" x14ac:dyDescent="0.3">
      <c r="A31" s="52"/>
      <c r="B31" s="54" t="s">
        <v>44</v>
      </c>
      <c r="C31" s="55" t="s">
        <v>45</v>
      </c>
      <c r="D31" s="55" t="s">
        <v>44</v>
      </c>
      <c r="E31" s="55" t="s">
        <v>45</v>
      </c>
      <c r="F31" s="55" t="s">
        <v>44</v>
      </c>
      <c r="G31" s="56" t="s">
        <v>45</v>
      </c>
    </row>
    <row r="32" spans="1:7" s="79" customFormat="1" x14ac:dyDescent="0.3">
      <c r="A32" s="122" t="s">
        <v>46</v>
      </c>
      <c r="B32" s="113">
        <f>Detalle_al_0724!C54</f>
        <v>88285</v>
      </c>
      <c r="C32" s="114">
        <f>Detalle_al_0724!D54</f>
        <v>9434.451325</v>
      </c>
      <c r="D32" s="111">
        <f>Detalle_al_0724!E54</f>
        <v>1440696</v>
      </c>
      <c r="E32" s="110">
        <f>Detalle_al_0724!F54</f>
        <v>391051.20157099998</v>
      </c>
      <c r="F32" s="135">
        <f>B32/D32</f>
        <v>6.1279409396569437E-2</v>
      </c>
      <c r="G32" s="136">
        <f>C32/E32</f>
        <v>2.4125872231304378E-2</v>
      </c>
    </row>
    <row r="33" spans="1:7" s="79" customFormat="1" x14ac:dyDescent="0.3">
      <c r="A33" s="123" t="s">
        <v>47</v>
      </c>
      <c r="B33" s="127"/>
      <c r="C33" s="113"/>
      <c r="D33" s="114"/>
      <c r="E33" s="113"/>
      <c r="F33" s="115"/>
      <c r="G33" s="128"/>
    </row>
    <row r="34" spans="1:7" s="79" customFormat="1" x14ac:dyDescent="0.3">
      <c r="A34" s="124" t="s">
        <v>48</v>
      </c>
      <c r="B34" s="129"/>
      <c r="C34" s="116"/>
      <c r="D34" s="117"/>
      <c r="E34" s="116"/>
      <c r="F34" s="118"/>
      <c r="G34" s="130"/>
    </row>
    <row r="35" spans="1:7" s="79" customFormat="1" x14ac:dyDescent="0.3">
      <c r="A35" s="60" t="s">
        <v>49</v>
      </c>
      <c r="B35" s="119">
        <f>B32</f>
        <v>88285</v>
      </c>
      <c r="C35" s="248">
        <f t="shared" ref="C35:E35" si="4">C32</f>
        <v>9434.451325</v>
      </c>
      <c r="D35" s="248">
        <f t="shared" si="4"/>
        <v>1440696</v>
      </c>
      <c r="E35" s="120">
        <f t="shared" si="4"/>
        <v>391051.20157099998</v>
      </c>
      <c r="F35" s="249">
        <f>B35/D35</f>
        <v>6.1279409396569437E-2</v>
      </c>
      <c r="G35" s="250">
        <f>C35/E35</f>
        <v>2.4125872231304378E-2</v>
      </c>
    </row>
    <row r="36" spans="1:7" s="79" customFormat="1" ht="14.45" customHeight="1" x14ac:dyDescent="0.3">
      <c r="A36" s="196" t="str">
        <f>Detalle_al_0724!B56</f>
        <v>Fuente: Información de la CMF al 24 de julio de 2020 y al 30 de junio de 2020 para el total de las carteras.</v>
      </c>
      <c r="B36" s="78"/>
      <c r="C36" s="78"/>
      <c r="D36" s="78"/>
      <c r="E36" s="78"/>
      <c r="F36" s="78"/>
      <c r="G36" s="78"/>
    </row>
    <row r="37" spans="1:7" s="79" customFormat="1" ht="14.45" customHeight="1" x14ac:dyDescent="0.3">
      <c r="A37" s="197" t="s">
        <v>101</v>
      </c>
      <c r="B37" s="78"/>
      <c r="C37" s="78"/>
      <c r="D37" s="78"/>
      <c r="E37" s="78"/>
      <c r="F37" s="78"/>
      <c r="G37" s="78"/>
    </row>
    <row r="38" spans="1:7" s="79" customFormat="1" ht="14.45" customHeight="1" x14ac:dyDescent="0.3">
      <c r="A38" s="196" t="s">
        <v>62</v>
      </c>
      <c r="B38" s="78"/>
      <c r="C38" s="78"/>
      <c r="D38" s="78"/>
      <c r="E38" s="78"/>
      <c r="F38" s="78"/>
      <c r="G38" s="78"/>
    </row>
    <row r="39" spans="1:7" s="79" customFormat="1" x14ac:dyDescent="0.3"/>
    <row r="40" spans="1:7" s="79" customFormat="1" x14ac:dyDescent="0.3"/>
    <row r="41" spans="1:7" s="79" customFormat="1" x14ac:dyDescent="0.3"/>
    <row r="42" spans="1:7" s="79" customFormat="1" x14ac:dyDescent="0.3"/>
    <row r="43" spans="1:7" s="79" customFormat="1" x14ac:dyDescent="0.3"/>
    <row r="44" spans="1:7" s="79" customFormat="1" x14ac:dyDescent="0.3"/>
    <row r="45" spans="1:7" s="79" customFormat="1" x14ac:dyDescent="0.3"/>
    <row r="46" spans="1:7" s="79" customFormat="1" x14ac:dyDescent="0.3"/>
    <row r="47" spans="1:7" s="79" customFormat="1" x14ac:dyDescent="0.3"/>
    <row r="48" spans="1:7" s="79" customFormat="1" x14ac:dyDescent="0.3"/>
    <row r="49" s="79" customFormat="1" x14ac:dyDescent="0.3"/>
    <row r="50" s="79" customFormat="1" x14ac:dyDescent="0.3"/>
    <row r="51" s="79" customFormat="1" x14ac:dyDescent="0.3"/>
    <row r="52" s="79" customFormat="1" x14ac:dyDescent="0.3"/>
    <row r="53" s="79" customFormat="1" x14ac:dyDescent="0.3"/>
    <row r="54" s="79" customFormat="1" x14ac:dyDescent="0.3"/>
    <row r="55" s="79" customFormat="1" x14ac:dyDescent="0.3"/>
    <row r="56" s="79" customFormat="1" x14ac:dyDescent="0.3"/>
    <row r="57" s="79" customFormat="1" x14ac:dyDescent="0.3"/>
    <row r="58" s="79" customFormat="1" x14ac:dyDescent="0.3"/>
    <row r="59" s="79" customFormat="1" x14ac:dyDescent="0.3"/>
    <row r="60" s="79" customFormat="1" x14ac:dyDescent="0.3"/>
    <row r="61" s="79" customFormat="1" x14ac:dyDescent="0.3"/>
    <row r="62" s="79" customFormat="1" x14ac:dyDescent="0.3"/>
    <row r="63" s="79" customFormat="1" x14ac:dyDescent="0.3"/>
    <row r="64" s="79" customFormat="1" x14ac:dyDescent="0.3"/>
    <row r="65" s="79" customFormat="1" x14ac:dyDescent="0.3"/>
    <row r="66" s="79" customFormat="1" x14ac:dyDescent="0.3"/>
    <row r="67" s="79" customFormat="1" x14ac:dyDescent="0.3"/>
    <row r="68" s="79" customFormat="1" x14ac:dyDescent="0.3"/>
    <row r="69" s="79" customFormat="1" x14ac:dyDescent="0.3"/>
    <row r="70" s="79" customFormat="1" x14ac:dyDescent="0.3"/>
    <row r="71" s="79" customFormat="1" x14ac:dyDescent="0.3"/>
    <row r="72" s="79" customFormat="1" x14ac:dyDescent="0.3"/>
    <row r="73" s="79" customFormat="1" x14ac:dyDescent="0.3"/>
    <row r="74" s="79" customFormat="1" x14ac:dyDescent="0.3"/>
    <row r="75" s="79" customFormat="1" x14ac:dyDescent="0.3"/>
    <row r="76" s="79" customFormat="1" x14ac:dyDescent="0.3"/>
    <row r="77" s="79" customFormat="1" x14ac:dyDescent="0.3"/>
    <row r="78" s="79" customFormat="1" x14ac:dyDescent="0.3"/>
    <row r="79" s="79" customFormat="1" x14ac:dyDescent="0.3"/>
    <row r="80" s="79" customFormat="1" x14ac:dyDescent="0.3"/>
    <row r="81" s="79" customFormat="1" x14ac:dyDescent="0.3"/>
    <row r="82" s="79" customFormat="1" x14ac:dyDescent="0.3"/>
    <row r="83" s="79" customFormat="1" x14ac:dyDescent="0.3"/>
    <row r="84" s="79" customFormat="1" x14ac:dyDescent="0.3"/>
    <row r="85" s="79" customFormat="1" x14ac:dyDescent="0.3"/>
    <row r="86" s="79" customFormat="1" x14ac:dyDescent="0.3"/>
    <row r="87" s="79" customFormat="1" x14ac:dyDescent="0.3"/>
    <row r="88" s="79" customFormat="1" x14ac:dyDescent="0.3"/>
    <row r="89" s="79" customFormat="1" x14ac:dyDescent="0.3"/>
    <row r="90" s="79" customFormat="1" x14ac:dyDescent="0.3"/>
    <row r="91" s="79" customFormat="1" x14ac:dyDescent="0.3"/>
    <row r="92" s="79" customFormat="1" x14ac:dyDescent="0.3"/>
    <row r="93" s="79" customFormat="1" x14ac:dyDescent="0.3"/>
    <row r="94" s="79" customFormat="1" x14ac:dyDescent="0.3"/>
    <row r="95" s="79" customFormat="1" x14ac:dyDescent="0.3"/>
    <row r="96" s="79" customFormat="1" x14ac:dyDescent="0.3"/>
    <row r="97" s="79" customFormat="1" x14ac:dyDescent="0.3"/>
    <row r="98" s="79" customFormat="1" x14ac:dyDescent="0.3"/>
    <row r="99" s="79" customFormat="1" x14ac:dyDescent="0.3"/>
    <row r="100" s="79" customFormat="1" x14ac:dyDescent="0.3"/>
    <row r="101" s="79" customFormat="1" x14ac:dyDescent="0.3"/>
    <row r="102" s="79" customFormat="1" x14ac:dyDescent="0.3"/>
    <row r="103" s="79" customFormat="1" x14ac:dyDescent="0.3"/>
    <row r="104" s="79" customFormat="1" x14ac:dyDescent="0.3"/>
    <row r="105" s="79" customFormat="1" x14ac:dyDescent="0.3"/>
    <row r="106" s="79" customFormat="1" x14ac:dyDescent="0.3"/>
    <row r="107" s="79" customFormat="1" x14ac:dyDescent="0.3"/>
    <row r="108" s="79" customFormat="1" x14ac:dyDescent="0.3"/>
    <row r="109" s="79" customFormat="1" x14ac:dyDescent="0.3"/>
    <row r="110" s="79" customFormat="1" x14ac:dyDescent="0.3"/>
    <row r="111" s="79" customFormat="1" x14ac:dyDescent="0.3"/>
    <row r="112" s="79" customFormat="1" x14ac:dyDescent="0.3"/>
    <row r="113" s="79" customFormat="1" x14ac:dyDescent="0.3"/>
    <row r="114" s="79" customFormat="1" x14ac:dyDescent="0.3"/>
    <row r="115" s="79" customFormat="1" x14ac:dyDescent="0.3"/>
    <row r="116" s="79" customFormat="1" x14ac:dyDescent="0.3"/>
    <row r="117" s="79" customFormat="1" x14ac:dyDescent="0.3"/>
    <row r="118" s="79" customFormat="1" x14ac:dyDescent="0.3"/>
    <row r="119" s="79" customFormat="1" x14ac:dyDescent="0.3"/>
    <row r="120" s="79" customFormat="1" x14ac:dyDescent="0.3"/>
    <row r="121" s="79" customFormat="1" x14ac:dyDescent="0.3"/>
    <row r="122" s="79" customFormat="1" x14ac:dyDescent="0.3"/>
    <row r="123" s="79" customFormat="1" x14ac:dyDescent="0.3"/>
    <row r="124" s="79" customFormat="1" x14ac:dyDescent="0.3"/>
    <row r="125" s="79" customFormat="1" x14ac:dyDescent="0.3"/>
    <row r="126" s="79" customFormat="1" x14ac:dyDescent="0.3"/>
    <row r="127" s="79" customFormat="1" x14ac:dyDescent="0.3"/>
    <row r="128" s="79" customFormat="1" x14ac:dyDescent="0.3"/>
    <row r="129" s="79" customFormat="1" x14ac:dyDescent="0.3"/>
    <row r="130" s="79" customFormat="1" x14ac:dyDescent="0.3"/>
    <row r="131" s="79" customFormat="1" x14ac:dyDescent="0.3"/>
    <row r="132" s="79" customFormat="1" x14ac:dyDescent="0.3"/>
    <row r="133" s="79" customFormat="1" x14ac:dyDescent="0.3"/>
    <row r="134" s="79" customFormat="1" x14ac:dyDescent="0.3"/>
    <row r="135" s="79" customFormat="1" x14ac:dyDescent="0.3"/>
    <row r="136" s="79" customFormat="1" x14ac:dyDescent="0.3"/>
    <row r="137" s="79" customFormat="1" x14ac:dyDescent="0.3"/>
    <row r="138" s="79" customFormat="1" x14ac:dyDescent="0.3"/>
    <row r="139" s="79" customFormat="1" x14ac:dyDescent="0.3"/>
    <row r="140" s="79" customFormat="1" x14ac:dyDescent="0.3"/>
    <row r="141" s="79" customFormat="1" x14ac:dyDescent="0.3"/>
    <row r="142" s="79" customFormat="1" x14ac:dyDescent="0.3"/>
    <row r="143" s="79" customFormat="1" x14ac:dyDescent="0.3"/>
    <row r="144" s="79" customFormat="1" x14ac:dyDescent="0.3"/>
    <row r="145" s="79" customFormat="1" x14ac:dyDescent="0.3"/>
    <row r="146" s="79" customFormat="1" x14ac:dyDescent="0.3"/>
    <row r="147" s="79" customFormat="1" x14ac:dyDescent="0.3"/>
    <row r="148" s="79" customFormat="1" x14ac:dyDescent="0.3"/>
    <row r="149" s="79" customFormat="1" x14ac:dyDescent="0.3"/>
    <row r="150" s="79" customFormat="1" x14ac:dyDescent="0.3"/>
    <row r="151" s="79" customFormat="1" x14ac:dyDescent="0.3"/>
    <row r="152" s="79" customFormat="1" x14ac:dyDescent="0.3"/>
    <row r="153" s="79" customFormat="1" x14ac:dyDescent="0.3"/>
    <row r="154" s="79" customFormat="1" x14ac:dyDescent="0.3"/>
    <row r="155" s="79" customFormat="1" x14ac:dyDescent="0.3"/>
    <row r="156" s="79" customFormat="1" x14ac:dyDescent="0.3"/>
    <row r="157" s="79" customFormat="1" x14ac:dyDescent="0.3"/>
    <row r="158" s="79" customFormat="1" x14ac:dyDescent="0.3"/>
    <row r="159" s="79" customFormat="1" x14ac:dyDescent="0.3"/>
    <row r="160" s="79" customFormat="1" x14ac:dyDescent="0.3"/>
    <row r="161" s="79" customFormat="1" x14ac:dyDescent="0.3"/>
    <row r="162" s="79" customFormat="1" x14ac:dyDescent="0.3"/>
    <row r="163" s="79" customFormat="1" x14ac:dyDescent="0.3"/>
    <row r="164" s="79" customFormat="1" x14ac:dyDescent="0.3"/>
    <row r="165" s="79" customFormat="1" x14ac:dyDescent="0.3"/>
    <row r="166" s="79" customFormat="1" x14ac:dyDescent="0.3"/>
    <row r="167" s="79" customFormat="1" x14ac:dyDescent="0.3"/>
    <row r="168" s="79" customFormat="1" x14ac:dyDescent="0.3"/>
    <row r="169" s="79" customFormat="1" x14ac:dyDescent="0.3"/>
    <row r="170" s="79" customFormat="1" x14ac:dyDescent="0.3"/>
    <row r="171" s="79" customFormat="1" x14ac:dyDescent="0.3"/>
    <row r="172" s="79" customFormat="1" x14ac:dyDescent="0.3"/>
    <row r="173" s="79" customFormat="1" x14ac:dyDescent="0.3"/>
    <row r="174" s="79" customFormat="1" x14ac:dyDescent="0.3"/>
    <row r="175" s="79" customFormat="1" x14ac:dyDescent="0.3"/>
    <row r="176" s="79" customFormat="1" x14ac:dyDescent="0.3"/>
    <row r="177" s="79" customFormat="1" x14ac:dyDescent="0.3"/>
    <row r="178" s="79" customFormat="1" x14ac:dyDescent="0.3"/>
    <row r="179" s="79" customFormat="1" x14ac:dyDescent="0.3"/>
    <row r="180" s="79" customFormat="1" x14ac:dyDescent="0.3"/>
    <row r="181" s="79" customFormat="1" x14ac:dyDescent="0.3"/>
    <row r="182" s="79" customFormat="1" x14ac:dyDescent="0.3"/>
    <row r="183" s="79" customFormat="1" x14ac:dyDescent="0.3"/>
    <row r="184" s="79" customFormat="1" x14ac:dyDescent="0.3"/>
    <row r="185" s="79" customFormat="1" x14ac:dyDescent="0.3"/>
    <row r="186" s="79" customFormat="1" x14ac:dyDescent="0.3"/>
    <row r="187" s="79" customFormat="1" x14ac:dyDescent="0.3"/>
    <row r="188" s="79" customFormat="1" x14ac:dyDescent="0.3"/>
    <row r="189" s="79" customFormat="1" x14ac:dyDescent="0.3"/>
    <row r="190" s="79" customFormat="1" x14ac:dyDescent="0.3"/>
    <row r="191" s="79" customFormat="1" x14ac:dyDescent="0.3"/>
    <row r="192" s="79" customFormat="1" x14ac:dyDescent="0.3"/>
    <row r="193" s="79" customFormat="1" x14ac:dyDescent="0.3"/>
    <row r="194" s="79" customFormat="1" x14ac:dyDescent="0.3"/>
    <row r="195" s="79" customFormat="1" x14ac:dyDescent="0.3"/>
    <row r="196" s="79" customFormat="1" x14ac:dyDescent="0.3"/>
    <row r="197" s="79" customFormat="1" x14ac:dyDescent="0.3"/>
    <row r="198" s="79" customFormat="1" x14ac:dyDescent="0.3"/>
    <row r="199" s="79" customFormat="1" x14ac:dyDescent="0.3"/>
    <row r="200" s="79" customFormat="1" x14ac:dyDescent="0.3"/>
    <row r="201" s="79" customFormat="1" x14ac:dyDescent="0.3"/>
    <row r="202" s="79" customFormat="1" x14ac:dyDescent="0.3"/>
    <row r="203" s="79" customFormat="1" x14ac:dyDescent="0.3"/>
    <row r="204" s="79" customFormat="1" x14ac:dyDescent="0.3"/>
    <row r="205" s="79" customFormat="1" x14ac:dyDescent="0.3"/>
    <row r="206" s="79" customFormat="1" x14ac:dyDescent="0.3"/>
    <row r="207" s="79" customFormat="1" x14ac:dyDescent="0.3"/>
    <row r="208" s="79" customFormat="1" x14ac:dyDescent="0.3"/>
    <row r="209" s="79" customFormat="1" x14ac:dyDescent="0.3"/>
    <row r="210" s="79" customFormat="1" x14ac:dyDescent="0.3"/>
    <row r="211" s="79" customFormat="1" x14ac:dyDescent="0.3"/>
    <row r="212" s="79" customFormat="1" x14ac:dyDescent="0.3"/>
    <row r="213" s="79" customFormat="1" x14ac:dyDescent="0.3"/>
    <row r="214" s="79" customFormat="1" x14ac:dyDescent="0.3"/>
    <row r="215" s="79" customFormat="1" x14ac:dyDescent="0.3"/>
    <row r="216" s="79" customFormat="1" x14ac:dyDescent="0.3"/>
    <row r="217" s="79" customFormat="1" x14ac:dyDescent="0.3"/>
    <row r="218" s="79" customFormat="1" x14ac:dyDescent="0.3"/>
    <row r="219" s="79" customFormat="1" x14ac:dyDescent="0.3"/>
    <row r="220" s="79" customFormat="1" x14ac:dyDescent="0.3"/>
    <row r="221" s="79" customFormat="1" x14ac:dyDescent="0.3"/>
    <row r="222" s="79" customFormat="1" x14ac:dyDescent="0.3"/>
    <row r="223" s="79" customFormat="1" x14ac:dyDescent="0.3"/>
    <row r="224" s="79" customFormat="1" x14ac:dyDescent="0.3"/>
    <row r="225" s="79" customFormat="1" x14ac:dyDescent="0.3"/>
    <row r="226" s="79" customFormat="1" x14ac:dyDescent="0.3"/>
    <row r="227" s="79" customFormat="1" x14ac:dyDescent="0.3"/>
    <row r="228" s="79" customFormat="1" x14ac:dyDescent="0.3"/>
    <row r="229" s="79" customFormat="1" x14ac:dyDescent="0.3"/>
    <row r="230" s="79" customFormat="1" x14ac:dyDescent="0.3"/>
    <row r="231" s="79" customFormat="1" x14ac:dyDescent="0.3"/>
    <row r="232" s="79" customFormat="1" x14ac:dyDescent="0.3"/>
    <row r="233" s="79" customFormat="1" x14ac:dyDescent="0.3"/>
    <row r="234" s="79" customFormat="1" x14ac:dyDescent="0.3"/>
    <row r="235" s="79" customFormat="1" x14ac:dyDescent="0.3"/>
    <row r="236" s="79" customFormat="1" x14ac:dyDescent="0.3"/>
    <row r="237" s="79" customFormat="1" x14ac:dyDescent="0.3"/>
    <row r="238" s="79" customFormat="1" x14ac:dyDescent="0.3"/>
    <row r="239" s="79" customFormat="1" x14ac:dyDescent="0.3"/>
    <row r="240" s="79" customFormat="1" x14ac:dyDescent="0.3"/>
    <row r="241" s="79" customFormat="1" x14ac:dyDescent="0.3"/>
    <row r="242" s="79" customFormat="1" x14ac:dyDescent="0.3"/>
    <row r="243" s="79" customFormat="1" x14ac:dyDescent="0.3"/>
    <row r="244" s="79" customFormat="1" x14ac:dyDescent="0.3"/>
    <row r="245" s="79" customFormat="1" x14ac:dyDescent="0.3"/>
    <row r="246" s="79" customFormat="1" x14ac:dyDescent="0.3"/>
    <row r="247" s="79" customFormat="1" x14ac:dyDescent="0.3"/>
    <row r="248" s="79" customFormat="1" x14ac:dyDescent="0.3"/>
    <row r="249" s="79" customFormat="1" x14ac:dyDescent="0.3"/>
    <row r="250" s="79" customFormat="1" x14ac:dyDescent="0.3"/>
    <row r="251" s="79" customFormat="1" x14ac:dyDescent="0.3"/>
    <row r="252" s="79" customFormat="1" x14ac:dyDescent="0.3"/>
    <row r="253" s="79" customFormat="1" x14ac:dyDescent="0.3"/>
    <row r="254" s="79" customFormat="1" x14ac:dyDescent="0.3"/>
    <row r="255" s="79" customFormat="1" x14ac:dyDescent="0.3"/>
    <row r="256" s="79" customFormat="1" x14ac:dyDescent="0.3"/>
    <row r="257" s="79" customFormat="1" x14ac:dyDescent="0.3"/>
    <row r="258" s="79" customFormat="1" x14ac:dyDescent="0.3"/>
    <row r="259" s="79" customFormat="1" x14ac:dyDescent="0.3"/>
    <row r="260" s="79" customFormat="1" x14ac:dyDescent="0.3"/>
    <row r="261" s="79" customFormat="1" x14ac:dyDescent="0.3"/>
    <row r="262" s="79" customFormat="1" x14ac:dyDescent="0.3"/>
    <row r="263" s="79" customFormat="1" x14ac:dyDescent="0.3"/>
    <row r="264" s="79" customFormat="1" x14ac:dyDescent="0.3"/>
    <row r="265" s="79" customFormat="1" x14ac:dyDescent="0.3"/>
    <row r="266" s="79" customFormat="1" x14ac:dyDescent="0.3"/>
    <row r="267" s="79" customFormat="1" x14ac:dyDescent="0.3"/>
    <row r="268" s="79" customFormat="1" x14ac:dyDescent="0.3"/>
    <row r="269" s="79" customFormat="1" x14ac:dyDescent="0.3"/>
    <row r="270" s="79" customFormat="1" x14ac:dyDescent="0.3"/>
    <row r="271" s="79" customFormat="1" x14ac:dyDescent="0.3"/>
    <row r="272" s="79" customFormat="1" x14ac:dyDescent="0.3"/>
    <row r="273" s="79" customFormat="1" x14ac:dyDescent="0.3"/>
    <row r="274" s="79" customFormat="1" x14ac:dyDescent="0.3"/>
    <row r="275" s="79" customFormat="1" x14ac:dyDescent="0.3"/>
    <row r="276" s="79" customFormat="1" x14ac:dyDescent="0.3"/>
    <row r="277" s="79" customFormat="1" x14ac:dyDescent="0.3"/>
    <row r="278" s="79" customFormat="1" x14ac:dyDescent="0.3"/>
    <row r="279" s="79" customFormat="1" x14ac:dyDescent="0.3"/>
    <row r="280" s="79" customFormat="1" x14ac:dyDescent="0.3"/>
    <row r="281" s="79" customFormat="1" x14ac:dyDescent="0.3"/>
    <row r="282" s="79" customFormat="1" x14ac:dyDescent="0.3"/>
    <row r="283" s="79" customFormat="1" x14ac:dyDescent="0.3"/>
    <row r="284" s="79" customFormat="1" x14ac:dyDescent="0.3"/>
    <row r="285" s="79" customFormat="1" x14ac:dyDescent="0.3"/>
    <row r="286" s="79" customFormat="1" x14ac:dyDescent="0.3"/>
    <row r="287" s="79" customFormat="1" x14ac:dyDescent="0.3"/>
    <row r="288" s="79" customFormat="1" x14ac:dyDescent="0.3"/>
    <row r="289" s="79" customFormat="1" x14ac:dyDescent="0.3"/>
    <row r="290" s="79" customFormat="1" x14ac:dyDescent="0.3"/>
    <row r="291" s="79" customFormat="1" x14ac:dyDescent="0.3"/>
    <row r="292" s="79" customFormat="1" x14ac:dyDescent="0.3"/>
    <row r="293" s="79" customFormat="1" x14ac:dyDescent="0.3"/>
    <row r="294" s="79" customFormat="1" x14ac:dyDescent="0.3"/>
    <row r="295" s="79" customFormat="1" x14ac:dyDescent="0.3"/>
    <row r="296" s="79" customFormat="1" x14ac:dyDescent="0.3"/>
    <row r="297" s="79" customFormat="1" x14ac:dyDescent="0.3"/>
    <row r="298" s="79" customFormat="1" x14ac:dyDescent="0.3"/>
    <row r="299" s="79" customFormat="1" x14ac:dyDescent="0.3"/>
    <row r="300" s="79" customFormat="1" x14ac:dyDescent="0.3"/>
    <row r="301" s="79" customFormat="1" x14ac:dyDescent="0.3"/>
    <row r="302" s="79" customFormat="1" x14ac:dyDescent="0.3"/>
    <row r="303" s="79" customFormat="1" x14ac:dyDescent="0.3"/>
    <row r="304" s="79" customFormat="1" x14ac:dyDescent="0.3"/>
    <row r="305" s="79" customFormat="1" x14ac:dyDescent="0.3"/>
    <row r="306" s="79" customFormat="1" x14ac:dyDescent="0.3"/>
    <row r="307" s="79" customFormat="1" x14ac:dyDescent="0.3"/>
    <row r="308" s="79" customFormat="1" x14ac:dyDescent="0.3"/>
    <row r="309" s="79" customFormat="1" x14ac:dyDescent="0.3"/>
    <row r="310" s="79" customFormat="1" x14ac:dyDescent="0.3"/>
    <row r="311" s="79" customFormat="1" x14ac:dyDescent="0.3"/>
    <row r="312" s="79" customFormat="1" x14ac:dyDescent="0.3"/>
    <row r="313" s="79" customFormat="1" x14ac:dyDescent="0.3"/>
    <row r="314" s="79" customFormat="1" x14ac:dyDescent="0.3"/>
    <row r="315" s="79" customFormat="1" x14ac:dyDescent="0.3"/>
    <row r="316" s="79" customFormat="1" x14ac:dyDescent="0.3"/>
    <row r="317" s="79" customFormat="1" x14ac:dyDescent="0.3"/>
    <row r="318" s="79" customFormat="1" x14ac:dyDescent="0.3"/>
    <row r="319" s="79" customFormat="1" x14ac:dyDescent="0.3"/>
    <row r="320" s="79" customFormat="1" x14ac:dyDescent="0.3"/>
    <row r="321" s="79" customFormat="1" x14ac:dyDescent="0.3"/>
    <row r="322" s="79" customFormat="1" x14ac:dyDescent="0.3"/>
    <row r="323" s="79" customFormat="1" x14ac:dyDescent="0.3"/>
    <row r="324" s="79" customFormat="1" x14ac:dyDescent="0.3"/>
    <row r="325" s="79" customFormat="1" x14ac:dyDescent="0.3"/>
    <row r="326" s="79" customFormat="1" x14ac:dyDescent="0.3"/>
    <row r="327" s="79" customFormat="1" x14ac:dyDescent="0.3"/>
    <row r="328" s="79" customFormat="1" x14ac:dyDescent="0.3"/>
    <row r="329" s="79" customFormat="1" x14ac:dyDescent="0.3"/>
    <row r="330" s="79" customFormat="1" x14ac:dyDescent="0.3"/>
    <row r="331" s="79" customFormat="1" x14ac:dyDescent="0.3"/>
    <row r="332" s="79" customFormat="1" x14ac:dyDescent="0.3"/>
    <row r="333" s="79" customFormat="1" x14ac:dyDescent="0.3"/>
    <row r="334" s="79" customFormat="1" x14ac:dyDescent="0.3"/>
    <row r="335" s="79" customFormat="1" x14ac:dyDescent="0.3"/>
    <row r="336" s="79" customFormat="1" x14ac:dyDescent="0.3"/>
    <row r="337" s="79" customFormat="1" x14ac:dyDescent="0.3"/>
    <row r="338" s="79" customFormat="1" x14ac:dyDescent="0.3"/>
    <row r="339" s="79" customFormat="1" x14ac:dyDescent="0.3"/>
    <row r="340" s="79" customFormat="1" x14ac:dyDescent="0.3"/>
    <row r="341" s="79" customFormat="1" x14ac:dyDescent="0.3"/>
    <row r="342" s="79" customFormat="1" x14ac:dyDescent="0.3"/>
    <row r="343" s="79" customFormat="1" x14ac:dyDescent="0.3"/>
    <row r="344" s="79" customFormat="1" x14ac:dyDescent="0.3"/>
    <row r="345" s="79" customFormat="1" x14ac:dyDescent="0.3"/>
    <row r="346" s="79" customFormat="1" x14ac:dyDescent="0.3"/>
    <row r="347" s="79" customFormat="1" x14ac:dyDescent="0.3"/>
    <row r="348" s="79" customFormat="1" x14ac:dyDescent="0.3"/>
    <row r="349" s="79" customFormat="1" x14ac:dyDescent="0.3"/>
    <row r="350" s="79" customFormat="1" x14ac:dyDescent="0.3"/>
    <row r="351" s="79" customFormat="1" x14ac:dyDescent="0.3"/>
    <row r="352" s="79" customFormat="1" x14ac:dyDescent="0.3"/>
    <row r="353" s="79" customFormat="1" x14ac:dyDescent="0.3"/>
    <row r="354" s="79" customFormat="1" x14ac:dyDescent="0.3"/>
    <row r="355" s="79" customFormat="1" x14ac:dyDescent="0.3"/>
    <row r="356" s="79" customFormat="1" x14ac:dyDescent="0.3"/>
    <row r="357" s="79" customFormat="1" x14ac:dyDescent="0.3"/>
    <row r="358" s="79" customFormat="1" x14ac:dyDescent="0.3"/>
    <row r="359" s="79" customFormat="1" x14ac:dyDescent="0.3"/>
    <row r="360" s="79" customFormat="1" x14ac:dyDescent="0.3"/>
    <row r="361" s="79" customFormat="1" x14ac:dyDescent="0.3"/>
    <row r="362" s="79" customFormat="1" x14ac:dyDescent="0.3"/>
    <row r="363" s="79" customFormat="1" x14ac:dyDescent="0.3"/>
    <row r="364" s="79" customFormat="1" x14ac:dyDescent="0.3"/>
    <row r="365" s="79" customFormat="1" x14ac:dyDescent="0.3"/>
    <row r="366" s="79" customFormat="1" x14ac:dyDescent="0.3"/>
    <row r="367" s="79" customFormat="1" x14ac:dyDescent="0.3"/>
    <row r="368" s="79" customFormat="1" x14ac:dyDescent="0.3"/>
    <row r="369" s="79" customFormat="1" x14ac:dyDescent="0.3"/>
    <row r="370" s="79" customFormat="1" x14ac:dyDescent="0.3"/>
    <row r="371" s="79" customFormat="1" x14ac:dyDescent="0.3"/>
    <row r="372" s="79" customFormat="1" x14ac:dyDescent="0.3"/>
    <row r="373" s="79" customFormat="1" x14ac:dyDescent="0.3"/>
    <row r="374" s="79" customFormat="1" x14ac:dyDescent="0.3"/>
    <row r="375" s="79" customFormat="1" x14ac:dyDescent="0.3"/>
    <row r="376" s="79" customFormat="1" x14ac:dyDescent="0.3"/>
    <row r="377" s="79" customFormat="1" x14ac:dyDescent="0.3"/>
    <row r="378" s="79" customFormat="1" x14ac:dyDescent="0.3"/>
    <row r="379" s="79" customFormat="1" x14ac:dyDescent="0.3"/>
    <row r="380" s="79" customFormat="1" x14ac:dyDescent="0.3"/>
    <row r="381" s="79" customFormat="1" x14ac:dyDescent="0.3"/>
    <row r="382" s="79" customFormat="1" x14ac:dyDescent="0.3"/>
    <row r="383" s="79" customFormat="1" x14ac:dyDescent="0.3"/>
    <row r="384" s="79" customFormat="1" x14ac:dyDescent="0.3"/>
    <row r="385" s="79" customFormat="1" x14ac:dyDescent="0.3"/>
    <row r="386" s="79" customFormat="1" x14ac:dyDescent="0.3"/>
    <row r="387" s="79" customFormat="1" x14ac:dyDescent="0.3"/>
    <row r="388" s="79" customFormat="1" x14ac:dyDescent="0.3"/>
    <row r="389" s="79" customFormat="1" x14ac:dyDescent="0.3"/>
    <row r="390" s="79" customFormat="1" x14ac:dyDescent="0.3"/>
    <row r="391" s="79" customFormat="1" x14ac:dyDescent="0.3"/>
    <row r="392" s="79" customFormat="1" x14ac:dyDescent="0.3"/>
    <row r="393" s="79" customFormat="1" x14ac:dyDescent="0.3"/>
    <row r="394" s="79" customFormat="1" x14ac:dyDescent="0.3"/>
    <row r="395" s="79" customFormat="1" x14ac:dyDescent="0.3"/>
    <row r="396" s="79" customFormat="1" x14ac:dyDescent="0.3"/>
    <row r="397" s="79" customFormat="1" x14ac:dyDescent="0.3"/>
    <row r="398" s="79" customFormat="1" x14ac:dyDescent="0.3"/>
    <row r="399" s="79" customFormat="1" x14ac:dyDescent="0.3"/>
    <row r="400" s="79" customFormat="1" x14ac:dyDescent="0.3"/>
    <row r="401" s="79" customFormat="1" x14ac:dyDescent="0.3"/>
    <row r="402" s="79" customFormat="1" x14ac:dyDescent="0.3"/>
    <row r="403" s="79" customFormat="1" x14ac:dyDescent="0.3"/>
    <row r="404" s="79" customFormat="1" x14ac:dyDescent="0.3"/>
    <row r="405" s="79" customFormat="1" x14ac:dyDescent="0.3"/>
    <row r="406" s="79" customFormat="1" x14ac:dyDescent="0.3"/>
    <row r="407" s="79" customFormat="1" x14ac:dyDescent="0.3"/>
    <row r="408" s="79" customFormat="1" x14ac:dyDescent="0.3"/>
    <row r="409" s="79" customFormat="1" x14ac:dyDescent="0.3"/>
    <row r="410" s="79" customFormat="1" x14ac:dyDescent="0.3"/>
    <row r="411" s="79" customFormat="1" x14ac:dyDescent="0.3"/>
    <row r="412" s="79" customFormat="1" x14ac:dyDescent="0.3"/>
    <row r="413" s="79" customFormat="1" x14ac:dyDescent="0.3"/>
    <row r="414" s="79" customFormat="1" x14ac:dyDescent="0.3"/>
    <row r="415" s="79" customFormat="1" x14ac:dyDescent="0.3"/>
    <row r="416" s="79" customFormat="1" x14ac:dyDescent="0.3"/>
    <row r="417" s="79" customFormat="1" x14ac:dyDescent="0.3"/>
    <row r="418" s="79" customFormat="1" x14ac:dyDescent="0.3"/>
    <row r="419" s="79" customFormat="1" x14ac:dyDescent="0.3"/>
    <row r="420" s="79" customFormat="1" x14ac:dyDescent="0.3"/>
    <row r="421" s="79" customFormat="1" x14ac:dyDescent="0.3"/>
    <row r="422" s="79" customFormat="1" x14ac:dyDescent="0.3"/>
    <row r="423" s="79" customFormat="1" x14ac:dyDescent="0.3"/>
    <row r="424" s="79" customFormat="1" x14ac:dyDescent="0.3"/>
    <row r="425" s="79" customFormat="1" x14ac:dyDescent="0.3"/>
    <row r="426" s="79" customFormat="1" x14ac:dyDescent="0.3"/>
    <row r="427" s="79" customFormat="1" x14ac:dyDescent="0.3"/>
    <row r="428" s="79" customFormat="1" x14ac:dyDescent="0.3"/>
    <row r="429" s="79" customFormat="1" x14ac:dyDescent="0.3"/>
    <row r="430" s="79" customFormat="1" x14ac:dyDescent="0.3"/>
    <row r="431" s="79" customFormat="1" x14ac:dyDescent="0.3"/>
    <row r="432" s="79" customFormat="1" x14ac:dyDescent="0.3"/>
    <row r="433" s="79" customFormat="1" x14ac:dyDescent="0.3"/>
    <row r="434" s="79" customFormat="1" x14ac:dyDescent="0.3"/>
    <row r="435" s="79" customFormat="1" x14ac:dyDescent="0.3"/>
    <row r="436" s="79" customFormat="1" x14ac:dyDescent="0.3"/>
    <row r="437" s="79" customFormat="1" x14ac:dyDescent="0.3"/>
    <row r="438" s="79" customFormat="1" x14ac:dyDescent="0.3"/>
    <row r="439" s="79" customFormat="1" x14ac:dyDescent="0.3"/>
    <row r="440" s="79" customFormat="1" x14ac:dyDescent="0.3"/>
    <row r="441" s="79" customFormat="1" x14ac:dyDescent="0.3"/>
    <row r="442" s="79" customFormat="1" x14ac:dyDescent="0.3"/>
    <row r="443" s="79" customFormat="1" x14ac:dyDescent="0.3"/>
    <row r="444" s="79" customFormat="1" x14ac:dyDescent="0.3"/>
    <row r="445" s="79" customFormat="1" x14ac:dyDescent="0.3"/>
    <row r="446" s="79" customFormat="1" x14ac:dyDescent="0.3"/>
    <row r="447" s="79" customFormat="1" x14ac:dyDescent="0.3"/>
    <row r="448" s="79" customFormat="1" x14ac:dyDescent="0.3"/>
    <row r="449" s="79" customFormat="1" x14ac:dyDescent="0.3"/>
    <row r="450" s="79" customFormat="1" x14ac:dyDescent="0.3"/>
    <row r="451" s="79" customFormat="1" x14ac:dyDescent="0.3"/>
    <row r="452" s="79" customFormat="1" x14ac:dyDescent="0.3"/>
    <row r="453" s="79" customFormat="1" x14ac:dyDescent="0.3"/>
    <row r="454" s="79" customFormat="1" x14ac:dyDescent="0.3"/>
    <row r="455" s="79" customFormat="1" x14ac:dyDescent="0.3"/>
    <row r="456" s="79" customFormat="1" x14ac:dyDescent="0.3"/>
    <row r="457" s="79" customFormat="1" x14ac:dyDescent="0.3"/>
    <row r="458" s="79" customFormat="1" x14ac:dyDescent="0.3"/>
    <row r="459" s="79" customFormat="1" x14ac:dyDescent="0.3"/>
    <row r="460" s="79" customFormat="1" x14ac:dyDescent="0.3"/>
    <row r="461" s="79" customFormat="1" x14ac:dyDescent="0.3"/>
    <row r="462" s="79" customFormat="1" x14ac:dyDescent="0.3"/>
    <row r="463" s="79" customFormat="1" x14ac:dyDescent="0.3"/>
    <row r="464" s="79" customFormat="1" x14ac:dyDescent="0.3"/>
    <row r="465" s="79" customFormat="1" x14ac:dyDescent="0.3"/>
    <row r="466" s="79" customFormat="1" x14ac:dyDescent="0.3"/>
    <row r="467" s="79" customFormat="1" x14ac:dyDescent="0.3"/>
    <row r="468" s="79" customFormat="1" x14ac:dyDescent="0.3"/>
    <row r="469" s="79" customFormat="1" x14ac:dyDescent="0.3"/>
    <row r="470" s="79" customFormat="1" x14ac:dyDescent="0.3"/>
    <row r="471" s="79" customFormat="1" x14ac:dyDescent="0.3"/>
    <row r="472" s="79" customFormat="1" x14ac:dyDescent="0.3"/>
    <row r="473" s="79" customFormat="1" x14ac:dyDescent="0.3"/>
    <row r="474" s="79" customFormat="1" x14ac:dyDescent="0.3"/>
    <row r="475" s="79" customFormat="1" x14ac:dyDescent="0.3"/>
    <row r="476" s="79" customFormat="1" x14ac:dyDescent="0.3"/>
    <row r="477" s="79" customFormat="1" x14ac:dyDescent="0.3"/>
    <row r="478" s="79" customFormat="1" x14ac:dyDescent="0.3"/>
    <row r="479" s="79" customFormat="1" x14ac:dyDescent="0.3"/>
    <row r="480" s="79" customFormat="1" x14ac:dyDescent="0.3"/>
    <row r="481" s="79" customFormat="1" x14ac:dyDescent="0.3"/>
    <row r="482" s="79" customFormat="1" x14ac:dyDescent="0.3"/>
    <row r="483" s="79" customFormat="1" x14ac:dyDescent="0.3"/>
    <row r="484" s="79" customFormat="1" x14ac:dyDescent="0.3"/>
    <row r="485" s="79" customFormat="1" x14ac:dyDescent="0.3"/>
    <row r="486" s="79" customFormat="1" x14ac:dyDescent="0.3"/>
    <row r="487" s="79" customFormat="1" x14ac:dyDescent="0.3"/>
    <row r="488" s="79" customFormat="1" x14ac:dyDescent="0.3"/>
    <row r="489" s="79" customFormat="1" x14ac:dyDescent="0.3"/>
    <row r="490" s="79" customFormat="1" x14ac:dyDescent="0.3"/>
    <row r="491" s="79" customFormat="1" x14ac:dyDescent="0.3"/>
    <row r="492" s="79" customFormat="1" x14ac:dyDescent="0.3"/>
    <row r="493" s="79" customFormat="1" x14ac:dyDescent="0.3"/>
    <row r="494" s="79" customFormat="1" x14ac:dyDescent="0.3"/>
    <row r="495" s="79" customFormat="1" x14ac:dyDescent="0.3"/>
    <row r="496" s="79" customFormat="1" x14ac:dyDescent="0.3"/>
    <row r="497" s="79" customFormat="1" x14ac:dyDescent="0.3"/>
    <row r="498" s="79" customFormat="1" x14ac:dyDescent="0.3"/>
    <row r="499" s="79" customFormat="1" x14ac:dyDescent="0.3"/>
    <row r="500" s="79" customFormat="1" x14ac:dyDescent="0.3"/>
    <row r="501" s="79" customFormat="1" x14ac:dyDescent="0.3"/>
    <row r="502" s="79" customFormat="1" x14ac:dyDescent="0.3"/>
    <row r="503" s="79" customFormat="1" x14ac:dyDescent="0.3"/>
    <row r="504" s="79" customFormat="1" x14ac:dyDescent="0.3"/>
    <row r="505" s="79" customFormat="1" x14ac:dyDescent="0.3"/>
    <row r="506" s="79" customFormat="1" x14ac:dyDescent="0.3"/>
    <row r="507" s="79" customFormat="1" x14ac:dyDescent="0.3"/>
    <row r="508" s="79" customFormat="1" x14ac:dyDescent="0.3"/>
    <row r="509" s="79" customFormat="1" x14ac:dyDescent="0.3"/>
    <row r="510" s="79" customFormat="1" x14ac:dyDescent="0.3"/>
    <row r="511" s="79" customFormat="1" x14ac:dyDescent="0.3"/>
    <row r="512" s="79" customFormat="1" x14ac:dyDescent="0.3"/>
    <row r="513" s="79" customFormat="1" x14ac:dyDescent="0.3"/>
    <row r="514" s="79" customFormat="1" x14ac:dyDescent="0.3"/>
    <row r="515" s="79" customFormat="1" x14ac:dyDescent="0.3"/>
    <row r="516" s="79" customFormat="1" x14ac:dyDescent="0.3"/>
    <row r="517" s="79" customFormat="1" x14ac:dyDescent="0.3"/>
    <row r="518" s="79" customFormat="1" x14ac:dyDescent="0.3"/>
    <row r="519" s="79" customFormat="1" x14ac:dyDescent="0.3"/>
    <row r="520" s="79" customFormat="1" x14ac:dyDescent="0.3"/>
    <row r="521" s="79" customFormat="1" x14ac:dyDescent="0.3"/>
    <row r="522" s="79" customFormat="1" x14ac:dyDescent="0.3"/>
    <row r="523" s="79" customFormat="1" x14ac:dyDescent="0.3"/>
    <row r="524" s="79" customFormat="1" x14ac:dyDescent="0.3"/>
    <row r="525" s="79" customFormat="1" x14ac:dyDescent="0.3"/>
    <row r="526" s="79" customFormat="1" x14ac:dyDescent="0.3"/>
    <row r="527" s="79" customFormat="1" x14ac:dyDescent="0.3"/>
    <row r="528" s="79" customFormat="1" x14ac:dyDescent="0.3"/>
    <row r="529" s="79" customFormat="1" x14ac:dyDescent="0.3"/>
    <row r="530" s="79" customFormat="1" x14ac:dyDescent="0.3"/>
    <row r="531" s="79" customFormat="1" x14ac:dyDescent="0.3"/>
    <row r="532" s="79" customFormat="1" x14ac:dyDescent="0.3"/>
    <row r="533" s="79" customFormat="1" x14ac:dyDescent="0.3"/>
    <row r="534" s="79" customFormat="1" x14ac:dyDescent="0.3"/>
    <row r="535" s="79" customFormat="1" x14ac:dyDescent="0.3"/>
    <row r="536" s="79" customFormat="1" x14ac:dyDescent="0.3"/>
    <row r="537" s="79" customFormat="1" x14ac:dyDescent="0.3"/>
    <row r="538" s="79" customFormat="1" x14ac:dyDescent="0.3"/>
    <row r="539" s="79" customFormat="1" x14ac:dyDescent="0.3"/>
    <row r="540" s="79" customFormat="1" x14ac:dyDescent="0.3"/>
    <row r="541" s="79" customFormat="1" x14ac:dyDescent="0.3"/>
    <row r="542" s="79" customFormat="1" x14ac:dyDescent="0.3"/>
    <row r="543" s="79" customFormat="1" x14ac:dyDescent="0.3"/>
    <row r="544" s="79" customFormat="1" x14ac:dyDescent="0.3"/>
    <row r="545" s="79" customFormat="1" x14ac:dyDescent="0.3"/>
    <row r="546" s="79" customFormat="1" x14ac:dyDescent="0.3"/>
    <row r="547" s="79" customFormat="1" x14ac:dyDescent="0.3"/>
    <row r="548" s="79" customFormat="1" x14ac:dyDescent="0.3"/>
    <row r="549" s="79" customFormat="1" x14ac:dyDescent="0.3"/>
    <row r="550" s="79" customFormat="1" x14ac:dyDescent="0.3"/>
    <row r="551" s="79" customFormat="1" x14ac:dyDescent="0.3"/>
    <row r="552" s="79" customFormat="1" x14ac:dyDescent="0.3"/>
    <row r="553" s="79" customFormat="1" x14ac:dyDescent="0.3"/>
    <row r="554" s="79" customFormat="1" x14ac:dyDescent="0.3"/>
    <row r="555" s="79" customFormat="1" x14ac:dyDescent="0.3"/>
    <row r="556" s="79" customFormat="1" x14ac:dyDescent="0.3"/>
    <row r="557" s="79" customFormat="1" x14ac:dyDescent="0.3"/>
    <row r="558" s="79" customFormat="1" x14ac:dyDescent="0.3"/>
    <row r="559" s="79" customFormat="1" x14ac:dyDescent="0.3"/>
    <row r="560" s="79" customFormat="1" x14ac:dyDescent="0.3"/>
    <row r="561" s="79" customFormat="1" x14ac:dyDescent="0.3"/>
    <row r="562" s="79" customFormat="1" x14ac:dyDescent="0.3"/>
    <row r="563" s="79" customFormat="1" x14ac:dyDescent="0.3"/>
    <row r="564" s="79" customFormat="1" x14ac:dyDescent="0.3"/>
    <row r="565" s="79" customFormat="1" x14ac:dyDescent="0.3"/>
    <row r="566" s="79" customFormat="1" x14ac:dyDescent="0.3"/>
    <row r="567" s="79" customFormat="1" x14ac:dyDescent="0.3"/>
    <row r="568" s="79" customFormat="1" x14ac:dyDescent="0.3"/>
    <row r="569" s="79" customFormat="1" x14ac:dyDescent="0.3"/>
    <row r="570" s="79" customFormat="1" x14ac:dyDescent="0.3"/>
    <row r="571" s="79" customFormat="1" x14ac:dyDescent="0.3"/>
    <row r="572" s="79" customFormat="1" x14ac:dyDescent="0.3"/>
    <row r="573" s="79" customFormat="1" x14ac:dyDescent="0.3"/>
    <row r="574" s="79" customFormat="1" x14ac:dyDescent="0.3"/>
    <row r="575" s="79" customFormat="1" x14ac:dyDescent="0.3"/>
    <row r="576" s="79" customFormat="1" x14ac:dyDescent="0.3"/>
    <row r="577" s="79" customFormat="1" x14ac:dyDescent="0.3"/>
    <row r="578" s="79" customFormat="1" x14ac:dyDescent="0.3"/>
    <row r="579" s="79" customFormat="1" x14ac:dyDescent="0.3"/>
    <row r="580" s="79" customFormat="1" x14ac:dyDescent="0.3"/>
    <row r="581" s="79" customFormat="1" x14ac:dyDescent="0.3"/>
    <row r="582" s="79" customFormat="1" x14ac:dyDescent="0.3"/>
    <row r="583" s="79" customFormat="1" x14ac:dyDescent="0.3"/>
    <row r="584" s="79" customFormat="1" x14ac:dyDescent="0.3"/>
    <row r="585" s="79" customFormat="1" x14ac:dyDescent="0.3"/>
    <row r="586" s="79" customFormat="1" x14ac:dyDescent="0.3"/>
    <row r="587" s="79" customFormat="1" x14ac:dyDescent="0.3"/>
    <row r="588" s="79" customFormat="1" x14ac:dyDescent="0.3"/>
    <row r="589" s="79" customFormat="1" x14ac:dyDescent="0.3"/>
    <row r="590" s="79" customFormat="1" x14ac:dyDescent="0.3"/>
    <row r="591" s="79" customFormat="1" x14ac:dyDescent="0.3"/>
    <row r="592" s="79" customFormat="1" x14ac:dyDescent="0.3"/>
    <row r="593" s="79" customFormat="1" x14ac:dyDescent="0.3"/>
    <row r="594" s="79" customFormat="1" x14ac:dyDescent="0.3"/>
    <row r="595" s="79" customFormat="1" x14ac:dyDescent="0.3"/>
    <row r="596" s="79" customFormat="1" x14ac:dyDescent="0.3"/>
    <row r="597" s="79" customFormat="1" x14ac:dyDescent="0.3"/>
    <row r="598" s="79" customFormat="1" x14ac:dyDescent="0.3"/>
    <row r="599" s="79" customFormat="1" x14ac:dyDescent="0.3"/>
    <row r="600" s="79" customFormat="1" x14ac:dyDescent="0.3"/>
    <row r="601" s="79" customFormat="1" x14ac:dyDescent="0.3"/>
    <row r="602" s="79" customFormat="1" x14ac:dyDescent="0.3"/>
    <row r="603" s="79" customFormat="1" x14ac:dyDescent="0.3"/>
    <row r="604" s="79" customFormat="1" x14ac:dyDescent="0.3"/>
    <row r="605" s="79" customFormat="1" x14ac:dyDescent="0.3"/>
    <row r="606" s="79" customFormat="1" x14ac:dyDescent="0.3"/>
    <row r="607" s="79" customFormat="1" x14ac:dyDescent="0.3"/>
    <row r="608" s="79" customFormat="1" x14ac:dyDescent="0.3"/>
    <row r="609" s="79" customFormat="1" x14ac:dyDescent="0.3"/>
    <row r="610" s="79" customFormat="1" x14ac:dyDescent="0.3"/>
    <row r="611" s="79" customFormat="1" x14ac:dyDescent="0.3"/>
    <row r="612" s="79" customFormat="1" x14ac:dyDescent="0.3"/>
    <row r="613" s="79" customFormat="1" x14ac:dyDescent="0.3"/>
    <row r="614" s="79" customFormat="1" x14ac:dyDescent="0.3"/>
    <row r="615" s="79" customFormat="1" x14ac:dyDescent="0.3"/>
    <row r="616" s="79" customFormat="1" x14ac:dyDescent="0.3"/>
    <row r="617" s="79" customFormat="1" x14ac:dyDescent="0.3"/>
    <row r="618" s="79" customFormat="1" x14ac:dyDescent="0.3"/>
    <row r="619" s="79" customFormat="1" x14ac:dyDescent="0.3"/>
    <row r="620" s="79" customFormat="1" x14ac:dyDescent="0.3"/>
    <row r="621" s="79" customFormat="1" x14ac:dyDescent="0.3"/>
    <row r="622" s="79" customFormat="1" x14ac:dyDescent="0.3"/>
    <row r="623" s="79" customFormat="1" x14ac:dyDescent="0.3"/>
    <row r="624" s="79" customFormat="1" x14ac:dyDescent="0.3"/>
    <row r="625" s="79" customFormat="1" x14ac:dyDescent="0.3"/>
    <row r="626" s="79" customFormat="1" x14ac:dyDescent="0.3"/>
    <row r="627" s="79" customFormat="1" x14ac:dyDescent="0.3"/>
    <row r="628" s="79" customFormat="1" x14ac:dyDescent="0.3"/>
    <row r="629" s="79" customFormat="1" x14ac:dyDescent="0.3"/>
    <row r="630" s="79" customFormat="1" x14ac:dyDescent="0.3"/>
    <row r="631" s="79" customFormat="1" x14ac:dyDescent="0.3"/>
    <row r="632" s="79" customFormat="1" x14ac:dyDescent="0.3"/>
    <row r="633" s="79" customFormat="1" x14ac:dyDescent="0.3"/>
    <row r="634" s="79" customFormat="1" x14ac:dyDescent="0.3"/>
    <row r="635" s="79" customFormat="1" x14ac:dyDescent="0.3"/>
    <row r="636" s="79" customFormat="1" x14ac:dyDescent="0.3"/>
    <row r="637" s="79" customFormat="1" x14ac:dyDescent="0.3"/>
    <row r="638" s="79" customFormat="1" x14ac:dyDescent="0.3"/>
    <row r="639" s="79" customFormat="1" x14ac:dyDescent="0.3"/>
    <row r="640" s="79" customFormat="1" x14ac:dyDescent="0.3"/>
    <row r="641" s="79" customFormat="1" x14ac:dyDescent="0.3"/>
    <row r="642" s="79" customFormat="1" x14ac:dyDescent="0.3"/>
    <row r="643" s="79" customFormat="1" x14ac:dyDescent="0.3"/>
    <row r="644" s="79" customFormat="1" x14ac:dyDescent="0.3"/>
    <row r="645" s="79" customFormat="1" x14ac:dyDescent="0.3"/>
    <row r="646" s="79" customFormat="1" x14ac:dyDescent="0.3"/>
    <row r="647" s="79" customFormat="1" x14ac:dyDescent="0.3"/>
    <row r="648" s="79" customFormat="1" x14ac:dyDescent="0.3"/>
    <row r="649" s="79" customFormat="1" x14ac:dyDescent="0.3"/>
    <row r="650" s="79" customFormat="1" x14ac:dyDescent="0.3"/>
    <row r="651" s="79" customFormat="1" x14ac:dyDescent="0.3"/>
    <row r="652" s="79" customFormat="1" x14ac:dyDescent="0.3"/>
    <row r="653" s="79" customFormat="1" x14ac:dyDescent="0.3"/>
    <row r="654" s="79" customFormat="1" x14ac:dyDescent="0.3"/>
    <row r="655" s="79" customFormat="1" x14ac:dyDescent="0.3"/>
    <row r="656" s="79" customFormat="1" x14ac:dyDescent="0.3"/>
    <row r="657" s="79" customFormat="1" x14ac:dyDescent="0.3"/>
    <row r="658" s="79" customFormat="1" x14ac:dyDescent="0.3"/>
    <row r="659" s="79" customFormat="1" x14ac:dyDescent="0.3"/>
    <row r="660" s="79" customFormat="1" x14ac:dyDescent="0.3"/>
    <row r="661" s="79" customFormat="1" x14ac:dyDescent="0.3"/>
    <row r="662" s="79" customFormat="1" x14ac:dyDescent="0.3"/>
    <row r="663" s="79" customFormat="1" x14ac:dyDescent="0.3"/>
    <row r="664" s="79" customFormat="1" x14ac:dyDescent="0.3"/>
    <row r="665" s="79" customFormat="1" x14ac:dyDescent="0.3"/>
    <row r="666" s="79" customFormat="1" x14ac:dyDescent="0.3"/>
    <row r="667" s="79" customFormat="1" x14ac:dyDescent="0.3"/>
    <row r="668" s="79" customFormat="1" x14ac:dyDescent="0.3"/>
    <row r="669" s="79" customFormat="1" x14ac:dyDescent="0.3"/>
    <row r="670" s="79" customFormat="1" x14ac:dyDescent="0.3"/>
    <row r="671" s="79" customFormat="1" x14ac:dyDescent="0.3"/>
    <row r="672" s="79" customFormat="1" x14ac:dyDescent="0.3"/>
    <row r="673" s="79" customFormat="1" x14ac:dyDescent="0.3"/>
    <row r="674" s="79" customFormat="1" x14ac:dyDescent="0.3"/>
    <row r="675" s="79" customFormat="1" x14ac:dyDescent="0.3"/>
    <row r="676" s="79" customFormat="1" x14ac:dyDescent="0.3"/>
    <row r="677" s="79" customFormat="1" x14ac:dyDescent="0.3"/>
    <row r="678" s="79" customFormat="1" x14ac:dyDescent="0.3"/>
    <row r="679" s="79" customFormat="1" x14ac:dyDescent="0.3"/>
    <row r="680" s="79" customFormat="1" x14ac:dyDescent="0.3"/>
    <row r="681" s="79" customFormat="1" x14ac:dyDescent="0.3"/>
    <row r="682" s="79" customFormat="1" x14ac:dyDescent="0.3"/>
    <row r="683" s="79" customFormat="1" x14ac:dyDescent="0.3"/>
    <row r="684" s="79" customFormat="1" x14ac:dyDescent="0.3"/>
    <row r="685" s="79" customFormat="1" x14ac:dyDescent="0.3"/>
    <row r="686" s="79" customFormat="1" x14ac:dyDescent="0.3"/>
    <row r="687" s="79" customFormat="1" x14ac:dyDescent="0.3"/>
    <row r="688" s="79" customFormat="1" x14ac:dyDescent="0.3"/>
    <row r="689" s="79" customFormat="1" x14ac:dyDescent="0.3"/>
    <row r="690" s="79" customFormat="1" x14ac:dyDescent="0.3"/>
    <row r="691" s="79" customFormat="1" x14ac:dyDescent="0.3"/>
    <row r="692" s="79" customFormat="1" x14ac:dyDescent="0.3"/>
    <row r="693" s="79" customFormat="1" x14ac:dyDescent="0.3"/>
    <row r="694" s="79" customFormat="1" x14ac:dyDescent="0.3"/>
    <row r="695" s="79" customFormat="1" x14ac:dyDescent="0.3"/>
    <row r="696" s="79" customFormat="1" x14ac:dyDescent="0.3"/>
    <row r="697" s="79" customFormat="1" x14ac:dyDescent="0.3"/>
    <row r="698" s="79" customFormat="1" x14ac:dyDescent="0.3"/>
    <row r="699" s="79" customFormat="1" x14ac:dyDescent="0.3"/>
    <row r="700" s="79" customFormat="1" x14ac:dyDescent="0.3"/>
    <row r="701" s="79" customFormat="1" x14ac:dyDescent="0.3"/>
    <row r="702" s="79" customFormat="1" x14ac:dyDescent="0.3"/>
    <row r="703" s="79" customFormat="1" x14ac:dyDescent="0.3"/>
    <row r="704" s="79" customFormat="1" x14ac:dyDescent="0.3"/>
    <row r="705" s="79" customFormat="1" x14ac:dyDescent="0.3"/>
    <row r="706" s="79" customFormat="1" x14ac:dyDescent="0.3"/>
    <row r="707" s="79" customFormat="1" x14ac:dyDescent="0.3"/>
    <row r="708" s="79" customFormat="1" x14ac:dyDescent="0.3"/>
    <row r="709" s="79" customFormat="1" x14ac:dyDescent="0.3"/>
    <row r="710" s="79" customFormat="1" x14ac:dyDescent="0.3"/>
    <row r="711" s="79" customFormat="1" x14ac:dyDescent="0.3"/>
    <row r="712" s="79" customFormat="1" x14ac:dyDescent="0.3"/>
    <row r="713" s="79" customFormat="1" x14ac:dyDescent="0.3"/>
    <row r="714" s="79" customFormat="1" x14ac:dyDescent="0.3"/>
    <row r="715" s="79" customFormat="1" x14ac:dyDescent="0.3"/>
    <row r="716" s="79" customFormat="1" x14ac:dyDescent="0.3"/>
    <row r="717" s="79" customFormat="1" x14ac:dyDescent="0.3"/>
    <row r="718" s="79" customFormat="1" x14ac:dyDescent="0.3"/>
    <row r="719" s="79" customFormat="1" x14ac:dyDescent="0.3"/>
    <row r="720" s="79" customFormat="1" x14ac:dyDescent="0.3"/>
    <row r="721" s="79" customFormat="1" x14ac:dyDescent="0.3"/>
    <row r="722" s="79" customFormat="1" x14ac:dyDescent="0.3"/>
    <row r="723" s="79" customFormat="1" x14ac:dyDescent="0.3"/>
    <row r="724" s="79" customFormat="1" x14ac:dyDescent="0.3"/>
    <row r="725" s="79" customFormat="1" x14ac:dyDescent="0.3"/>
    <row r="726" s="79" customFormat="1" x14ac:dyDescent="0.3"/>
    <row r="727" s="79" customFormat="1" x14ac:dyDescent="0.3"/>
    <row r="728" s="79" customFormat="1" x14ac:dyDescent="0.3"/>
    <row r="729" s="79" customFormat="1" x14ac:dyDescent="0.3"/>
    <row r="730" s="79" customFormat="1" x14ac:dyDescent="0.3"/>
    <row r="731" s="79" customFormat="1" x14ac:dyDescent="0.3"/>
    <row r="732" s="79" customFormat="1" x14ac:dyDescent="0.3"/>
    <row r="733" s="79" customFormat="1" x14ac:dyDescent="0.3"/>
    <row r="734" s="79" customFormat="1" x14ac:dyDescent="0.3"/>
    <row r="735" s="79" customFormat="1" x14ac:dyDescent="0.3"/>
    <row r="736" s="79" customFormat="1" x14ac:dyDescent="0.3"/>
    <row r="737" s="79" customFormat="1" x14ac:dyDescent="0.3"/>
    <row r="738" s="79" customFormat="1" x14ac:dyDescent="0.3"/>
    <row r="739" s="79" customFormat="1" x14ac:dyDescent="0.3"/>
    <row r="740" s="79" customFormat="1" x14ac:dyDescent="0.3"/>
    <row r="741" s="79" customFormat="1" x14ac:dyDescent="0.3"/>
    <row r="742" s="79" customFormat="1" x14ac:dyDescent="0.3"/>
    <row r="743" s="79" customFormat="1" x14ac:dyDescent="0.3"/>
    <row r="744" s="79" customFormat="1" x14ac:dyDescent="0.3"/>
    <row r="745" s="79" customFormat="1" x14ac:dyDescent="0.3"/>
    <row r="746" s="79" customFormat="1" x14ac:dyDescent="0.3"/>
    <row r="747" s="79" customFormat="1" x14ac:dyDescent="0.3"/>
    <row r="748" s="79" customFormat="1" x14ac:dyDescent="0.3"/>
    <row r="749" s="79" customFormat="1" x14ac:dyDescent="0.3"/>
    <row r="750" s="79" customFormat="1" x14ac:dyDescent="0.3"/>
    <row r="751" s="79" customFormat="1" x14ac:dyDescent="0.3"/>
    <row r="752" s="79" customFormat="1" x14ac:dyDescent="0.3"/>
    <row r="753" s="79" customFormat="1" x14ac:dyDescent="0.3"/>
    <row r="754" s="79" customFormat="1" x14ac:dyDescent="0.3"/>
    <row r="755" s="79" customFormat="1" x14ac:dyDescent="0.3"/>
    <row r="756" s="79" customFormat="1" x14ac:dyDescent="0.3"/>
    <row r="757" s="79" customFormat="1" x14ac:dyDescent="0.3"/>
    <row r="758" s="79" customFormat="1" x14ac:dyDescent="0.3"/>
    <row r="759" s="79" customFormat="1" x14ac:dyDescent="0.3"/>
    <row r="760" s="79" customFormat="1" x14ac:dyDescent="0.3"/>
    <row r="761" s="79" customFormat="1" x14ac:dyDescent="0.3"/>
    <row r="762" s="79" customFormat="1" x14ac:dyDescent="0.3"/>
    <row r="763" s="79" customFormat="1" x14ac:dyDescent="0.3"/>
    <row r="764" s="79" customFormat="1" x14ac:dyDescent="0.3"/>
    <row r="765" s="79" customFormat="1" x14ac:dyDescent="0.3"/>
    <row r="766" s="79" customFormat="1" x14ac:dyDescent="0.3"/>
    <row r="767" s="79" customFormat="1" x14ac:dyDescent="0.3"/>
    <row r="768" s="79" customFormat="1" x14ac:dyDescent="0.3"/>
    <row r="769" s="79" customFormat="1" x14ac:dyDescent="0.3"/>
    <row r="770" s="79" customFormat="1" x14ac:dyDescent="0.3"/>
    <row r="771" s="79" customFormat="1" x14ac:dyDescent="0.3"/>
    <row r="772" s="79" customFormat="1" x14ac:dyDescent="0.3"/>
    <row r="773" s="79" customFormat="1" x14ac:dyDescent="0.3"/>
    <row r="774" s="79" customFormat="1" x14ac:dyDescent="0.3"/>
    <row r="775" s="79" customFormat="1" x14ac:dyDescent="0.3"/>
    <row r="776" s="79" customFormat="1" x14ac:dyDescent="0.3"/>
    <row r="777" s="79" customFormat="1" x14ac:dyDescent="0.3"/>
    <row r="778" s="79" customFormat="1" x14ac:dyDescent="0.3"/>
    <row r="779" s="79" customFormat="1" x14ac:dyDescent="0.3"/>
    <row r="780" s="79" customFormat="1" x14ac:dyDescent="0.3"/>
    <row r="781" s="79" customFormat="1" x14ac:dyDescent="0.3"/>
    <row r="782" s="79" customFormat="1" x14ac:dyDescent="0.3"/>
    <row r="783" s="79" customFormat="1" x14ac:dyDescent="0.3"/>
    <row r="784" s="79" customFormat="1" x14ac:dyDescent="0.3"/>
    <row r="785" s="79" customFormat="1" x14ac:dyDescent="0.3"/>
    <row r="786" s="79" customFormat="1" x14ac:dyDescent="0.3"/>
    <row r="787" s="79" customFormat="1" x14ac:dyDescent="0.3"/>
    <row r="788" s="79" customFormat="1" x14ac:dyDescent="0.3"/>
    <row r="789" s="79" customFormat="1" x14ac:dyDescent="0.3"/>
    <row r="790" s="79" customFormat="1" x14ac:dyDescent="0.3"/>
    <row r="791" s="79" customFormat="1" x14ac:dyDescent="0.3"/>
    <row r="792" s="79" customFormat="1" x14ac:dyDescent="0.3"/>
    <row r="793" s="79" customFormat="1" x14ac:dyDescent="0.3"/>
    <row r="794" s="79" customFormat="1" x14ac:dyDescent="0.3"/>
    <row r="795" s="79" customFormat="1" x14ac:dyDescent="0.3"/>
    <row r="796" s="79" customFormat="1" x14ac:dyDescent="0.3"/>
    <row r="797" s="79" customFormat="1" x14ac:dyDescent="0.3"/>
    <row r="798" s="79" customFormat="1" x14ac:dyDescent="0.3"/>
    <row r="799" s="79" customFormat="1" x14ac:dyDescent="0.3"/>
    <row r="800" s="79" customFormat="1" x14ac:dyDescent="0.3"/>
    <row r="801" s="79" customFormat="1" x14ac:dyDescent="0.3"/>
    <row r="802" s="79" customFormat="1" x14ac:dyDescent="0.3"/>
    <row r="803" s="79" customFormat="1" x14ac:dyDescent="0.3"/>
    <row r="804" s="79" customFormat="1" x14ac:dyDescent="0.3"/>
    <row r="805" s="79" customFormat="1" x14ac:dyDescent="0.3"/>
    <row r="806" s="79" customFormat="1" x14ac:dyDescent="0.3"/>
    <row r="807" s="79" customFormat="1" x14ac:dyDescent="0.3"/>
    <row r="808" s="79" customFormat="1" x14ac:dyDescent="0.3"/>
    <row r="809" s="79" customFormat="1" x14ac:dyDescent="0.3"/>
    <row r="810" s="79" customFormat="1" x14ac:dyDescent="0.3"/>
    <row r="811" s="79" customFormat="1" x14ac:dyDescent="0.3"/>
    <row r="812" s="79" customFormat="1" x14ac:dyDescent="0.3"/>
    <row r="813" s="79" customFormat="1" x14ac:dyDescent="0.3"/>
    <row r="814" s="79" customFormat="1" x14ac:dyDescent="0.3"/>
    <row r="815" s="79" customFormat="1" x14ac:dyDescent="0.3"/>
    <row r="816" s="79" customFormat="1" x14ac:dyDescent="0.3"/>
    <row r="817" s="79" customFormat="1" x14ac:dyDescent="0.3"/>
    <row r="818" s="79" customFormat="1" x14ac:dyDescent="0.3"/>
    <row r="819" s="79" customFormat="1" x14ac:dyDescent="0.3"/>
    <row r="820" s="79" customFormat="1" x14ac:dyDescent="0.3"/>
    <row r="821" s="79" customFormat="1" x14ac:dyDescent="0.3"/>
    <row r="822" s="79" customFormat="1" x14ac:dyDescent="0.3"/>
    <row r="823" s="79" customFormat="1" x14ac:dyDescent="0.3"/>
    <row r="824" s="79" customFormat="1" x14ac:dyDescent="0.3"/>
    <row r="825" s="79" customFormat="1" x14ac:dyDescent="0.3"/>
    <row r="826" s="79" customFormat="1" x14ac:dyDescent="0.3"/>
    <row r="827" s="79" customFormat="1" x14ac:dyDescent="0.3"/>
    <row r="828" s="79" customFormat="1" x14ac:dyDescent="0.3"/>
    <row r="829" s="79" customFormat="1" x14ac:dyDescent="0.3"/>
    <row r="830" s="79" customFormat="1" x14ac:dyDescent="0.3"/>
    <row r="831" s="79" customFormat="1" x14ac:dyDescent="0.3"/>
    <row r="832" s="79" customFormat="1" x14ac:dyDescent="0.3"/>
    <row r="833" s="79" customFormat="1" x14ac:dyDescent="0.3"/>
    <row r="834" s="79" customFormat="1" x14ac:dyDescent="0.3"/>
    <row r="835" s="79" customFormat="1" x14ac:dyDescent="0.3"/>
    <row r="836" s="79" customFormat="1" x14ac:dyDescent="0.3"/>
    <row r="837" s="79" customFormat="1" x14ac:dyDescent="0.3"/>
    <row r="838" s="79" customFormat="1" x14ac:dyDescent="0.3"/>
    <row r="839" s="79" customFormat="1" x14ac:dyDescent="0.3"/>
    <row r="840" s="79" customFormat="1" x14ac:dyDescent="0.3"/>
    <row r="841" s="79" customFormat="1" x14ac:dyDescent="0.3"/>
    <row r="842" s="79" customFormat="1" x14ac:dyDescent="0.3"/>
    <row r="843" s="79" customFormat="1" x14ac:dyDescent="0.3"/>
    <row r="844" s="79" customFormat="1" x14ac:dyDescent="0.3"/>
    <row r="845" s="79" customFormat="1" x14ac:dyDescent="0.3"/>
    <row r="846" s="79" customFormat="1" x14ac:dyDescent="0.3"/>
    <row r="847" s="79" customFormat="1" x14ac:dyDescent="0.3"/>
    <row r="848" s="79" customFormat="1" x14ac:dyDescent="0.3"/>
    <row r="849" s="79" customFormat="1" x14ac:dyDescent="0.3"/>
    <row r="850" s="79" customFormat="1" x14ac:dyDescent="0.3"/>
    <row r="851" s="79" customFormat="1" x14ac:dyDescent="0.3"/>
    <row r="852" s="79" customFormat="1" x14ac:dyDescent="0.3"/>
    <row r="853" s="79" customFormat="1" x14ac:dyDescent="0.3"/>
    <row r="854" s="79" customFormat="1" x14ac:dyDescent="0.3"/>
    <row r="855" s="79" customFormat="1" x14ac:dyDescent="0.3"/>
    <row r="856" s="79" customFormat="1" x14ac:dyDescent="0.3"/>
    <row r="857" s="79" customFormat="1" x14ac:dyDescent="0.3"/>
    <row r="858" s="79" customFormat="1" x14ac:dyDescent="0.3"/>
    <row r="859" s="79" customFormat="1" x14ac:dyDescent="0.3"/>
    <row r="860" s="79" customFormat="1" x14ac:dyDescent="0.3"/>
    <row r="861" s="79" customFormat="1" x14ac:dyDescent="0.3"/>
    <row r="862" s="79" customFormat="1" x14ac:dyDescent="0.3"/>
    <row r="863" s="79" customFormat="1" x14ac:dyDescent="0.3"/>
    <row r="864" s="79" customFormat="1" x14ac:dyDescent="0.3"/>
    <row r="865" s="79" customFormat="1" x14ac:dyDescent="0.3"/>
    <row r="866" s="79" customFormat="1" x14ac:dyDescent="0.3"/>
    <row r="867" s="79" customFormat="1" x14ac:dyDescent="0.3"/>
    <row r="868" s="79" customFormat="1" x14ac:dyDescent="0.3"/>
    <row r="869" s="79" customFormat="1" x14ac:dyDescent="0.3"/>
    <row r="870" s="79" customFormat="1" x14ac:dyDescent="0.3"/>
    <row r="871" s="79" customFormat="1" x14ac:dyDescent="0.3"/>
    <row r="872" s="79" customFormat="1" x14ac:dyDescent="0.3"/>
    <row r="873" s="79" customFormat="1" x14ac:dyDescent="0.3"/>
    <row r="874" s="79" customFormat="1" x14ac:dyDescent="0.3"/>
    <row r="875" s="79" customFormat="1" x14ac:dyDescent="0.3"/>
    <row r="876" s="79" customFormat="1" x14ac:dyDescent="0.3"/>
    <row r="877" s="79" customFormat="1" x14ac:dyDescent="0.3"/>
    <row r="878" s="79" customFormat="1" x14ac:dyDescent="0.3"/>
    <row r="879" s="79" customFormat="1" x14ac:dyDescent="0.3"/>
    <row r="880" s="79" customFormat="1" x14ac:dyDescent="0.3"/>
    <row r="881" s="79" customFormat="1" x14ac:dyDescent="0.3"/>
    <row r="882" s="79" customFormat="1" x14ac:dyDescent="0.3"/>
    <row r="883" s="79" customFormat="1" x14ac:dyDescent="0.3"/>
    <row r="884" s="79" customFormat="1" x14ac:dyDescent="0.3"/>
    <row r="885" s="79" customFormat="1" x14ac:dyDescent="0.3"/>
    <row r="886" s="79" customFormat="1" x14ac:dyDescent="0.3"/>
    <row r="887" s="79" customFormat="1" x14ac:dyDescent="0.3"/>
    <row r="888" s="79" customFormat="1" x14ac:dyDescent="0.3"/>
    <row r="889" s="79" customFormat="1" x14ac:dyDescent="0.3"/>
    <row r="890" s="79" customFormat="1" x14ac:dyDescent="0.3"/>
    <row r="891" s="79" customFormat="1" x14ac:dyDescent="0.3"/>
    <row r="892" s="79" customFormat="1" x14ac:dyDescent="0.3"/>
    <row r="893" s="79" customFormat="1" x14ac:dyDescent="0.3"/>
    <row r="894" s="79" customFormat="1" x14ac:dyDescent="0.3"/>
    <row r="895" s="79" customFormat="1" x14ac:dyDescent="0.3"/>
    <row r="896" s="79" customFormat="1" x14ac:dyDescent="0.3"/>
    <row r="897" s="79" customFormat="1" x14ac:dyDescent="0.3"/>
    <row r="898" s="79" customFormat="1" x14ac:dyDescent="0.3"/>
    <row r="899" s="79" customFormat="1" x14ac:dyDescent="0.3"/>
    <row r="900" s="79" customFormat="1" x14ac:dyDescent="0.3"/>
    <row r="901" s="79" customFormat="1" x14ac:dyDescent="0.3"/>
    <row r="902" s="79" customFormat="1" x14ac:dyDescent="0.3"/>
    <row r="903" s="79" customFormat="1" x14ac:dyDescent="0.3"/>
    <row r="904" s="79" customFormat="1" x14ac:dyDescent="0.3"/>
    <row r="905" s="79" customFormat="1" x14ac:dyDescent="0.3"/>
    <row r="906" s="79" customFormat="1" x14ac:dyDescent="0.3"/>
    <row r="907" s="79" customFormat="1" x14ac:dyDescent="0.3"/>
    <row r="908" s="79" customFormat="1" x14ac:dyDescent="0.3"/>
    <row r="909" s="79" customFormat="1" x14ac:dyDescent="0.3"/>
    <row r="910" s="79" customFormat="1" x14ac:dyDescent="0.3"/>
    <row r="911" s="79" customFormat="1" x14ac:dyDescent="0.3"/>
    <row r="912" s="79" customFormat="1" x14ac:dyDescent="0.3"/>
    <row r="913" s="79" customFormat="1" x14ac:dyDescent="0.3"/>
    <row r="914" s="79" customFormat="1" x14ac:dyDescent="0.3"/>
    <row r="915" s="79" customFormat="1" x14ac:dyDescent="0.3"/>
    <row r="916" s="79" customFormat="1" x14ac:dyDescent="0.3"/>
    <row r="917" s="79" customFormat="1" x14ac:dyDescent="0.3"/>
    <row r="918" s="79" customFormat="1" x14ac:dyDescent="0.3"/>
    <row r="919" s="79" customFormat="1" x14ac:dyDescent="0.3"/>
    <row r="920" s="79" customFormat="1" x14ac:dyDescent="0.3"/>
    <row r="921" s="79" customFormat="1" x14ac:dyDescent="0.3"/>
    <row r="922" s="79" customFormat="1" x14ac:dyDescent="0.3"/>
    <row r="923" s="79" customFormat="1" x14ac:dyDescent="0.3"/>
    <row r="924" s="79" customFormat="1" x14ac:dyDescent="0.3"/>
    <row r="925" s="79" customFormat="1" x14ac:dyDescent="0.3"/>
    <row r="926" s="79" customFormat="1" x14ac:dyDescent="0.3"/>
    <row r="927" s="79" customFormat="1" x14ac:dyDescent="0.3"/>
    <row r="928" s="79" customFormat="1" x14ac:dyDescent="0.3"/>
    <row r="929" s="79" customFormat="1" x14ac:dyDescent="0.3"/>
    <row r="930" s="79" customFormat="1" x14ac:dyDescent="0.3"/>
    <row r="931" s="79" customFormat="1" x14ac:dyDescent="0.3"/>
    <row r="932" s="79" customFormat="1" x14ac:dyDescent="0.3"/>
    <row r="933" s="79" customFormat="1" x14ac:dyDescent="0.3"/>
    <row r="934" s="79" customFormat="1" x14ac:dyDescent="0.3"/>
    <row r="935" s="79" customFormat="1" x14ac:dyDescent="0.3"/>
    <row r="936" s="79" customFormat="1" x14ac:dyDescent="0.3"/>
    <row r="937" s="79" customFormat="1" x14ac:dyDescent="0.3"/>
    <row r="938" s="79" customFormat="1" x14ac:dyDescent="0.3"/>
    <row r="939" s="79" customFormat="1" x14ac:dyDescent="0.3"/>
    <row r="940" s="79" customFormat="1" x14ac:dyDescent="0.3"/>
    <row r="941" s="79" customFormat="1" x14ac:dyDescent="0.3"/>
    <row r="942" s="79" customFormat="1" x14ac:dyDescent="0.3"/>
    <row r="943" s="79" customFormat="1" x14ac:dyDescent="0.3"/>
    <row r="944" s="79" customFormat="1" x14ac:dyDescent="0.3"/>
    <row r="945" s="79" customFormat="1" x14ac:dyDescent="0.3"/>
    <row r="946" s="79" customFormat="1" x14ac:dyDescent="0.3"/>
    <row r="947" s="79" customFormat="1" x14ac:dyDescent="0.3"/>
    <row r="948" s="79" customFormat="1" x14ac:dyDescent="0.3"/>
    <row r="949" s="79" customFormat="1" x14ac:dyDescent="0.3"/>
    <row r="950" s="79" customFormat="1" x14ac:dyDescent="0.3"/>
    <row r="951" s="79" customFormat="1" x14ac:dyDescent="0.3"/>
    <row r="952" s="79" customFormat="1" x14ac:dyDescent="0.3"/>
    <row r="953" s="79" customFormat="1" x14ac:dyDescent="0.3"/>
    <row r="954" s="79" customFormat="1" x14ac:dyDescent="0.3"/>
    <row r="955" s="79" customFormat="1" x14ac:dyDescent="0.3"/>
    <row r="956" s="79" customFormat="1" x14ac:dyDescent="0.3"/>
    <row r="957" s="79" customFormat="1" x14ac:dyDescent="0.3"/>
    <row r="958" s="79" customFormat="1" x14ac:dyDescent="0.3"/>
    <row r="959" s="79" customFormat="1" x14ac:dyDescent="0.3"/>
    <row r="960" s="79" customFormat="1" x14ac:dyDescent="0.3"/>
    <row r="961" s="79" customFormat="1" x14ac:dyDescent="0.3"/>
    <row r="962" s="79" customFormat="1" x14ac:dyDescent="0.3"/>
    <row r="963" s="79" customFormat="1" x14ac:dyDescent="0.3"/>
    <row r="964" s="79" customFormat="1" x14ac:dyDescent="0.3"/>
    <row r="965" s="79" customFormat="1" x14ac:dyDescent="0.3"/>
    <row r="966" s="79" customFormat="1" x14ac:dyDescent="0.3"/>
    <row r="967" s="79" customFormat="1" x14ac:dyDescent="0.3"/>
    <row r="968" s="79" customFormat="1" x14ac:dyDescent="0.3"/>
    <row r="969" s="79" customFormat="1" x14ac:dyDescent="0.3"/>
    <row r="970" s="79" customFormat="1" x14ac:dyDescent="0.3"/>
    <row r="971" s="79" customFormat="1" x14ac:dyDescent="0.3"/>
    <row r="972" s="79" customFormat="1" x14ac:dyDescent="0.3"/>
    <row r="973" s="79" customFormat="1" x14ac:dyDescent="0.3"/>
    <row r="974" s="79" customFormat="1" x14ac:dyDescent="0.3"/>
    <row r="975" s="79" customFormat="1" x14ac:dyDescent="0.3"/>
    <row r="976" s="79" customFormat="1" x14ac:dyDescent="0.3"/>
    <row r="977" s="79" customFormat="1" x14ac:dyDescent="0.3"/>
    <row r="978" s="79" customFormat="1" x14ac:dyDescent="0.3"/>
    <row r="979" s="79" customFormat="1" x14ac:dyDescent="0.3"/>
    <row r="980" s="79" customFormat="1" x14ac:dyDescent="0.3"/>
    <row r="981" s="79" customFormat="1" x14ac:dyDescent="0.3"/>
    <row r="982" s="79" customFormat="1" x14ac:dyDescent="0.3"/>
    <row r="983" s="79" customFormat="1" x14ac:dyDescent="0.3"/>
    <row r="984" s="79" customFormat="1" x14ac:dyDescent="0.3"/>
    <row r="985" s="79" customFormat="1" x14ac:dyDescent="0.3"/>
    <row r="986" s="79" customFormat="1" x14ac:dyDescent="0.3"/>
    <row r="987" s="79" customFormat="1" x14ac:dyDescent="0.3"/>
    <row r="988" s="79" customFormat="1" x14ac:dyDescent="0.3"/>
    <row r="989" s="79" customFormat="1" x14ac:dyDescent="0.3"/>
    <row r="990" s="79" customFormat="1" x14ac:dyDescent="0.3"/>
    <row r="991" s="79" customFormat="1" x14ac:dyDescent="0.3"/>
    <row r="992" s="79" customFormat="1" x14ac:dyDescent="0.3"/>
    <row r="993" s="79" customFormat="1" x14ac:dyDescent="0.3"/>
    <row r="994" s="79" customFormat="1" x14ac:dyDescent="0.3"/>
    <row r="995" s="79" customFormat="1" x14ac:dyDescent="0.3"/>
    <row r="996" s="79" customFormat="1" x14ac:dyDescent="0.3"/>
    <row r="997" s="79" customFormat="1" x14ac:dyDescent="0.3"/>
    <row r="998" s="79" customFormat="1" x14ac:dyDescent="0.3"/>
    <row r="999" s="79" customFormat="1" x14ac:dyDescent="0.3"/>
    <row r="1000" s="79" customFormat="1" x14ac:dyDescent="0.3"/>
    <row r="1001" s="79" customFormat="1" x14ac:dyDescent="0.3"/>
    <row r="1002" s="79" customFormat="1" x14ac:dyDescent="0.3"/>
    <row r="1003" s="79" customFormat="1" x14ac:dyDescent="0.3"/>
    <row r="1004" s="79" customFormat="1" x14ac:dyDescent="0.3"/>
    <row r="1005" s="79" customFormat="1" x14ac:dyDescent="0.3"/>
    <row r="1006" s="79" customFormat="1" x14ac:dyDescent="0.3"/>
    <row r="1007" s="79" customFormat="1" x14ac:dyDescent="0.3"/>
    <row r="1008" s="79" customFormat="1" x14ac:dyDescent="0.3"/>
    <row r="1009" s="79" customFormat="1" x14ac:dyDescent="0.3"/>
    <row r="1010" s="79" customFormat="1" x14ac:dyDescent="0.3"/>
    <row r="1011" s="79" customFormat="1" x14ac:dyDescent="0.3"/>
    <row r="1012" s="79" customFormat="1" x14ac:dyDescent="0.3"/>
    <row r="1013" s="79" customFormat="1" x14ac:dyDescent="0.3"/>
    <row r="1014" s="79" customFormat="1" x14ac:dyDescent="0.3"/>
    <row r="1015" s="79" customFormat="1" x14ac:dyDescent="0.3"/>
    <row r="1016" s="79" customFormat="1" x14ac:dyDescent="0.3"/>
    <row r="1017" s="79" customFormat="1" x14ac:dyDescent="0.3"/>
    <row r="1018" s="79" customFormat="1" x14ac:dyDescent="0.3"/>
    <row r="1019" s="79" customFormat="1" x14ac:dyDescent="0.3"/>
    <row r="1020" s="79" customFormat="1" x14ac:dyDescent="0.3"/>
    <row r="1021" s="79" customFormat="1" x14ac:dyDescent="0.3"/>
    <row r="1022" s="79" customFormat="1" x14ac:dyDescent="0.3"/>
    <row r="1023" s="79" customFormat="1" x14ac:dyDescent="0.3"/>
    <row r="1024" s="79" customFormat="1" x14ac:dyDescent="0.3"/>
    <row r="1025" s="79" customFormat="1" x14ac:dyDescent="0.3"/>
    <row r="1026" s="79" customFormat="1" x14ac:dyDescent="0.3"/>
    <row r="1027" s="79" customFormat="1" x14ac:dyDescent="0.3"/>
    <row r="1028" s="79" customFormat="1" x14ac:dyDescent="0.3"/>
    <row r="1029" s="79" customFormat="1" x14ac:dyDescent="0.3"/>
    <row r="1030" s="79" customFormat="1" x14ac:dyDescent="0.3"/>
    <row r="1031" s="79" customFormat="1" x14ac:dyDescent="0.3"/>
    <row r="1032" s="79" customFormat="1" x14ac:dyDescent="0.3"/>
    <row r="1033" s="79" customFormat="1" x14ac:dyDescent="0.3"/>
    <row r="1034" s="79" customFormat="1" x14ac:dyDescent="0.3"/>
    <row r="1035" s="79" customFormat="1" x14ac:dyDescent="0.3"/>
    <row r="1036" s="79" customFormat="1" x14ac:dyDescent="0.3"/>
    <row r="1037" s="79" customFormat="1" x14ac:dyDescent="0.3"/>
    <row r="1038" s="79" customFormat="1" x14ac:dyDescent="0.3"/>
    <row r="1039" s="79" customFormat="1" x14ac:dyDescent="0.3"/>
    <row r="1040" s="79" customFormat="1" x14ac:dyDescent="0.3"/>
    <row r="1041" s="79" customFormat="1" x14ac:dyDescent="0.3"/>
    <row r="1042" s="79" customFormat="1" x14ac:dyDescent="0.3"/>
    <row r="1043" s="79" customFormat="1" x14ac:dyDescent="0.3"/>
    <row r="1044" s="79" customFormat="1" x14ac:dyDescent="0.3"/>
    <row r="1045" s="79" customFormat="1" x14ac:dyDescent="0.3"/>
    <row r="1046" s="79" customFormat="1" x14ac:dyDescent="0.3"/>
    <row r="1047" s="79" customFormat="1" x14ac:dyDescent="0.3"/>
    <row r="1048" s="79" customFormat="1" x14ac:dyDescent="0.3"/>
    <row r="1049" s="79" customFormat="1" x14ac:dyDescent="0.3"/>
    <row r="1050" s="79" customFormat="1" x14ac:dyDescent="0.3"/>
    <row r="1051" s="79" customFormat="1" x14ac:dyDescent="0.3"/>
    <row r="1052" s="79" customFormat="1" x14ac:dyDescent="0.3"/>
    <row r="1053" s="79" customFormat="1" x14ac:dyDescent="0.3"/>
    <row r="1054" s="79" customFormat="1" x14ac:dyDescent="0.3"/>
    <row r="1055" s="79" customFormat="1" x14ac:dyDescent="0.3"/>
    <row r="1056" s="79" customFormat="1" x14ac:dyDescent="0.3"/>
    <row r="1057" s="79" customFormat="1" x14ac:dyDescent="0.3"/>
    <row r="1058" s="79" customFormat="1" x14ac:dyDescent="0.3"/>
    <row r="1059" s="79" customFormat="1" x14ac:dyDescent="0.3"/>
    <row r="1060" s="79" customFormat="1" x14ac:dyDescent="0.3"/>
    <row r="1061" s="79" customFormat="1" x14ac:dyDescent="0.3"/>
    <row r="1062" s="79" customFormat="1" x14ac:dyDescent="0.3"/>
    <row r="1063" s="79" customFormat="1" x14ac:dyDescent="0.3"/>
    <row r="1064" s="79" customFormat="1" x14ac:dyDescent="0.3"/>
    <row r="1065" s="79" customFormat="1" x14ac:dyDescent="0.3"/>
    <row r="1066" s="79" customFormat="1" x14ac:dyDescent="0.3"/>
    <row r="1067" s="79" customFormat="1" x14ac:dyDescent="0.3"/>
    <row r="1068" s="79" customFormat="1" x14ac:dyDescent="0.3"/>
    <row r="1069" s="79" customFormat="1" x14ac:dyDescent="0.3"/>
    <row r="1070" s="79" customFormat="1" x14ac:dyDescent="0.3"/>
    <row r="1071" s="79" customFormat="1" x14ac:dyDescent="0.3"/>
    <row r="1072" s="79" customFormat="1" x14ac:dyDescent="0.3"/>
    <row r="1073" s="79" customFormat="1" x14ac:dyDescent="0.3"/>
    <row r="1074" s="79" customFormat="1" x14ac:dyDescent="0.3"/>
    <row r="1075" s="79" customFormat="1" x14ac:dyDescent="0.3"/>
    <row r="1076" s="79" customFormat="1" x14ac:dyDescent="0.3"/>
    <row r="1077" s="79" customFormat="1" x14ac:dyDescent="0.3"/>
    <row r="1078" s="79" customFormat="1" x14ac:dyDescent="0.3"/>
    <row r="1079" s="79" customFormat="1" x14ac:dyDescent="0.3"/>
    <row r="1080" s="79" customFormat="1" x14ac:dyDescent="0.3"/>
    <row r="1081" s="79" customFormat="1" x14ac:dyDescent="0.3"/>
    <row r="1082" s="79" customFormat="1" x14ac:dyDescent="0.3"/>
    <row r="1083" s="79" customFormat="1" x14ac:dyDescent="0.3"/>
    <row r="1084" s="79" customFormat="1" x14ac:dyDescent="0.3"/>
    <row r="1085" s="79" customFormat="1" x14ac:dyDescent="0.3"/>
    <row r="1086" s="79" customFormat="1" x14ac:dyDescent="0.3"/>
    <row r="1087" s="79" customFormat="1" x14ac:dyDescent="0.3"/>
    <row r="1088" s="79" customFormat="1" x14ac:dyDescent="0.3"/>
    <row r="1089" s="79" customFormat="1" x14ac:dyDescent="0.3"/>
    <row r="1090" s="79" customFormat="1" x14ac:dyDescent="0.3"/>
    <row r="1091" s="79" customFormat="1" x14ac:dyDescent="0.3"/>
    <row r="1092" s="79" customFormat="1" x14ac:dyDescent="0.3"/>
    <row r="1093" s="79" customFormat="1" x14ac:dyDescent="0.3"/>
    <row r="1094" s="79" customFormat="1" x14ac:dyDescent="0.3"/>
    <row r="1095" s="79" customFormat="1" x14ac:dyDescent="0.3"/>
    <row r="1096" s="79" customFormat="1" x14ac:dyDescent="0.3"/>
    <row r="1097" s="79" customFormat="1" x14ac:dyDescent="0.3"/>
    <row r="1098" s="79" customFormat="1" x14ac:dyDescent="0.3"/>
    <row r="1099" s="79" customFormat="1" x14ac:dyDescent="0.3"/>
    <row r="1100" s="79" customFormat="1" x14ac:dyDescent="0.3"/>
    <row r="1101" s="79" customFormat="1" x14ac:dyDescent="0.3"/>
    <row r="1102" s="79" customFormat="1" x14ac:dyDescent="0.3"/>
    <row r="1103" s="79" customFormat="1" x14ac:dyDescent="0.3"/>
    <row r="1104" s="79" customFormat="1" x14ac:dyDescent="0.3"/>
    <row r="1105" s="79" customFormat="1" x14ac:dyDescent="0.3"/>
    <row r="1106" s="79" customFormat="1" x14ac:dyDescent="0.3"/>
    <row r="1107" s="79" customFormat="1" x14ac:dyDescent="0.3"/>
    <row r="1108" s="79" customFormat="1" x14ac:dyDescent="0.3"/>
    <row r="1109" s="79" customFormat="1" x14ac:dyDescent="0.3"/>
    <row r="1110" s="79" customFormat="1" x14ac:dyDescent="0.3"/>
    <row r="1111" s="79" customFormat="1" x14ac:dyDescent="0.3"/>
    <row r="1112" s="79" customFormat="1" x14ac:dyDescent="0.3"/>
    <row r="1113" s="79" customFormat="1" x14ac:dyDescent="0.3"/>
    <row r="1114" s="79" customFormat="1" x14ac:dyDescent="0.3"/>
    <row r="1115" s="79" customFormat="1" x14ac:dyDescent="0.3"/>
    <row r="1116" s="79" customFormat="1" x14ac:dyDescent="0.3"/>
    <row r="1117" s="79" customFormat="1" x14ac:dyDescent="0.3"/>
    <row r="1118" s="79" customFormat="1" x14ac:dyDescent="0.3"/>
    <row r="1119" s="79" customFormat="1" x14ac:dyDescent="0.3"/>
    <row r="1120" s="79" customFormat="1" x14ac:dyDescent="0.3"/>
    <row r="1121" s="79" customFormat="1" x14ac:dyDescent="0.3"/>
    <row r="1122" s="79" customFormat="1" x14ac:dyDescent="0.3"/>
    <row r="1123" s="79" customFormat="1" x14ac:dyDescent="0.3"/>
    <row r="1124" s="79" customFormat="1" x14ac:dyDescent="0.3"/>
    <row r="1125" s="79" customFormat="1" x14ac:dyDescent="0.3"/>
    <row r="1126" s="79" customFormat="1" x14ac:dyDescent="0.3"/>
    <row r="1127" s="79" customFormat="1" x14ac:dyDescent="0.3"/>
    <row r="1128" s="79" customFormat="1" x14ac:dyDescent="0.3"/>
    <row r="1129" s="79" customFormat="1" x14ac:dyDescent="0.3"/>
    <row r="1130" s="79" customFormat="1" x14ac:dyDescent="0.3"/>
    <row r="1131" s="79" customFormat="1" x14ac:dyDescent="0.3"/>
    <row r="1132" s="79" customFormat="1" x14ac:dyDescent="0.3"/>
    <row r="1133" s="79" customFormat="1" x14ac:dyDescent="0.3"/>
    <row r="1134" s="79" customFormat="1" x14ac:dyDescent="0.3"/>
    <row r="1135" s="79" customFormat="1" x14ac:dyDescent="0.3"/>
    <row r="1136" s="79" customFormat="1" x14ac:dyDescent="0.3"/>
    <row r="1137" s="79" customFormat="1" x14ac:dyDescent="0.3"/>
    <row r="1138" s="79" customFormat="1" x14ac:dyDescent="0.3"/>
    <row r="1139" s="79" customFormat="1" x14ac:dyDescent="0.3"/>
    <row r="1140" s="79" customFormat="1" x14ac:dyDescent="0.3"/>
    <row r="1141" s="79" customFormat="1" x14ac:dyDescent="0.3"/>
    <row r="1142" s="79" customFormat="1" x14ac:dyDescent="0.3"/>
    <row r="1143" s="79" customFormat="1" x14ac:dyDescent="0.3"/>
    <row r="1144" s="79" customFormat="1" x14ac:dyDescent="0.3"/>
    <row r="1145" s="79" customFormat="1" x14ac:dyDescent="0.3"/>
    <row r="1146" s="79" customFormat="1" x14ac:dyDescent="0.3"/>
    <row r="1147" s="79" customFormat="1" x14ac:dyDescent="0.3"/>
    <row r="1148" s="79" customFormat="1" x14ac:dyDescent="0.3"/>
    <row r="1149" s="79" customFormat="1" x14ac:dyDescent="0.3"/>
    <row r="1150" s="79" customFormat="1" x14ac:dyDescent="0.3"/>
    <row r="1151" s="79" customFormat="1" x14ac:dyDescent="0.3"/>
    <row r="1152" s="79" customFormat="1" x14ac:dyDescent="0.3"/>
    <row r="1153" s="79" customFormat="1" x14ac:dyDescent="0.3"/>
    <row r="1154" s="79" customFormat="1" x14ac:dyDescent="0.3"/>
    <row r="1155" s="79" customFormat="1" x14ac:dyDescent="0.3"/>
    <row r="1156" s="79" customFormat="1" x14ac:dyDescent="0.3"/>
    <row r="1157" s="79" customFormat="1" x14ac:dyDescent="0.3"/>
    <row r="1158" s="79" customFormat="1" x14ac:dyDescent="0.3"/>
    <row r="1159" s="79" customFormat="1" x14ac:dyDescent="0.3"/>
    <row r="1160" s="79" customFormat="1" x14ac:dyDescent="0.3"/>
    <row r="1161" s="79" customFormat="1" x14ac:dyDescent="0.3"/>
    <row r="1162" s="79" customFormat="1" x14ac:dyDescent="0.3"/>
    <row r="1163" s="79" customFormat="1" x14ac:dyDescent="0.3"/>
    <row r="1164" s="79" customFormat="1" x14ac:dyDescent="0.3"/>
    <row r="1165" s="79" customFormat="1" x14ac:dyDescent="0.3"/>
    <row r="1166" s="79" customFormat="1" x14ac:dyDescent="0.3"/>
    <row r="1167" s="79" customFormat="1" x14ac:dyDescent="0.3"/>
    <row r="1168" s="79" customFormat="1" x14ac:dyDescent="0.3"/>
    <row r="1169" s="79" customFormat="1" x14ac:dyDescent="0.3"/>
    <row r="1170" s="79" customFormat="1" x14ac:dyDescent="0.3"/>
    <row r="1171" s="79" customFormat="1" x14ac:dyDescent="0.3"/>
    <row r="1172" s="79" customFormat="1" x14ac:dyDescent="0.3"/>
    <row r="1173" s="79" customFormat="1" x14ac:dyDescent="0.3"/>
    <row r="1174" s="79" customFormat="1" x14ac:dyDescent="0.3"/>
    <row r="1175" s="79" customFormat="1" x14ac:dyDescent="0.3"/>
    <row r="1176" s="79" customFormat="1" x14ac:dyDescent="0.3"/>
    <row r="1177" s="79" customFormat="1" x14ac:dyDescent="0.3"/>
    <row r="1178" s="79" customFormat="1" x14ac:dyDescent="0.3"/>
    <row r="1179" s="79" customFormat="1" x14ac:dyDescent="0.3"/>
    <row r="1180" s="79" customFormat="1" x14ac:dyDescent="0.3"/>
    <row r="1181" s="79" customFormat="1" x14ac:dyDescent="0.3"/>
    <row r="1182" s="79" customFormat="1" x14ac:dyDescent="0.3"/>
    <row r="1183" s="79" customFormat="1" x14ac:dyDescent="0.3"/>
    <row r="1184" s="79" customFormat="1" x14ac:dyDescent="0.3"/>
    <row r="1185" s="79" customFormat="1" x14ac:dyDescent="0.3"/>
    <row r="1186" s="79" customFormat="1" x14ac:dyDescent="0.3"/>
    <row r="1187" s="79" customFormat="1" x14ac:dyDescent="0.3"/>
    <row r="1188" s="79" customFormat="1" x14ac:dyDescent="0.3"/>
    <row r="1189" s="79" customFormat="1" x14ac:dyDescent="0.3"/>
    <row r="1190" s="79" customFormat="1" x14ac:dyDescent="0.3"/>
    <row r="1191" s="79" customFormat="1" x14ac:dyDescent="0.3"/>
    <row r="1192" s="79" customFormat="1" x14ac:dyDescent="0.3"/>
    <row r="1193" s="79" customFormat="1" x14ac:dyDescent="0.3"/>
    <row r="1194" s="79" customFormat="1" x14ac:dyDescent="0.3"/>
    <row r="1195" s="79" customFormat="1" x14ac:dyDescent="0.3"/>
    <row r="1196" s="79" customFormat="1" x14ac:dyDescent="0.3"/>
    <row r="1197" s="79" customFormat="1" x14ac:dyDescent="0.3"/>
    <row r="1198" s="79" customFormat="1" x14ac:dyDescent="0.3"/>
    <row r="1199" s="79" customFormat="1" x14ac:dyDescent="0.3"/>
    <row r="1200" s="79" customFormat="1" x14ac:dyDescent="0.3"/>
    <row r="1201" s="79" customFormat="1" x14ac:dyDescent="0.3"/>
    <row r="1202" s="79" customFormat="1" x14ac:dyDescent="0.3"/>
    <row r="1203" s="79" customFormat="1" x14ac:dyDescent="0.3"/>
    <row r="1204" s="79" customFormat="1" x14ac:dyDescent="0.3"/>
    <row r="1205" s="79" customFormat="1" x14ac:dyDescent="0.3"/>
    <row r="1206" s="79" customFormat="1" x14ac:dyDescent="0.3"/>
    <row r="1207" s="79" customFormat="1" x14ac:dyDescent="0.3"/>
    <row r="1208" s="79" customFormat="1" x14ac:dyDescent="0.3"/>
    <row r="1209" s="79" customFormat="1" x14ac:dyDescent="0.3"/>
    <row r="1210" s="79" customFormat="1" x14ac:dyDescent="0.3"/>
    <row r="1211" s="79" customFormat="1" x14ac:dyDescent="0.3"/>
    <row r="1212" s="79" customFormat="1" x14ac:dyDescent="0.3"/>
    <row r="1213" s="79" customFormat="1" x14ac:dyDescent="0.3"/>
    <row r="1214" s="79" customFormat="1" x14ac:dyDescent="0.3"/>
    <row r="1215" s="79" customFormat="1" x14ac:dyDescent="0.3"/>
    <row r="1216" s="79" customFormat="1" x14ac:dyDescent="0.3"/>
    <row r="1217" s="79" customFormat="1" x14ac:dyDescent="0.3"/>
    <row r="1218" s="79" customFormat="1" x14ac:dyDescent="0.3"/>
    <row r="1219" s="79" customFormat="1" x14ac:dyDescent="0.3"/>
    <row r="1220" s="79" customFormat="1" x14ac:dyDescent="0.3"/>
    <row r="1221" s="79" customFormat="1" x14ac:dyDescent="0.3"/>
    <row r="1222" s="79" customFormat="1" x14ac:dyDescent="0.3"/>
    <row r="1223" s="79" customFormat="1" x14ac:dyDescent="0.3"/>
    <row r="1224" s="79" customFormat="1" x14ac:dyDescent="0.3"/>
    <row r="1225" s="79" customFormat="1" x14ac:dyDescent="0.3"/>
    <row r="1226" s="79" customFormat="1" x14ac:dyDescent="0.3"/>
    <row r="1227" s="79" customFormat="1" x14ac:dyDescent="0.3"/>
    <row r="1228" s="79" customFormat="1" x14ac:dyDescent="0.3"/>
    <row r="1229" s="79" customFormat="1" x14ac:dyDescent="0.3"/>
    <row r="1230" s="79" customFormat="1" x14ac:dyDescent="0.3"/>
    <row r="1231" s="79" customFormat="1" x14ac:dyDescent="0.3"/>
    <row r="1232" s="79" customFormat="1" x14ac:dyDescent="0.3"/>
    <row r="1233" s="79" customFormat="1" x14ac:dyDescent="0.3"/>
    <row r="1234" s="79" customFormat="1" x14ac:dyDescent="0.3"/>
    <row r="1235" s="79" customFormat="1" x14ac:dyDescent="0.3"/>
    <row r="1236" s="79" customFormat="1" x14ac:dyDescent="0.3"/>
    <row r="1237" s="79" customFormat="1" x14ac:dyDescent="0.3"/>
    <row r="1238" s="79" customFormat="1" x14ac:dyDescent="0.3"/>
    <row r="1239" s="79" customFormat="1" x14ac:dyDescent="0.3"/>
    <row r="1240" s="79" customFormat="1" x14ac:dyDescent="0.3"/>
  </sheetData>
  <mergeCells count="12">
    <mergeCell ref="B29:G29"/>
    <mergeCell ref="B30:C30"/>
    <mergeCell ref="D30:E30"/>
    <mergeCell ref="F30:G30"/>
    <mergeCell ref="B2:G2"/>
    <mergeCell ref="B3:C3"/>
    <mergeCell ref="D3:E3"/>
    <mergeCell ref="F3:G3"/>
    <mergeCell ref="B16:G16"/>
    <mergeCell ref="B17:C17"/>
    <mergeCell ref="D17:E17"/>
    <mergeCell ref="F17:G17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2C700-0C73-497B-9697-A3AF4304A1FE}">
  <dimension ref="A1:T58"/>
  <sheetViews>
    <sheetView workbookViewId="0"/>
  </sheetViews>
  <sheetFormatPr baseColWidth="10" defaultColWidth="11.5703125" defaultRowHeight="15" x14ac:dyDescent="0.25"/>
  <cols>
    <col min="1" max="1" width="6" style="78" customWidth="1"/>
    <col min="2" max="2" width="36.85546875" style="78" bestFit="1" customWidth="1"/>
    <col min="3" max="3" width="11.5703125" style="78"/>
    <col min="4" max="4" width="15.28515625" style="78" customWidth="1"/>
    <col min="5" max="5" width="12.7109375" style="78" bestFit="1" customWidth="1"/>
    <col min="6" max="6" width="13.85546875" style="78" customWidth="1"/>
    <col min="7" max="7" width="11.5703125" style="78"/>
    <col min="8" max="8" width="13.5703125" style="78" customWidth="1"/>
    <col min="9" max="9" width="11.5703125" style="78"/>
    <col min="10" max="10" width="14.7109375" style="78" customWidth="1"/>
    <col min="11" max="11" width="11.5703125" style="78"/>
    <col min="12" max="12" width="14.7109375" style="78" customWidth="1"/>
    <col min="13" max="13" width="11.5703125" style="78"/>
    <col min="14" max="14" width="13.85546875" style="78" customWidth="1"/>
    <col min="15" max="15" width="11.5703125" style="78"/>
    <col min="16" max="16" width="16.28515625" style="78" customWidth="1"/>
    <col min="17" max="17" width="11.5703125" style="78"/>
    <col min="18" max="18" width="14.7109375" style="78" customWidth="1"/>
    <col min="19" max="19" width="11.5703125" style="78"/>
    <col min="20" max="20" width="15" style="78" customWidth="1"/>
    <col min="21" max="16384" width="11.5703125" style="78"/>
  </cols>
  <sheetData>
    <row r="1" spans="1:20" s="198" customFormat="1" ht="18.75" x14ac:dyDescent="0.3">
      <c r="A1" s="198" t="s">
        <v>75</v>
      </c>
    </row>
    <row r="2" spans="1:20" ht="21.75" thickBot="1" x14ac:dyDescent="0.4">
      <c r="A2" s="322" t="s">
        <v>66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24"/>
    </row>
    <row r="3" spans="1:20" ht="15.75" x14ac:dyDescent="0.25">
      <c r="A3" s="139"/>
      <c r="B3" s="278"/>
      <c r="C3" s="325" t="s">
        <v>2</v>
      </c>
      <c r="D3" s="326"/>
      <c r="E3" s="326"/>
      <c r="F3" s="326"/>
      <c r="G3" s="326"/>
      <c r="H3" s="327"/>
      <c r="I3" s="325" t="s">
        <v>3</v>
      </c>
      <c r="J3" s="326"/>
      <c r="K3" s="326"/>
      <c r="L3" s="326"/>
      <c r="M3" s="326"/>
      <c r="N3" s="327"/>
      <c r="O3" s="325" t="s">
        <v>4</v>
      </c>
      <c r="P3" s="326"/>
      <c r="Q3" s="326"/>
      <c r="R3" s="326"/>
      <c r="S3" s="326"/>
      <c r="T3" s="328"/>
    </row>
    <row r="4" spans="1:20" ht="15.75" x14ac:dyDescent="0.25">
      <c r="A4" s="139"/>
      <c r="B4" s="278"/>
      <c r="C4" s="329" t="s">
        <v>41</v>
      </c>
      <c r="D4" s="309"/>
      <c r="E4" s="309" t="s">
        <v>42</v>
      </c>
      <c r="F4" s="309"/>
      <c r="G4" s="303" t="s">
        <v>67</v>
      </c>
      <c r="H4" s="330"/>
      <c r="I4" s="329" t="s">
        <v>41</v>
      </c>
      <c r="J4" s="309"/>
      <c r="K4" s="309" t="s">
        <v>42</v>
      </c>
      <c r="L4" s="309"/>
      <c r="M4" s="303" t="s">
        <v>67</v>
      </c>
      <c r="N4" s="330"/>
      <c r="O4" s="329" t="s">
        <v>41</v>
      </c>
      <c r="P4" s="309"/>
      <c r="Q4" s="309" t="s">
        <v>42</v>
      </c>
      <c r="R4" s="309"/>
      <c r="S4" s="303" t="s">
        <v>67</v>
      </c>
      <c r="T4" s="331"/>
    </row>
    <row r="5" spans="1:20" ht="32.25" thickBot="1" x14ac:dyDescent="0.3">
      <c r="A5" s="140" t="s">
        <v>0</v>
      </c>
      <c r="B5" s="141" t="s">
        <v>1</v>
      </c>
      <c r="C5" s="142" t="s">
        <v>5</v>
      </c>
      <c r="D5" s="278" t="s">
        <v>68</v>
      </c>
      <c r="E5" s="278" t="s">
        <v>69</v>
      </c>
      <c r="F5" s="278" t="s">
        <v>70</v>
      </c>
      <c r="G5" s="278" t="s">
        <v>71</v>
      </c>
      <c r="H5" s="279" t="s">
        <v>72</v>
      </c>
      <c r="I5" s="142" t="s">
        <v>5</v>
      </c>
      <c r="J5" s="278" t="s">
        <v>68</v>
      </c>
      <c r="K5" s="278" t="s">
        <v>69</v>
      </c>
      <c r="L5" s="278" t="s">
        <v>70</v>
      </c>
      <c r="M5" s="278" t="s">
        <v>71</v>
      </c>
      <c r="N5" s="279" t="s">
        <v>72</v>
      </c>
      <c r="O5" s="142" t="s">
        <v>5</v>
      </c>
      <c r="P5" s="278" t="s">
        <v>68</v>
      </c>
      <c r="Q5" s="278" t="s">
        <v>69</v>
      </c>
      <c r="R5" s="278" t="s">
        <v>70</v>
      </c>
      <c r="S5" s="278" t="s">
        <v>71</v>
      </c>
      <c r="T5" s="280" t="s">
        <v>72</v>
      </c>
    </row>
    <row r="6" spans="1:20" ht="15.75" x14ac:dyDescent="0.25">
      <c r="A6" s="145">
        <v>1</v>
      </c>
      <c r="B6" s="199" t="s">
        <v>7</v>
      </c>
      <c r="C6" s="147">
        <v>256569</v>
      </c>
      <c r="D6" s="148">
        <v>1796398.8306229999</v>
      </c>
      <c r="E6" s="148">
        <v>1007316</v>
      </c>
      <c r="F6" s="148">
        <v>4174149.7420640001</v>
      </c>
      <c r="G6" s="149">
        <v>0.25470557402046629</v>
      </c>
      <c r="H6" s="200">
        <v>0.43036281437635521</v>
      </c>
      <c r="I6" s="147">
        <v>53911</v>
      </c>
      <c r="J6" s="148">
        <v>3610636.155828</v>
      </c>
      <c r="K6" s="148">
        <v>138161</v>
      </c>
      <c r="L6" s="148">
        <v>9204784.8411459997</v>
      </c>
      <c r="M6" s="149">
        <v>0.39020418207743141</v>
      </c>
      <c r="N6" s="150">
        <v>0.39225644250675112</v>
      </c>
      <c r="O6" s="147">
        <v>26921</v>
      </c>
      <c r="P6" s="148">
        <v>1164867.6312579999</v>
      </c>
      <c r="Q6" s="148">
        <v>118233</v>
      </c>
      <c r="R6" s="148">
        <v>4682374.3679989995</v>
      </c>
      <c r="S6" s="149">
        <v>0.22769446770360219</v>
      </c>
      <c r="T6" s="150">
        <v>0.24877712453303971</v>
      </c>
    </row>
    <row r="7" spans="1:20" ht="15.75" x14ac:dyDescent="0.25">
      <c r="A7" s="151">
        <v>9</v>
      </c>
      <c r="B7" s="201" t="s">
        <v>8</v>
      </c>
      <c r="C7" s="157">
        <v>375</v>
      </c>
      <c r="D7" s="154">
        <v>4560.9920789999996</v>
      </c>
      <c r="E7" s="154">
        <v>2123</v>
      </c>
      <c r="F7" s="154">
        <v>12889.286398</v>
      </c>
      <c r="G7" s="155">
        <v>0.17663683466792271</v>
      </c>
      <c r="H7" s="202">
        <v>0.35385916164511</v>
      </c>
      <c r="I7" s="157">
        <v>174</v>
      </c>
      <c r="J7" s="154">
        <v>20308.201142000002</v>
      </c>
      <c r="K7" s="154">
        <v>486</v>
      </c>
      <c r="L7" s="154">
        <v>39359.009700000002</v>
      </c>
      <c r="M7" s="155">
        <v>0.35802469135802473</v>
      </c>
      <c r="N7" s="156">
        <v>0.51597337678950805</v>
      </c>
      <c r="O7" s="157">
        <v>0</v>
      </c>
      <c r="P7" s="154">
        <v>0</v>
      </c>
      <c r="Q7" s="154">
        <v>61</v>
      </c>
      <c r="R7" s="154">
        <v>56.673276000000001</v>
      </c>
      <c r="S7" s="155">
        <v>0</v>
      </c>
      <c r="T7" s="156">
        <v>0</v>
      </c>
    </row>
    <row r="8" spans="1:20" ht="15.75" x14ac:dyDescent="0.25">
      <c r="A8" s="151">
        <v>14</v>
      </c>
      <c r="B8" s="201" t="s">
        <v>9</v>
      </c>
      <c r="C8" s="157">
        <v>36625</v>
      </c>
      <c r="D8" s="154">
        <v>308420.38382300001</v>
      </c>
      <c r="E8" s="154">
        <v>1648893</v>
      </c>
      <c r="F8" s="154">
        <v>3177536.7475009998</v>
      </c>
      <c r="G8" s="155">
        <v>2.2211871843715762E-2</v>
      </c>
      <c r="H8" s="202">
        <v>9.7062727619298114E-2</v>
      </c>
      <c r="I8" s="157">
        <v>22683</v>
      </c>
      <c r="J8" s="154">
        <v>2234743.3980029998</v>
      </c>
      <c r="K8" s="154">
        <v>188196</v>
      </c>
      <c r="L8" s="154">
        <v>9626593.5929579996</v>
      </c>
      <c r="M8" s="155">
        <v>0.12052859784480011</v>
      </c>
      <c r="N8" s="156">
        <v>0.2321426968349167</v>
      </c>
      <c r="O8" s="157">
        <v>4629</v>
      </c>
      <c r="P8" s="154">
        <v>338702.10407499998</v>
      </c>
      <c r="Q8" s="154">
        <v>32483</v>
      </c>
      <c r="R8" s="154">
        <v>1289542.2894629999</v>
      </c>
      <c r="S8" s="155">
        <v>0.14250531047009199</v>
      </c>
      <c r="T8" s="156">
        <v>0.26265296364653901</v>
      </c>
    </row>
    <row r="9" spans="1:20" ht="15.75" x14ac:dyDescent="0.25">
      <c r="A9" s="151">
        <v>16</v>
      </c>
      <c r="B9" s="201" t="s">
        <v>10</v>
      </c>
      <c r="C9" s="157">
        <v>74168</v>
      </c>
      <c r="D9" s="154">
        <v>261167.99338100001</v>
      </c>
      <c r="E9" s="154">
        <v>1197981</v>
      </c>
      <c r="F9" s="154">
        <v>3683926.9329929999</v>
      </c>
      <c r="G9" s="155">
        <v>6.1910831640902483E-2</v>
      </c>
      <c r="H9" s="202">
        <v>7.0893912428609041E-2</v>
      </c>
      <c r="I9" s="157">
        <v>48313</v>
      </c>
      <c r="J9" s="154">
        <v>3531668.087603</v>
      </c>
      <c r="K9" s="154">
        <v>107775</v>
      </c>
      <c r="L9" s="154">
        <v>7001320.9977289997</v>
      </c>
      <c r="M9" s="155">
        <v>0.44827650197170033</v>
      </c>
      <c r="N9" s="156">
        <v>0.50442881975395182</v>
      </c>
      <c r="O9" s="157">
        <v>19856</v>
      </c>
      <c r="P9" s="154">
        <v>1592079.518688</v>
      </c>
      <c r="Q9" s="154">
        <v>94472</v>
      </c>
      <c r="R9" s="154">
        <v>3460574.2855989998</v>
      </c>
      <c r="S9" s="155">
        <v>0.21017867728004061</v>
      </c>
      <c r="T9" s="156">
        <v>0.46006222877900821</v>
      </c>
    </row>
    <row r="10" spans="1:20" ht="15.75" x14ac:dyDescent="0.25">
      <c r="A10" s="151">
        <v>28</v>
      </c>
      <c r="B10" s="201" t="s">
        <v>11</v>
      </c>
      <c r="C10" s="157">
        <v>942</v>
      </c>
      <c r="D10" s="154">
        <v>13925.230409</v>
      </c>
      <c r="E10" s="154">
        <v>36293</v>
      </c>
      <c r="F10" s="154">
        <v>155259.84116400001</v>
      </c>
      <c r="G10" s="155">
        <v>2.5955418400242469E-2</v>
      </c>
      <c r="H10" s="202">
        <v>8.9689840622024494E-2</v>
      </c>
      <c r="I10" s="157">
        <v>1744</v>
      </c>
      <c r="J10" s="154">
        <v>295106.04800100002</v>
      </c>
      <c r="K10" s="154">
        <v>8372</v>
      </c>
      <c r="L10" s="154">
        <v>1197704.3244980001</v>
      </c>
      <c r="M10" s="155">
        <v>0.2083134257047301</v>
      </c>
      <c r="N10" s="156">
        <v>0.24639307211710151</v>
      </c>
      <c r="O10" s="157">
        <v>575</v>
      </c>
      <c r="P10" s="154">
        <v>59438.215063000003</v>
      </c>
      <c r="Q10" s="154">
        <v>8002</v>
      </c>
      <c r="R10" s="154">
        <v>389156.03139600001</v>
      </c>
      <c r="S10" s="155">
        <v>7.1857035741064737E-2</v>
      </c>
      <c r="T10" s="156">
        <v>0.15273620416412481</v>
      </c>
    </row>
    <row r="11" spans="1:20" ht="15.75" x14ac:dyDescent="0.25">
      <c r="A11" s="151">
        <v>37</v>
      </c>
      <c r="B11" s="201" t="s">
        <v>73</v>
      </c>
      <c r="C11" s="157">
        <v>36162</v>
      </c>
      <c r="D11" s="154">
        <v>625589.00346100004</v>
      </c>
      <c r="E11" s="154">
        <v>863511</v>
      </c>
      <c r="F11" s="154">
        <v>5067640.579225</v>
      </c>
      <c r="G11" s="155">
        <v>4.1877868376893869E-2</v>
      </c>
      <c r="H11" s="202">
        <v>0.1234477847591693</v>
      </c>
      <c r="I11" s="157">
        <v>86101</v>
      </c>
      <c r="J11" s="154">
        <v>6160767.6555869998</v>
      </c>
      <c r="K11" s="154">
        <v>201307</v>
      </c>
      <c r="L11" s="154">
        <v>11929630.066075999</v>
      </c>
      <c r="M11" s="155">
        <v>0.42770991570089473</v>
      </c>
      <c r="N11" s="156">
        <v>0.51642570821254763</v>
      </c>
      <c r="O11" s="157">
        <v>46241</v>
      </c>
      <c r="P11" s="154">
        <v>2509005.0708619999</v>
      </c>
      <c r="Q11" s="154">
        <v>175960</v>
      </c>
      <c r="R11" s="154">
        <v>5056362.298959</v>
      </c>
      <c r="S11" s="155">
        <v>0.26279268015458063</v>
      </c>
      <c r="T11" s="156">
        <v>0.49620753468922751</v>
      </c>
    </row>
    <row r="12" spans="1:20" ht="15.75" x14ac:dyDescent="0.25">
      <c r="A12" s="151">
        <v>39</v>
      </c>
      <c r="B12" s="201" t="s">
        <v>74</v>
      </c>
      <c r="C12" s="157">
        <v>59173</v>
      </c>
      <c r="D12" s="154">
        <v>625699.59881400003</v>
      </c>
      <c r="E12" s="154">
        <v>301897</v>
      </c>
      <c r="F12" s="154">
        <v>1796092.8345550001</v>
      </c>
      <c r="G12" s="155">
        <v>0.19600393511694389</v>
      </c>
      <c r="H12" s="202">
        <v>0.34836707032964881</v>
      </c>
      <c r="I12" s="157">
        <v>24657</v>
      </c>
      <c r="J12" s="154">
        <v>1707668.5435279999</v>
      </c>
      <c r="K12" s="154">
        <v>72962</v>
      </c>
      <c r="L12" s="154">
        <v>4490031.5200730003</v>
      </c>
      <c r="M12" s="155">
        <v>0.337943038842137</v>
      </c>
      <c r="N12" s="156">
        <v>0.38032439992765038</v>
      </c>
      <c r="O12" s="157">
        <v>10882</v>
      </c>
      <c r="P12" s="154">
        <v>568478.33959700004</v>
      </c>
      <c r="Q12" s="154">
        <v>30845</v>
      </c>
      <c r="R12" s="154">
        <v>1395844.5282389999</v>
      </c>
      <c r="S12" s="155">
        <v>0.35279623926082021</v>
      </c>
      <c r="T12" s="156">
        <v>0.4072647978311692</v>
      </c>
    </row>
    <row r="13" spans="1:20" ht="15.75" x14ac:dyDescent="0.25">
      <c r="A13" s="151">
        <v>49</v>
      </c>
      <c r="B13" s="201" t="s">
        <v>14</v>
      </c>
      <c r="C13" s="157">
        <v>6451</v>
      </c>
      <c r="D13" s="154">
        <v>113325.611114</v>
      </c>
      <c r="E13" s="154">
        <v>52489</v>
      </c>
      <c r="F13" s="154">
        <v>499409.72650400002</v>
      </c>
      <c r="G13" s="155">
        <v>0.1229019413591419</v>
      </c>
      <c r="H13" s="202">
        <v>0.22691911090180239</v>
      </c>
      <c r="I13" s="157">
        <v>2489</v>
      </c>
      <c r="J13" s="154">
        <v>302626.57850800001</v>
      </c>
      <c r="K13" s="154">
        <v>7316</v>
      </c>
      <c r="L13" s="154">
        <v>699123.54208399996</v>
      </c>
      <c r="M13" s="155">
        <v>0.34021323127392022</v>
      </c>
      <c r="N13" s="156">
        <v>0.43286566721227548</v>
      </c>
      <c r="O13" s="157">
        <v>348</v>
      </c>
      <c r="P13" s="154">
        <v>17820.867789</v>
      </c>
      <c r="Q13" s="154">
        <v>7122</v>
      </c>
      <c r="R13" s="154">
        <v>236888.044088</v>
      </c>
      <c r="S13" s="155">
        <v>4.8862679022746422E-2</v>
      </c>
      <c r="T13" s="156">
        <v>7.522907227170926E-2</v>
      </c>
    </row>
    <row r="14" spans="1:20" ht="15.75" x14ac:dyDescent="0.25">
      <c r="A14" s="151">
        <v>51</v>
      </c>
      <c r="B14" s="201" t="s">
        <v>15</v>
      </c>
      <c r="C14" s="157">
        <v>36518</v>
      </c>
      <c r="D14" s="154">
        <v>189277.53648099999</v>
      </c>
      <c r="E14" s="154">
        <v>2940868</v>
      </c>
      <c r="F14" s="154">
        <v>2946271.0804229998</v>
      </c>
      <c r="G14" s="155">
        <v>1.2417422339254939E-2</v>
      </c>
      <c r="H14" s="202">
        <v>6.4243082633735515E-2</v>
      </c>
      <c r="I14" s="157">
        <v>1906</v>
      </c>
      <c r="J14" s="154">
        <v>77855.739207000006</v>
      </c>
      <c r="K14" s="154">
        <v>13907</v>
      </c>
      <c r="L14" s="154">
        <v>514287.96703900001</v>
      </c>
      <c r="M14" s="155">
        <v>0.1370532825195945</v>
      </c>
      <c r="N14" s="156">
        <v>0.15138549644716071</v>
      </c>
      <c r="O14" s="157">
        <v>0</v>
      </c>
      <c r="P14" s="154">
        <v>0</v>
      </c>
      <c r="Q14" s="154">
        <v>175</v>
      </c>
      <c r="R14" s="154">
        <v>11639.504467000001</v>
      </c>
      <c r="S14" s="155">
        <v>0</v>
      </c>
      <c r="T14" s="156">
        <v>0</v>
      </c>
    </row>
    <row r="15" spans="1:20" ht="15.75" x14ac:dyDescent="0.25">
      <c r="A15" s="151">
        <v>53</v>
      </c>
      <c r="B15" s="201" t="s">
        <v>16</v>
      </c>
      <c r="C15" s="157">
        <v>135803</v>
      </c>
      <c r="D15" s="154">
        <v>172871.355771</v>
      </c>
      <c r="E15" s="154">
        <v>1010509</v>
      </c>
      <c r="F15" s="154">
        <v>736325.19803700002</v>
      </c>
      <c r="G15" s="155">
        <v>0.13439068825710609</v>
      </c>
      <c r="H15" s="202">
        <v>0.23477582490978841</v>
      </c>
      <c r="I15" s="157">
        <v>0</v>
      </c>
      <c r="J15" s="154">
        <v>0</v>
      </c>
      <c r="K15" s="154">
        <v>2795</v>
      </c>
      <c r="L15" s="154">
        <v>24915.312214000001</v>
      </c>
      <c r="M15" s="155">
        <v>0</v>
      </c>
      <c r="N15" s="156">
        <v>0</v>
      </c>
      <c r="O15" s="157">
        <v>0</v>
      </c>
      <c r="P15" s="154">
        <v>0</v>
      </c>
      <c r="Q15" s="154">
        <v>36</v>
      </c>
      <c r="R15" s="154">
        <v>330.52522399999998</v>
      </c>
      <c r="S15" s="155">
        <v>0</v>
      </c>
      <c r="T15" s="156">
        <v>0</v>
      </c>
    </row>
    <row r="16" spans="1:20" ht="15.75" x14ac:dyDescent="0.25">
      <c r="A16" s="151">
        <v>55</v>
      </c>
      <c r="B16" s="201" t="s">
        <v>17</v>
      </c>
      <c r="C16" s="157">
        <v>1338</v>
      </c>
      <c r="D16" s="154">
        <v>5854.1111430000001</v>
      </c>
      <c r="E16" s="154">
        <v>44598</v>
      </c>
      <c r="F16" s="154">
        <v>94519.384913000002</v>
      </c>
      <c r="G16" s="155">
        <v>3.00013453518095E-2</v>
      </c>
      <c r="H16" s="202">
        <v>6.1935561137944281E-2</v>
      </c>
      <c r="I16" s="157">
        <v>3192</v>
      </c>
      <c r="J16" s="154">
        <v>274396.18768999999</v>
      </c>
      <c r="K16" s="154">
        <v>8977</v>
      </c>
      <c r="L16" s="154">
        <v>564284.20678999997</v>
      </c>
      <c r="M16" s="155">
        <v>0.35557535925142031</v>
      </c>
      <c r="N16" s="156">
        <v>0.48627302410417689</v>
      </c>
      <c r="O16" s="157">
        <v>69</v>
      </c>
      <c r="P16" s="154">
        <v>16117.321</v>
      </c>
      <c r="Q16" s="154">
        <v>815</v>
      </c>
      <c r="R16" s="154">
        <v>42433.673199999997</v>
      </c>
      <c r="S16" s="155">
        <v>8.4662576687116561E-2</v>
      </c>
      <c r="T16" s="156">
        <v>0.37982384706681488</v>
      </c>
    </row>
    <row r="17" spans="1:20" ht="16.5" thickBot="1" x14ac:dyDescent="0.3">
      <c r="A17" s="159">
        <v>12</v>
      </c>
      <c r="B17" s="188" t="s">
        <v>18</v>
      </c>
      <c r="C17" s="161">
        <v>94116</v>
      </c>
      <c r="D17" s="162">
        <v>463476.549337</v>
      </c>
      <c r="E17" s="162">
        <v>965494</v>
      </c>
      <c r="F17" s="162">
        <v>2067042.2923109999</v>
      </c>
      <c r="G17" s="163">
        <v>9.7479632188289103E-2</v>
      </c>
      <c r="H17" s="203">
        <v>0.22422209311393571</v>
      </c>
      <c r="I17" s="161">
        <v>78799</v>
      </c>
      <c r="J17" s="162">
        <v>2367532.8185120001</v>
      </c>
      <c r="K17" s="162">
        <v>449729</v>
      </c>
      <c r="L17" s="162">
        <v>10351174.805020999</v>
      </c>
      <c r="M17" s="163">
        <v>0.17521440689837661</v>
      </c>
      <c r="N17" s="164">
        <v>0.22872117060216121</v>
      </c>
      <c r="O17" s="161">
        <v>75856</v>
      </c>
      <c r="P17" s="162">
        <v>569320.36421000003</v>
      </c>
      <c r="Q17" s="162">
        <v>260990</v>
      </c>
      <c r="R17" s="162">
        <v>2954262.239145</v>
      </c>
      <c r="S17" s="163">
        <v>0.29064715123184798</v>
      </c>
      <c r="T17" s="164">
        <v>0.19271151919633531</v>
      </c>
    </row>
    <row r="18" spans="1:20" ht="16.5" thickBot="1" x14ac:dyDescent="0.3">
      <c r="A18" s="191"/>
      <c r="B18" s="165" t="s">
        <v>49</v>
      </c>
      <c r="C18" s="204">
        <f>SUM(C6:C17)</f>
        <v>738240</v>
      </c>
      <c r="D18" s="204">
        <f t="shared" ref="D18:R18" si="0">SUM(D6:D17)</f>
        <v>4580567.1964360001</v>
      </c>
      <c r="E18" s="204">
        <f t="shared" si="0"/>
        <v>10071972</v>
      </c>
      <c r="F18" s="215">
        <f t="shared" si="0"/>
        <v>24411063.646088004</v>
      </c>
      <c r="G18" s="206">
        <f t="shared" ref="G18:H18" si="1">C18/E18</f>
        <v>7.3296470641499009E-2</v>
      </c>
      <c r="H18" s="205">
        <f t="shared" si="1"/>
        <v>0.18764308113915631</v>
      </c>
      <c r="I18" s="204">
        <f t="shared" si="0"/>
        <v>323969</v>
      </c>
      <c r="J18" s="204">
        <f t="shared" si="0"/>
        <v>20583309.413609006</v>
      </c>
      <c r="K18" s="204">
        <f t="shared" si="0"/>
        <v>1199983</v>
      </c>
      <c r="L18" s="215">
        <f t="shared" si="0"/>
        <v>55643210.185328007</v>
      </c>
      <c r="M18" s="206">
        <f t="shared" ref="M18:N18" si="2">I18/K18</f>
        <v>0.26997799135487754</v>
      </c>
      <c r="N18" s="206">
        <f t="shared" si="2"/>
        <v>0.36991592226712344</v>
      </c>
      <c r="O18" s="204">
        <f t="shared" si="0"/>
        <v>185377</v>
      </c>
      <c r="P18" s="204">
        <f t="shared" si="0"/>
        <v>6835829.4325420009</v>
      </c>
      <c r="Q18" s="204">
        <f t="shared" si="0"/>
        <v>729194</v>
      </c>
      <c r="R18" s="215">
        <f t="shared" si="0"/>
        <v>19519464.461054999</v>
      </c>
      <c r="S18" s="206">
        <f t="shared" ref="S18:T18" si="3">O18/Q18</f>
        <v>0.25422178460053152</v>
      </c>
      <c r="T18" s="206">
        <f t="shared" si="3"/>
        <v>0.35020578798054453</v>
      </c>
    </row>
    <row r="19" spans="1:20" ht="15.75" x14ac:dyDescent="0.25">
      <c r="A19" s="207"/>
      <c r="B19" s="208"/>
      <c r="C19" s="209"/>
      <c r="D19" s="209"/>
      <c r="E19" s="209"/>
      <c r="F19" s="209"/>
      <c r="G19" s="210"/>
      <c r="H19" s="210"/>
      <c r="I19" s="209"/>
      <c r="J19" s="209"/>
      <c r="K19" s="209"/>
      <c r="L19" s="209"/>
      <c r="M19" s="210"/>
      <c r="N19" s="210"/>
      <c r="O19" s="209"/>
      <c r="P19" s="209"/>
      <c r="Q19" s="209"/>
      <c r="R19" s="209"/>
      <c r="S19" s="210"/>
      <c r="T19" s="210"/>
    </row>
    <row r="20" spans="1:20" x14ac:dyDescent="0.25">
      <c r="B20" s="192" t="s">
        <v>127</v>
      </c>
    </row>
    <row r="21" spans="1:20" x14ac:dyDescent="0.25">
      <c r="B21" s="192" t="s">
        <v>126</v>
      </c>
    </row>
    <row r="22" spans="1:20" x14ac:dyDescent="0.25">
      <c r="B22" s="192" t="s">
        <v>107</v>
      </c>
    </row>
    <row r="25" spans="1:20" ht="19.5" thickBot="1" x14ac:dyDescent="0.35">
      <c r="A25" s="198" t="s">
        <v>76</v>
      </c>
    </row>
    <row r="26" spans="1:20" ht="21.75" thickBot="1" x14ac:dyDescent="0.4">
      <c r="A26" s="334" t="s">
        <v>66</v>
      </c>
      <c r="B26" s="335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6"/>
    </row>
    <row r="27" spans="1:20" ht="15.75" x14ac:dyDescent="0.25">
      <c r="A27" s="139"/>
      <c r="B27" s="278"/>
      <c r="C27" s="325" t="s">
        <v>2</v>
      </c>
      <c r="D27" s="326"/>
      <c r="E27" s="326"/>
      <c r="F27" s="326"/>
      <c r="G27" s="326"/>
      <c r="H27" s="327"/>
      <c r="I27" s="325" t="s">
        <v>3</v>
      </c>
      <c r="J27" s="326"/>
      <c r="K27" s="326"/>
      <c r="L27" s="326"/>
      <c r="M27" s="326"/>
      <c r="N27" s="327"/>
      <c r="O27" s="325" t="s">
        <v>4</v>
      </c>
      <c r="P27" s="326"/>
      <c r="Q27" s="326"/>
      <c r="R27" s="326"/>
      <c r="S27" s="326"/>
      <c r="T27" s="328"/>
    </row>
    <row r="28" spans="1:20" ht="15.75" x14ac:dyDescent="0.25">
      <c r="A28" s="139"/>
      <c r="B28" s="278"/>
      <c r="C28" s="329" t="s">
        <v>41</v>
      </c>
      <c r="D28" s="309"/>
      <c r="E28" s="309" t="s">
        <v>42</v>
      </c>
      <c r="F28" s="309"/>
      <c r="G28" s="303" t="s">
        <v>67</v>
      </c>
      <c r="H28" s="333"/>
      <c r="I28" s="329" t="s">
        <v>41</v>
      </c>
      <c r="J28" s="309"/>
      <c r="K28" s="309" t="s">
        <v>42</v>
      </c>
      <c r="L28" s="309"/>
      <c r="M28" s="303" t="s">
        <v>67</v>
      </c>
      <c r="N28" s="333"/>
      <c r="O28" s="329" t="s">
        <v>41</v>
      </c>
      <c r="P28" s="309"/>
      <c r="Q28" s="309" t="s">
        <v>42</v>
      </c>
      <c r="R28" s="309"/>
      <c r="S28" s="303" t="s">
        <v>67</v>
      </c>
      <c r="T28" s="332"/>
    </row>
    <row r="29" spans="1:20" ht="32.25" thickBot="1" x14ac:dyDescent="0.3">
      <c r="A29" s="140" t="s">
        <v>0</v>
      </c>
      <c r="B29" s="141" t="s">
        <v>1</v>
      </c>
      <c r="C29" s="142" t="s">
        <v>5</v>
      </c>
      <c r="D29" s="278" t="s">
        <v>68</v>
      </c>
      <c r="E29" s="278" t="s">
        <v>69</v>
      </c>
      <c r="F29" s="278" t="s">
        <v>70</v>
      </c>
      <c r="G29" s="278" t="s">
        <v>71</v>
      </c>
      <c r="H29" s="279" t="s">
        <v>72</v>
      </c>
      <c r="I29" s="142" t="s">
        <v>5</v>
      </c>
      <c r="J29" s="278" t="s">
        <v>68</v>
      </c>
      <c r="K29" s="278" t="s">
        <v>69</v>
      </c>
      <c r="L29" s="278" t="s">
        <v>70</v>
      </c>
      <c r="M29" s="278" t="s">
        <v>71</v>
      </c>
      <c r="N29" s="279" t="s">
        <v>72</v>
      </c>
      <c r="O29" s="142" t="s">
        <v>5</v>
      </c>
      <c r="P29" s="278" t="s">
        <v>68</v>
      </c>
      <c r="Q29" s="278" t="s">
        <v>69</v>
      </c>
      <c r="R29" s="278" t="s">
        <v>70</v>
      </c>
      <c r="S29" s="278" t="s">
        <v>71</v>
      </c>
      <c r="T29" s="280" t="s">
        <v>72</v>
      </c>
    </row>
    <row r="30" spans="1:20" ht="16.5" thickBot="1" x14ac:dyDescent="0.3">
      <c r="A30" s="170">
        <v>671</v>
      </c>
      <c r="B30" s="211" t="s">
        <v>25</v>
      </c>
      <c r="C30" s="172">
        <v>944</v>
      </c>
      <c r="D30" s="148">
        <v>1453.9791520000001</v>
      </c>
      <c r="E30" s="148">
        <v>6846</v>
      </c>
      <c r="F30" s="148">
        <v>7765.3095999999996</v>
      </c>
      <c r="G30" s="149">
        <v>0.137890739117733</v>
      </c>
      <c r="H30" s="150">
        <v>0.1872403325683242</v>
      </c>
      <c r="I30" s="227">
        <v>0</v>
      </c>
      <c r="J30" s="148">
        <v>0</v>
      </c>
      <c r="K30" s="148"/>
      <c r="L30" s="148"/>
      <c r="M30" s="149"/>
      <c r="N30" s="200"/>
      <c r="O30" s="173">
        <v>23</v>
      </c>
      <c r="P30" s="148">
        <v>129.604342</v>
      </c>
      <c r="Q30" s="148">
        <v>513</v>
      </c>
      <c r="R30" s="174">
        <v>2116.8143239999999</v>
      </c>
      <c r="S30" s="149">
        <v>4.4834307992202727E-2</v>
      </c>
      <c r="T30" s="150">
        <v>6.1226126699244703E-2</v>
      </c>
    </row>
    <row r="31" spans="1:20" ht="16.5" thickBot="1" x14ac:dyDescent="0.3">
      <c r="A31" s="175">
        <v>672</v>
      </c>
      <c r="B31" s="212" t="s">
        <v>26</v>
      </c>
      <c r="C31" s="177">
        <v>62747</v>
      </c>
      <c r="D31" s="154">
        <v>419167.20301</v>
      </c>
      <c r="E31" s="154">
        <v>266599</v>
      </c>
      <c r="F31" s="154">
        <v>1170047.8984330001</v>
      </c>
      <c r="G31" s="155">
        <v>0.23536097284685989</v>
      </c>
      <c r="H31" s="156">
        <v>0.35824790042473847</v>
      </c>
      <c r="I31" s="228">
        <v>2861</v>
      </c>
      <c r="J31" s="154">
        <v>87253.442662000001</v>
      </c>
      <c r="K31" s="154">
        <v>15847</v>
      </c>
      <c r="L31" s="154">
        <v>410516.96130299999</v>
      </c>
      <c r="M31" s="155">
        <v>0.1805389032624472</v>
      </c>
      <c r="N31" s="202">
        <v>0.21254528043141871</v>
      </c>
      <c r="O31" s="213">
        <v>283</v>
      </c>
      <c r="P31" s="154">
        <v>7626.6833559999995</v>
      </c>
      <c r="Q31" s="154">
        <v>1355</v>
      </c>
      <c r="R31" s="178">
        <v>26507.838595000001</v>
      </c>
      <c r="S31" s="155">
        <v>0.20885608856088561</v>
      </c>
      <c r="T31" s="156">
        <v>0.2877142671842951</v>
      </c>
    </row>
    <row r="32" spans="1:20" ht="16.5" thickBot="1" x14ac:dyDescent="0.3">
      <c r="A32" s="175">
        <v>673</v>
      </c>
      <c r="B32" s="212" t="s">
        <v>27</v>
      </c>
      <c r="C32" s="177">
        <v>2884</v>
      </c>
      <c r="D32" s="154">
        <v>5555.9063930000002</v>
      </c>
      <c r="E32" s="154">
        <v>37864</v>
      </c>
      <c r="F32" s="154">
        <v>50506.673648999997</v>
      </c>
      <c r="G32" s="155">
        <v>7.6167335727868157E-2</v>
      </c>
      <c r="H32" s="156">
        <v>0.110003411264246</v>
      </c>
      <c r="I32" s="228">
        <v>0</v>
      </c>
      <c r="J32" s="154">
        <v>0</v>
      </c>
      <c r="K32" s="154"/>
      <c r="L32" s="154"/>
      <c r="M32" s="155"/>
      <c r="N32" s="202"/>
      <c r="O32" s="213">
        <v>1418</v>
      </c>
      <c r="P32" s="154">
        <v>9950.304983</v>
      </c>
      <c r="Q32" s="154">
        <v>4828</v>
      </c>
      <c r="R32" s="178">
        <v>27609.206033999999</v>
      </c>
      <c r="S32" s="155">
        <v>0.29370339685169838</v>
      </c>
      <c r="T32" s="156">
        <v>0.36039808499912912</v>
      </c>
    </row>
    <row r="33" spans="1:20" ht="16.5" thickBot="1" x14ac:dyDescent="0.3">
      <c r="A33" s="175">
        <v>674</v>
      </c>
      <c r="B33" s="212" t="s">
        <v>28</v>
      </c>
      <c r="C33" s="177">
        <v>2583</v>
      </c>
      <c r="D33" s="154">
        <v>16099.801855</v>
      </c>
      <c r="E33" s="154">
        <v>20467</v>
      </c>
      <c r="F33" s="154">
        <v>87352.917726</v>
      </c>
      <c r="G33" s="155">
        <v>0.126203156300386</v>
      </c>
      <c r="H33" s="156">
        <v>0.18430754546173569</v>
      </c>
      <c r="I33" s="228">
        <v>0</v>
      </c>
      <c r="J33" s="154">
        <v>0</v>
      </c>
      <c r="K33" s="154"/>
      <c r="L33" s="154"/>
      <c r="M33" s="155"/>
      <c r="N33" s="202"/>
      <c r="O33" s="213">
        <v>1</v>
      </c>
      <c r="P33" s="154">
        <v>1.8015270000000001</v>
      </c>
      <c r="Q33" s="154">
        <v>8</v>
      </c>
      <c r="R33" s="178">
        <v>25.420455</v>
      </c>
      <c r="S33" s="155">
        <v>0.125</v>
      </c>
      <c r="T33" s="156">
        <v>7.0869187825316274E-2</v>
      </c>
    </row>
    <row r="34" spans="1:20" ht="16.5" thickBot="1" x14ac:dyDescent="0.3">
      <c r="A34" s="175">
        <v>675</v>
      </c>
      <c r="B34" s="212" t="s">
        <v>29</v>
      </c>
      <c r="C34" s="177">
        <v>380</v>
      </c>
      <c r="D34" s="154">
        <v>351.474333</v>
      </c>
      <c r="E34" s="154">
        <v>18572</v>
      </c>
      <c r="F34" s="154">
        <v>28058.621421</v>
      </c>
      <c r="G34" s="155">
        <v>2.0460908895110919E-2</v>
      </c>
      <c r="H34" s="156">
        <v>1.252642914013391E-2</v>
      </c>
      <c r="I34" s="228">
        <v>0</v>
      </c>
      <c r="J34" s="154">
        <v>0</v>
      </c>
      <c r="K34" s="154"/>
      <c r="L34" s="154"/>
      <c r="M34" s="155"/>
      <c r="N34" s="202"/>
      <c r="O34" s="213">
        <v>169</v>
      </c>
      <c r="P34" s="154">
        <v>624.72580200000004</v>
      </c>
      <c r="Q34" s="154">
        <v>912</v>
      </c>
      <c r="R34" s="178">
        <v>2706.4489709999998</v>
      </c>
      <c r="S34" s="155">
        <v>0.18530701754385959</v>
      </c>
      <c r="T34" s="156">
        <v>0.23082859078224979</v>
      </c>
    </row>
    <row r="35" spans="1:20" ht="16.5" thickBot="1" x14ac:dyDescent="0.3">
      <c r="A35" s="175">
        <v>676</v>
      </c>
      <c r="B35" s="212" t="s">
        <v>30</v>
      </c>
      <c r="C35" s="177">
        <v>474</v>
      </c>
      <c r="D35" s="154">
        <v>2434.7555499999999</v>
      </c>
      <c r="E35" s="154">
        <v>15773</v>
      </c>
      <c r="F35" s="154">
        <v>45124.961179999998</v>
      </c>
      <c r="G35" s="155">
        <v>3.0051353578900649E-2</v>
      </c>
      <c r="H35" s="156">
        <v>5.3955848079025433E-2</v>
      </c>
      <c r="I35" s="228">
        <v>0</v>
      </c>
      <c r="J35" s="154">
        <v>0</v>
      </c>
      <c r="K35" s="154"/>
      <c r="L35" s="154"/>
      <c r="M35" s="155"/>
      <c r="N35" s="202"/>
      <c r="O35" s="213">
        <v>12</v>
      </c>
      <c r="P35" s="154">
        <v>119.34379300000001</v>
      </c>
      <c r="Q35" s="154">
        <v>54</v>
      </c>
      <c r="R35" s="178">
        <v>274.34231999999997</v>
      </c>
      <c r="S35" s="155">
        <v>0.22222222222222221</v>
      </c>
      <c r="T35" s="156">
        <v>0.4350178018469773</v>
      </c>
    </row>
    <row r="36" spans="1:20" ht="16.5" thickBot="1" x14ac:dyDescent="0.3">
      <c r="A36" s="175">
        <v>677</v>
      </c>
      <c r="B36" s="212" t="s">
        <v>31</v>
      </c>
      <c r="C36" s="214">
        <v>1714</v>
      </c>
      <c r="D36" s="162">
        <v>13654.586277</v>
      </c>
      <c r="E36" s="162">
        <v>5634</v>
      </c>
      <c r="F36" s="162">
        <v>31901.840837</v>
      </c>
      <c r="G36" s="163">
        <v>0.3042243521476749</v>
      </c>
      <c r="H36" s="164">
        <v>0.42801875749951412</v>
      </c>
      <c r="I36" s="229">
        <v>0</v>
      </c>
      <c r="J36" s="162">
        <v>0</v>
      </c>
      <c r="K36" s="162"/>
      <c r="L36" s="162"/>
      <c r="M36" s="230"/>
      <c r="N36" s="231"/>
      <c r="O36" s="179">
        <v>13</v>
      </c>
      <c r="P36" s="162">
        <v>92.097593000000003</v>
      </c>
      <c r="Q36" s="162">
        <v>42</v>
      </c>
      <c r="R36" s="180">
        <v>296.11059399999999</v>
      </c>
      <c r="S36" s="163">
        <v>0.30952380952380948</v>
      </c>
      <c r="T36" s="164">
        <v>0.3110243093835407</v>
      </c>
    </row>
    <row r="37" spans="1:20" ht="16.5" thickBot="1" x14ac:dyDescent="0.3">
      <c r="A37" s="191"/>
      <c r="B37" s="165" t="s">
        <v>49</v>
      </c>
      <c r="C37" s="215">
        <f>SUM(C30:C36)</f>
        <v>71726</v>
      </c>
      <c r="D37" s="215">
        <f t="shared" ref="D37:R37" si="4">SUM(D30:D36)</f>
        <v>458717.70657000004</v>
      </c>
      <c r="E37" s="215">
        <f t="shared" si="4"/>
        <v>371755</v>
      </c>
      <c r="F37" s="215">
        <f t="shared" si="4"/>
        <v>1420758.2228460002</v>
      </c>
      <c r="G37" s="206">
        <f t="shared" ref="G37:H37" si="5">C37/E37</f>
        <v>0.19293889793008837</v>
      </c>
      <c r="H37" s="206">
        <f t="shared" si="5"/>
        <v>0.32286823978475165</v>
      </c>
      <c r="I37" s="215">
        <f t="shared" si="4"/>
        <v>2861</v>
      </c>
      <c r="J37" s="215">
        <f t="shared" si="4"/>
        <v>87253.442662000001</v>
      </c>
      <c r="K37" s="215">
        <f t="shared" si="4"/>
        <v>15847</v>
      </c>
      <c r="L37" s="215">
        <f t="shared" si="4"/>
        <v>410516.96130299999</v>
      </c>
      <c r="M37" s="168">
        <f t="shared" ref="M37:N37" si="6">I37/K37</f>
        <v>0.18053890326244715</v>
      </c>
      <c r="N37" s="168">
        <f t="shared" si="6"/>
        <v>0.21254528043141874</v>
      </c>
      <c r="O37" s="215">
        <f t="shared" si="4"/>
        <v>1919</v>
      </c>
      <c r="P37" s="215">
        <f t="shared" si="4"/>
        <v>18544.561395999997</v>
      </c>
      <c r="Q37" s="215">
        <f t="shared" si="4"/>
        <v>7712</v>
      </c>
      <c r="R37" s="215">
        <f t="shared" si="4"/>
        <v>59536.181293000001</v>
      </c>
      <c r="S37" s="206">
        <f t="shared" ref="S37:T37" si="7">O37/Q37</f>
        <v>0.24883298755186722</v>
      </c>
      <c r="T37" s="206">
        <f t="shared" si="7"/>
        <v>0.31148389085848849</v>
      </c>
    </row>
    <row r="38" spans="1:20" ht="15.75" x14ac:dyDescent="0.25">
      <c r="A38" s="207"/>
      <c r="B38" s="208"/>
      <c r="C38" s="209"/>
      <c r="D38" s="209"/>
      <c r="E38" s="209"/>
      <c r="F38" s="209"/>
      <c r="G38" s="210"/>
      <c r="H38" s="210"/>
      <c r="I38" s="209"/>
      <c r="J38" s="209"/>
      <c r="K38" s="209"/>
      <c r="L38" s="209"/>
      <c r="M38" s="210"/>
      <c r="N38" s="210"/>
      <c r="O38" s="209"/>
      <c r="P38" s="209"/>
      <c r="Q38" s="209"/>
      <c r="R38" s="209"/>
      <c r="S38" s="210"/>
      <c r="T38" s="210"/>
    </row>
    <row r="39" spans="1:20" x14ac:dyDescent="0.25">
      <c r="B39" s="192" t="str">
        <f>B20</f>
        <v>Fuente: Información de la CMF al 24 de julio de 2020 y al 30 de junio de 2020 para el total de las carteras.</v>
      </c>
    </row>
    <row r="40" spans="1:20" x14ac:dyDescent="0.25">
      <c r="B40" s="192" t="s">
        <v>94</v>
      </c>
    </row>
    <row r="45" spans="1:20" ht="19.5" thickBot="1" x14ac:dyDescent="0.35">
      <c r="A45" s="79" t="s">
        <v>77</v>
      </c>
    </row>
    <row r="46" spans="1:20" ht="21" x14ac:dyDescent="0.35">
      <c r="A46" s="334" t="s">
        <v>66</v>
      </c>
      <c r="B46" s="335"/>
      <c r="C46" s="335"/>
      <c r="D46" s="335"/>
      <c r="E46" s="335"/>
      <c r="F46" s="335"/>
      <c r="G46" s="335"/>
      <c r="H46" s="336"/>
    </row>
    <row r="47" spans="1:20" ht="15.75" x14ac:dyDescent="0.25">
      <c r="A47" s="139"/>
      <c r="B47" s="278"/>
      <c r="C47" s="303" t="s">
        <v>32</v>
      </c>
      <c r="D47" s="303"/>
      <c r="E47" s="303"/>
      <c r="F47" s="303"/>
      <c r="G47" s="303"/>
      <c r="H47" s="332"/>
    </row>
    <row r="48" spans="1:20" ht="15.75" x14ac:dyDescent="0.25">
      <c r="A48" s="139"/>
      <c r="B48" s="278"/>
      <c r="C48" s="309" t="s">
        <v>41</v>
      </c>
      <c r="D48" s="309"/>
      <c r="E48" s="309" t="s">
        <v>42</v>
      </c>
      <c r="F48" s="309"/>
      <c r="G48" s="303" t="s">
        <v>67</v>
      </c>
      <c r="H48" s="332"/>
    </row>
    <row r="49" spans="1:8" ht="32.25" thickBot="1" x14ac:dyDescent="0.3">
      <c r="A49" s="140" t="s">
        <v>0</v>
      </c>
      <c r="B49" s="141" t="s">
        <v>1</v>
      </c>
      <c r="C49" s="278" t="s">
        <v>5</v>
      </c>
      <c r="D49" s="278" t="s">
        <v>68</v>
      </c>
      <c r="E49" s="278" t="s">
        <v>69</v>
      </c>
      <c r="F49" s="278" t="s">
        <v>70</v>
      </c>
      <c r="G49" s="278" t="s">
        <v>71</v>
      </c>
      <c r="H49" s="280" t="s">
        <v>72</v>
      </c>
    </row>
    <row r="50" spans="1:8" ht="16.5" thickBot="1" x14ac:dyDescent="0.3">
      <c r="A50" s="190">
        <v>708</v>
      </c>
      <c r="B50" s="184" t="s">
        <v>34</v>
      </c>
      <c r="C50" s="217">
        <v>5891</v>
      </c>
      <c r="D50" s="218">
        <v>1451.4343449999999</v>
      </c>
      <c r="E50" s="218">
        <v>443429</v>
      </c>
      <c r="F50" s="218">
        <v>145661.12100499999</v>
      </c>
      <c r="G50" s="149">
        <v>1.3285103139397739E-2</v>
      </c>
      <c r="H50" s="150">
        <v>9.9644595276057058E-3</v>
      </c>
    </row>
    <row r="51" spans="1:8" ht="16.5" thickBot="1" x14ac:dyDescent="0.3">
      <c r="A51" s="190">
        <v>701</v>
      </c>
      <c r="B51" s="184" t="s">
        <v>81</v>
      </c>
      <c r="C51" s="219">
        <v>1951</v>
      </c>
      <c r="D51" s="220">
        <v>146.82911200000001</v>
      </c>
      <c r="E51" s="220">
        <v>192817</v>
      </c>
      <c r="F51" s="220">
        <v>28477.800203999999</v>
      </c>
      <c r="G51" s="155">
        <v>1.0118402423022871E-2</v>
      </c>
      <c r="H51" s="156">
        <v>5.1559148160389284E-3</v>
      </c>
    </row>
    <row r="52" spans="1:8" ht="16.5" thickBot="1" x14ac:dyDescent="0.3">
      <c r="A52" s="190">
        <v>699</v>
      </c>
      <c r="B52" s="184" t="s">
        <v>36</v>
      </c>
      <c r="C52" s="219">
        <v>78673</v>
      </c>
      <c r="D52" s="220">
        <v>6505.862102</v>
      </c>
      <c r="E52" s="220">
        <v>385916</v>
      </c>
      <c r="F52" s="220">
        <v>82164.209986000002</v>
      </c>
      <c r="G52" s="155">
        <v>0.2038604255848423</v>
      </c>
      <c r="H52" s="156">
        <v>7.9181216530999771E-2</v>
      </c>
    </row>
    <row r="53" spans="1:8" ht="16.5" thickBot="1" x14ac:dyDescent="0.3">
      <c r="A53" s="159">
        <v>697</v>
      </c>
      <c r="B53" s="188" t="s">
        <v>37</v>
      </c>
      <c r="C53" s="221">
        <v>1770</v>
      </c>
      <c r="D53" s="222">
        <v>1330.3257659999999</v>
      </c>
      <c r="E53" s="222">
        <v>418534</v>
      </c>
      <c r="F53" s="222">
        <v>134748.07037599999</v>
      </c>
      <c r="G53" s="163">
        <v>4.2290471025054118E-3</v>
      </c>
      <c r="H53" s="164">
        <v>9.8726888057681945E-3</v>
      </c>
    </row>
    <row r="54" spans="1:8" ht="16.5" thickBot="1" x14ac:dyDescent="0.3">
      <c r="A54" s="191"/>
      <c r="B54" s="165" t="s">
        <v>49</v>
      </c>
      <c r="C54" s="223">
        <f>SUM(C50:C53)</f>
        <v>88285</v>
      </c>
      <c r="D54" s="223">
        <f t="shared" ref="D54:F54" si="8">SUM(D50:D53)</f>
        <v>9434.451325</v>
      </c>
      <c r="E54" s="223">
        <f t="shared" si="8"/>
        <v>1440696</v>
      </c>
      <c r="F54" s="232">
        <f t="shared" si="8"/>
        <v>391051.20157099998</v>
      </c>
      <c r="G54" s="206">
        <f t="shared" ref="G54:H54" si="9">C54/E54</f>
        <v>6.1279409396569437E-2</v>
      </c>
      <c r="H54" s="206">
        <f t="shared" si="9"/>
        <v>2.4125872231304378E-2</v>
      </c>
    </row>
    <row r="56" spans="1:8" x14ac:dyDescent="0.25">
      <c r="B56" s="192" t="str">
        <f>B20</f>
        <v>Fuente: Información de la CMF al 24 de julio de 2020 y al 30 de junio de 2020 para el total de las carteras.</v>
      </c>
    </row>
    <row r="57" spans="1:8" x14ac:dyDescent="0.25">
      <c r="B57" s="192" t="s">
        <v>59</v>
      </c>
    </row>
    <row r="58" spans="1:8" x14ac:dyDescent="0.25">
      <c r="B58" s="78" t="s">
        <v>95</v>
      </c>
    </row>
  </sheetData>
  <mergeCells count="31">
    <mergeCell ref="K28:L28"/>
    <mergeCell ref="M28:N28"/>
    <mergeCell ref="A26:T26"/>
    <mergeCell ref="C27:H27"/>
    <mergeCell ref="I27:N27"/>
    <mergeCell ref="O27:T27"/>
    <mergeCell ref="O28:P28"/>
    <mergeCell ref="Q28:R28"/>
    <mergeCell ref="S28:T28"/>
    <mergeCell ref="I28:J28"/>
    <mergeCell ref="C48:D48"/>
    <mergeCell ref="E48:F48"/>
    <mergeCell ref="G48:H48"/>
    <mergeCell ref="C28:D28"/>
    <mergeCell ref="E28:F28"/>
    <mergeCell ref="G28:H28"/>
    <mergeCell ref="A46:H46"/>
    <mergeCell ref="C47:H47"/>
    <mergeCell ref="A2:T2"/>
    <mergeCell ref="C3:H3"/>
    <mergeCell ref="I3:N3"/>
    <mergeCell ref="O3:T3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48F15-72F1-4924-A6FD-7CBE6D634AC7}">
  <sheetPr codeName="Hoja3"/>
  <dimension ref="A1:H48"/>
  <sheetViews>
    <sheetView workbookViewId="0"/>
  </sheetViews>
  <sheetFormatPr baseColWidth="10" defaultRowHeight="15" x14ac:dyDescent="0.25"/>
  <cols>
    <col min="1" max="1" width="5" bestFit="1" customWidth="1"/>
    <col min="2" max="2" width="34.7109375" bestFit="1" customWidth="1"/>
    <col min="3" max="3" width="13.7109375" bestFit="1" customWidth="1"/>
    <col min="4" max="4" width="20.42578125" bestFit="1" customWidth="1"/>
    <col min="5" max="5" width="13.7109375" bestFit="1" customWidth="1"/>
    <col min="6" max="6" width="20.42578125" bestFit="1" customWidth="1"/>
    <col min="7" max="7" width="13.7109375" bestFit="1" customWidth="1"/>
    <col min="8" max="8" width="20.42578125" bestFit="1" customWidth="1"/>
  </cols>
  <sheetData>
    <row r="1" spans="1:8" ht="19.5" thickBot="1" x14ac:dyDescent="0.35">
      <c r="A1" s="20" t="s">
        <v>40</v>
      </c>
    </row>
    <row r="2" spans="1:8" ht="15.75" thickBot="1" x14ac:dyDescent="0.3">
      <c r="A2" s="312" t="s">
        <v>0</v>
      </c>
      <c r="B2" s="312" t="s">
        <v>1</v>
      </c>
      <c r="C2" s="310" t="s">
        <v>2</v>
      </c>
      <c r="D2" s="311"/>
      <c r="E2" s="310" t="s">
        <v>3</v>
      </c>
      <c r="F2" s="311"/>
      <c r="G2" s="310" t="s">
        <v>4</v>
      </c>
      <c r="H2" s="311"/>
    </row>
    <row r="3" spans="1:8" s="5" customFormat="1" ht="15.75" thickBot="1" x14ac:dyDescent="0.3">
      <c r="A3" s="313"/>
      <c r="B3" s="313"/>
      <c r="C3" s="1" t="s">
        <v>5</v>
      </c>
      <c r="D3" s="2" t="s">
        <v>6</v>
      </c>
      <c r="E3" s="2" t="s">
        <v>5</v>
      </c>
      <c r="F3" s="2" t="s">
        <v>6</v>
      </c>
      <c r="G3" s="3" t="s">
        <v>5</v>
      </c>
      <c r="H3" s="4" t="s">
        <v>6</v>
      </c>
    </row>
    <row r="4" spans="1:8" ht="15.75" thickBot="1" x14ac:dyDescent="0.3">
      <c r="A4" s="6">
        <v>1</v>
      </c>
      <c r="B4" s="7" t="s">
        <v>7</v>
      </c>
      <c r="C4" s="8">
        <v>144857</v>
      </c>
      <c r="D4" s="8">
        <v>1260447.137172</v>
      </c>
      <c r="E4" s="8">
        <v>43599</v>
      </c>
      <c r="F4" s="8">
        <v>2914339.6087170001</v>
      </c>
      <c r="G4" s="8">
        <v>13588</v>
      </c>
      <c r="H4" s="9">
        <v>666867.05050100002</v>
      </c>
    </row>
    <row r="5" spans="1:8" ht="15.75" thickBot="1" x14ac:dyDescent="0.3">
      <c r="A5" s="10">
        <v>9</v>
      </c>
      <c r="B5" s="11" t="s">
        <v>8</v>
      </c>
      <c r="C5" s="12">
        <v>278</v>
      </c>
      <c r="D5" s="12">
        <v>3544.5779090000001</v>
      </c>
      <c r="E5" s="12">
        <v>104</v>
      </c>
      <c r="F5" s="12">
        <v>13390.790838999999</v>
      </c>
      <c r="G5" s="12">
        <v>0</v>
      </c>
      <c r="H5" s="13">
        <v>0</v>
      </c>
    </row>
    <row r="6" spans="1:8" ht="15.75" thickBot="1" x14ac:dyDescent="0.3">
      <c r="A6" s="10">
        <v>14</v>
      </c>
      <c r="B6" s="11" t="s">
        <v>9</v>
      </c>
      <c r="C6" s="9">
        <v>651</v>
      </c>
      <c r="D6" s="9">
        <v>2293.3094110000002</v>
      </c>
      <c r="E6" s="9">
        <v>0</v>
      </c>
      <c r="F6" s="9">
        <v>0</v>
      </c>
      <c r="G6" s="9">
        <v>0</v>
      </c>
      <c r="H6" s="9">
        <v>0</v>
      </c>
    </row>
    <row r="7" spans="1:8" ht="15.75" thickBot="1" x14ac:dyDescent="0.3">
      <c r="A7" s="10">
        <v>16</v>
      </c>
      <c r="B7" s="11" t="s">
        <v>10</v>
      </c>
      <c r="C7" s="9">
        <v>29807</v>
      </c>
      <c r="D7" s="9">
        <v>127607.699467</v>
      </c>
      <c r="E7" s="9">
        <v>44416</v>
      </c>
      <c r="F7" s="9">
        <v>131954.949555</v>
      </c>
      <c r="G7" s="9">
        <v>396</v>
      </c>
      <c r="H7" s="9">
        <v>22730.313291999999</v>
      </c>
    </row>
    <row r="8" spans="1:8" ht="15.75" thickBot="1" x14ac:dyDescent="0.3">
      <c r="A8" s="10">
        <v>28</v>
      </c>
      <c r="B8" s="11" t="s">
        <v>11</v>
      </c>
      <c r="C8" s="8">
        <v>333</v>
      </c>
      <c r="D8" s="8">
        <v>1117.4213339999999</v>
      </c>
      <c r="E8" s="8">
        <v>421</v>
      </c>
      <c r="F8" s="8">
        <v>2410.1569039999999</v>
      </c>
      <c r="G8" s="8">
        <v>134</v>
      </c>
      <c r="H8" s="9">
        <v>1016.502511</v>
      </c>
    </row>
    <row r="9" spans="1:8" ht="15.75" thickBot="1" x14ac:dyDescent="0.3">
      <c r="A9" s="10">
        <v>37</v>
      </c>
      <c r="B9" s="11" t="s">
        <v>12</v>
      </c>
      <c r="C9" s="14">
        <v>13028</v>
      </c>
      <c r="D9" s="14">
        <v>165165.74482200001</v>
      </c>
      <c r="E9" s="14">
        <v>41065</v>
      </c>
      <c r="F9" s="14">
        <v>3152396.1862564934</v>
      </c>
      <c r="G9" s="14">
        <v>11025</v>
      </c>
      <c r="H9" s="14">
        <v>1121348.698775999</v>
      </c>
    </row>
    <row r="10" spans="1:8" ht="15.75" thickBot="1" x14ac:dyDescent="0.3">
      <c r="A10" s="10">
        <v>39</v>
      </c>
      <c r="B10" s="11" t="s">
        <v>13</v>
      </c>
      <c r="C10" s="8">
        <v>44259</v>
      </c>
      <c r="D10" s="8">
        <v>65078.517021</v>
      </c>
      <c r="E10" s="8">
        <v>1361</v>
      </c>
      <c r="F10" s="8">
        <v>2536.31799662</v>
      </c>
      <c r="G10" s="8">
        <v>1304</v>
      </c>
      <c r="H10" s="9">
        <v>6189.976592</v>
      </c>
    </row>
    <row r="11" spans="1:8" ht="15.75" thickBot="1" x14ac:dyDescent="0.3">
      <c r="A11" s="10">
        <v>49</v>
      </c>
      <c r="B11" s="11" t="s">
        <v>14</v>
      </c>
      <c r="C11" s="8">
        <v>5871</v>
      </c>
      <c r="D11" s="8">
        <v>115802.020666</v>
      </c>
      <c r="E11" s="8">
        <v>0</v>
      </c>
      <c r="F11" s="8">
        <v>0</v>
      </c>
      <c r="G11" s="8">
        <v>225</v>
      </c>
      <c r="H11" s="9">
        <v>12012.548433</v>
      </c>
    </row>
    <row r="12" spans="1:8" ht="15.75" thickBot="1" x14ac:dyDescent="0.3">
      <c r="A12" s="10">
        <v>51</v>
      </c>
      <c r="B12" s="11" t="s">
        <v>15</v>
      </c>
      <c r="C12" s="15">
        <v>19569</v>
      </c>
      <c r="D12" s="15">
        <v>105762.307549</v>
      </c>
      <c r="E12" s="15">
        <v>0</v>
      </c>
      <c r="F12" s="15">
        <v>0</v>
      </c>
      <c r="G12" s="15">
        <v>0</v>
      </c>
      <c r="H12" s="15">
        <v>0</v>
      </c>
    </row>
    <row r="13" spans="1:8" ht="15.75" thickBot="1" x14ac:dyDescent="0.3">
      <c r="A13" s="10">
        <v>53</v>
      </c>
      <c r="B13" s="11" t="s">
        <v>16</v>
      </c>
      <c r="C13" s="15">
        <v>24837</v>
      </c>
      <c r="D13" s="15">
        <v>34744.465596000002</v>
      </c>
      <c r="E13" s="15">
        <v>0</v>
      </c>
      <c r="F13" s="15">
        <v>0</v>
      </c>
      <c r="G13" s="15">
        <v>0</v>
      </c>
      <c r="H13" s="15">
        <v>0</v>
      </c>
    </row>
    <row r="14" spans="1:8" ht="15.75" thickBot="1" x14ac:dyDescent="0.3">
      <c r="A14" s="10">
        <v>55</v>
      </c>
      <c r="B14" s="11" t="s">
        <v>17</v>
      </c>
      <c r="C14" s="12">
        <v>168</v>
      </c>
      <c r="D14" s="12">
        <v>966.69386099999997</v>
      </c>
      <c r="E14" s="12">
        <v>0</v>
      </c>
      <c r="F14" s="12">
        <v>0</v>
      </c>
      <c r="G14" s="12">
        <v>0</v>
      </c>
      <c r="H14" s="13">
        <v>0</v>
      </c>
    </row>
    <row r="15" spans="1:8" ht="15.75" thickBot="1" x14ac:dyDescent="0.3">
      <c r="A15" s="16">
        <v>12</v>
      </c>
      <c r="B15" s="17" t="s">
        <v>18</v>
      </c>
      <c r="C15" s="9">
        <v>63797</v>
      </c>
      <c r="D15" s="9">
        <v>332072.83183500002</v>
      </c>
      <c r="E15" s="9">
        <v>39702</v>
      </c>
      <c r="F15" s="9">
        <v>1304683.600907</v>
      </c>
      <c r="G15" s="9">
        <v>17847</v>
      </c>
      <c r="H15" s="9">
        <v>103246.803115</v>
      </c>
    </row>
    <row r="16" spans="1:8" ht="16.5" thickBot="1" x14ac:dyDescent="0.3">
      <c r="B16" s="18" t="s">
        <v>19</v>
      </c>
      <c r="C16" s="19">
        <f>SUM(C4:C15)</f>
        <v>347455</v>
      </c>
      <c r="D16" s="19">
        <f t="shared" ref="D16:H16" si="0">SUM(D4:D15)</f>
        <v>2214602.7266429998</v>
      </c>
      <c r="E16" s="19">
        <f t="shared" si="0"/>
        <v>170668</v>
      </c>
      <c r="F16" s="19">
        <f t="shared" si="0"/>
        <v>7521711.6111751134</v>
      </c>
      <c r="G16" s="19">
        <f t="shared" si="0"/>
        <v>44519</v>
      </c>
      <c r="H16" s="19">
        <f t="shared" si="0"/>
        <v>1933411.8932199993</v>
      </c>
    </row>
    <row r="17" spans="1:8" ht="18.75" x14ac:dyDescent="0.3">
      <c r="B17" s="20"/>
      <c r="C17" s="21"/>
      <c r="D17" s="22"/>
      <c r="E17" s="22"/>
      <c r="F17" s="22"/>
      <c r="G17" s="22"/>
      <c r="H17" s="22"/>
    </row>
    <row r="18" spans="1:8" x14ac:dyDescent="0.25">
      <c r="B18" s="23"/>
      <c r="C18" s="22"/>
      <c r="D18" s="22"/>
      <c r="E18" s="22"/>
      <c r="F18" s="22"/>
      <c r="G18" s="22"/>
      <c r="H18" s="22"/>
    </row>
    <row r="19" spans="1:8" x14ac:dyDescent="0.25">
      <c r="A19" t="s">
        <v>20</v>
      </c>
      <c r="B19" t="s">
        <v>21</v>
      </c>
    </row>
    <row r="20" spans="1:8" x14ac:dyDescent="0.25">
      <c r="A20" t="s">
        <v>22</v>
      </c>
      <c r="B20" t="s">
        <v>23</v>
      </c>
    </row>
    <row r="21" spans="1:8" x14ac:dyDescent="0.25">
      <c r="B21" t="s">
        <v>64</v>
      </c>
    </row>
    <row r="23" spans="1:8" ht="19.5" thickBot="1" x14ac:dyDescent="0.35">
      <c r="A23" s="20" t="s">
        <v>39</v>
      </c>
      <c r="C23" s="24"/>
    </row>
    <row r="24" spans="1:8" ht="15.75" thickBot="1" x14ac:dyDescent="0.3">
      <c r="A24" s="312" t="s">
        <v>0</v>
      </c>
      <c r="B24" s="312" t="s">
        <v>1</v>
      </c>
      <c r="C24" s="310" t="s">
        <v>2</v>
      </c>
      <c r="D24" s="311"/>
      <c r="E24" s="310" t="s">
        <v>3</v>
      </c>
      <c r="F24" s="311"/>
      <c r="G24" s="310" t="s">
        <v>4</v>
      </c>
      <c r="H24" s="311"/>
    </row>
    <row r="25" spans="1:8" ht="15.75" thickBot="1" x14ac:dyDescent="0.3">
      <c r="A25" s="313"/>
      <c r="B25" s="313"/>
      <c r="C25" s="1" t="s">
        <v>5</v>
      </c>
      <c r="D25" s="4" t="s">
        <v>6</v>
      </c>
      <c r="E25" s="2" t="s">
        <v>5</v>
      </c>
      <c r="F25" s="3" t="s">
        <v>24</v>
      </c>
      <c r="G25" s="25" t="s">
        <v>5</v>
      </c>
      <c r="H25" s="4" t="s">
        <v>6</v>
      </c>
    </row>
    <row r="26" spans="1:8" ht="15.75" thickBot="1" x14ac:dyDescent="0.3">
      <c r="A26" s="26">
        <v>671</v>
      </c>
      <c r="B26" s="27" t="s">
        <v>25</v>
      </c>
      <c r="C26" s="28">
        <v>510</v>
      </c>
      <c r="D26" s="29">
        <v>753.773685</v>
      </c>
      <c r="E26" s="29">
        <v>0</v>
      </c>
      <c r="F26" s="30">
        <v>0</v>
      </c>
      <c r="G26" s="28">
        <v>17</v>
      </c>
      <c r="H26" s="30">
        <v>81.489092999999997</v>
      </c>
    </row>
    <row r="27" spans="1:8" ht="15.75" thickBot="1" x14ac:dyDescent="0.3">
      <c r="A27" s="31">
        <v>672</v>
      </c>
      <c r="B27" s="32" t="s">
        <v>26</v>
      </c>
      <c r="C27" s="28">
        <v>22658</v>
      </c>
      <c r="D27" s="29">
        <v>162981.78311700001</v>
      </c>
      <c r="E27" s="29">
        <v>0</v>
      </c>
      <c r="F27" s="29">
        <v>0</v>
      </c>
      <c r="G27" s="28">
        <v>0</v>
      </c>
      <c r="H27" s="30">
        <v>0</v>
      </c>
    </row>
    <row r="28" spans="1:8" ht="15.75" thickBot="1" x14ac:dyDescent="0.3">
      <c r="A28" s="31">
        <v>673</v>
      </c>
      <c r="B28" s="32" t="s">
        <v>27</v>
      </c>
      <c r="C28" s="28">
        <v>93</v>
      </c>
      <c r="D28" s="29">
        <v>178.16313</v>
      </c>
      <c r="E28" s="29">
        <v>0</v>
      </c>
      <c r="F28" s="30">
        <v>0</v>
      </c>
      <c r="G28" s="28">
        <v>94</v>
      </c>
      <c r="H28" s="30">
        <v>546.47687399999995</v>
      </c>
    </row>
    <row r="29" spans="1:8" ht="15.75" thickBot="1" x14ac:dyDescent="0.3">
      <c r="A29" s="31">
        <v>674</v>
      </c>
      <c r="B29" s="32" t="s">
        <v>28</v>
      </c>
      <c r="C29" s="28">
        <v>1191</v>
      </c>
      <c r="D29" s="29">
        <v>7900.5021470000002</v>
      </c>
      <c r="E29" s="29">
        <v>0</v>
      </c>
      <c r="F29" s="30">
        <v>0</v>
      </c>
      <c r="G29" s="28">
        <v>1</v>
      </c>
      <c r="H29" s="30">
        <v>1.739074</v>
      </c>
    </row>
    <row r="30" spans="1:8" ht="15.75" thickBot="1" x14ac:dyDescent="0.3">
      <c r="A30" s="31">
        <v>675</v>
      </c>
      <c r="B30" s="32" t="s">
        <v>29</v>
      </c>
      <c r="C30" s="28">
        <v>53</v>
      </c>
      <c r="D30" s="30">
        <v>39.841783999999997</v>
      </c>
      <c r="E30" s="33">
        <v>0</v>
      </c>
      <c r="F30" s="34">
        <v>0</v>
      </c>
      <c r="G30" s="28">
        <v>1</v>
      </c>
      <c r="H30" s="30">
        <v>1.8822909999999999</v>
      </c>
    </row>
    <row r="31" spans="1:8" ht="15.75" thickBot="1" x14ac:dyDescent="0.3">
      <c r="A31" s="31">
        <v>676</v>
      </c>
      <c r="B31" s="32" t="s">
        <v>30</v>
      </c>
      <c r="C31" s="28">
        <v>72</v>
      </c>
      <c r="D31" s="29">
        <v>314.44017700000001</v>
      </c>
      <c r="E31" s="29">
        <v>0</v>
      </c>
      <c r="F31" s="30">
        <v>0</v>
      </c>
      <c r="G31" s="28">
        <v>3</v>
      </c>
      <c r="H31" s="30">
        <v>29.805340000000001</v>
      </c>
    </row>
    <row r="32" spans="1:8" ht="15.75" thickBot="1" x14ac:dyDescent="0.3">
      <c r="A32" s="31">
        <v>677</v>
      </c>
      <c r="B32" s="32" t="s">
        <v>31</v>
      </c>
      <c r="C32" s="28">
        <v>934</v>
      </c>
      <c r="D32" s="29">
        <v>4884.4338719999996</v>
      </c>
      <c r="E32" s="35"/>
      <c r="F32" s="36"/>
      <c r="G32" s="28">
        <v>6</v>
      </c>
      <c r="H32" s="30">
        <v>44.025418000000002</v>
      </c>
    </row>
    <row r="33" spans="1:8" ht="16.5" thickBot="1" x14ac:dyDescent="0.3">
      <c r="B33" s="18" t="s">
        <v>19</v>
      </c>
      <c r="C33" s="19">
        <f>SUM(C26:C32)</f>
        <v>25511</v>
      </c>
      <c r="D33" s="19">
        <f t="shared" ref="D33:H33" si="1">SUM(D26:D32)</f>
        <v>177052.93791199999</v>
      </c>
      <c r="E33" s="19">
        <f t="shared" si="1"/>
        <v>0</v>
      </c>
      <c r="F33" s="19">
        <f t="shared" si="1"/>
        <v>0</v>
      </c>
      <c r="G33" s="19">
        <f t="shared" si="1"/>
        <v>122</v>
      </c>
      <c r="H33" s="19">
        <f t="shared" si="1"/>
        <v>705.41808999999989</v>
      </c>
    </row>
    <row r="34" spans="1:8" ht="15.75" x14ac:dyDescent="0.25">
      <c r="B34" s="131"/>
      <c r="C34" s="132"/>
      <c r="D34" s="132"/>
      <c r="E34" s="132"/>
      <c r="F34" s="132"/>
      <c r="G34" s="132"/>
      <c r="H34" s="132"/>
    </row>
    <row r="35" spans="1:8" ht="15.75" x14ac:dyDescent="0.25">
      <c r="B35" t="s">
        <v>64</v>
      </c>
      <c r="C35" s="132"/>
      <c r="D35" s="132"/>
      <c r="E35" s="132"/>
      <c r="F35" s="132"/>
      <c r="G35" s="132"/>
      <c r="H35" s="132"/>
    </row>
    <row r="37" spans="1:8" ht="19.5" thickBot="1" x14ac:dyDescent="0.35">
      <c r="A37" s="20" t="s">
        <v>38</v>
      </c>
    </row>
    <row r="38" spans="1:8" ht="15.75" thickBot="1" x14ac:dyDescent="0.3">
      <c r="A38" s="314" t="s">
        <v>0</v>
      </c>
      <c r="B38" s="317" t="s">
        <v>1</v>
      </c>
      <c r="C38" s="320" t="s">
        <v>32</v>
      </c>
      <c r="D38" s="321"/>
      <c r="E38" s="321"/>
      <c r="F38" s="321"/>
    </row>
    <row r="39" spans="1:8" ht="15.75" thickBot="1" x14ac:dyDescent="0.3">
      <c r="A39" s="315"/>
      <c r="B39" s="318"/>
      <c r="C39" s="310" t="s">
        <v>2</v>
      </c>
      <c r="D39" s="311"/>
      <c r="E39" s="310" t="s">
        <v>3</v>
      </c>
      <c r="F39" s="311"/>
      <c r="G39" s="310" t="s">
        <v>4</v>
      </c>
      <c r="H39" s="311"/>
    </row>
    <row r="40" spans="1:8" ht="15.75" thickBot="1" x14ac:dyDescent="0.3">
      <c r="A40" s="316"/>
      <c r="B40" s="319"/>
      <c r="C40" s="37" t="s">
        <v>5</v>
      </c>
      <c r="D40" s="38" t="s">
        <v>24</v>
      </c>
      <c r="E40" s="2" t="s">
        <v>5</v>
      </c>
      <c r="F40" s="3" t="s">
        <v>24</v>
      </c>
      <c r="G40" s="25" t="s">
        <v>5</v>
      </c>
      <c r="H40" s="4" t="s">
        <v>6</v>
      </c>
    </row>
    <row r="41" spans="1:8" x14ac:dyDescent="0.25">
      <c r="A41" s="39">
        <v>718</v>
      </c>
      <c r="B41" s="40" t="s">
        <v>33</v>
      </c>
      <c r="C41" s="41">
        <v>6</v>
      </c>
      <c r="D41" s="42">
        <v>2.1397810000000002</v>
      </c>
      <c r="E41" s="41"/>
      <c r="F41" s="42"/>
      <c r="G41" s="41"/>
      <c r="H41" s="42"/>
    </row>
    <row r="42" spans="1:8" x14ac:dyDescent="0.25">
      <c r="A42" s="43">
        <v>708</v>
      </c>
      <c r="B42" s="44" t="s">
        <v>34</v>
      </c>
      <c r="C42" s="45">
        <v>490</v>
      </c>
      <c r="D42" s="46">
        <v>61.336019999999998</v>
      </c>
      <c r="E42" s="45"/>
      <c r="F42" s="46"/>
      <c r="G42" s="45"/>
      <c r="H42" s="46"/>
    </row>
    <row r="43" spans="1:8" x14ac:dyDescent="0.25">
      <c r="A43" s="43">
        <v>701</v>
      </c>
      <c r="B43" s="44" t="s">
        <v>35</v>
      </c>
      <c r="C43" s="45">
        <v>1317</v>
      </c>
      <c r="D43" s="46">
        <v>69.262784999999994</v>
      </c>
      <c r="E43" s="45"/>
      <c r="F43" s="46"/>
      <c r="G43" s="45"/>
      <c r="H43" s="46"/>
    </row>
    <row r="44" spans="1:8" x14ac:dyDescent="0.25">
      <c r="A44" s="43">
        <v>699</v>
      </c>
      <c r="B44" s="44" t="s">
        <v>36</v>
      </c>
      <c r="C44" s="45">
        <v>37478</v>
      </c>
      <c r="D44" s="46">
        <v>3757.8013489999998</v>
      </c>
      <c r="E44" s="45"/>
      <c r="F44" s="46"/>
      <c r="G44" s="45"/>
      <c r="H44" s="46"/>
    </row>
    <row r="45" spans="1:8" ht="15.75" thickBot="1" x14ac:dyDescent="0.3">
      <c r="A45" s="47">
        <v>697</v>
      </c>
      <c r="B45" s="48" t="s">
        <v>37</v>
      </c>
      <c r="C45" s="49">
        <v>179</v>
      </c>
      <c r="D45" s="50">
        <v>160.130706</v>
      </c>
      <c r="E45" s="49"/>
      <c r="F45" s="50"/>
      <c r="G45" s="49"/>
      <c r="H45" s="50"/>
    </row>
    <row r="46" spans="1:8" ht="16.5" thickBot="1" x14ac:dyDescent="0.3">
      <c r="B46" s="18" t="s">
        <v>19</v>
      </c>
      <c r="C46" s="19">
        <f>SUM(C39:C45)</f>
        <v>39470</v>
      </c>
      <c r="D46" s="19">
        <f t="shared" ref="D46:H46" si="2">SUM(D39:D45)</f>
        <v>4050.6706409999997</v>
      </c>
      <c r="E46" s="19">
        <f t="shared" si="2"/>
        <v>0</v>
      </c>
      <c r="F46" s="19">
        <f t="shared" si="2"/>
        <v>0</v>
      </c>
      <c r="G46" s="19">
        <f t="shared" si="2"/>
        <v>0</v>
      </c>
      <c r="H46" s="19">
        <f t="shared" si="2"/>
        <v>0</v>
      </c>
    </row>
    <row r="48" spans="1:8" x14ac:dyDescent="0.25">
      <c r="B48" t="s">
        <v>64</v>
      </c>
    </row>
  </sheetData>
  <mergeCells count="16">
    <mergeCell ref="G39:H39"/>
    <mergeCell ref="A2:A3"/>
    <mergeCell ref="B2:B3"/>
    <mergeCell ref="C2:D2"/>
    <mergeCell ref="E2:F2"/>
    <mergeCell ref="G2:H2"/>
    <mergeCell ref="A24:A25"/>
    <mergeCell ref="B24:B25"/>
    <mergeCell ref="C24:D24"/>
    <mergeCell ref="E24:F24"/>
    <mergeCell ref="G24:H24"/>
    <mergeCell ref="A38:A40"/>
    <mergeCell ref="B38:B40"/>
    <mergeCell ref="C38:F38"/>
    <mergeCell ref="C39:D39"/>
    <mergeCell ref="E39:F39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21ECE-8F13-4037-9542-0F6877460B49}">
  <dimension ref="A1:P1240"/>
  <sheetViews>
    <sheetView workbookViewId="0"/>
  </sheetViews>
  <sheetFormatPr baseColWidth="10" defaultColWidth="11.5703125" defaultRowHeight="18.75" x14ac:dyDescent="0.3"/>
  <cols>
    <col min="1" max="1" width="20.7109375" style="109" customWidth="1"/>
    <col min="2" max="7" width="16.28515625" style="109" customWidth="1"/>
    <col min="8" max="16" width="11.5703125" style="79"/>
    <col min="17" max="16384" width="11.5703125" style="108"/>
  </cols>
  <sheetData>
    <row r="1" spans="1:16" s="80" customFormat="1" x14ac:dyDescent="0.3">
      <c r="A1" s="198" t="s">
        <v>75</v>
      </c>
      <c r="H1" s="79"/>
      <c r="I1" s="79"/>
      <c r="J1" s="79"/>
      <c r="K1" s="79"/>
      <c r="L1" s="79"/>
      <c r="M1" s="79"/>
      <c r="N1" s="79"/>
      <c r="O1" s="79"/>
      <c r="P1" s="79"/>
    </row>
    <row r="2" spans="1:16" s="80" customFormat="1" ht="21" x14ac:dyDescent="0.35">
      <c r="B2" s="305" t="s">
        <v>51</v>
      </c>
      <c r="C2" s="306"/>
      <c r="D2" s="306"/>
      <c r="E2" s="306"/>
      <c r="F2" s="306"/>
      <c r="G2" s="307"/>
      <c r="H2" s="79"/>
      <c r="I2" s="79"/>
      <c r="J2" s="79"/>
      <c r="K2" s="79"/>
      <c r="L2" s="79"/>
      <c r="M2" s="79"/>
      <c r="N2" s="79"/>
      <c r="O2" s="79"/>
      <c r="P2" s="79"/>
    </row>
    <row r="3" spans="1:16" s="80" customFormat="1" ht="18" customHeight="1" x14ac:dyDescent="0.3">
      <c r="B3" s="308" t="s">
        <v>41</v>
      </c>
      <c r="C3" s="309"/>
      <c r="D3" s="309" t="s">
        <v>42</v>
      </c>
      <c r="E3" s="309"/>
      <c r="F3" s="303" t="s">
        <v>67</v>
      </c>
      <c r="G3" s="304"/>
      <c r="H3" s="79"/>
      <c r="I3" s="79"/>
      <c r="J3" s="79"/>
      <c r="K3" s="79"/>
      <c r="L3" s="79"/>
      <c r="M3" s="79"/>
      <c r="N3" s="79"/>
      <c r="O3" s="79"/>
      <c r="P3" s="79"/>
    </row>
    <row r="4" spans="1:16" s="80" customFormat="1" ht="32.25" x14ac:dyDescent="0.3">
      <c r="B4" s="233" t="s">
        <v>44</v>
      </c>
      <c r="C4" s="281" t="s">
        <v>45</v>
      </c>
      <c r="D4" s="281" t="s">
        <v>44</v>
      </c>
      <c r="E4" s="281" t="s">
        <v>45</v>
      </c>
      <c r="F4" s="281" t="s">
        <v>44</v>
      </c>
      <c r="G4" s="234" t="s">
        <v>45</v>
      </c>
      <c r="H4" s="79"/>
      <c r="I4" s="79"/>
      <c r="J4" s="79"/>
      <c r="K4" s="79"/>
      <c r="L4" s="79"/>
      <c r="M4" s="79"/>
      <c r="N4" s="79"/>
      <c r="O4" s="79"/>
      <c r="P4" s="79"/>
    </row>
    <row r="5" spans="1:16" s="80" customFormat="1" x14ac:dyDescent="0.3">
      <c r="A5" s="235" t="s">
        <v>46</v>
      </c>
      <c r="B5" s="236">
        <f>Detalle_al_0731!C18</f>
        <v>746885</v>
      </c>
      <c r="C5" s="110">
        <f>Detalle_al_0731!D18</f>
        <v>4627478.8287620004</v>
      </c>
      <c r="D5" s="111">
        <f>Detalle_al_0731!E18</f>
        <v>10071972</v>
      </c>
      <c r="E5" s="110">
        <f>Detalle_al_0731!F18</f>
        <v>24411063.646088004</v>
      </c>
      <c r="F5" s="135">
        <f>B5/D5</f>
        <v>7.4154793122935603E-2</v>
      </c>
      <c r="G5" s="136">
        <f>C5/E5</f>
        <v>0.18956481765199842</v>
      </c>
      <c r="H5" s="79"/>
      <c r="I5" s="79"/>
      <c r="J5" s="79"/>
      <c r="K5" s="79"/>
      <c r="L5" s="79"/>
      <c r="M5" s="79"/>
      <c r="N5" s="79"/>
      <c r="O5" s="79"/>
      <c r="P5" s="79"/>
    </row>
    <row r="6" spans="1:16" s="80" customFormat="1" x14ac:dyDescent="0.3">
      <c r="A6" s="237" t="s">
        <v>47</v>
      </c>
      <c r="B6" s="238">
        <f>Detalle_al_0731!I18</f>
        <v>330159</v>
      </c>
      <c r="C6" s="134">
        <f>Detalle_al_0731!J18</f>
        <v>20952515.214321002</v>
      </c>
      <c r="D6" s="133">
        <f>Detalle_al_0731!K18</f>
        <v>1199983</v>
      </c>
      <c r="E6" s="134">
        <f>Detalle_al_0731!L18</f>
        <v>55643210.185328007</v>
      </c>
      <c r="F6" s="239">
        <f t="shared" ref="F6:G8" si="0">B6/D6</f>
        <v>0.27513639776563503</v>
      </c>
      <c r="G6" s="240">
        <f t="shared" si="0"/>
        <v>0.37655115771601833</v>
      </c>
      <c r="H6" s="79"/>
      <c r="I6" s="79"/>
      <c r="J6" s="79"/>
      <c r="K6" s="79"/>
      <c r="L6" s="79"/>
      <c r="M6" s="79"/>
      <c r="N6" s="79"/>
      <c r="O6" s="79"/>
      <c r="P6" s="79"/>
    </row>
    <row r="7" spans="1:16" s="80" customFormat="1" x14ac:dyDescent="0.3">
      <c r="A7" s="241" t="s">
        <v>48</v>
      </c>
      <c r="B7" s="242">
        <f>Detalle_al_0731!O18</f>
        <v>193779</v>
      </c>
      <c r="C7" s="116">
        <f>Detalle_al_0731!P18</f>
        <v>7146829.9134139996</v>
      </c>
      <c r="D7" s="117">
        <f>Detalle_al_0731!Q18</f>
        <v>729194</v>
      </c>
      <c r="E7" s="116">
        <f>Detalle_al_0731!R18</f>
        <v>19519464.461054999</v>
      </c>
      <c r="F7" s="137">
        <f t="shared" si="0"/>
        <v>0.26574409553561879</v>
      </c>
      <c r="G7" s="138">
        <f t="shared" si="0"/>
        <v>0.36613862678831527</v>
      </c>
      <c r="H7" s="79"/>
      <c r="I7" s="79"/>
      <c r="J7" s="79"/>
      <c r="K7" s="79"/>
      <c r="L7" s="79"/>
      <c r="M7" s="79"/>
      <c r="N7" s="79"/>
      <c r="O7" s="79"/>
      <c r="P7" s="79"/>
    </row>
    <row r="8" spans="1:16" s="80" customFormat="1" x14ac:dyDescent="0.3">
      <c r="A8" s="101" t="s">
        <v>49</v>
      </c>
      <c r="B8" s="243">
        <f>SUM(B5:B7)</f>
        <v>1270823</v>
      </c>
      <c r="C8" s="244">
        <f t="shared" ref="C8:E8" si="1">SUM(C5:C7)</f>
        <v>32726823.956497006</v>
      </c>
      <c r="D8" s="245">
        <f t="shared" si="1"/>
        <v>12001149</v>
      </c>
      <c r="E8" s="244">
        <f t="shared" si="1"/>
        <v>99573738.292471007</v>
      </c>
      <c r="F8" s="246">
        <f t="shared" si="0"/>
        <v>0.10589177752896826</v>
      </c>
      <c r="G8" s="247">
        <f t="shared" si="0"/>
        <v>0.32866923063961689</v>
      </c>
      <c r="H8" s="79"/>
      <c r="I8" s="79"/>
      <c r="J8" s="79"/>
      <c r="K8" s="79"/>
      <c r="L8" s="79"/>
      <c r="M8" s="79"/>
      <c r="N8" s="79"/>
      <c r="O8" s="79"/>
      <c r="P8" s="79"/>
    </row>
    <row r="9" spans="1:16" ht="14.45" customHeight="1" x14ac:dyDescent="0.3">
      <c r="A9" s="196" t="str">
        <f>Detalle_al_0731!B20</f>
        <v>Fuente: Información de la CMF al 31 de julio de 2020 y al 30 de junio de 2020 para el total de las carteras.</v>
      </c>
      <c r="B9" s="108"/>
      <c r="C9" s="108"/>
      <c r="D9" s="108"/>
      <c r="E9" s="108"/>
      <c r="F9" s="108"/>
      <c r="G9" s="108"/>
    </row>
    <row r="10" spans="1:16" ht="14.45" customHeight="1" x14ac:dyDescent="0.3">
      <c r="A10" s="196" t="s">
        <v>55</v>
      </c>
      <c r="B10" s="108"/>
      <c r="C10" s="108"/>
      <c r="D10" s="108"/>
      <c r="E10" s="108"/>
      <c r="F10" s="108"/>
      <c r="G10" s="108"/>
    </row>
    <row r="11" spans="1:16" ht="14.45" customHeight="1" x14ac:dyDescent="0.3">
      <c r="A11" s="196" t="s">
        <v>113</v>
      </c>
      <c r="B11" s="108"/>
      <c r="C11" s="108"/>
      <c r="D11" s="108"/>
      <c r="E11" s="108"/>
      <c r="F11" s="108"/>
      <c r="G11" s="108"/>
    </row>
    <row r="12" spans="1:16" ht="14.45" customHeight="1" x14ac:dyDescent="0.3">
      <c r="A12" s="196" t="str">
        <f>"            " &amp; MID(Detalle_al_0731!B21,6,LEN(Detalle_al_0731!B21)-5)</f>
        <v xml:space="preserve">             Banco Consorcio corrigió cifras respecto la semana pasada. </v>
      </c>
      <c r="B12" s="108"/>
      <c r="C12" s="108"/>
      <c r="D12" s="108"/>
      <c r="E12" s="108"/>
      <c r="F12" s="108"/>
      <c r="G12" s="108"/>
    </row>
    <row r="13" spans="1:16" ht="14.45" customHeight="1" x14ac:dyDescent="0.3">
      <c r="A13" s="196" t="s">
        <v>99</v>
      </c>
      <c r="B13" s="108"/>
      <c r="C13" s="108"/>
      <c r="D13" s="108"/>
      <c r="E13" s="108"/>
      <c r="F13" s="108"/>
      <c r="G13" s="108"/>
    </row>
    <row r="14" spans="1:16" x14ac:dyDescent="0.3">
      <c r="A14" s="79"/>
      <c r="B14" s="79"/>
      <c r="C14" s="79"/>
      <c r="D14" s="79"/>
      <c r="E14" s="79"/>
      <c r="F14" s="79"/>
      <c r="G14" s="79"/>
    </row>
    <row r="15" spans="1:16" x14ac:dyDescent="0.3">
      <c r="A15" s="79" t="s">
        <v>76</v>
      </c>
      <c r="B15" s="52"/>
      <c r="C15" s="52"/>
      <c r="D15" s="52"/>
      <c r="E15" s="52"/>
      <c r="F15" s="52"/>
      <c r="G15" s="52"/>
    </row>
    <row r="16" spans="1:16" ht="21" x14ac:dyDescent="0.35">
      <c r="A16" s="52"/>
      <c r="B16" s="300" t="s">
        <v>51</v>
      </c>
      <c r="C16" s="301"/>
      <c r="D16" s="301"/>
      <c r="E16" s="301"/>
      <c r="F16" s="301"/>
      <c r="G16" s="302"/>
    </row>
    <row r="17" spans="1:7" s="79" customFormat="1" ht="18" customHeight="1" x14ac:dyDescent="0.3">
      <c r="A17" s="52"/>
      <c r="B17" s="296" t="s">
        <v>41</v>
      </c>
      <c r="C17" s="297"/>
      <c r="D17" s="297" t="s">
        <v>42</v>
      </c>
      <c r="E17" s="297"/>
      <c r="F17" s="303" t="s">
        <v>67</v>
      </c>
      <c r="G17" s="304"/>
    </row>
    <row r="18" spans="1:7" s="79" customFormat="1" ht="32.25" x14ac:dyDescent="0.3">
      <c r="A18" s="52"/>
      <c r="B18" s="54" t="s">
        <v>44</v>
      </c>
      <c r="C18" s="55" t="s">
        <v>45</v>
      </c>
      <c r="D18" s="55" t="s">
        <v>44</v>
      </c>
      <c r="E18" s="55" t="s">
        <v>45</v>
      </c>
      <c r="F18" s="55" t="s">
        <v>44</v>
      </c>
      <c r="G18" s="56" t="s">
        <v>45</v>
      </c>
    </row>
    <row r="19" spans="1:7" s="79" customFormat="1" x14ac:dyDescent="0.3">
      <c r="A19" s="122" t="s">
        <v>46</v>
      </c>
      <c r="B19" s="236">
        <f>Detalle_al_0731!C37</f>
        <v>72876</v>
      </c>
      <c r="C19" s="110">
        <f>Detalle_al_0731!D37</f>
        <v>466798.52339000005</v>
      </c>
      <c r="D19" s="111">
        <f>Detalle_al_0731!E37</f>
        <v>371755</v>
      </c>
      <c r="E19" s="110">
        <f>Detalle_al_0731!F37</f>
        <v>1420758.2228460002</v>
      </c>
      <c r="F19" s="135">
        <f>B19/D19</f>
        <v>0.19603233312262108</v>
      </c>
      <c r="G19" s="136">
        <f>C19/E19</f>
        <v>0.32855591886347124</v>
      </c>
    </row>
    <row r="20" spans="1:7" s="79" customFormat="1" x14ac:dyDescent="0.3">
      <c r="A20" s="123" t="s">
        <v>47</v>
      </c>
      <c r="B20" s="238">
        <f>Detalle_al_0731!I37</f>
        <v>2913</v>
      </c>
      <c r="C20" s="134">
        <f>Detalle_al_0731!J37</f>
        <v>88753.322417999996</v>
      </c>
      <c r="D20" s="133">
        <f>Detalle_al_0731!K37</f>
        <v>15847</v>
      </c>
      <c r="E20" s="134">
        <f>Detalle_al_0731!L37</f>
        <v>410516.96130299999</v>
      </c>
      <c r="F20" s="239">
        <f t="shared" ref="F20:G22" si="2">B20/D20</f>
        <v>0.18382028144128226</v>
      </c>
      <c r="G20" s="240">
        <f t="shared" si="2"/>
        <v>0.21619891693705617</v>
      </c>
    </row>
    <row r="21" spans="1:7" s="79" customFormat="1" x14ac:dyDescent="0.3">
      <c r="A21" s="124" t="s">
        <v>48</v>
      </c>
      <c r="B21" s="242">
        <f>Detalle_al_0731!O37</f>
        <v>1947</v>
      </c>
      <c r="C21" s="116">
        <f>Detalle_al_0731!P37</f>
        <v>18720.097851000002</v>
      </c>
      <c r="D21" s="117">
        <f>Detalle_al_0731!Q37</f>
        <v>7712</v>
      </c>
      <c r="E21" s="116">
        <f>Detalle_al_0731!R37</f>
        <v>59536.181293000001</v>
      </c>
      <c r="F21" s="137">
        <f t="shared" si="2"/>
        <v>0.25246369294605808</v>
      </c>
      <c r="G21" s="138">
        <f t="shared" si="2"/>
        <v>0.31443229049023719</v>
      </c>
    </row>
    <row r="22" spans="1:7" s="79" customFormat="1" x14ac:dyDescent="0.3">
      <c r="A22" s="60" t="s">
        <v>49</v>
      </c>
      <c r="B22" s="243">
        <f>SUM(B19:B21)</f>
        <v>77736</v>
      </c>
      <c r="C22" s="244">
        <f t="shared" ref="C22:E22" si="3">SUM(C19:C21)</f>
        <v>574271.9436590001</v>
      </c>
      <c r="D22" s="245">
        <f t="shared" si="3"/>
        <v>395314</v>
      </c>
      <c r="E22" s="244">
        <f t="shared" si="3"/>
        <v>1890811.3654420003</v>
      </c>
      <c r="F22" s="246">
        <f t="shared" si="2"/>
        <v>0.19664368071963048</v>
      </c>
      <c r="G22" s="247">
        <f t="shared" si="2"/>
        <v>0.30371720529866658</v>
      </c>
    </row>
    <row r="23" spans="1:7" s="79" customFormat="1" ht="14.45" customHeight="1" x14ac:dyDescent="0.3">
      <c r="A23" s="196" t="str">
        <f>Detalle_al_0731!B39</f>
        <v>Fuente: Información de la CMF al 31 de julio de 2020 y al 30 de junio de 2020 para el total de las carteras.</v>
      </c>
      <c r="B23" s="78"/>
      <c r="C23" s="78"/>
      <c r="D23" s="78"/>
      <c r="E23" s="78"/>
      <c r="F23" s="78"/>
      <c r="G23" s="78"/>
    </row>
    <row r="24" spans="1:7" s="79" customFormat="1" ht="14.45" customHeight="1" x14ac:dyDescent="0.3">
      <c r="A24" s="197" t="s">
        <v>94</v>
      </c>
      <c r="B24" s="78"/>
      <c r="C24" s="78"/>
      <c r="D24" s="78"/>
      <c r="E24" s="78"/>
      <c r="F24" s="78"/>
      <c r="G24" s="78"/>
    </row>
    <row r="25" spans="1:7" s="79" customFormat="1" ht="14.45" customHeight="1" x14ac:dyDescent="0.3">
      <c r="A25" s="197"/>
      <c r="B25" s="78"/>
      <c r="C25" s="78"/>
      <c r="D25" s="78"/>
      <c r="E25" s="78"/>
      <c r="F25" s="78"/>
      <c r="G25" s="78"/>
    </row>
    <row r="26" spans="1:7" s="79" customFormat="1" x14ac:dyDescent="0.3">
      <c r="A26" s="107" t="s">
        <v>60</v>
      </c>
      <c r="B26" s="78"/>
      <c r="C26" s="78"/>
      <c r="D26" s="78"/>
      <c r="E26" s="78"/>
      <c r="F26" s="78"/>
      <c r="G26" s="78"/>
    </row>
    <row r="27" spans="1:7" s="79" customFormat="1" x14ac:dyDescent="0.3">
      <c r="A27" s="107" t="s">
        <v>60</v>
      </c>
      <c r="B27" s="78"/>
      <c r="C27" s="78"/>
      <c r="D27" s="78"/>
      <c r="E27" s="78"/>
      <c r="F27" s="78"/>
      <c r="G27" s="78"/>
    </row>
    <row r="28" spans="1:7" s="79" customFormat="1" x14ac:dyDescent="0.3">
      <c r="A28" s="79" t="s">
        <v>77</v>
      </c>
      <c r="B28" s="52"/>
      <c r="C28" s="52"/>
      <c r="D28" s="52"/>
      <c r="E28" s="52"/>
      <c r="F28" s="52"/>
      <c r="G28" s="52"/>
    </row>
    <row r="29" spans="1:7" s="79" customFormat="1" ht="21" x14ac:dyDescent="0.35">
      <c r="A29" s="52"/>
      <c r="B29" s="300" t="s">
        <v>51</v>
      </c>
      <c r="C29" s="301"/>
      <c r="D29" s="301"/>
      <c r="E29" s="301"/>
      <c r="F29" s="301"/>
      <c r="G29" s="302"/>
    </row>
    <row r="30" spans="1:7" s="79" customFormat="1" ht="18" customHeight="1" x14ac:dyDescent="0.3">
      <c r="A30" s="52"/>
      <c r="B30" s="296" t="s">
        <v>41</v>
      </c>
      <c r="C30" s="297"/>
      <c r="D30" s="297" t="s">
        <v>42</v>
      </c>
      <c r="E30" s="297"/>
      <c r="F30" s="303" t="s">
        <v>67</v>
      </c>
      <c r="G30" s="304"/>
    </row>
    <row r="31" spans="1:7" s="79" customFormat="1" ht="32.25" x14ac:dyDescent="0.3">
      <c r="A31" s="52"/>
      <c r="B31" s="54" t="s">
        <v>44</v>
      </c>
      <c r="C31" s="55" t="s">
        <v>45</v>
      </c>
      <c r="D31" s="55" t="s">
        <v>44</v>
      </c>
      <c r="E31" s="55" t="s">
        <v>45</v>
      </c>
      <c r="F31" s="55" t="s">
        <v>44</v>
      </c>
      <c r="G31" s="56" t="s">
        <v>45</v>
      </c>
    </row>
    <row r="32" spans="1:7" s="79" customFormat="1" x14ac:dyDescent="0.3">
      <c r="A32" s="122" t="s">
        <v>46</v>
      </c>
      <c r="B32" s="113">
        <f>Detalle_al_0731!C54</f>
        <v>89854</v>
      </c>
      <c r="C32" s="114">
        <f>Detalle_al_0731!D54</f>
        <v>9674.6603869999999</v>
      </c>
      <c r="D32" s="111">
        <f>Detalle_al_0731!E54</f>
        <v>1440696</v>
      </c>
      <c r="E32" s="110">
        <f>Detalle_al_0731!F54</f>
        <v>391051.20157099998</v>
      </c>
      <c r="F32" s="135">
        <f>B32/D32</f>
        <v>6.2368466352374127E-2</v>
      </c>
      <c r="G32" s="136">
        <f>C32/E32</f>
        <v>2.4740137220223963E-2</v>
      </c>
    </row>
    <row r="33" spans="1:7" s="79" customFormat="1" x14ac:dyDescent="0.3">
      <c r="A33" s="123" t="s">
        <v>47</v>
      </c>
      <c r="B33" s="127"/>
      <c r="C33" s="113"/>
      <c r="D33" s="114"/>
      <c r="E33" s="113"/>
      <c r="F33" s="115"/>
      <c r="G33" s="128"/>
    </row>
    <row r="34" spans="1:7" s="79" customFormat="1" x14ac:dyDescent="0.3">
      <c r="A34" s="124" t="s">
        <v>48</v>
      </c>
      <c r="B34" s="129"/>
      <c r="C34" s="116"/>
      <c r="D34" s="117"/>
      <c r="E34" s="116"/>
      <c r="F34" s="118"/>
      <c r="G34" s="130"/>
    </row>
    <row r="35" spans="1:7" s="79" customFormat="1" x14ac:dyDescent="0.3">
      <c r="A35" s="60" t="s">
        <v>49</v>
      </c>
      <c r="B35" s="119">
        <f>B32</f>
        <v>89854</v>
      </c>
      <c r="C35" s="248">
        <f t="shared" ref="C35:E35" si="4">C32</f>
        <v>9674.6603869999999</v>
      </c>
      <c r="D35" s="248">
        <f t="shared" si="4"/>
        <v>1440696</v>
      </c>
      <c r="E35" s="120">
        <f t="shared" si="4"/>
        <v>391051.20157099998</v>
      </c>
      <c r="F35" s="249">
        <f>B35/D35</f>
        <v>6.2368466352374127E-2</v>
      </c>
      <c r="G35" s="250">
        <f>C35/E35</f>
        <v>2.4740137220223963E-2</v>
      </c>
    </row>
    <row r="36" spans="1:7" s="79" customFormat="1" ht="14.45" customHeight="1" x14ac:dyDescent="0.3">
      <c r="A36" s="196" t="str">
        <f>Detalle_al_0731!B56</f>
        <v>Fuente: Información de la CMF al 31 de julio de 2020 y al 30 de junio de 2020 para el total de las carteras.</v>
      </c>
      <c r="B36" s="78"/>
      <c r="C36" s="78"/>
      <c r="D36" s="78"/>
      <c r="E36" s="78"/>
      <c r="F36" s="78"/>
      <c r="G36" s="78"/>
    </row>
    <row r="37" spans="1:7" s="79" customFormat="1" ht="14.45" customHeight="1" x14ac:dyDescent="0.3">
      <c r="A37" s="197" t="s">
        <v>101</v>
      </c>
      <c r="B37" s="78"/>
      <c r="C37" s="78"/>
      <c r="D37" s="78"/>
      <c r="E37" s="78"/>
      <c r="F37" s="78"/>
      <c r="G37" s="78"/>
    </row>
    <row r="38" spans="1:7" s="79" customFormat="1" ht="14.45" customHeight="1" x14ac:dyDescent="0.3">
      <c r="A38" s="196" t="s">
        <v>62</v>
      </c>
      <c r="B38" s="78"/>
      <c r="C38" s="78"/>
      <c r="D38" s="78"/>
      <c r="E38" s="78"/>
      <c r="F38" s="78"/>
      <c r="G38" s="78"/>
    </row>
    <row r="39" spans="1:7" s="79" customFormat="1" x14ac:dyDescent="0.3"/>
    <row r="40" spans="1:7" s="79" customFormat="1" x14ac:dyDescent="0.3"/>
    <row r="41" spans="1:7" s="79" customFormat="1" x14ac:dyDescent="0.3"/>
    <row r="42" spans="1:7" s="79" customFormat="1" x14ac:dyDescent="0.3"/>
    <row r="43" spans="1:7" s="79" customFormat="1" x14ac:dyDescent="0.3"/>
    <row r="44" spans="1:7" s="79" customFormat="1" x14ac:dyDescent="0.3"/>
    <row r="45" spans="1:7" s="79" customFormat="1" x14ac:dyDescent="0.3"/>
    <row r="46" spans="1:7" s="79" customFormat="1" x14ac:dyDescent="0.3"/>
    <row r="47" spans="1:7" s="79" customFormat="1" x14ac:dyDescent="0.3"/>
    <row r="48" spans="1:7" s="79" customFormat="1" x14ac:dyDescent="0.3"/>
    <row r="49" s="79" customFormat="1" x14ac:dyDescent="0.3"/>
    <row r="50" s="79" customFormat="1" x14ac:dyDescent="0.3"/>
    <row r="51" s="79" customFormat="1" x14ac:dyDescent="0.3"/>
    <row r="52" s="79" customFormat="1" x14ac:dyDescent="0.3"/>
    <row r="53" s="79" customFormat="1" x14ac:dyDescent="0.3"/>
    <row r="54" s="79" customFormat="1" x14ac:dyDescent="0.3"/>
    <row r="55" s="79" customFormat="1" x14ac:dyDescent="0.3"/>
    <row r="56" s="79" customFormat="1" x14ac:dyDescent="0.3"/>
    <row r="57" s="79" customFormat="1" x14ac:dyDescent="0.3"/>
    <row r="58" s="79" customFormat="1" x14ac:dyDescent="0.3"/>
    <row r="59" s="79" customFormat="1" x14ac:dyDescent="0.3"/>
    <row r="60" s="79" customFormat="1" x14ac:dyDescent="0.3"/>
    <row r="61" s="79" customFormat="1" x14ac:dyDescent="0.3"/>
    <row r="62" s="79" customFormat="1" x14ac:dyDescent="0.3"/>
    <row r="63" s="79" customFormat="1" x14ac:dyDescent="0.3"/>
    <row r="64" s="79" customFormat="1" x14ac:dyDescent="0.3"/>
    <row r="65" s="79" customFormat="1" x14ac:dyDescent="0.3"/>
    <row r="66" s="79" customFormat="1" x14ac:dyDescent="0.3"/>
    <row r="67" s="79" customFormat="1" x14ac:dyDescent="0.3"/>
    <row r="68" s="79" customFormat="1" x14ac:dyDescent="0.3"/>
    <row r="69" s="79" customFormat="1" x14ac:dyDescent="0.3"/>
    <row r="70" s="79" customFormat="1" x14ac:dyDescent="0.3"/>
    <row r="71" s="79" customFormat="1" x14ac:dyDescent="0.3"/>
    <row r="72" s="79" customFormat="1" x14ac:dyDescent="0.3"/>
    <row r="73" s="79" customFormat="1" x14ac:dyDescent="0.3"/>
    <row r="74" s="79" customFormat="1" x14ac:dyDescent="0.3"/>
    <row r="75" s="79" customFormat="1" x14ac:dyDescent="0.3"/>
    <row r="76" s="79" customFormat="1" x14ac:dyDescent="0.3"/>
    <row r="77" s="79" customFormat="1" x14ac:dyDescent="0.3"/>
    <row r="78" s="79" customFormat="1" x14ac:dyDescent="0.3"/>
    <row r="79" s="79" customFormat="1" x14ac:dyDescent="0.3"/>
    <row r="80" s="79" customFormat="1" x14ac:dyDescent="0.3"/>
    <row r="81" s="79" customFormat="1" x14ac:dyDescent="0.3"/>
    <row r="82" s="79" customFormat="1" x14ac:dyDescent="0.3"/>
    <row r="83" s="79" customFormat="1" x14ac:dyDescent="0.3"/>
    <row r="84" s="79" customFormat="1" x14ac:dyDescent="0.3"/>
    <row r="85" s="79" customFormat="1" x14ac:dyDescent="0.3"/>
    <row r="86" s="79" customFormat="1" x14ac:dyDescent="0.3"/>
    <row r="87" s="79" customFormat="1" x14ac:dyDescent="0.3"/>
    <row r="88" s="79" customFormat="1" x14ac:dyDescent="0.3"/>
    <row r="89" s="79" customFormat="1" x14ac:dyDescent="0.3"/>
    <row r="90" s="79" customFormat="1" x14ac:dyDescent="0.3"/>
    <row r="91" s="79" customFormat="1" x14ac:dyDescent="0.3"/>
    <row r="92" s="79" customFormat="1" x14ac:dyDescent="0.3"/>
    <row r="93" s="79" customFormat="1" x14ac:dyDescent="0.3"/>
    <row r="94" s="79" customFormat="1" x14ac:dyDescent="0.3"/>
    <row r="95" s="79" customFormat="1" x14ac:dyDescent="0.3"/>
    <row r="96" s="79" customFormat="1" x14ac:dyDescent="0.3"/>
    <row r="97" s="79" customFormat="1" x14ac:dyDescent="0.3"/>
    <row r="98" s="79" customFormat="1" x14ac:dyDescent="0.3"/>
    <row r="99" s="79" customFormat="1" x14ac:dyDescent="0.3"/>
    <row r="100" s="79" customFormat="1" x14ac:dyDescent="0.3"/>
    <row r="101" s="79" customFormat="1" x14ac:dyDescent="0.3"/>
    <row r="102" s="79" customFormat="1" x14ac:dyDescent="0.3"/>
    <row r="103" s="79" customFormat="1" x14ac:dyDescent="0.3"/>
    <row r="104" s="79" customFormat="1" x14ac:dyDescent="0.3"/>
    <row r="105" s="79" customFormat="1" x14ac:dyDescent="0.3"/>
    <row r="106" s="79" customFormat="1" x14ac:dyDescent="0.3"/>
    <row r="107" s="79" customFormat="1" x14ac:dyDescent="0.3"/>
    <row r="108" s="79" customFormat="1" x14ac:dyDescent="0.3"/>
    <row r="109" s="79" customFormat="1" x14ac:dyDescent="0.3"/>
    <row r="110" s="79" customFormat="1" x14ac:dyDescent="0.3"/>
    <row r="111" s="79" customFormat="1" x14ac:dyDescent="0.3"/>
    <row r="112" s="79" customFormat="1" x14ac:dyDescent="0.3"/>
    <row r="113" s="79" customFormat="1" x14ac:dyDescent="0.3"/>
    <row r="114" s="79" customFormat="1" x14ac:dyDescent="0.3"/>
    <row r="115" s="79" customFormat="1" x14ac:dyDescent="0.3"/>
    <row r="116" s="79" customFormat="1" x14ac:dyDescent="0.3"/>
    <row r="117" s="79" customFormat="1" x14ac:dyDescent="0.3"/>
    <row r="118" s="79" customFormat="1" x14ac:dyDescent="0.3"/>
    <row r="119" s="79" customFormat="1" x14ac:dyDescent="0.3"/>
    <row r="120" s="79" customFormat="1" x14ac:dyDescent="0.3"/>
    <row r="121" s="79" customFormat="1" x14ac:dyDescent="0.3"/>
    <row r="122" s="79" customFormat="1" x14ac:dyDescent="0.3"/>
    <row r="123" s="79" customFormat="1" x14ac:dyDescent="0.3"/>
    <row r="124" s="79" customFormat="1" x14ac:dyDescent="0.3"/>
    <row r="125" s="79" customFormat="1" x14ac:dyDescent="0.3"/>
    <row r="126" s="79" customFormat="1" x14ac:dyDescent="0.3"/>
    <row r="127" s="79" customFormat="1" x14ac:dyDescent="0.3"/>
    <row r="128" s="79" customFormat="1" x14ac:dyDescent="0.3"/>
    <row r="129" s="79" customFormat="1" x14ac:dyDescent="0.3"/>
    <row r="130" s="79" customFormat="1" x14ac:dyDescent="0.3"/>
    <row r="131" s="79" customFormat="1" x14ac:dyDescent="0.3"/>
    <row r="132" s="79" customFormat="1" x14ac:dyDescent="0.3"/>
    <row r="133" s="79" customFormat="1" x14ac:dyDescent="0.3"/>
    <row r="134" s="79" customFormat="1" x14ac:dyDescent="0.3"/>
    <row r="135" s="79" customFormat="1" x14ac:dyDescent="0.3"/>
    <row r="136" s="79" customFormat="1" x14ac:dyDescent="0.3"/>
    <row r="137" s="79" customFormat="1" x14ac:dyDescent="0.3"/>
    <row r="138" s="79" customFormat="1" x14ac:dyDescent="0.3"/>
    <row r="139" s="79" customFormat="1" x14ac:dyDescent="0.3"/>
    <row r="140" s="79" customFormat="1" x14ac:dyDescent="0.3"/>
    <row r="141" s="79" customFormat="1" x14ac:dyDescent="0.3"/>
    <row r="142" s="79" customFormat="1" x14ac:dyDescent="0.3"/>
    <row r="143" s="79" customFormat="1" x14ac:dyDescent="0.3"/>
    <row r="144" s="79" customFormat="1" x14ac:dyDescent="0.3"/>
    <row r="145" s="79" customFormat="1" x14ac:dyDescent="0.3"/>
    <row r="146" s="79" customFormat="1" x14ac:dyDescent="0.3"/>
    <row r="147" s="79" customFormat="1" x14ac:dyDescent="0.3"/>
    <row r="148" s="79" customFormat="1" x14ac:dyDescent="0.3"/>
    <row r="149" s="79" customFormat="1" x14ac:dyDescent="0.3"/>
    <row r="150" s="79" customFormat="1" x14ac:dyDescent="0.3"/>
    <row r="151" s="79" customFormat="1" x14ac:dyDescent="0.3"/>
    <row r="152" s="79" customFormat="1" x14ac:dyDescent="0.3"/>
    <row r="153" s="79" customFormat="1" x14ac:dyDescent="0.3"/>
    <row r="154" s="79" customFormat="1" x14ac:dyDescent="0.3"/>
    <row r="155" s="79" customFormat="1" x14ac:dyDescent="0.3"/>
    <row r="156" s="79" customFormat="1" x14ac:dyDescent="0.3"/>
    <row r="157" s="79" customFormat="1" x14ac:dyDescent="0.3"/>
    <row r="158" s="79" customFormat="1" x14ac:dyDescent="0.3"/>
    <row r="159" s="79" customFormat="1" x14ac:dyDescent="0.3"/>
    <row r="160" s="79" customFormat="1" x14ac:dyDescent="0.3"/>
    <row r="161" s="79" customFormat="1" x14ac:dyDescent="0.3"/>
    <row r="162" s="79" customFormat="1" x14ac:dyDescent="0.3"/>
    <row r="163" s="79" customFormat="1" x14ac:dyDescent="0.3"/>
    <row r="164" s="79" customFormat="1" x14ac:dyDescent="0.3"/>
    <row r="165" s="79" customFormat="1" x14ac:dyDescent="0.3"/>
    <row r="166" s="79" customFormat="1" x14ac:dyDescent="0.3"/>
    <row r="167" s="79" customFormat="1" x14ac:dyDescent="0.3"/>
    <row r="168" s="79" customFormat="1" x14ac:dyDescent="0.3"/>
    <row r="169" s="79" customFormat="1" x14ac:dyDescent="0.3"/>
    <row r="170" s="79" customFormat="1" x14ac:dyDescent="0.3"/>
    <row r="171" s="79" customFormat="1" x14ac:dyDescent="0.3"/>
    <row r="172" s="79" customFormat="1" x14ac:dyDescent="0.3"/>
    <row r="173" s="79" customFormat="1" x14ac:dyDescent="0.3"/>
    <row r="174" s="79" customFormat="1" x14ac:dyDescent="0.3"/>
    <row r="175" s="79" customFormat="1" x14ac:dyDescent="0.3"/>
    <row r="176" s="79" customFormat="1" x14ac:dyDescent="0.3"/>
    <row r="177" s="79" customFormat="1" x14ac:dyDescent="0.3"/>
    <row r="178" s="79" customFormat="1" x14ac:dyDescent="0.3"/>
    <row r="179" s="79" customFormat="1" x14ac:dyDescent="0.3"/>
    <row r="180" s="79" customFormat="1" x14ac:dyDescent="0.3"/>
    <row r="181" s="79" customFormat="1" x14ac:dyDescent="0.3"/>
    <row r="182" s="79" customFormat="1" x14ac:dyDescent="0.3"/>
    <row r="183" s="79" customFormat="1" x14ac:dyDescent="0.3"/>
    <row r="184" s="79" customFormat="1" x14ac:dyDescent="0.3"/>
    <row r="185" s="79" customFormat="1" x14ac:dyDescent="0.3"/>
    <row r="186" s="79" customFormat="1" x14ac:dyDescent="0.3"/>
    <row r="187" s="79" customFormat="1" x14ac:dyDescent="0.3"/>
    <row r="188" s="79" customFormat="1" x14ac:dyDescent="0.3"/>
    <row r="189" s="79" customFormat="1" x14ac:dyDescent="0.3"/>
    <row r="190" s="79" customFormat="1" x14ac:dyDescent="0.3"/>
    <row r="191" s="79" customFormat="1" x14ac:dyDescent="0.3"/>
    <row r="192" s="79" customFormat="1" x14ac:dyDescent="0.3"/>
    <row r="193" s="79" customFormat="1" x14ac:dyDescent="0.3"/>
    <row r="194" s="79" customFormat="1" x14ac:dyDescent="0.3"/>
    <row r="195" s="79" customFormat="1" x14ac:dyDescent="0.3"/>
    <row r="196" s="79" customFormat="1" x14ac:dyDescent="0.3"/>
    <row r="197" s="79" customFormat="1" x14ac:dyDescent="0.3"/>
    <row r="198" s="79" customFormat="1" x14ac:dyDescent="0.3"/>
    <row r="199" s="79" customFormat="1" x14ac:dyDescent="0.3"/>
    <row r="200" s="79" customFormat="1" x14ac:dyDescent="0.3"/>
    <row r="201" s="79" customFormat="1" x14ac:dyDescent="0.3"/>
    <row r="202" s="79" customFormat="1" x14ac:dyDescent="0.3"/>
    <row r="203" s="79" customFormat="1" x14ac:dyDescent="0.3"/>
    <row r="204" s="79" customFormat="1" x14ac:dyDescent="0.3"/>
    <row r="205" s="79" customFormat="1" x14ac:dyDescent="0.3"/>
    <row r="206" s="79" customFormat="1" x14ac:dyDescent="0.3"/>
    <row r="207" s="79" customFormat="1" x14ac:dyDescent="0.3"/>
    <row r="208" s="79" customFormat="1" x14ac:dyDescent="0.3"/>
    <row r="209" s="79" customFormat="1" x14ac:dyDescent="0.3"/>
    <row r="210" s="79" customFormat="1" x14ac:dyDescent="0.3"/>
    <row r="211" s="79" customFormat="1" x14ac:dyDescent="0.3"/>
    <row r="212" s="79" customFormat="1" x14ac:dyDescent="0.3"/>
    <row r="213" s="79" customFormat="1" x14ac:dyDescent="0.3"/>
    <row r="214" s="79" customFormat="1" x14ac:dyDescent="0.3"/>
    <row r="215" s="79" customFormat="1" x14ac:dyDescent="0.3"/>
    <row r="216" s="79" customFormat="1" x14ac:dyDescent="0.3"/>
    <row r="217" s="79" customFormat="1" x14ac:dyDescent="0.3"/>
    <row r="218" s="79" customFormat="1" x14ac:dyDescent="0.3"/>
    <row r="219" s="79" customFormat="1" x14ac:dyDescent="0.3"/>
    <row r="220" s="79" customFormat="1" x14ac:dyDescent="0.3"/>
    <row r="221" s="79" customFormat="1" x14ac:dyDescent="0.3"/>
    <row r="222" s="79" customFormat="1" x14ac:dyDescent="0.3"/>
    <row r="223" s="79" customFormat="1" x14ac:dyDescent="0.3"/>
    <row r="224" s="79" customFormat="1" x14ac:dyDescent="0.3"/>
    <row r="225" s="79" customFormat="1" x14ac:dyDescent="0.3"/>
    <row r="226" s="79" customFormat="1" x14ac:dyDescent="0.3"/>
    <row r="227" s="79" customFormat="1" x14ac:dyDescent="0.3"/>
    <row r="228" s="79" customFormat="1" x14ac:dyDescent="0.3"/>
    <row r="229" s="79" customFormat="1" x14ac:dyDescent="0.3"/>
    <row r="230" s="79" customFormat="1" x14ac:dyDescent="0.3"/>
    <row r="231" s="79" customFormat="1" x14ac:dyDescent="0.3"/>
    <row r="232" s="79" customFormat="1" x14ac:dyDescent="0.3"/>
    <row r="233" s="79" customFormat="1" x14ac:dyDescent="0.3"/>
    <row r="234" s="79" customFormat="1" x14ac:dyDescent="0.3"/>
    <row r="235" s="79" customFormat="1" x14ac:dyDescent="0.3"/>
    <row r="236" s="79" customFormat="1" x14ac:dyDescent="0.3"/>
    <row r="237" s="79" customFormat="1" x14ac:dyDescent="0.3"/>
    <row r="238" s="79" customFormat="1" x14ac:dyDescent="0.3"/>
    <row r="239" s="79" customFormat="1" x14ac:dyDescent="0.3"/>
    <row r="240" s="79" customFormat="1" x14ac:dyDescent="0.3"/>
    <row r="241" s="79" customFormat="1" x14ac:dyDescent="0.3"/>
    <row r="242" s="79" customFormat="1" x14ac:dyDescent="0.3"/>
    <row r="243" s="79" customFormat="1" x14ac:dyDescent="0.3"/>
    <row r="244" s="79" customFormat="1" x14ac:dyDescent="0.3"/>
    <row r="245" s="79" customFormat="1" x14ac:dyDescent="0.3"/>
    <row r="246" s="79" customFormat="1" x14ac:dyDescent="0.3"/>
    <row r="247" s="79" customFormat="1" x14ac:dyDescent="0.3"/>
    <row r="248" s="79" customFormat="1" x14ac:dyDescent="0.3"/>
    <row r="249" s="79" customFormat="1" x14ac:dyDescent="0.3"/>
    <row r="250" s="79" customFormat="1" x14ac:dyDescent="0.3"/>
    <row r="251" s="79" customFormat="1" x14ac:dyDescent="0.3"/>
    <row r="252" s="79" customFormat="1" x14ac:dyDescent="0.3"/>
    <row r="253" s="79" customFormat="1" x14ac:dyDescent="0.3"/>
    <row r="254" s="79" customFormat="1" x14ac:dyDescent="0.3"/>
    <row r="255" s="79" customFormat="1" x14ac:dyDescent="0.3"/>
    <row r="256" s="79" customFormat="1" x14ac:dyDescent="0.3"/>
    <row r="257" s="79" customFormat="1" x14ac:dyDescent="0.3"/>
    <row r="258" s="79" customFormat="1" x14ac:dyDescent="0.3"/>
    <row r="259" s="79" customFormat="1" x14ac:dyDescent="0.3"/>
    <row r="260" s="79" customFormat="1" x14ac:dyDescent="0.3"/>
    <row r="261" s="79" customFormat="1" x14ac:dyDescent="0.3"/>
    <row r="262" s="79" customFormat="1" x14ac:dyDescent="0.3"/>
    <row r="263" s="79" customFormat="1" x14ac:dyDescent="0.3"/>
    <row r="264" s="79" customFormat="1" x14ac:dyDescent="0.3"/>
    <row r="265" s="79" customFormat="1" x14ac:dyDescent="0.3"/>
    <row r="266" s="79" customFormat="1" x14ac:dyDescent="0.3"/>
    <row r="267" s="79" customFormat="1" x14ac:dyDescent="0.3"/>
    <row r="268" s="79" customFormat="1" x14ac:dyDescent="0.3"/>
    <row r="269" s="79" customFormat="1" x14ac:dyDescent="0.3"/>
    <row r="270" s="79" customFormat="1" x14ac:dyDescent="0.3"/>
    <row r="271" s="79" customFormat="1" x14ac:dyDescent="0.3"/>
    <row r="272" s="79" customFormat="1" x14ac:dyDescent="0.3"/>
    <row r="273" s="79" customFormat="1" x14ac:dyDescent="0.3"/>
    <row r="274" s="79" customFormat="1" x14ac:dyDescent="0.3"/>
    <row r="275" s="79" customFormat="1" x14ac:dyDescent="0.3"/>
    <row r="276" s="79" customFormat="1" x14ac:dyDescent="0.3"/>
    <row r="277" s="79" customFormat="1" x14ac:dyDescent="0.3"/>
    <row r="278" s="79" customFormat="1" x14ac:dyDescent="0.3"/>
    <row r="279" s="79" customFormat="1" x14ac:dyDescent="0.3"/>
    <row r="280" s="79" customFormat="1" x14ac:dyDescent="0.3"/>
    <row r="281" s="79" customFormat="1" x14ac:dyDescent="0.3"/>
    <row r="282" s="79" customFormat="1" x14ac:dyDescent="0.3"/>
    <row r="283" s="79" customFormat="1" x14ac:dyDescent="0.3"/>
    <row r="284" s="79" customFormat="1" x14ac:dyDescent="0.3"/>
    <row r="285" s="79" customFormat="1" x14ac:dyDescent="0.3"/>
    <row r="286" s="79" customFormat="1" x14ac:dyDescent="0.3"/>
    <row r="287" s="79" customFormat="1" x14ac:dyDescent="0.3"/>
    <row r="288" s="79" customFormat="1" x14ac:dyDescent="0.3"/>
    <row r="289" s="79" customFormat="1" x14ac:dyDescent="0.3"/>
    <row r="290" s="79" customFormat="1" x14ac:dyDescent="0.3"/>
    <row r="291" s="79" customFormat="1" x14ac:dyDescent="0.3"/>
    <row r="292" s="79" customFormat="1" x14ac:dyDescent="0.3"/>
    <row r="293" s="79" customFormat="1" x14ac:dyDescent="0.3"/>
    <row r="294" s="79" customFormat="1" x14ac:dyDescent="0.3"/>
    <row r="295" s="79" customFormat="1" x14ac:dyDescent="0.3"/>
    <row r="296" s="79" customFormat="1" x14ac:dyDescent="0.3"/>
    <row r="297" s="79" customFormat="1" x14ac:dyDescent="0.3"/>
    <row r="298" s="79" customFormat="1" x14ac:dyDescent="0.3"/>
    <row r="299" s="79" customFormat="1" x14ac:dyDescent="0.3"/>
    <row r="300" s="79" customFormat="1" x14ac:dyDescent="0.3"/>
    <row r="301" s="79" customFormat="1" x14ac:dyDescent="0.3"/>
    <row r="302" s="79" customFormat="1" x14ac:dyDescent="0.3"/>
    <row r="303" s="79" customFormat="1" x14ac:dyDescent="0.3"/>
    <row r="304" s="79" customFormat="1" x14ac:dyDescent="0.3"/>
    <row r="305" s="79" customFormat="1" x14ac:dyDescent="0.3"/>
    <row r="306" s="79" customFormat="1" x14ac:dyDescent="0.3"/>
    <row r="307" s="79" customFormat="1" x14ac:dyDescent="0.3"/>
    <row r="308" s="79" customFormat="1" x14ac:dyDescent="0.3"/>
    <row r="309" s="79" customFormat="1" x14ac:dyDescent="0.3"/>
    <row r="310" s="79" customFormat="1" x14ac:dyDescent="0.3"/>
    <row r="311" s="79" customFormat="1" x14ac:dyDescent="0.3"/>
    <row r="312" s="79" customFormat="1" x14ac:dyDescent="0.3"/>
    <row r="313" s="79" customFormat="1" x14ac:dyDescent="0.3"/>
    <row r="314" s="79" customFormat="1" x14ac:dyDescent="0.3"/>
    <row r="315" s="79" customFormat="1" x14ac:dyDescent="0.3"/>
    <row r="316" s="79" customFormat="1" x14ac:dyDescent="0.3"/>
    <row r="317" s="79" customFormat="1" x14ac:dyDescent="0.3"/>
    <row r="318" s="79" customFormat="1" x14ac:dyDescent="0.3"/>
    <row r="319" s="79" customFormat="1" x14ac:dyDescent="0.3"/>
    <row r="320" s="79" customFormat="1" x14ac:dyDescent="0.3"/>
    <row r="321" s="79" customFormat="1" x14ac:dyDescent="0.3"/>
    <row r="322" s="79" customFormat="1" x14ac:dyDescent="0.3"/>
    <row r="323" s="79" customFormat="1" x14ac:dyDescent="0.3"/>
    <row r="324" s="79" customFormat="1" x14ac:dyDescent="0.3"/>
    <row r="325" s="79" customFormat="1" x14ac:dyDescent="0.3"/>
    <row r="326" s="79" customFormat="1" x14ac:dyDescent="0.3"/>
    <row r="327" s="79" customFormat="1" x14ac:dyDescent="0.3"/>
    <row r="328" s="79" customFormat="1" x14ac:dyDescent="0.3"/>
    <row r="329" s="79" customFormat="1" x14ac:dyDescent="0.3"/>
    <row r="330" s="79" customFormat="1" x14ac:dyDescent="0.3"/>
    <row r="331" s="79" customFormat="1" x14ac:dyDescent="0.3"/>
    <row r="332" s="79" customFormat="1" x14ac:dyDescent="0.3"/>
    <row r="333" s="79" customFormat="1" x14ac:dyDescent="0.3"/>
    <row r="334" s="79" customFormat="1" x14ac:dyDescent="0.3"/>
    <row r="335" s="79" customFormat="1" x14ac:dyDescent="0.3"/>
    <row r="336" s="79" customFormat="1" x14ac:dyDescent="0.3"/>
    <row r="337" s="79" customFormat="1" x14ac:dyDescent="0.3"/>
    <row r="338" s="79" customFormat="1" x14ac:dyDescent="0.3"/>
    <row r="339" s="79" customFormat="1" x14ac:dyDescent="0.3"/>
    <row r="340" s="79" customFormat="1" x14ac:dyDescent="0.3"/>
    <row r="341" s="79" customFormat="1" x14ac:dyDescent="0.3"/>
    <row r="342" s="79" customFormat="1" x14ac:dyDescent="0.3"/>
    <row r="343" s="79" customFormat="1" x14ac:dyDescent="0.3"/>
    <row r="344" s="79" customFormat="1" x14ac:dyDescent="0.3"/>
    <row r="345" s="79" customFormat="1" x14ac:dyDescent="0.3"/>
    <row r="346" s="79" customFormat="1" x14ac:dyDescent="0.3"/>
    <row r="347" s="79" customFormat="1" x14ac:dyDescent="0.3"/>
    <row r="348" s="79" customFormat="1" x14ac:dyDescent="0.3"/>
    <row r="349" s="79" customFormat="1" x14ac:dyDescent="0.3"/>
    <row r="350" s="79" customFormat="1" x14ac:dyDescent="0.3"/>
    <row r="351" s="79" customFormat="1" x14ac:dyDescent="0.3"/>
    <row r="352" s="79" customFormat="1" x14ac:dyDescent="0.3"/>
    <row r="353" s="79" customFormat="1" x14ac:dyDescent="0.3"/>
    <row r="354" s="79" customFormat="1" x14ac:dyDescent="0.3"/>
    <row r="355" s="79" customFormat="1" x14ac:dyDescent="0.3"/>
    <row r="356" s="79" customFormat="1" x14ac:dyDescent="0.3"/>
    <row r="357" s="79" customFormat="1" x14ac:dyDescent="0.3"/>
    <row r="358" s="79" customFormat="1" x14ac:dyDescent="0.3"/>
    <row r="359" s="79" customFormat="1" x14ac:dyDescent="0.3"/>
    <row r="360" s="79" customFormat="1" x14ac:dyDescent="0.3"/>
    <row r="361" s="79" customFormat="1" x14ac:dyDescent="0.3"/>
    <row r="362" s="79" customFormat="1" x14ac:dyDescent="0.3"/>
    <row r="363" s="79" customFormat="1" x14ac:dyDescent="0.3"/>
    <row r="364" s="79" customFormat="1" x14ac:dyDescent="0.3"/>
    <row r="365" s="79" customFormat="1" x14ac:dyDescent="0.3"/>
    <row r="366" s="79" customFormat="1" x14ac:dyDescent="0.3"/>
    <row r="367" s="79" customFormat="1" x14ac:dyDescent="0.3"/>
    <row r="368" s="79" customFormat="1" x14ac:dyDescent="0.3"/>
    <row r="369" s="79" customFormat="1" x14ac:dyDescent="0.3"/>
    <row r="370" s="79" customFormat="1" x14ac:dyDescent="0.3"/>
    <row r="371" s="79" customFormat="1" x14ac:dyDescent="0.3"/>
    <row r="372" s="79" customFormat="1" x14ac:dyDescent="0.3"/>
    <row r="373" s="79" customFormat="1" x14ac:dyDescent="0.3"/>
    <row r="374" s="79" customFormat="1" x14ac:dyDescent="0.3"/>
    <row r="375" s="79" customFormat="1" x14ac:dyDescent="0.3"/>
    <row r="376" s="79" customFormat="1" x14ac:dyDescent="0.3"/>
    <row r="377" s="79" customFormat="1" x14ac:dyDescent="0.3"/>
    <row r="378" s="79" customFormat="1" x14ac:dyDescent="0.3"/>
    <row r="379" s="79" customFormat="1" x14ac:dyDescent="0.3"/>
    <row r="380" s="79" customFormat="1" x14ac:dyDescent="0.3"/>
    <row r="381" s="79" customFormat="1" x14ac:dyDescent="0.3"/>
    <row r="382" s="79" customFormat="1" x14ac:dyDescent="0.3"/>
    <row r="383" s="79" customFormat="1" x14ac:dyDescent="0.3"/>
    <row r="384" s="79" customFormat="1" x14ac:dyDescent="0.3"/>
    <row r="385" s="79" customFormat="1" x14ac:dyDescent="0.3"/>
    <row r="386" s="79" customFormat="1" x14ac:dyDescent="0.3"/>
    <row r="387" s="79" customFormat="1" x14ac:dyDescent="0.3"/>
    <row r="388" s="79" customFormat="1" x14ac:dyDescent="0.3"/>
    <row r="389" s="79" customFormat="1" x14ac:dyDescent="0.3"/>
    <row r="390" s="79" customFormat="1" x14ac:dyDescent="0.3"/>
    <row r="391" s="79" customFormat="1" x14ac:dyDescent="0.3"/>
    <row r="392" s="79" customFormat="1" x14ac:dyDescent="0.3"/>
    <row r="393" s="79" customFormat="1" x14ac:dyDescent="0.3"/>
    <row r="394" s="79" customFormat="1" x14ac:dyDescent="0.3"/>
    <row r="395" s="79" customFormat="1" x14ac:dyDescent="0.3"/>
    <row r="396" s="79" customFormat="1" x14ac:dyDescent="0.3"/>
    <row r="397" s="79" customFormat="1" x14ac:dyDescent="0.3"/>
    <row r="398" s="79" customFormat="1" x14ac:dyDescent="0.3"/>
    <row r="399" s="79" customFormat="1" x14ac:dyDescent="0.3"/>
    <row r="400" s="79" customFormat="1" x14ac:dyDescent="0.3"/>
    <row r="401" s="79" customFormat="1" x14ac:dyDescent="0.3"/>
    <row r="402" s="79" customFormat="1" x14ac:dyDescent="0.3"/>
    <row r="403" s="79" customFormat="1" x14ac:dyDescent="0.3"/>
    <row r="404" s="79" customFormat="1" x14ac:dyDescent="0.3"/>
    <row r="405" s="79" customFormat="1" x14ac:dyDescent="0.3"/>
    <row r="406" s="79" customFormat="1" x14ac:dyDescent="0.3"/>
    <row r="407" s="79" customFormat="1" x14ac:dyDescent="0.3"/>
    <row r="408" s="79" customFormat="1" x14ac:dyDescent="0.3"/>
    <row r="409" s="79" customFormat="1" x14ac:dyDescent="0.3"/>
    <row r="410" s="79" customFormat="1" x14ac:dyDescent="0.3"/>
    <row r="411" s="79" customFormat="1" x14ac:dyDescent="0.3"/>
    <row r="412" s="79" customFormat="1" x14ac:dyDescent="0.3"/>
    <row r="413" s="79" customFormat="1" x14ac:dyDescent="0.3"/>
    <row r="414" s="79" customFormat="1" x14ac:dyDescent="0.3"/>
    <row r="415" s="79" customFormat="1" x14ac:dyDescent="0.3"/>
    <row r="416" s="79" customFormat="1" x14ac:dyDescent="0.3"/>
    <row r="417" s="79" customFormat="1" x14ac:dyDescent="0.3"/>
    <row r="418" s="79" customFormat="1" x14ac:dyDescent="0.3"/>
    <row r="419" s="79" customFormat="1" x14ac:dyDescent="0.3"/>
    <row r="420" s="79" customFormat="1" x14ac:dyDescent="0.3"/>
    <row r="421" s="79" customFormat="1" x14ac:dyDescent="0.3"/>
    <row r="422" s="79" customFormat="1" x14ac:dyDescent="0.3"/>
    <row r="423" s="79" customFormat="1" x14ac:dyDescent="0.3"/>
    <row r="424" s="79" customFormat="1" x14ac:dyDescent="0.3"/>
    <row r="425" s="79" customFormat="1" x14ac:dyDescent="0.3"/>
    <row r="426" s="79" customFormat="1" x14ac:dyDescent="0.3"/>
    <row r="427" s="79" customFormat="1" x14ac:dyDescent="0.3"/>
    <row r="428" s="79" customFormat="1" x14ac:dyDescent="0.3"/>
    <row r="429" s="79" customFormat="1" x14ac:dyDescent="0.3"/>
    <row r="430" s="79" customFormat="1" x14ac:dyDescent="0.3"/>
    <row r="431" s="79" customFormat="1" x14ac:dyDescent="0.3"/>
    <row r="432" s="79" customFormat="1" x14ac:dyDescent="0.3"/>
    <row r="433" s="79" customFormat="1" x14ac:dyDescent="0.3"/>
    <row r="434" s="79" customFormat="1" x14ac:dyDescent="0.3"/>
    <row r="435" s="79" customFormat="1" x14ac:dyDescent="0.3"/>
    <row r="436" s="79" customFormat="1" x14ac:dyDescent="0.3"/>
    <row r="437" s="79" customFormat="1" x14ac:dyDescent="0.3"/>
    <row r="438" s="79" customFormat="1" x14ac:dyDescent="0.3"/>
    <row r="439" s="79" customFormat="1" x14ac:dyDescent="0.3"/>
    <row r="440" s="79" customFormat="1" x14ac:dyDescent="0.3"/>
    <row r="441" s="79" customFormat="1" x14ac:dyDescent="0.3"/>
    <row r="442" s="79" customFormat="1" x14ac:dyDescent="0.3"/>
    <row r="443" s="79" customFormat="1" x14ac:dyDescent="0.3"/>
    <row r="444" s="79" customFormat="1" x14ac:dyDescent="0.3"/>
    <row r="445" s="79" customFormat="1" x14ac:dyDescent="0.3"/>
    <row r="446" s="79" customFormat="1" x14ac:dyDescent="0.3"/>
    <row r="447" s="79" customFormat="1" x14ac:dyDescent="0.3"/>
    <row r="448" s="79" customFormat="1" x14ac:dyDescent="0.3"/>
    <row r="449" s="79" customFormat="1" x14ac:dyDescent="0.3"/>
    <row r="450" s="79" customFormat="1" x14ac:dyDescent="0.3"/>
    <row r="451" s="79" customFormat="1" x14ac:dyDescent="0.3"/>
    <row r="452" s="79" customFormat="1" x14ac:dyDescent="0.3"/>
    <row r="453" s="79" customFormat="1" x14ac:dyDescent="0.3"/>
    <row r="454" s="79" customFormat="1" x14ac:dyDescent="0.3"/>
    <row r="455" s="79" customFormat="1" x14ac:dyDescent="0.3"/>
    <row r="456" s="79" customFormat="1" x14ac:dyDescent="0.3"/>
    <row r="457" s="79" customFormat="1" x14ac:dyDescent="0.3"/>
    <row r="458" s="79" customFormat="1" x14ac:dyDescent="0.3"/>
    <row r="459" s="79" customFormat="1" x14ac:dyDescent="0.3"/>
    <row r="460" s="79" customFormat="1" x14ac:dyDescent="0.3"/>
    <row r="461" s="79" customFormat="1" x14ac:dyDescent="0.3"/>
    <row r="462" s="79" customFormat="1" x14ac:dyDescent="0.3"/>
    <row r="463" s="79" customFormat="1" x14ac:dyDescent="0.3"/>
    <row r="464" s="79" customFormat="1" x14ac:dyDescent="0.3"/>
    <row r="465" s="79" customFormat="1" x14ac:dyDescent="0.3"/>
    <row r="466" s="79" customFormat="1" x14ac:dyDescent="0.3"/>
    <row r="467" s="79" customFormat="1" x14ac:dyDescent="0.3"/>
    <row r="468" s="79" customFormat="1" x14ac:dyDescent="0.3"/>
    <row r="469" s="79" customFormat="1" x14ac:dyDescent="0.3"/>
    <row r="470" s="79" customFormat="1" x14ac:dyDescent="0.3"/>
    <row r="471" s="79" customFormat="1" x14ac:dyDescent="0.3"/>
    <row r="472" s="79" customFormat="1" x14ac:dyDescent="0.3"/>
    <row r="473" s="79" customFormat="1" x14ac:dyDescent="0.3"/>
    <row r="474" s="79" customFormat="1" x14ac:dyDescent="0.3"/>
    <row r="475" s="79" customFormat="1" x14ac:dyDescent="0.3"/>
    <row r="476" s="79" customFormat="1" x14ac:dyDescent="0.3"/>
    <row r="477" s="79" customFormat="1" x14ac:dyDescent="0.3"/>
    <row r="478" s="79" customFormat="1" x14ac:dyDescent="0.3"/>
    <row r="479" s="79" customFormat="1" x14ac:dyDescent="0.3"/>
    <row r="480" s="79" customFormat="1" x14ac:dyDescent="0.3"/>
    <row r="481" s="79" customFormat="1" x14ac:dyDescent="0.3"/>
    <row r="482" s="79" customFormat="1" x14ac:dyDescent="0.3"/>
    <row r="483" s="79" customFormat="1" x14ac:dyDescent="0.3"/>
    <row r="484" s="79" customFormat="1" x14ac:dyDescent="0.3"/>
    <row r="485" s="79" customFormat="1" x14ac:dyDescent="0.3"/>
    <row r="486" s="79" customFormat="1" x14ac:dyDescent="0.3"/>
    <row r="487" s="79" customFormat="1" x14ac:dyDescent="0.3"/>
    <row r="488" s="79" customFormat="1" x14ac:dyDescent="0.3"/>
    <row r="489" s="79" customFormat="1" x14ac:dyDescent="0.3"/>
    <row r="490" s="79" customFormat="1" x14ac:dyDescent="0.3"/>
    <row r="491" s="79" customFormat="1" x14ac:dyDescent="0.3"/>
    <row r="492" s="79" customFormat="1" x14ac:dyDescent="0.3"/>
    <row r="493" s="79" customFormat="1" x14ac:dyDescent="0.3"/>
    <row r="494" s="79" customFormat="1" x14ac:dyDescent="0.3"/>
    <row r="495" s="79" customFormat="1" x14ac:dyDescent="0.3"/>
    <row r="496" s="79" customFormat="1" x14ac:dyDescent="0.3"/>
    <row r="497" s="79" customFormat="1" x14ac:dyDescent="0.3"/>
    <row r="498" s="79" customFormat="1" x14ac:dyDescent="0.3"/>
    <row r="499" s="79" customFormat="1" x14ac:dyDescent="0.3"/>
    <row r="500" s="79" customFormat="1" x14ac:dyDescent="0.3"/>
    <row r="501" s="79" customFormat="1" x14ac:dyDescent="0.3"/>
    <row r="502" s="79" customFormat="1" x14ac:dyDescent="0.3"/>
    <row r="503" s="79" customFormat="1" x14ac:dyDescent="0.3"/>
    <row r="504" s="79" customFormat="1" x14ac:dyDescent="0.3"/>
    <row r="505" s="79" customFormat="1" x14ac:dyDescent="0.3"/>
    <row r="506" s="79" customFormat="1" x14ac:dyDescent="0.3"/>
    <row r="507" s="79" customFormat="1" x14ac:dyDescent="0.3"/>
    <row r="508" s="79" customFormat="1" x14ac:dyDescent="0.3"/>
    <row r="509" s="79" customFormat="1" x14ac:dyDescent="0.3"/>
    <row r="510" s="79" customFormat="1" x14ac:dyDescent="0.3"/>
    <row r="511" s="79" customFormat="1" x14ac:dyDescent="0.3"/>
    <row r="512" s="79" customFormat="1" x14ac:dyDescent="0.3"/>
    <row r="513" s="79" customFormat="1" x14ac:dyDescent="0.3"/>
    <row r="514" s="79" customFormat="1" x14ac:dyDescent="0.3"/>
    <row r="515" s="79" customFormat="1" x14ac:dyDescent="0.3"/>
    <row r="516" s="79" customFormat="1" x14ac:dyDescent="0.3"/>
    <row r="517" s="79" customFormat="1" x14ac:dyDescent="0.3"/>
    <row r="518" s="79" customFormat="1" x14ac:dyDescent="0.3"/>
    <row r="519" s="79" customFormat="1" x14ac:dyDescent="0.3"/>
    <row r="520" s="79" customFormat="1" x14ac:dyDescent="0.3"/>
    <row r="521" s="79" customFormat="1" x14ac:dyDescent="0.3"/>
    <row r="522" s="79" customFormat="1" x14ac:dyDescent="0.3"/>
    <row r="523" s="79" customFormat="1" x14ac:dyDescent="0.3"/>
    <row r="524" s="79" customFormat="1" x14ac:dyDescent="0.3"/>
    <row r="525" s="79" customFormat="1" x14ac:dyDescent="0.3"/>
    <row r="526" s="79" customFormat="1" x14ac:dyDescent="0.3"/>
    <row r="527" s="79" customFormat="1" x14ac:dyDescent="0.3"/>
    <row r="528" s="79" customFormat="1" x14ac:dyDescent="0.3"/>
    <row r="529" s="79" customFormat="1" x14ac:dyDescent="0.3"/>
    <row r="530" s="79" customFormat="1" x14ac:dyDescent="0.3"/>
    <row r="531" s="79" customFormat="1" x14ac:dyDescent="0.3"/>
    <row r="532" s="79" customFormat="1" x14ac:dyDescent="0.3"/>
    <row r="533" s="79" customFormat="1" x14ac:dyDescent="0.3"/>
    <row r="534" s="79" customFormat="1" x14ac:dyDescent="0.3"/>
    <row r="535" s="79" customFormat="1" x14ac:dyDescent="0.3"/>
    <row r="536" s="79" customFormat="1" x14ac:dyDescent="0.3"/>
    <row r="537" s="79" customFormat="1" x14ac:dyDescent="0.3"/>
    <row r="538" s="79" customFormat="1" x14ac:dyDescent="0.3"/>
    <row r="539" s="79" customFormat="1" x14ac:dyDescent="0.3"/>
    <row r="540" s="79" customFormat="1" x14ac:dyDescent="0.3"/>
    <row r="541" s="79" customFormat="1" x14ac:dyDescent="0.3"/>
    <row r="542" s="79" customFormat="1" x14ac:dyDescent="0.3"/>
    <row r="543" s="79" customFormat="1" x14ac:dyDescent="0.3"/>
    <row r="544" s="79" customFormat="1" x14ac:dyDescent="0.3"/>
    <row r="545" s="79" customFormat="1" x14ac:dyDescent="0.3"/>
    <row r="546" s="79" customFormat="1" x14ac:dyDescent="0.3"/>
    <row r="547" s="79" customFormat="1" x14ac:dyDescent="0.3"/>
    <row r="548" s="79" customFormat="1" x14ac:dyDescent="0.3"/>
    <row r="549" s="79" customFormat="1" x14ac:dyDescent="0.3"/>
    <row r="550" s="79" customFormat="1" x14ac:dyDescent="0.3"/>
    <row r="551" s="79" customFormat="1" x14ac:dyDescent="0.3"/>
    <row r="552" s="79" customFormat="1" x14ac:dyDescent="0.3"/>
    <row r="553" s="79" customFormat="1" x14ac:dyDescent="0.3"/>
    <row r="554" s="79" customFormat="1" x14ac:dyDescent="0.3"/>
    <row r="555" s="79" customFormat="1" x14ac:dyDescent="0.3"/>
    <row r="556" s="79" customFormat="1" x14ac:dyDescent="0.3"/>
    <row r="557" s="79" customFormat="1" x14ac:dyDescent="0.3"/>
    <row r="558" s="79" customFormat="1" x14ac:dyDescent="0.3"/>
    <row r="559" s="79" customFormat="1" x14ac:dyDescent="0.3"/>
    <row r="560" s="79" customFormat="1" x14ac:dyDescent="0.3"/>
    <row r="561" s="79" customFormat="1" x14ac:dyDescent="0.3"/>
    <row r="562" s="79" customFormat="1" x14ac:dyDescent="0.3"/>
    <row r="563" s="79" customFormat="1" x14ac:dyDescent="0.3"/>
    <row r="564" s="79" customFormat="1" x14ac:dyDescent="0.3"/>
    <row r="565" s="79" customFormat="1" x14ac:dyDescent="0.3"/>
    <row r="566" s="79" customFormat="1" x14ac:dyDescent="0.3"/>
    <row r="567" s="79" customFormat="1" x14ac:dyDescent="0.3"/>
    <row r="568" s="79" customFormat="1" x14ac:dyDescent="0.3"/>
    <row r="569" s="79" customFormat="1" x14ac:dyDescent="0.3"/>
    <row r="570" s="79" customFormat="1" x14ac:dyDescent="0.3"/>
    <row r="571" s="79" customFormat="1" x14ac:dyDescent="0.3"/>
    <row r="572" s="79" customFormat="1" x14ac:dyDescent="0.3"/>
    <row r="573" s="79" customFormat="1" x14ac:dyDescent="0.3"/>
    <row r="574" s="79" customFormat="1" x14ac:dyDescent="0.3"/>
    <row r="575" s="79" customFormat="1" x14ac:dyDescent="0.3"/>
    <row r="576" s="79" customFormat="1" x14ac:dyDescent="0.3"/>
    <row r="577" s="79" customFormat="1" x14ac:dyDescent="0.3"/>
    <row r="578" s="79" customFormat="1" x14ac:dyDescent="0.3"/>
    <row r="579" s="79" customFormat="1" x14ac:dyDescent="0.3"/>
    <row r="580" s="79" customFormat="1" x14ac:dyDescent="0.3"/>
    <row r="581" s="79" customFormat="1" x14ac:dyDescent="0.3"/>
    <row r="582" s="79" customFormat="1" x14ac:dyDescent="0.3"/>
    <row r="583" s="79" customFormat="1" x14ac:dyDescent="0.3"/>
    <row r="584" s="79" customFormat="1" x14ac:dyDescent="0.3"/>
    <row r="585" s="79" customFormat="1" x14ac:dyDescent="0.3"/>
    <row r="586" s="79" customFormat="1" x14ac:dyDescent="0.3"/>
    <row r="587" s="79" customFormat="1" x14ac:dyDescent="0.3"/>
    <row r="588" s="79" customFormat="1" x14ac:dyDescent="0.3"/>
    <row r="589" s="79" customFormat="1" x14ac:dyDescent="0.3"/>
    <row r="590" s="79" customFormat="1" x14ac:dyDescent="0.3"/>
    <row r="591" s="79" customFormat="1" x14ac:dyDescent="0.3"/>
    <row r="592" s="79" customFormat="1" x14ac:dyDescent="0.3"/>
    <row r="593" s="79" customFormat="1" x14ac:dyDescent="0.3"/>
    <row r="594" s="79" customFormat="1" x14ac:dyDescent="0.3"/>
    <row r="595" s="79" customFormat="1" x14ac:dyDescent="0.3"/>
    <row r="596" s="79" customFormat="1" x14ac:dyDescent="0.3"/>
    <row r="597" s="79" customFormat="1" x14ac:dyDescent="0.3"/>
    <row r="598" s="79" customFormat="1" x14ac:dyDescent="0.3"/>
    <row r="599" s="79" customFormat="1" x14ac:dyDescent="0.3"/>
    <row r="600" s="79" customFormat="1" x14ac:dyDescent="0.3"/>
    <row r="601" s="79" customFormat="1" x14ac:dyDescent="0.3"/>
    <row r="602" s="79" customFormat="1" x14ac:dyDescent="0.3"/>
    <row r="603" s="79" customFormat="1" x14ac:dyDescent="0.3"/>
    <row r="604" s="79" customFormat="1" x14ac:dyDescent="0.3"/>
    <row r="605" s="79" customFormat="1" x14ac:dyDescent="0.3"/>
    <row r="606" s="79" customFormat="1" x14ac:dyDescent="0.3"/>
    <row r="607" s="79" customFormat="1" x14ac:dyDescent="0.3"/>
    <row r="608" s="79" customFormat="1" x14ac:dyDescent="0.3"/>
    <row r="609" s="79" customFormat="1" x14ac:dyDescent="0.3"/>
    <row r="610" s="79" customFormat="1" x14ac:dyDescent="0.3"/>
    <row r="611" s="79" customFormat="1" x14ac:dyDescent="0.3"/>
    <row r="612" s="79" customFormat="1" x14ac:dyDescent="0.3"/>
    <row r="613" s="79" customFormat="1" x14ac:dyDescent="0.3"/>
    <row r="614" s="79" customFormat="1" x14ac:dyDescent="0.3"/>
    <row r="615" s="79" customFormat="1" x14ac:dyDescent="0.3"/>
    <row r="616" s="79" customFormat="1" x14ac:dyDescent="0.3"/>
    <row r="617" s="79" customFormat="1" x14ac:dyDescent="0.3"/>
    <row r="618" s="79" customFormat="1" x14ac:dyDescent="0.3"/>
    <row r="619" s="79" customFormat="1" x14ac:dyDescent="0.3"/>
    <row r="620" s="79" customFormat="1" x14ac:dyDescent="0.3"/>
    <row r="621" s="79" customFormat="1" x14ac:dyDescent="0.3"/>
    <row r="622" s="79" customFormat="1" x14ac:dyDescent="0.3"/>
    <row r="623" s="79" customFormat="1" x14ac:dyDescent="0.3"/>
    <row r="624" s="79" customFormat="1" x14ac:dyDescent="0.3"/>
    <row r="625" s="79" customFormat="1" x14ac:dyDescent="0.3"/>
    <row r="626" s="79" customFormat="1" x14ac:dyDescent="0.3"/>
    <row r="627" s="79" customFormat="1" x14ac:dyDescent="0.3"/>
    <row r="628" s="79" customFormat="1" x14ac:dyDescent="0.3"/>
    <row r="629" s="79" customFormat="1" x14ac:dyDescent="0.3"/>
    <row r="630" s="79" customFormat="1" x14ac:dyDescent="0.3"/>
    <row r="631" s="79" customFormat="1" x14ac:dyDescent="0.3"/>
    <row r="632" s="79" customFormat="1" x14ac:dyDescent="0.3"/>
    <row r="633" s="79" customFormat="1" x14ac:dyDescent="0.3"/>
    <row r="634" s="79" customFormat="1" x14ac:dyDescent="0.3"/>
    <row r="635" s="79" customFormat="1" x14ac:dyDescent="0.3"/>
    <row r="636" s="79" customFormat="1" x14ac:dyDescent="0.3"/>
    <row r="637" s="79" customFormat="1" x14ac:dyDescent="0.3"/>
    <row r="638" s="79" customFormat="1" x14ac:dyDescent="0.3"/>
    <row r="639" s="79" customFormat="1" x14ac:dyDescent="0.3"/>
    <row r="640" s="79" customFormat="1" x14ac:dyDescent="0.3"/>
    <row r="641" s="79" customFormat="1" x14ac:dyDescent="0.3"/>
    <row r="642" s="79" customFormat="1" x14ac:dyDescent="0.3"/>
    <row r="643" s="79" customFormat="1" x14ac:dyDescent="0.3"/>
    <row r="644" s="79" customFormat="1" x14ac:dyDescent="0.3"/>
    <row r="645" s="79" customFormat="1" x14ac:dyDescent="0.3"/>
    <row r="646" s="79" customFormat="1" x14ac:dyDescent="0.3"/>
    <row r="647" s="79" customFormat="1" x14ac:dyDescent="0.3"/>
    <row r="648" s="79" customFormat="1" x14ac:dyDescent="0.3"/>
    <row r="649" s="79" customFormat="1" x14ac:dyDescent="0.3"/>
    <row r="650" s="79" customFormat="1" x14ac:dyDescent="0.3"/>
    <row r="651" s="79" customFormat="1" x14ac:dyDescent="0.3"/>
    <row r="652" s="79" customFormat="1" x14ac:dyDescent="0.3"/>
    <row r="653" s="79" customFormat="1" x14ac:dyDescent="0.3"/>
    <row r="654" s="79" customFormat="1" x14ac:dyDescent="0.3"/>
    <row r="655" s="79" customFormat="1" x14ac:dyDescent="0.3"/>
    <row r="656" s="79" customFormat="1" x14ac:dyDescent="0.3"/>
    <row r="657" s="79" customFormat="1" x14ac:dyDescent="0.3"/>
    <row r="658" s="79" customFormat="1" x14ac:dyDescent="0.3"/>
    <row r="659" s="79" customFormat="1" x14ac:dyDescent="0.3"/>
    <row r="660" s="79" customFormat="1" x14ac:dyDescent="0.3"/>
    <row r="661" s="79" customFormat="1" x14ac:dyDescent="0.3"/>
    <row r="662" s="79" customFormat="1" x14ac:dyDescent="0.3"/>
    <row r="663" s="79" customFormat="1" x14ac:dyDescent="0.3"/>
    <row r="664" s="79" customFormat="1" x14ac:dyDescent="0.3"/>
    <row r="665" s="79" customFormat="1" x14ac:dyDescent="0.3"/>
    <row r="666" s="79" customFormat="1" x14ac:dyDescent="0.3"/>
    <row r="667" s="79" customFormat="1" x14ac:dyDescent="0.3"/>
    <row r="668" s="79" customFormat="1" x14ac:dyDescent="0.3"/>
    <row r="669" s="79" customFormat="1" x14ac:dyDescent="0.3"/>
    <row r="670" s="79" customFormat="1" x14ac:dyDescent="0.3"/>
    <row r="671" s="79" customFormat="1" x14ac:dyDescent="0.3"/>
    <row r="672" s="79" customFormat="1" x14ac:dyDescent="0.3"/>
    <row r="673" s="79" customFormat="1" x14ac:dyDescent="0.3"/>
    <row r="674" s="79" customFormat="1" x14ac:dyDescent="0.3"/>
    <row r="675" s="79" customFormat="1" x14ac:dyDescent="0.3"/>
    <row r="676" s="79" customFormat="1" x14ac:dyDescent="0.3"/>
    <row r="677" s="79" customFormat="1" x14ac:dyDescent="0.3"/>
    <row r="678" s="79" customFormat="1" x14ac:dyDescent="0.3"/>
    <row r="679" s="79" customFormat="1" x14ac:dyDescent="0.3"/>
    <row r="680" s="79" customFormat="1" x14ac:dyDescent="0.3"/>
    <row r="681" s="79" customFormat="1" x14ac:dyDescent="0.3"/>
    <row r="682" s="79" customFormat="1" x14ac:dyDescent="0.3"/>
    <row r="683" s="79" customFormat="1" x14ac:dyDescent="0.3"/>
    <row r="684" s="79" customFormat="1" x14ac:dyDescent="0.3"/>
    <row r="685" s="79" customFormat="1" x14ac:dyDescent="0.3"/>
    <row r="686" s="79" customFormat="1" x14ac:dyDescent="0.3"/>
    <row r="687" s="79" customFormat="1" x14ac:dyDescent="0.3"/>
    <row r="688" s="79" customFormat="1" x14ac:dyDescent="0.3"/>
    <row r="689" s="79" customFormat="1" x14ac:dyDescent="0.3"/>
    <row r="690" s="79" customFormat="1" x14ac:dyDescent="0.3"/>
    <row r="691" s="79" customFormat="1" x14ac:dyDescent="0.3"/>
    <row r="692" s="79" customFormat="1" x14ac:dyDescent="0.3"/>
    <row r="693" s="79" customFormat="1" x14ac:dyDescent="0.3"/>
    <row r="694" s="79" customFormat="1" x14ac:dyDescent="0.3"/>
    <row r="695" s="79" customFormat="1" x14ac:dyDescent="0.3"/>
    <row r="696" s="79" customFormat="1" x14ac:dyDescent="0.3"/>
    <row r="697" s="79" customFormat="1" x14ac:dyDescent="0.3"/>
    <row r="698" s="79" customFormat="1" x14ac:dyDescent="0.3"/>
    <row r="699" s="79" customFormat="1" x14ac:dyDescent="0.3"/>
    <row r="700" s="79" customFormat="1" x14ac:dyDescent="0.3"/>
    <row r="701" s="79" customFormat="1" x14ac:dyDescent="0.3"/>
    <row r="702" s="79" customFormat="1" x14ac:dyDescent="0.3"/>
    <row r="703" s="79" customFormat="1" x14ac:dyDescent="0.3"/>
    <row r="704" s="79" customFormat="1" x14ac:dyDescent="0.3"/>
    <row r="705" s="79" customFormat="1" x14ac:dyDescent="0.3"/>
    <row r="706" s="79" customFormat="1" x14ac:dyDescent="0.3"/>
    <row r="707" s="79" customFormat="1" x14ac:dyDescent="0.3"/>
    <row r="708" s="79" customFormat="1" x14ac:dyDescent="0.3"/>
    <row r="709" s="79" customFormat="1" x14ac:dyDescent="0.3"/>
    <row r="710" s="79" customFormat="1" x14ac:dyDescent="0.3"/>
    <row r="711" s="79" customFormat="1" x14ac:dyDescent="0.3"/>
    <row r="712" s="79" customFormat="1" x14ac:dyDescent="0.3"/>
    <row r="713" s="79" customFormat="1" x14ac:dyDescent="0.3"/>
    <row r="714" s="79" customFormat="1" x14ac:dyDescent="0.3"/>
    <row r="715" s="79" customFormat="1" x14ac:dyDescent="0.3"/>
    <row r="716" s="79" customFormat="1" x14ac:dyDescent="0.3"/>
    <row r="717" s="79" customFormat="1" x14ac:dyDescent="0.3"/>
    <row r="718" s="79" customFormat="1" x14ac:dyDescent="0.3"/>
    <row r="719" s="79" customFormat="1" x14ac:dyDescent="0.3"/>
    <row r="720" s="79" customFormat="1" x14ac:dyDescent="0.3"/>
    <row r="721" s="79" customFormat="1" x14ac:dyDescent="0.3"/>
    <row r="722" s="79" customFormat="1" x14ac:dyDescent="0.3"/>
    <row r="723" s="79" customFormat="1" x14ac:dyDescent="0.3"/>
    <row r="724" s="79" customFormat="1" x14ac:dyDescent="0.3"/>
    <row r="725" s="79" customFormat="1" x14ac:dyDescent="0.3"/>
    <row r="726" s="79" customFormat="1" x14ac:dyDescent="0.3"/>
    <row r="727" s="79" customFormat="1" x14ac:dyDescent="0.3"/>
    <row r="728" s="79" customFormat="1" x14ac:dyDescent="0.3"/>
    <row r="729" s="79" customFormat="1" x14ac:dyDescent="0.3"/>
    <row r="730" s="79" customFormat="1" x14ac:dyDescent="0.3"/>
    <row r="731" s="79" customFormat="1" x14ac:dyDescent="0.3"/>
    <row r="732" s="79" customFormat="1" x14ac:dyDescent="0.3"/>
    <row r="733" s="79" customFormat="1" x14ac:dyDescent="0.3"/>
    <row r="734" s="79" customFormat="1" x14ac:dyDescent="0.3"/>
    <row r="735" s="79" customFormat="1" x14ac:dyDescent="0.3"/>
    <row r="736" s="79" customFormat="1" x14ac:dyDescent="0.3"/>
    <row r="737" s="79" customFormat="1" x14ac:dyDescent="0.3"/>
    <row r="738" s="79" customFormat="1" x14ac:dyDescent="0.3"/>
    <row r="739" s="79" customFormat="1" x14ac:dyDescent="0.3"/>
    <row r="740" s="79" customFormat="1" x14ac:dyDescent="0.3"/>
    <row r="741" s="79" customFormat="1" x14ac:dyDescent="0.3"/>
    <row r="742" s="79" customFormat="1" x14ac:dyDescent="0.3"/>
    <row r="743" s="79" customFormat="1" x14ac:dyDescent="0.3"/>
    <row r="744" s="79" customFormat="1" x14ac:dyDescent="0.3"/>
    <row r="745" s="79" customFormat="1" x14ac:dyDescent="0.3"/>
    <row r="746" s="79" customFormat="1" x14ac:dyDescent="0.3"/>
    <row r="747" s="79" customFormat="1" x14ac:dyDescent="0.3"/>
    <row r="748" s="79" customFormat="1" x14ac:dyDescent="0.3"/>
    <row r="749" s="79" customFormat="1" x14ac:dyDescent="0.3"/>
    <row r="750" s="79" customFormat="1" x14ac:dyDescent="0.3"/>
    <row r="751" s="79" customFormat="1" x14ac:dyDescent="0.3"/>
    <row r="752" s="79" customFormat="1" x14ac:dyDescent="0.3"/>
    <row r="753" s="79" customFormat="1" x14ac:dyDescent="0.3"/>
    <row r="754" s="79" customFormat="1" x14ac:dyDescent="0.3"/>
    <row r="755" s="79" customFormat="1" x14ac:dyDescent="0.3"/>
    <row r="756" s="79" customFormat="1" x14ac:dyDescent="0.3"/>
    <row r="757" s="79" customFormat="1" x14ac:dyDescent="0.3"/>
    <row r="758" s="79" customFormat="1" x14ac:dyDescent="0.3"/>
    <row r="759" s="79" customFormat="1" x14ac:dyDescent="0.3"/>
    <row r="760" s="79" customFormat="1" x14ac:dyDescent="0.3"/>
    <row r="761" s="79" customFormat="1" x14ac:dyDescent="0.3"/>
    <row r="762" s="79" customFormat="1" x14ac:dyDescent="0.3"/>
    <row r="763" s="79" customFormat="1" x14ac:dyDescent="0.3"/>
    <row r="764" s="79" customFormat="1" x14ac:dyDescent="0.3"/>
    <row r="765" s="79" customFormat="1" x14ac:dyDescent="0.3"/>
    <row r="766" s="79" customFormat="1" x14ac:dyDescent="0.3"/>
    <row r="767" s="79" customFormat="1" x14ac:dyDescent="0.3"/>
    <row r="768" s="79" customFormat="1" x14ac:dyDescent="0.3"/>
    <row r="769" s="79" customFormat="1" x14ac:dyDescent="0.3"/>
    <row r="770" s="79" customFormat="1" x14ac:dyDescent="0.3"/>
    <row r="771" s="79" customFormat="1" x14ac:dyDescent="0.3"/>
    <row r="772" s="79" customFormat="1" x14ac:dyDescent="0.3"/>
    <row r="773" s="79" customFormat="1" x14ac:dyDescent="0.3"/>
    <row r="774" s="79" customFormat="1" x14ac:dyDescent="0.3"/>
    <row r="775" s="79" customFormat="1" x14ac:dyDescent="0.3"/>
    <row r="776" s="79" customFormat="1" x14ac:dyDescent="0.3"/>
    <row r="777" s="79" customFormat="1" x14ac:dyDescent="0.3"/>
    <row r="778" s="79" customFormat="1" x14ac:dyDescent="0.3"/>
    <row r="779" s="79" customFormat="1" x14ac:dyDescent="0.3"/>
    <row r="780" s="79" customFormat="1" x14ac:dyDescent="0.3"/>
    <row r="781" s="79" customFormat="1" x14ac:dyDescent="0.3"/>
    <row r="782" s="79" customFormat="1" x14ac:dyDescent="0.3"/>
    <row r="783" s="79" customFormat="1" x14ac:dyDescent="0.3"/>
    <row r="784" s="79" customFormat="1" x14ac:dyDescent="0.3"/>
    <row r="785" s="79" customFormat="1" x14ac:dyDescent="0.3"/>
    <row r="786" s="79" customFormat="1" x14ac:dyDescent="0.3"/>
    <row r="787" s="79" customFormat="1" x14ac:dyDescent="0.3"/>
    <row r="788" s="79" customFormat="1" x14ac:dyDescent="0.3"/>
    <row r="789" s="79" customFormat="1" x14ac:dyDescent="0.3"/>
    <row r="790" s="79" customFormat="1" x14ac:dyDescent="0.3"/>
    <row r="791" s="79" customFormat="1" x14ac:dyDescent="0.3"/>
    <row r="792" s="79" customFormat="1" x14ac:dyDescent="0.3"/>
    <row r="793" s="79" customFormat="1" x14ac:dyDescent="0.3"/>
    <row r="794" s="79" customFormat="1" x14ac:dyDescent="0.3"/>
    <row r="795" s="79" customFormat="1" x14ac:dyDescent="0.3"/>
    <row r="796" s="79" customFormat="1" x14ac:dyDescent="0.3"/>
    <row r="797" s="79" customFormat="1" x14ac:dyDescent="0.3"/>
    <row r="798" s="79" customFormat="1" x14ac:dyDescent="0.3"/>
    <row r="799" s="79" customFormat="1" x14ac:dyDescent="0.3"/>
    <row r="800" s="79" customFormat="1" x14ac:dyDescent="0.3"/>
    <row r="801" s="79" customFormat="1" x14ac:dyDescent="0.3"/>
    <row r="802" s="79" customFormat="1" x14ac:dyDescent="0.3"/>
    <row r="803" s="79" customFormat="1" x14ac:dyDescent="0.3"/>
    <row r="804" s="79" customFormat="1" x14ac:dyDescent="0.3"/>
    <row r="805" s="79" customFormat="1" x14ac:dyDescent="0.3"/>
    <row r="806" s="79" customFormat="1" x14ac:dyDescent="0.3"/>
    <row r="807" s="79" customFormat="1" x14ac:dyDescent="0.3"/>
    <row r="808" s="79" customFormat="1" x14ac:dyDescent="0.3"/>
    <row r="809" s="79" customFormat="1" x14ac:dyDescent="0.3"/>
    <row r="810" s="79" customFormat="1" x14ac:dyDescent="0.3"/>
    <row r="811" s="79" customFormat="1" x14ac:dyDescent="0.3"/>
    <row r="812" s="79" customFormat="1" x14ac:dyDescent="0.3"/>
    <row r="813" s="79" customFormat="1" x14ac:dyDescent="0.3"/>
    <row r="814" s="79" customFormat="1" x14ac:dyDescent="0.3"/>
    <row r="815" s="79" customFormat="1" x14ac:dyDescent="0.3"/>
    <row r="816" s="79" customFormat="1" x14ac:dyDescent="0.3"/>
    <row r="817" s="79" customFormat="1" x14ac:dyDescent="0.3"/>
    <row r="818" s="79" customFormat="1" x14ac:dyDescent="0.3"/>
    <row r="819" s="79" customFormat="1" x14ac:dyDescent="0.3"/>
    <row r="820" s="79" customFormat="1" x14ac:dyDescent="0.3"/>
    <row r="821" s="79" customFormat="1" x14ac:dyDescent="0.3"/>
    <row r="822" s="79" customFormat="1" x14ac:dyDescent="0.3"/>
    <row r="823" s="79" customFormat="1" x14ac:dyDescent="0.3"/>
    <row r="824" s="79" customFormat="1" x14ac:dyDescent="0.3"/>
    <row r="825" s="79" customFormat="1" x14ac:dyDescent="0.3"/>
    <row r="826" s="79" customFormat="1" x14ac:dyDescent="0.3"/>
    <row r="827" s="79" customFormat="1" x14ac:dyDescent="0.3"/>
    <row r="828" s="79" customFormat="1" x14ac:dyDescent="0.3"/>
    <row r="829" s="79" customFormat="1" x14ac:dyDescent="0.3"/>
    <row r="830" s="79" customFormat="1" x14ac:dyDescent="0.3"/>
    <row r="831" s="79" customFormat="1" x14ac:dyDescent="0.3"/>
    <row r="832" s="79" customFormat="1" x14ac:dyDescent="0.3"/>
    <row r="833" s="79" customFormat="1" x14ac:dyDescent="0.3"/>
    <row r="834" s="79" customFormat="1" x14ac:dyDescent="0.3"/>
    <row r="835" s="79" customFormat="1" x14ac:dyDescent="0.3"/>
    <row r="836" s="79" customFormat="1" x14ac:dyDescent="0.3"/>
    <row r="837" s="79" customFormat="1" x14ac:dyDescent="0.3"/>
    <row r="838" s="79" customFormat="1" x14ac:dyDescent="0.3"/>
    <row r="839" s="79" customFormat="1" x14ac:dyDescent="0.3"/>
    <row r="840" s="79" customFormat="1" x14ac:dyDescent="0.3"/>
    <row r="841" s="79" customFormat="1" x14ac:dyDescent="0.3"/>
    <row r="842" s="79" customFormat="1" x14ac:dyDescent="0.3"/>
    <row r="843" s="79" customFormat="1" x14ac:dyDescent="0.3"/>
    <row r="844" s="79" customFormat="1" x14ac:dyDescent="0.3"/>
    <row r="845" s="79" customFormat="1" x14ac:dyDescent="0.3"/>
    <row r="846" s="79" customFormat="1" x14ac:dyDescent="0.3"/>
    <row r="847" s="79" customFormat="1" x14ac:dyDescent="0.3"/>
    <row r="848" s="79" customFormat="1" x14ac:dyDescent="0.3"/>
    <row r="849" s="79" customFormat="1" x14ac:dyDescent="0.3"/>
    <row r="850" s="79" customFormat="1" x14ac:dyDescent="0.3"/>
    <row r="851" s="79" customFormat="1" x14ac:dyDescent="0.3"/>
    <row r="852" s="79" customFormat="1" x14ac:dyDescent="0.3"/>
    <row r="853" s="79" customFormat="1" x14ac:dyDescent="0.3"/>
    <row r="854" s="79" customFormat="1" x14ac:dyDescent="0.3"/>
    <row r="855" s="79" customFormat="1" x14ac:dyDescent="0.3"/>
    <row r="856" s="79" customFormat="1" x14ac:dyDescent="0.3"/>
    <row r="857" s="79" customFormat="1" x14ac:dyDescent="0.3"/>
    <row r="858" s="79" customFormat="1" x14ac:dyDescent="0.3"/>
    <row r="859" s="79" customFormat="1" x14ac:dyDescent="0.3"/>
    <row r="860" s="79" customFormat="1" x14ac:dyDescent="0.3"/>
    <row r="861" s="79" customFormat="1" x14ac:dyDescent="0.3"/>
    <row r="862" s="79" customFormat="1" x14ac:dyDescent="0.3"/>
    <row r="863" s="79" customFormat="1" x14ac:dyDescent="0.3"/>
    <row r="864" s="79" customFormat="1" x14ac:dyDescent="0.3"/>
    <row r="865" s="79" customFormat="1" x14ac:dyDescent="0.3"/>
    <row r="866" s="79" customFormat="1" x14ac:dyDescent="0.3"/>
    <row r="867" s="79" customFormat="1" x14ac:dyDescent="0.3"/>
    <row r="868" s="79" customFormat="1" x14ac:dyDescent="0.3"/>
    <row r="869" s="79" customFormat="1" x14ac:dyDescent="0.3"/>
    <row r="870" s="79" customFormat="1" x14ac:dyDescent="0.3"/>
    <row r="871" s="79" customFormat="1" x14ac:dyDescent="0.3"/>
    <row r="872" s="79" customFormat="1" x14ac:dyDescent="0.3"/>
    <row r="873" s="79" customFormat="1" x14ac:dyDescent="0.3"/>
    <row r="874" s="79" customFormat="1" x14ac:dyDescent="0.3"/>
    <row r="875" s="79" customFormat="1" x14ac:dyDescent="0.3"/>
    <row r="876" s="79" customFormat="1" x14ac:dyDescent="0.3"/>
    <row r="877" s="79" customFormat="1" x14ac:dyDescent="0.3"/>
    <row r="878" s="79" customFormat="1" x14ac:dyDescent="0.3"/>
    <row r="879" s="79" customFormat="1" x14ac:dyDescent="0.3"/>
    <row r="880" s="79" customFormat="1" x14ac:dyDescent="0.3"/>
    <row r="881" s="79" customFormat="1" x14ac:dyDescent="0.3"/>
    <row r="882" s="79" customFormat="1" x14ac:dyDescent="0.3"/>
    <row r="883" s="79" customFormat="1" x14ac:dyDescent="0.3"/>
    <row r="884" s="79" customFormat="1" x14ac:dyDescent="0.3"/>
    <row r="885" s="79" customFormat="1" x14ac:dyDescent="0.3"/>
    <row r="886" s="79" customFormat="1" x14ac:dyDescent="0.3"/>
    <row r="887" s="79" customFormat="1" x14ac:dyDescent="0.3"/>
    <row r="888" s="79" customFormat="1" x14ac:dyDescent="0.3"/>
    <row r="889" s="79" customFormat="1" x14ac:dyDescent="0.3"/>
    <row r="890" s="79" customFormat="1" x14ac:dyDescent="0.3"/>
    <row r="891" s="79" customFormat="1" x14ac:dyDescent="0.3"/>
    <row r="892" s="79" customFormat="1" x14ac:dyDescent="0.3"/>
    <row r="893" s="79" customFormat="1" x14ac:dyDescent="0.3"/>
    <row r="894" s="79" customFormat="1" x14ac:dyDescent="0.3"/>
    <row r="895" s="79" customFormat="1" x14ac:dyDescent="0.3"/>
    <row r="896" s="79" customFormat="1" x14ac:dyDescent="0.3"/>
    <row r="897" s="79" customFormat="1" x14ac:dyDescent="0.3"/>
    <row r="898" s="79" customFormat="1" x14ac:dyDescent="0.3"/>
    <row r="899" s="79" customFormat="1" x14ac:dyDescent="0.3"/>
    <row r="900" s="79" customFormat="1" x14ac:dyDescent="0.3"/>
    <row r="901" s="79" customFormat="1" x14ac:dyDescent="0.3"/>
    <row r="902" s="79" customFormat="1" x14ac:dyDescent="0.3"/>
    <row r="903" s="79" customFormat="1" x14ac:dyDescent="0.3"/>
    <row r="904" s="79" customFormat="1" x14ac:dyDescent="0.3"/>
    <row r="905" s="79" customFormat="1" x14ac:dyDescent="0.3"/>
    <row r="906" s="79" customFormat="1" x14ac:dyDescent="0.3"/>
    <row r="907" s="79" customFormat="1" x14ac:dyDescent="0.3"/>
    <row r="908" s="79" customFormat="1" x14ac:dyDescent="0.3"/>
    <row r="909" s="79" customFormat="1" x14ac:dyDescent="0.3"/>
    <row r="910" s="79" customFormat="1" x14ac:dyDescent="0.3"/>
    <row r="911" s="79" customFormat="1" x14ac:dyDescent="0.3"/>
    <row r="912" s="79" customFormat="1" x14ac:dyDescent="0.3"/>
    <row r="913" s="79" customFormat="1" x14ac:dyDescent="0.3"/>
    <row r="914" s="79" customFormat="1" x14ac:dyDescent="0.3"/>
    <row r="915" s="79" customFormat="1" x14ac:dyDescent="0.3"/>
    <row r="916" s="79" customFormat="1" x14ac:dyDescent="0.3"/>
    <row r="917" s="79" customFormat="1" x14ac:dyDescent="0.3"/>
    <row r="918" s="79" customFormat="1" x14ac:dyDescent="0.3"/>
    <row r="919" s="79" customFormat="1" x14ac:dyDescent="0.3"/>
    <row r="920" s="79" customFormat="1" x14ac:dyDescent="0.3"/>
    <row r="921" s="79" customFormat="1" x14ac:dyDescent="0.3"/>
    <row r="922" s="79" customFormat="1" x14ac:dyDescent="0.3"/>
    <row r="923" s="79" customFormat="1" x14ac:dyDescent="0.3"/>
    <row r="924" s="79" customFormat="1" x14ac:dyDescent="0.3"/>
    <row r="925" s="79" customFormat="1" x14ac:dyDescent="0.3"/>
    <row r="926" s="79" customFormat="1" x14ac:dyDescent="0.3"/>
    <row r="927" s="79" customFormat="1" x14ac:dyDescent="0.3"/>
    <row r="928" s="79" customFormat="1" x14ac:dyDescent="0.3"/>
    <row r="929" s="79" customFormat="1" x14ac:dyDescent="0.3"/>
    <row r="930" s="79" customFormat="1" x14ac:dyDescent="0.3"/>
    <row r="931" s="79" customFormat="1" x14ac:dyDescent="0.3"/>
    <row r="932" s="79" customFormat="1" x14ac:dyDescent="0.3"/>
    <row r="933" s="79" customFormat="1" x14ac:dyDescent="0.3"/>
    <row r="934" s="79" customFormat="1" x14ac:dyDescent="0.3"/>
    <row r="935" s="79" customFormat="1" x14ac:dyDescent="0.3"/>
    <row r="936" s="79" customFormat="1" x14ac:dyDescent="0.3"/>
    <row r="937" s="79" customFormat="1" x14ac:dyDescent="0.3"/>
    <row r="938" s="79" customFormat="1" x14ac:dyDescent="0.3"/>
    <row r="939" s="79" customFormat="1" x14ac:dyDescent="0.3"/>
    <row r="940" s="79" customFormat="1" x14ac:dyDescent="0.3"/>
    <row r="941" s="79" customFormat="1" x14ac:dyDescent="0.3"/>
    <row r="942" s="79" customFormat="1" x14ac:dyDescent="0.3"/>
    <row r="943" s="79" customFormat="1" x14ac:dyDescent="0.3"/>
    <row r="944" s="79" customFormat="1" x14ac:dyDescent="0.3"/>
    <row r="945" s="79" customFormat="1" x14ac:dyDescent="0.3"/>
    <row r="946" s="79" customFormat="1" x14ac:dyDescent="0.3"/>
    <row r="947" s="79" customFormat="1" x14ac:dyDescent="0.3"/>
    <row r="948" s="79" customFormat="1" x14ac:dyDescent="0.3"/>
    <row r="949" s="79" customFormat="1" x14ac:dyDescent="0.3"/>
    <row r="950" s="79" customFormat="1" x14ac:dyDescent="0.3"/>
    <row r="951" s="79" customFormat="1" x14ac:dyDescent="0.3"/>
    <row r="952" s="79" customFormat="1" x14ac:dyDescent="0.3"/>
    <row r="953" s="79" customFormat="1" x14ac:dyDescent="0.3"/>
    <row r="954" s="79" customFormat="1" x14ac:dyDescent="0.3"/>
    <row r="955" s="79" customFormat="1" x14ac:dyDescent="0.3"/>
    <row r="956" s="79" customFormat="1" x14ac:dyDescent="0.3"/>
    <row r="957" s="79" customFormat="1" x14ac:dyDescent="0.3"/>
    <row r="958" s="79" customFormat="1" x14ac:dyDescent="0.3"/>
    <row r="959" s="79" customFormat="1" x14ac:dyDescent="0.3"/>
    <row r="960" s="79" customFormat="1" x14ac:dyDescent="0.3"/>
    <row r="961" s="79" customFormat="1" x14ac:dyDescent="0.3"/>
    <row r="962" s="79" customFormat="1" x14ac:dyDescent="0.3"/>
    <row r="963" s="79" customFormat="1" x14ac:dyDescent="0.3"/>
    <row r="964" s="79" customFormat="1" x14ac:dyDescent="0.3"/>
    <row r="965" s="79" customFormat="1" x14ac:dyDescent="0.3"/>
    <row r="966" s="79" customFormat="1" x14ac:dyDescent="0.3"/>
    <row r="967" s="79" customFormat="1" x14ac:dyDescent="0.3"/>
    <row r="968" s="79" customFormat="1" x14ac:dyDescent="0.3"/>
    <row r="969" s="79" customFormat="1" x14ac:dyDescent="0.3"/>
    <row r="970" s="79" customFormat="1" x14ac:dyDescent="0.3"/>
    <row r="971" s="79" customFormat="1" x14ac:dyDescent="0.3"/>
    <row r="972" s="79" customFormat="1" x14ac:dyDescent="0.3"/>
    <row r="973" s="79" customFormat="1" x14ac:dyDescent="0.3"/>
    <row r="974" s="79" customFormat="1" x14ac:dyDescent="0.3"/>
    <row r="975" s="79" customFormat="1" x14ac:dyDescent="0.3"/>
    <row r="976" s="79" customFormat="1" x14ac:dyDescent="0.3"/>
    <row r="977" s="79" customFormat="1" x14ac:dyDescent="0.3"/>
    <row r="978" s="79" customFormat="1" x14ac:dyDescent="0.3"/>
    <row r="979" s="79" customFormat="1" x14ac:dyDescent="0.3"/>
    <row r="980" s="79" customFormat="1" x14ac:dyDescent="0.3"/>
    <row r="981" s="79" customFormat="1" x14ac:dyDescent="0.3"/>
    <row r="982" s="79" customFormat="1" x14ac:dyDescent="0.3"/>
    <row r="983" s="79" customFormat="1" x14ac:dyDescent="0.3"/>
    <row r="984" s="79" customFormat="1" x14ac:dyDescent="0.3"/>
    <row r="985" s="79" customFormat="1" x14ac:dyDescent="0.3"/>
    <row r="986" s="79" customFormat="1" x14ac:dyDescent="0.3"/>
    <row r="987" s="79" customFormat="1" x14ac:dyDescent="0.3"/>
    <row r="988" s="79" customFormat="1" x14ac:dyDescent="0.3"/>
    <row r="989" s="79" customFormat="1" x14ac:dyDescent="0.3"/>
    <row r="990" s="79" customFormat="1" x14ac:dyDescent="0.3"/>
    <row r="991" s="79" customFormat="1" x14ac:dyDescent="0.3"/>
    <row r="992" s="79" customFormat="1" x14ac:dyDescent="0.3"/>
    <row r="993" s="79" customFormat="1" x14ac:dyDescent="0.3"/>
    <row r="994" s="79" customFormat="1" x14ac:dyDescent="0.3"/>
    <row r="995" s="79" customFormat="1" x14ac:dyDescent="0.3"/>
    <row r="996" s="79" customFormat="1" x14ac:dyDescent="0.3"/>
    <row r="997" s="79" customFormat="1" x14ac:dyDescent="0.3"/>
    <row r="998" s="79" customFormat="1" x14ac:dyDescent="0.3"/>
    <row r="999" s="79" customFormat="1" x14ac:dyDescent="0.3"/>
    <row r="1000" s="79" customFormat="1" x14ac:dyDescent="0.3"/>
    <row r="1001" s="79" customFormat="1" x14ac:dyDescent="0.3"/>
    <row r="1002" s="79" customFormat="1" x14ac:dyDescent="0.3"/>
    <row r="1003" s="79" customFormat="1" x14ac:dyDescent="0.3"/>
    <row r="1004" s="79" customFormat="1" x14ac:dyDescent="0.3"/>
    <row r="1005" s="79" customFormat="1" x14ac:dyDescent="0.3"/>
    <row r="1006" s="79" customFormat="1" x14ac:dyDescent="0.3"/>
    <row r="1007" s="79" customFormat="1" x14ac:dyDescent="0.3"/>
    <row r="1008" s="79" customFormat="1" x14ac:dyDescent="0.3"/>
    <row r="1009" s="79" customFormat="1" x14ac:dyDescent="0.3"/>
    <row r="1010" s="79" customFormat="1" x14ac:dyDescent="0.3"/>
    <row r="1011" s="79" customFormat="1" x14ac:dyDescent="0.3"/>
    <row r="1012" s="79" customFormat="1" x14ac:dyDescent="0.3"/>
    <row r="1013" s="79" customFormat="1" x14ac:dyDescent="0.3"/>
    <row r="1014" s="79" customFormat="1" x14ac:dyDescent="0.3"/>
    <row r="1015" s="79" customFormat="1" x14ac:dyDescent="0.3"/>
    <row r="1016" s="79" customFormat="1" x14ac:dyDescent="0.3"/>
    <row r="1017" s="79" customFormat="1" x14ac:dyDescent="0.3"/>
    <row r="1018" s="79" customFormat="1" x14ac:dyDescent="0.3"/>
    <row r="1019" s="79" customFormat="1" x14ac:dyDescent="0.3"/>
    <row r="1020" s="79" customFormat="1" x14ac:dyDescent="0.3"/>
    <row r="1021" s="79" customFormat="1" x14ac:dyDescent="0.3"/>
    <row r="1022" s="79" customFormat="1" x14ac:dyDescent="0.3"/>
    <row r="1023" s="79" customFormat="1" x14ac:dyDescent="0.3"/>
    <row r="1024" s="79" customFormat="1" x14ac:dyDescent="0.3"/>
    <row r="1025" s="79" customFormat="1" x14ac:dyDescent="0.3"/>
    <row r="1026" s="79" customFormat="1" x14ac:dyDescent="0.3"/>
    <row r="1027" s="79" customFormat="1" x14ac:dyDescent="0.3"/>
    <row r="1028" s="79" customFormat="1" x14ac:dyDescent="0.3"/>
    <row r="1029" s="79" customFormat="1" x14ac:dyDescent="0.3"/>
    <row r="1030" s="79" customFormat="1" x14ac:dyDescent="0.3"/>
    <row r="1031" s="79" customFormat="1" x14ac:dyDescent="0.3"/>
    <row r="1032" s="79" customFormat="1" x14ac:dyDescent="0.3"/>
    <row r="1033" s="79" customFormat="1" x14ac:dyDescent="0.3"/>
    <row r="1034" s="79" customFormat="1" x14ac:dyDescent="0.3"/>
    <row r="1035" s="79" customFormat="1" x14ac:dyDescent="0.3"/>
    <row r="1036" s="79" customFormat="1" x14ac:dyDescent="0.3"/>
    <row r="1037" s="79" customFormat="1" x14ac:dyDescent="0.3"/>
    <row r="1038" s="79" customFormat="1" x14ac:dyDescent="0.3"/>
    <row r="1039" s="79" customFormat="1" x14ac:dyDescent="0.3"/>
    <row r="1040" s="79" customFormat="1" x14ac:dyDescent="0.3"/>
    <row r="1041" s="79" customFormat="1" x14ac:dyDescent="0.3"/>
    <row r="1042" s="79" customFormat="1" x14ac:dyDescent="0.3"/>
    <row r="1043" s="79" customFormat="1" x14ac:dyDescent="0.3"/>
    <row r="1044" s="79" customFormat="1" x14ac:dyDescent="0.3"/>
    <row r="1045" s="79" customFormat="1" x14ac:dyDescent="0.3"/>
    <row r="1046" s="79" customFormat="1" x14ac:dyDescent="0.3"/>
    <row r="1047" s="79" customFormat="1" x14ac:dyDescent="0.3"/>
    <row r="1048" s="79" customFormat="1" x14ac:dyDescent="0.3"/>
    <row r="1049" s="79" customFormat="1" x14ac:dyDescent="0.3"/>
    <row r="1050" s="79" customFormat="1" x14ac:dyDescent="0.3"/>
    <row r="1051" s="79" customFormat="1" x14ac:dyDescent="0.3"/>
    <row r="1052" s="79" customFormat="1" x14ac:dyDescent="0.3"/>
    <row r="1053" s="79" customFormat="1" x14ac:dyDescent="0.3"/>
    <row r="1054" s="79" customFormat="1" x14ac:dyDescent="0.3"/>
    <row r="1055" s="79" customFormat="1" x14ac:dyDescent="0.3"/>
    <row r="1056" s="79" customFormat="1" x14ac:dyDescent="0.3"/>
    <row r="1057" s="79" customFormat="1" x14ac:dyDescent="0.3"/>
    <row r="1058" s="79" customFormat="1" x14ac:dyDescent="0.3"/>
    <row r="1059" s="79" customFormat="1" x14ac:dyDescent="0.3"/>
    <row r="1060" s="79" customFormat="1" x14ac:dyDescent="0.3"/>
    <row r="1061" s="79" customFormat="1" x14ac:dyDescent="0.3"/>
    <row r="1062" s="79" customFormat="1" x14ac:dyDescent="0.3"/>
    <row r="1063" s="79" customFormat="1" x14ac:dyDescent="0.3"/>
    <row r="1064" s="79" customFormat="1" x14ac:dyDescent="0.3"/>
    <row r="1065" s="79" customFormat="1" x14ac:dyDescent="0.3"/>
    <row r="1066" s="79" customFormat="1" x14ac:dyDescent="0.3"/>
    <row r="1067" s="79" customFormat="1" x14ac:dyDescent="0.3"/>
    <row r="1068" s="79" customFormat="1" x14ac:dyDescent="0.3"/>
    <row r="1069" s="79" customFormat="1" x14ac:dyDescent="0.3"/>
    <row r="1070" s="79" customFormat="1" x14ac:dyDescent="0.3"/>
    <row r="1071" s="79" customFormat="1" x14ac:dyDescent="0.3"/>
    <row r="1072" s="79" customFormat="1" x14ac:dyDescent="0.3"/>
    <row r="1073" s="79" customFormat="1" x14ac:dyDescent="0.3"/>
    <row r="1074" s="79" customFormat="1" x14ac:dyDescent="0.3"/>
    <row r="1075" s="79" customFormat="1" x14ac:dyDescent="0.3"/>
    <row r="1076" s="79" customFormat="1" x14ac:dyDescent="0.3"/>
    <row r="1077" s="79" customFormat="1" x14ac:dyDescent="0.3"/>
    <row r="1078" s="79" customFormat="1" x14ac:dyDescent="0.3"/>
    <row r="1079" s="79" customFormat="1" x14ac:dyDescent="0.3"/>
    <row r="1080" s="79" customFormat="1" x14ac:dyDescent="0.3"/>
    <row r="1081" s="79" customFormat="1" x14ac:dyDescent="0.3"/>
    <row r="1082" s="79" customFormat="1" x14ac:dyDescent="0.3"/>
    <row r="1083" s="79" customFormat="1" x14ac:dyDescent="0.3"/>
    <row r="1084" s="79" customFormat="1" x14ac:dyDescent="0.3"/>
    <row r="1085" s="79" customFormat="1" x14ac:dyDescent="0.3"/>
    <row r="1086" s="79" customFormat="1" x14ac:dyDescent="0.3"/>
    <row r="1087" s="79" customFormat="1" x14ac:dyDescent="0.3"/>
    <row r="1088" s="79" customFormat="1" x14ac:dyDescent="0.3"/>
    <row r="1089" s="79" customFormat="1" x14ac:dyDescent="0.3"/>
    <row r="1090" s="79" customFormat="1" x14ac:dyDescent="0.3"/>
    <row r="1091" s="79" customFormat="1" x14ac:dyDescent="0.3"/>
    <row r="1092" s="79" customFormat="1" x14ac:dyDescent="0.3"/>
    <row r="1093" s="79" customFormat="1" x14ac:dyDescent="0.3"/>
    <row r="1094" s="79" customFormat="1" x14ac:dyDescent="0.3"/>
    <row r="1095" s="79" customFormat="1" x14ac:dyDescent="0.3"/>
    <row r="1096" s="79" customFormat="1" x14ac:dyDescent="0.3"/>
    <row r="1097" s="79" customFormat="1" x14ac:dyDescent="0.3"/>
    <row r="1098" s="79" customFormat="1" x14ac:dyDescent="0.3"/>
    <row r="1099" s="79" customFormat="1" x14ac:dyDescent="0.3"/>
    <row r="1100" s="79" customFormat="1" x14ac:dyDescent="0.3"/>
    <row r="1101" s="79" customFormat="1" x14ac:dyDescent="0.3"/>
    <row r="1102" s="79" customFormat="1" x14ac:dyDescent="0.3"/>
    <row r="1103" s="79" customFormat="1" x14ac:dyDescent="0.3"/>
    <row r="1104" s="79" customFormat="1" x14ac:dyDescent="0.3"/>
    <row r="1105" s="79" customFormat="1" x14ac:dyDescent="0.3"/>
    <row r="1106" s="79" customFormat="1" x14ac:dyDescent="0.3"/>
    <row r="1107" s="79" customFormat="1" x14ac:dyDescent="0.3"/>
    <row r="1108" s="79" customFormat="1" x14ac:dyDescent="0.3"/>
    <row r="1109" s="79" customFormat="1" x14ac:dyDescent="0.3"/>
    <row r="1110" s="79" customFormat="1" x14ac:dyDescent="0.3"/>
    <row r="1111" s="79" customFormat="1" x14ac:dyDescent="0.3"/>
    <row r="1112" s="79" customFormat="1" x14ac:dyDescent="0.3"/>
    <row r="1113" s="79" customFormat="1" x14ac:dyDescent="0.3"/>
    <row r="1114" s="79" customFormat="1" x14ac:dyDescent="0.3"/>
    <row r="1115" s="79" customFormat="1" x14ac:dyDescent="0.3"/>
    <row r="1116" s="79" customFormat="1" x14ac:dyDescent="0.3"/>
    <row r="1117" s="79" customFormat="1" x14ac:dyDescent="0.3"/>
    <row r="1118" s="79" customFormat="1" x14ac:dyDescent="0.3"/>
    <row r="1119" s="79" customFormat="1" x14ac:dyDescent="0.3"/>
    <row r="1120" s="79" customFormat="1" x14ac:dyDescent="0.3"/>
    <row r="1121" s="79" customFormat="1" x14ac:dyDescent="0.3"/>
    <row r="1122" s="79" customFormat="1" x14ac:dyDescent="0.3"/>
    <row r="1123" s="79" customFormat="1" x14ac:dyDescent="0.3"/>
    <row r="1124" s="79" customFormat="1" x14ac:dyDescent="0.3"/>
    <row r="1125" s="79" customFormat="1" x14ac:dyDescent="0.3"/>
    <row r="1126" s="79" customFormat="1" x14ac:dyDescent="0.3"/>
    <row r="1127" s="79" customFormat="1" x14ac:dyDescent="0.3"/>
    <row r="1128" s="79" customFormat="1" x14ac:dyDescent="0.3"/>
    <row r="1129" s="79" customFormat="1" x14ac:dyDescent="0.3"/>
    <row r="1130" s="79" customFormat="1" x14ac:dyDescent="0.3"/>
    <row r="1131" s="79" customFormat="1" x14ac:dyDescent="0.3"/>
    <row r="1132" s="79" customFormat="1" x14ac:dyDescent="0.3"/>
    <row r="1133" s="79" customFormat="1" x14ac:dyDescent="0.3"/>
    <row r="1134" s="79" customFormat="1" x14ac:dyDescent="0.3"/>
    <row r="1135" s="79" customFormat="1" x14ac:dyDescent="0.3"/>
    <row r="1136" s="79" customFormat="1" x14ac:dyDescent="0.3"/>
    <row r="1137" s="79" customFormat="1" x14ac:dyDescent="0.3"/>
    <row r="1138" s="79" customFormat="1" x14ac:dyDescent="0.3"/>
    <row r="1139" s="79" customFormat="1" x14ac:dyDescent="0.3"/>
    <row r="1140" s="79" customFormat="1" x14ac:dyDescent="0.3"/>
    <row r="1141" s="79" customFormat="1" x14ac:dyDescent="0.3"/>
    <row r="1142" s="79" customFormat="1" x14ac:dyDescent="0.3"/>
    <row r="1143" s="79" customFormat="1" x14ac:dyDescent="0.3"/>
    <row r="1144" s="79" customFormat="1" x14ac:dyDescent="0.3"/>
    <row r="1145" s="79" customFormat="1" x14ac:dyDescent="0.3"/>
    <row r="1146" s="79" customFormat="1" x14ac:dyDescent="0.3"/>
    <row r="1147" s="79" customFormat="1" x14ac:dyDescent="0.3"/>
    <row r="1148" s="79" customFormat="1" x14ac:dyDescent="0.3"/>
    <row r="1149" s="79" customFormat="1" x14ac:dyDescent="0.3"/>
    <row r="1150" s="79" customFormat="1" x14ac:dyDescent="0.3"/>
    <row r="1151" s="79" customFormat="1" x14ac:dyDescent="0.3"/>
    <row r="1152" s="79" customFormat="1" x14ac:dyDescent="0.3"/>
    <row r="1153" s="79" customFormat="1" x14ac:dyDescent="0.3"/>
    <row r="1154" s="79" customFormat="1" x14ac:dyDescent="0.3"/>
    <row r="1155" s="79" customFormat="1" x14ac:dyDescent="0.3"/>
    <row r="1156" s="79" customFormat="1" x14ac:dyDescent="0.3"/>
    <row r="1157" s="79" customFormat="1" x14ac:dyDescent="0.3"/>
    <row r="1158" s="79" customFormat="1" x14ac:dyDescent="0.3"/>
    <row r="1159" s="79" customFormat="1" x14ac:dyDescent="0.3"/>
    <row r="1160" s="79" customFormat="1" x14ac:dyDescent="0.3"/>
    <row r="1161" s="79" customFormat="1" x14ac:dyDescent="0.3"/>
    <row r="1162" s="79" customFormat="1" x14ac:dyDescent="0.3"/>
    <row r="1163" s="79" customFormat="1" x14ac:dyDescent="0.3"/>
    <row r="1164" s="79" customFormat="1" x14ac:dyDescent="0.3"/>
    <row r="1165" s="79" customFormat="1" x14ac:dyDescent="0.3"/>
    <row r="1166" s="79" customFormat="1" x14ac:dyDescent="0.3"/>
    <row r="1167" s="79" customFormat="1" x14ac:dyDescent="0.3"/>
    <row r="1168" s="79" customFormat="1" x14ac:dyDescent="0.3"/>
    <row r="1169" s="79" customFormat="1" x14ac:dyDescent="0.3"/>
    <row r="1170" s="79" customFormat="1" x14ac:dyDescent="0.3"/>
    <row r="1171" s="79" customFormat="1" x14ac:dyDescent="0.3"/>
    <row r="1172" s="79" customFormat="1" x14ac:dyDescent="0.3"/>
    <row r="1173" s="79" customFormat="1" x14ac:dyDescent="0.3"/>
    <row r="1174" s="79" customFormat="1" x14ac:dyDescent="0.3"/>
    <row r="1175" s="79" customFormat="1" x14ac:dyDescent="0.3"/>
    <row r="1176" s="79" customFormat="1" x14ac:dyDescent="0.3"/>
    <row r="1177" s="79" customFormat="1" x14ac:dyDescent="0.3"/>
    <row r="1178" s="79" customFormat="1" x14ac:dyDescent="0.3"/>
    <row r="1179" s="79" customFormat="1" x14ac:dyDescent="0.3"/>
    <row r="1180" s="79" customFormat="1" x14ac:dyDescent="0.3"/>
    <row r="1181" s="79" customFormat="1" x14ac:dyDescent="0.3"/>
    <row r="1182" s="79" customFormat="1" x14ac:dyDescent="0.3"/>
    <row r="1183" s="79" customFormat="1" x14ac:dyDescent="0.3"/>
    <row r="1184" s="79" customFormat="1" x14ac:dyDescent="0.3"/>
    <row r="1185" s="79" customFormat="1" x14ac:dyDescent="0.3"/>
    <row r="1186" s="79" customFormat="1" x14ac:dyDescent="0.3"/>
    <row r="1187" s="79" customFormat="1" x14ac:dyDescent="0.3"/>
    <row r="1188" s="79" customFormat="1" x14ac:dyDescent="0.3"/>
    <row r="1189" s="79" customFormat="1" x14ac:dyDescent="0.3"/>
    <row r="1190" s="79" customFormat="1" x14ac:dyDescent="0.3"/>
    <row r="1191" s="79" customFormat="1" x14ac:dyDescent="0.3"/>
    <row r="1192" s="79" customFormat="1" x14ac:dyDescent="0.3"/>
    <row r="1193" s="79" customFormat="1" x14ac:dyDescent="0.3"/>
    <row r="1194" s="79" customFormat="1" x14ac:dyDescent="0.3"/>
    <row r="1195" s="79" customFormat="1" x14ac:dyDescent="0.3"/>
    <row r="1196" s="79" customFormat="1" x14ac:dyDescent="0.3"/>
    <row r="1197" s="79" customFormat="1" x14ac:dyDescent="0.3"/>
    <row r="1198" s="79" customFormat="1" x14ac:dyDescent="0.3"/>
    <row r="1199" s="79" customFormat="1" x14ac:dyDescent="0.3"/>
    <row r="1200" s="79" customFormat="1" x14ac:dyDescent="0.3"/>
    <row r="1201" s="79" customFormat="1" x14ac:dyDescent="0.3"/>
    <row r="1202" s="79" customFormat="1" x14ac:dyDescent="0.3"/>
    <row r="1203" s="79" customFormat="1" x14ac:dyDescent="0.3"/>
    <row r="1204" s="79" customFormat="1" x14ac:dyDescent="0.3"/>
    <row r="1205" s="79" customFormat="1" x14ac:dyDescent="0.3"/>
    <row r="1206" s="79" customFormat="1" x14ac:dyDescent="0.3"/>
    <row r="1207" s="79" customFormat="1" x14ac:dyDescent="0.3"/>
    <row r="1208" s="79" customFormat="1" x14ac:dyDescent="0.3"/>
    <row r="1209" s="79" customFormat="1" x14ac:dyDescent="0.3"/>
    <row r="1210" s="79" customFormat="1" x14ac:dyDescent="0.3"/>
    <row r="1211" s="79" customFormat="1" x14ac:dyDescent="0.3"/>
    <row r="1212" s="79" customFormat="1" x14ac:dyDescent="0.3"/>
    <row r="1213" s="79" customFormat="1" x14ac:dyDescent="0.3"/>
    <row r="1214" s="79" customFormat="1" x14ac:dyDescent="0.3"/>
    <row r="1215" s="79" customFormat="1" x14ac:dyDescent="0.3"/>
    <row r="1216" s="79" customFormat="1" x14ac:dyDescent="0.3"/>
    <row r="1217" s="79" customFormat="1" x14ac:dyDescent="0.3"/>
    <row r="1218" s="79" customFormat="1" x14ac:dyDescent="0.3"/>
    <row r="1219" s="79" customFormat="1" x14ac:dyDescent="0.3"/>
    <row r="1220" s="79" customFormat="1" x14ac:dyDescent="0.3"/>
    <row r="1221" s="79" customFormat="1" x14ac:dyDescent="0.3"/>
    <row r="1222" s="79" customFormat="1" x14ac:dyDescent="0.3"/>
    <row r="1223" s="79" customFormat="1" x14ac:dyDescent="0.3"/>
    <row r="1224" s="79" customFormat="1" x14ac:dyDescent="0.3"/>
    <row r="1225" s="79" customFormat="1" x14ac:dyDescent="0.3"/>
    <row r="1226" s="79" customFormat="1" x14ac:dyDescent="0.3"/>
    <row r="1227" s="79" customFormat="1" x14ac:dyDescent="0.3"/>
    <row r="1228" s="79" customFormat="1" x14ac:dyDescent="0.3"/>
    <row r="1229" s="79" customFormat="1" x14ac:dyDescent="0.3"/>
    <row r="1230" s="79" customFormat="1" x14ac:dyDescent="0.3"/>
    <row r="1231" s="79" customFormat="1" x14ac:dyDescent="0.3"/>
    <row r="1232" s="79" customFormat="1" x14ac:dyDescent="0.3"/>
    <row r="1233" s="79" customFormat="1" x14ac:dyDescent="0.3"/>
    <row r="1234" s="79" customFormat="1" x14ac:dyDescent="0.3"/>
    <row r="1235" s="79" customFormat="1" x14ac:dyDescent="0.3"/>
    <row r="1236" s="79" customFormat="1" x14ac:dyDescent="0.3"/>
    <row r="1237" s="79" customFormat="1" x14ac:dyDescent="0.3"/>
    <row r="1238" s="79" customFormat="1" x14ac:dyDescent="0.3"/>
    <row r="1239" s="79" customFormat="1" x14ac:dyDescent="0.3"/>
    <row r="1240" s="79" customFormat="1" x14ac:dyDescent="0.3"/>
  </sheetData>
  <mergeCells count="12">
    <mergeCell ref="B29:G29"/>
    <mergeCell ref="B30:C30"/>
    <mergeCell ref="D30:E30"/>
    <mergeCell ref="F30:G30"/>
    <mergeCell ref="B2:G2"/>
    <mergeCell ref="B3:C3"/>
    <mergeCell ref="D3:E3"/>
    <mergeCell ref="F3:G3"/>
    <mergeCell ref="B16:G16"/>
    <mergeCell ref="B17:C17"/>
    <mergeCell ref="D17:E17"/>
    <mergeCell ref="F17:G17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00FA4-CB28-4770-BB48-B783E6ED645B}">
  <dimension ref="A1:T58"/>
  <sheetViews>
    <sheetView workbookViewId="0"/>
  </sheetViews>
  <sheetFormatPr baseColWidth="10" defaultColWidth="11.5703125" defaultRowHeight="15" x14ac:dyDescent="0.25"/>
  <cols>
    <col min="1" max="1" width="6" style="78" customWidth="1"/>
    <col min="2" max="2" width="36.85546875" style="78" bestFit="1" customWidth="1"/>
    <col min="3" max="3" width="11.5703125" style="78"/>
    <col min="4" max="4" width="15.28515625" style="78" customWidth="1"/>
    <col min="5" max="5" width="12.7109375" style="78" bestFit="1" customWidth="1"/>
    <col min="6" max="6" width="13.85546875" style="78" customWidth="1"/>
    <col min="7" max="7" width="11.5703125" style="78"/>
    <col min="8" max="8" width="13.5703125" style="78" customWidth="1"/>
    <col min="9" max="9" width="11.5703125" style="78"/>
    <col min="10" max="10" width="14.7109375" style="78" customWidth="1"/>
    <col min="11" max="11" width="11.5703125" style="78"/>
    <col min="12" max="12" width="14.7109375" style="78" customWidth="1"/>
    <col min="13" max="13" width="11.5703125" style="78"/>
    <col min="14" max="14" width="13.85546875" style="78" customWidth="1"/>
    <col min="15" max="15" width="11.5703125" style="78"/>
    <col min="16" max="16" width="16.28515625" style="78" customWidth="1"/>
    <col min="17" max="17" width="11.5703125" style="78"/>
    <col min="18" max="18" width="14.7109375" style="78" customWidth="1"/>
    <col min="19" max="19" width="11.5703125" style="78"/>
    <col min="20" max="20" width="15" style="78" customWidth="1"/>
    <col min="21" max="16384" width="11.5703125" style="78"/>
  </cols>
  <sheetData>
    <row r="1" spans="1:20" s="198" customFormat="1" ht="18.75" x14ac:dyDescent="0.3">
      <c r="A1" s="198" t="s">
        <v>75</v>
      </c>
    </row>
    <row r="2" spans="1:20" ht="21.75" thickBot="1" x14ac:dyDescent="0.4">
      <c r="A2" s="322" t="s">
        <v>66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24"/>
    </row>
    <row r="3" spans="1:20" ht="15.75" x14ac:dyDescent="0.25">
      <c r="A3" s="139"/>
      <c r="B3" s="281"/>
      <c r="C3" s="325" t="s">
        <v>2</v>
      </c>
      <c r="D3" s="326"/>
      <c r="E3" s="326"/>
      <c r="F3" s="326"/>
      <c r="G3" s="326"/>
      <c r="H3" s="327"/>
      <c r="I3" s="325" t="s">
        <v>3</v>
      </c>
      <c r="J3" s="326"/>
      <c r="K3" s="326"/>
      <c r="L3" s="326"/>
      <c r="M3" s="326"/>
      <c r="N3" s="327"/>
      <c r="O3" s="325" t="s">
        <v>4</v>
      </c>
      <c r="P3" s="326"/>
      <c r="Q3" s="326"/>
      <c r="R3" s="326"/>
      <c r="S3" s="326"/>
      <c r="T3" s="328"/>
    </row>
    <row r="4" spans="1:20" ht="15.75" x14ac:dyDescent="0.25">
      <c r="A4" s="139"/>
      <c r="B4" s="281"/>
      <c r="C4" s="329" t="s">
        <v>41</v>
      </c>
      <c r="D4" s="309"/>
      <c r="E4" s="309" t="s">
        <v>42</v>
      </c>
      <c r="F4" s="309"/>
      <c r="G4" s="303" t="s">
        <v>67</v>
      </c>
      <c r="H4" s="330"/>
      <c r="I4" s="329" t="s">
        <v>41</v>
      </c>
      <c r="J4" s="309"/>
      <c r="K4" s="309" t="s">
        <v>42</v>
      </c>
      <c r="L4" s="309"/>
      <c r="M4" s="303" t="s">
        <v>67</v>
      </c>
      <c r="N4" s="330"/>
      <c r="O4" s="329" t="s">
        <v>41</v>
      </c>
      <c r="P4" s="309"/>
      <c r="Q4" s="309" t="s">
        <v>42</v>
      </c>
      <c r="R4" s="309"/>
      <c r="S4" s="303" t="s">
        <v>67</v>
      </c>
      <c r="T4" s="331"/>
    </row>
    <row r="5" spans="1:20" ht="32.25" thickBot="1" x14ac:dyDescent="0.3">
      <c r="A5" s="140" t="s">
        <v>0</v>
      </c>
      <c r="B5" s="141" t="s">
        <v>1</v>
      </c>
      <c r="C5" s="142" t="s">
        <v>5</v>
      </c>
      <c r="D5" s="281" t="s">
        <v>68</v>
      </c>
      <c r="E5" s="281" t="s">
        <v>69</v>
      </c>
      <c r="F5" s="281" t="s">
        <v>70</v>
      </c>
      <c r="G5" s="281" t="s">
        <v>71</v>
      </c>
      <c r="H5" s="283" t="s">
        <v>72</v>
      </c>
      <c r="I5" s="142" t="s">
        <v>5</v>
      </c>
      <c r="J5" s="281" t="s">
        <v>68</v>
      </c>
      <c r="K5" s="281" t="s">
        <v>69</v>
      </c>
      <c r="L5" s="281" t="s">
        <v>70</v>
      </c>
      <c r="M5" s="281" t="s">
        <v>71</v>
      </c>
      <c r="N5" s="283" t="s">
        <v>72</v>
      </c>
      <c r="O5" s="142" t="s">
        <v>5</v>
      </c>
      <c r="P5" s="281" t="s">
        <v>68</v>
      </c>
      <c r="Q5" s="281" t="s">
        <v>69</v>
      </c>
      <c r="R5" s="281" t="s">
        <v>70</v>
      </c>
      <c r="S5" s="281" t="s">
        <v>71</v>
      </c>
      <c r="T5" s="282" t="s">
        <v>72</v>
      </c>
    </row>
    <row r="6" spans="1:20" ht="15.75" x14ac:dyDescent="0.25">
      <c r="A6" s="145">
        <v>1</v>
      </c>
      <c r="B6" s="199" t="s">
        <v>7</v>
      </c>
      <c r="C6" s="147">
        <v>259503</v>
      </c>
      <c r="D6" s="148">
        <v>1818198.1522250001</v>
      </c>
      <c r="E6" s="148">
        <v>1007316</v>
      </c>
      <c r="F6" s="148">
        <v>4174149.7420640001</v>
      </c>
      <c r="G6" s="149">
        <v>0.25761826477490679</v>
      </c>
      <c r="H6" s="200">
        <v>0.43558527234960959</v>
      </c>
      <c r="I6" s="147">
        <v>54511</v>
      </c>
      <c r="J6" s="148">
        <v>3637912.6321319998</v>
      </c>
      <c r="K6" s="148">
        <v>138161</v>
      </c>
      <c r="L6" s="148">
        <v>9204784.8411459997</v>
      </c>
      <c r="M6" s="149">
        <v>0.39454694161159809</v>
      </c>
      <c r="N6" s="150">
        <v>0.3952197357042273</v>
      </c>
      <c r="O6" s="147">
        <v>27339</v>
      </c>
      <c r="P6" s="148">
        <v>1183133.763081</v>
      </c>
      <c r="Q6" s="148">
        <v>118233</v>
      </c>
      <c r="R6" s="148">
        <v>4682374.3679989995</v>
      </c>
      <c r="S6" s="149">
        <v>0.2312298596838446</v>
      </c>
      <c r="T6" s="150">
        <v>0.25267816498547269</v>
      </c>
    </row>
    <row r="7" spans="1:20" ht="15.75" x14ac:dyDescent="0.25">
      <c r="A7" s="151">
        <v>9</v>
      </c>
      <c r="B7" s="201" t="s">
        <v>8</v>
      </c>
      <c r="C7" s="157">
        <v>379</v>
      </c>
      <c r="D7" s="154">
        <v>4608.8023880000001</v>
      </c>
      <c r="E7" s="154">
        <v>2123</v>
      </c>
      <c r="F7" s="154">
        <v>12889.286398</v>
      </c>
      <c r="G7" s="155">
        <v>0.1785209609043806</v>
      </c>
      <c r="H7" s="202">
        <v>0.35756846777143048</v>
      </c>
      <c r="I7" s="157">
        <v>174</v>
      </c>
      <c r="J7" s="154">
        <v>20308.201142000002</v>
      </c>
      <c r="K7" s="154">
        <v>486</v>
      </c>
      <c r="L7" s="154">
        <v>39359.009700000002</v>
      </c>
      <c r="M7" s="155">
        <v>0.35802469135802473</v>
      </c>
      <c r="N7" s="156">
        <v>0.51597337678950805</v>
      </c>
      <c r="O7" s="157">
        <v>0</v>
      </c>
      <c r="P7" s="154">
        <v>0</v>
      </c>
      <c r="Q7" s="154">
        <v>61</v>
      </c>
      <c r="R7" s="154">
        <v>56.673276000000001</v>
      </c>
      <c r="S7" s="155">
        <v>0</v>
      </c>
      <c r="T7" s="156">
        <v>0</v>
      </c>
    </row>
    <row r="8" spans="1:20" ht="15.75" x14ac:dyDescent="0.25">
      <c r="A8" s="151">
        <v>14</v>
      </c>
      <c r="B8" s="201" t="s">
        <v>9</v>
      </c>
      <c r="C8" s="157">
        <v>38171</v>
      </c>
      <c r="D8" s="154">
        <v>315158.59105300001</v>
      </c>
      <c r="E8" s="154">
        <v>1648893</v>
      </c>
      <c r="F8" s="154">
        <v>3177536.7475009998</v>
      </c>
      <c r="G8" s="155">
        <v>2.3149470584204069E-2</v>
      </c>
      <c r="H8" s="202">
        <v>9.9183303324771654E-2</v>
      </c>
      <c r="I8" s="157">
        <v>23433</v>
      </c>
      <c r="J8" s="154">
        <v>2411069.3042899999</v>
      </c>
      <c r="K8" s="154">
        <v>188196</v>
      </c>
      <c r="L8" s="154">
        <v>9626593.5929579996</v>
      </c>
      <c r="M8" s="155">
        <v>0.12451380475674299</v>
      </c>
      <c r="N8" s="156">
        <v>0.25045923887902921</v>
      </c>
      <c r="O8" s="157">
        <v>4732</v>
      </c>
      <c r="P8" s="154">
        <v>363052.51946600003</v>
      </c>
      <c r="Q8" s="154">
        <v>32483</v>
      </c>
      <c r="R8" s="154">
        <v>1289542.2894629999</v>
      </c>
      <c r="S8" s="155">
        <v>0.14567619985838751</v>
      </c>
      <c r="T8" s="156">
        <v>0.28153595460385011</v>
      </c>
    </row>
    <row r="9" spans="1:20" ht="15.75" x14ac:dyDescent="0.25">
      <c r="A9" s="151">
        <v>16</v>
      </c>
      <c r="B9" s="201" t="s">
        <v>10</v>
      </c>
      <c r="C9" s="157">
        <v>75751</v>
      </c>
      <c r="D9" s="154">
        <v>266443.10908999998</v>
      </c>
      <c r="E9" s="154">
        <v>1197981</v>
      </c>
      <c r="F9" s="154">
        <v>3683926.9329929999</v>
      </c>
      <c r="G9" s="155">
        <v>6.3232221546084627E-2</v>
      </c>
      <c r="H9" s="202">
        <v>7.2325839772703834E-2</v>
      </c>
      <c r="I9" s="157">
        <v>48313</v>
      </c>
      <c r="J9" s="154">
        <v>3531668.087603</v>
      </c>
      <c r="K9" s="154">
        <v>107775</v>
      </c>
      <c r="L9" s="154">
        <v>7001320.9977289997</v>
      </c>
      <c r="M9" s="155">
        <v>0.44827650197170033</v>
      </c>
      <c r="N9" s="156">
        <v>0.50442881975395182</v>
      </c>
      <c r="O9" s="157">
        <v>20091</v>
      </c>
      <c r="P9" s="154">
        <v>1609846.637872</v>
      </c>
      <c r="Q9" s="154">
        <v>94472</v>
      </c>
      <c r="R9" s="154">
        <v>3460574.2855989998</v>
      </c>
      <c r="S9" s="155">
        <v>0.2126661868066729</v>
      </c>
      <c r="T9" s="156">
        <v>0.46519638216445552</v>
      </c>
    </row>
    <row r="10" spans="1:20" ht="15.75" x14ac:dyDescent="0.25">
      <c r="A10" s="151">
        <v>28</v>
      </c>
      <c r="B10" s="201" t="s">
        <v>11</v>
      </c>
      <c r="C10" s="157">
        <v>950</v>
      </c>
      <c r="D10" s="154">
        <v>14031.709156999999</v>
      </c>
      <c r="E10" s="154">
        <v>36293</v>
      </c>
      <c r="F10" s="154">
        <v>155259.84116400001</v>
      </c>
      <c r="G10" s="155">
        <v>2.6175846581985511E-2</v>
      </c>
      <c r="H10" s="202">
        <v>9.0375650598395182E-2</v>
      </c>
      <c r="I10" s="157">
        <v>1811</v>
      </c>
      <c r="J10" s="154">
        <v>316986.52288900001</v>
      </c>
      <c r="K10" s="154">
        <v>8372</v>
      </c>
      <c r="L10" s="154">
        <v>1197704.3244980001</v>
      </c>
      <c r="M10" s="155">
        <v>0.2163162924032489</v>
      </c>
      <c r="N10" s="156">
        <v>0.2646617503212742</v>
      </c>
      <c r="O10" s="157">
        <v>604</v>
      </c>
      <c r="P10" s="154">
        <v>64908.911357999998</v>
      </c>
      <c r="Q10" s="154">
        <v>8002</v>
      </c>
      <c r="R10" s="154">
        <v>389156.03139600001</v>
      </c>
      <c r="S10" s="155">
        <v>7.5481129717570608E-2</v>
      </c>
      <c r="T10" s="156">
        <v>0.16679405205453321</v>
      </c>
    </row>
    <row r="11" spans="1:20" ht="15.75" x14ac:dyDescent="0.25">
      <c r="A11" s="151">
        <v>37</v>
      </c>
      <c r="B11" s="201" t="s">
        <v>73</v>
      </c>
      <c r="C11" s="157">
        <v>36448</v>
      </c>
      <c r="D11" s="154">
        <v>629541.12421599997</v>
      </c>
      <c r="E11" s="154">
        <v>863511</v>
      </c>
      <c r="F11" s="154">
        <v>5067640.579225</v>
      </c>
      <c r="G11" s="155">
        <v>4.2209074348792307E-2</v>
      </c>
      <c r="H11" s="202">
        <v>0.12422765868535141</v>
      </c>
      <c r="I11" s="157">
        <v>87837</v>
      </c>
      <c r="J11" s="154">
        <v>6298016.4151550001</v>
      </c>
      <c r="K11" s="154">
        <v>201307</v>
      </c>
      <c r="L11" s="154">
        <v>11929630.066075999</v>
      </c>
      <c r="M11" s="155">
        <v>0.43633356018419628</v>
      </c>
      <c r="N11" s="156">
        <v>0.52793057121398235</v>
      </c>
      <c r="O11" s="157">
        <v>52092</v>
      </c>
      <c r="P11" s="154">
        <v>2713440.0783119998</v>
      </c>
      <c r="Q11" s="154">
        <v>175960</v>
      </c>
      <c r="R11" s="154">
        <v>5056362.298959</v>
      </c>
      <c r="S11" s="155">
        <v>0.29604455558081377</v>
      </c>
      <c r="T11" s="156">
        <v>0.53663877663011628</v>
      </c>
    </row>
    <row r="12" spans="1:20" ht="15.75" x14ac:dyDescent="0.25">
      <c r="A12" s="151">
        <v>39</v>
      </c>
      <c r="B12" s="201" t="s">
        <v>74</v>
      </c>
      <c r="C12" s="157">
        <v>59199</v>
      </c>
      <c r="D12" s="154">
        <v>626181.60912499996</v>
      </c>
      <c r="E12" s="154">
        <v>301897</v>
      </c>
      <c r="F12" s="154">
        <v>1796092.8345550001</v>
      </c>
      <c r="G12" s="155">
        <v>0.1960900572049408</v>
      </c>
      <c r="H12" s="202">
        <v>0.34863543636381278</v>
      </c>
      <c r="I12" s="157">
        <v>24681</v>
      </c>
      <c r="J12" s="154">
        <v>1710233.6010120001</v>
      </c>
      <c r="K12" s="154">
        <v>72962</v>
      </c>
      <c r="L12" s="154">
        <v>4490031.5200730003</v>
      </c>
      <c r="M12" s="155">
        <v>0.33827197719360758</v>
      </c>
      <c r="N12" s="156">
        <v>0.38089567820766529</v>
      </c>
      <c r="O12" s="157">
        <v>11167</v>
      </c>
      <c r="P12" s="154">
        <v>590554.41262199997</v>
      </c>
      <c r="Q12" s="154">
        <v>30845</v>
      </c>
      <c r="R12" s="154">
        <v>1395844.5282389999</v>
      </c>
      <c r="S12" s="155">
        <v>0.36203598638353057</v>
      </c>
      <c r="T12" s="156">
        <v>0.42308036509413022</v>
      </c>
    </row>
    <row r="13" spans="1:20" ht="15.75" x14ac:dyDescent="0.25">
      <c r="A13" s="151">
        <v>49</v>
      </c>
      <c r="B13" s="201" t="s">
        <v>14</v>
      </c>
      <c r="C13" s="157">
        <v>6451</v>
      </c>
      <c r="D13" s="154">
        <v>113325.611114</v>
      </c>
      <c r="E13" s="154">
        <v>52489</v>
      </c>
      <c r="F13" s="154">
        <v>499409.72650400002</v>
      </c>
      <c r="G13" s="155">
        <v>0.1229019413591419</v>
      </c>
      <c r="H13" s="202">
        <v>0.22691911090180239</v>
      </c>
      <c r="I13" s="157">
        <v>2489</v>
      </c>
      <c r="J13" s="154">
        <v>302626.57850800001</v>
      </c>
      <c r="K13" s="154">
        <v>7316</v>
      </c>
      <c r="L13" s="154">
        <v>699123.54208399996</v>
      </c>
      <c r="M13" s="155">
        <v>0.34021323127392022</v>
      </c>
      <c r="N13" s="156">
        <v>0.43286566721227548</v>
      </c>
      <c r="O13" s="157">
        <v>365</v>
      </c>
      <c r="P13" s="154">
        <v>18207.927271</v>
      </c>
      <c r="Q13" s="154">
        <v>7122</v>
      </c>
      <c r="R13" s="154">
        <v>236888.044088</v>
      </c>
      <c r="S13" s="155">
        <v>5.1249648975007021E-2</v>
      </c>
      <c r="T13" s="156">
        <v>7.686300649363316E-2</v>
      </c>
    </row>
    <row r="14" spans="1:20" ht="15.75" x14ac:dyDescent="0.25">
      <c r="A14" s="151">
        <v>51</v>
      </c>
      <c r="B14" s="201" t="s">
        <v>15</v>
      </c>
      <c r="C14" s="157">
        <v>37225</v>
      </c>
      <c r="D14" s="154">
        <v>193602.385859</v>
      </c>
      <c r="E14" s="154">
        <v>2940868</v>
      </c>
      <c r="F14" s="154">
        <v>2946271.0804229998</v>
      </c>
      <c r="G14" s="155">
        <v>1.265782755295375E-2</v>
      </c>
      <c r="H14" s="202">
        <v>6.5710988763194284E-2</v>
      </c>
      <c r="I14" s="157">
        <v>1919</v>
      </c>
      <c r="J14" s="154">
        <v>78386.285841999998</v>
      </c>
      <c r="K14" s="154">
        <v>13907</v>
      </c>
      <c r="L14" s="154">
        <v>514287.96703900001</v>
      </c>
      <c r="M14" s="155">
        <v>0.13798806356511109</v>
      </c>
      <c r="N14" s="156">
        <v>0.1524171103852712</v>
      </c>
      <c r="O14" s="157">
        <v>0</v>
      </c>
      <c r="P14" s="154">
        <v>0</v>
      </c>
      <c r="Q14" s="154">
        <v>175</v>
      </c>
      <c r="R14" s="154">
        <v>11639.504467000001</v>
      </c>
      <c r="S14" s="155">
        <v>0</v>
      </c>
      <c r="T14" s="156">
        <v>0</v>
      </c>
    </row>
    <row r="15" spans="1:20" ht="15.75" x14ac:dyDescent="0.25">
      <c r="A15" s="151">
        <v>53</v>
      </c>
      <c r="B15" s="201" t="s">
        <v>16</v>
      </c>
      <c r="C15" s="157">
        <v>136906</v>
      </c>
      <c r="D15" s="154">
        <v>174281.86349300001</v>
      </c>
      <c r="E15" s="154">
        <v>1010509</v>
      </c>
      <c r="F15" s="154">
        <v>736325.19803700002</v>
      </c>
      <c r="G15" s="155">
        <v>0.13548221737757901</v>
      </c>
      <c r="H15" s="202">
        <v>0.23669142921853731</v>
      </c>
      <c r="I15" s="157">
        <v>0</v>
      </c>
      <c r="J15" s="154">
        <v>0</v>
      </c>
      <c r="K15" s="154">
        <v>2795</v>
      </c>
      <c r="L15" s="154">
        <v>24915.312214000001</v>
      </c>
      <c r="M15" s="155">
        <v>0</v>
      </c>
      <c r="N15" s="156">
        <v>0</v>
      </c>
      <c r="O15" s="157">
        <v>0</v>
      </c>
      <c r="P15" s="154">
        <v>0</v>
      </c>
      <c r="Q15" s="154">
        <v>36</v>
      </c>
      <c r="R15" s="154">
        <v>330.52522399999998</v>
      </c>
      <c r="S15" s="155">
        <v>0</v>
      </c>
      <c r="T15" s="156">
        <v>0</v>
      </c>
    </row>
    <row r="16" spans="1:20" ht="15.75" x14ac:dyDescent="0.25">
      <c r="A16" s="151">
        <v>55</v>
      </c>
      <c r="B16" s="201" t="s">
        <v>17</v>
      </c>
      <c r="C16" s="157">
        <v>1452</v>
      </c>
      <c r="D16" s="154">
        <v>6318.2714480000004</v>
      </c>
      <c r="E16" s="154">
        <v>44598</v>
      </c>
      <c r="F16" s="154">
        <v>94519.384913000002</v>
      </c>
      <c r="G16" s="155">
        <v>3.2557513789856052E-2</v>
      </c>
      <c r="H16" s="202">
        <v>6.6846303050063532E-2</v>
      </c>
      <c r="I16" s="157">
        <v>3188</v>
      </c>
      <c r="J16" s="154">
        <v>274035.20446500002</v>
      </c>
      <c r="K16" s="154">
        <v>8977</v>
      </c>
      <c r="L16" s="154">
        <v>564284.20678999997</v>
      </c>
      <c r="M16" s="155">
        <v>0.35512977609446361</v>
      </c>
      <c r="N16" s="156">
        <v>0.48563330528756588</v>
      </c>
      <c r="O16" s="157">
        <v>79</v>
      </c>
      <c r="P16" s="154">
        <v>17827.321</v>
      </c>
      <c r="Q16" s="154">
        <v>815</v>
      </c>
      <c r="R16" s="154">
        <v>42433.673199999997</v>
      </c>
      <c r="S16" s="155">
        <v>9.6932515337423308E-2</v>
      </c>
      <c r="T16" s="156">
        <v>0.42012203176415103</v>
      </c>
    </row>
    <row r="17" spans="1:20" ht="16.5" thickBot="1" x14ac:dyDescent="0.3">
      <c r="A17" s="159">
        <v>12</v>
      </c>
      <c r="B17" s="188" t="s">
        <v>18</v>
      </c>
      <c r="C17" s="161">
        <v>94450</v>
      </c>
      <c r="D17" s="162">
        <v>465787.59959400003</v>
      </c>
      <c r="E17" s="162">
        <v>965494</v>
      </c>
      <c r="F17" s="162">
        <v>2067042.2923109999</v>
      </c>
      <c r="G17" s="163">
        <v>9.782556908691302E-2</v>
      </c>
      <c r="H17" s="203">
        <v>0.22534014002840699</v>
      </c>
      <c r="I17" s="161">
        <v>81803</v>
      </c>
      <c r="J17" s="162">
        <v>2371272.3812830001</v>
      </c>
      <c r="K17" s="162">
        <v>449729</v>
      </c>
      <c r="L17" s="162">
        <v>10351174.805020999</v>
      </c>
      <c r="M17" s="163">
        <v>0.18189398504432669</v>
      </c>
      <c r="N17" s="164">
        <v>0.2290824400079475</v>
      </c>
      <c r="O17" s="161">
        <v>77310</v>
      </c>
      <c r="P17" s="162">
        <v>585858.34243199998</v>
      </c>
      <c r="Q17" s="162">
        <v>260990</v>
      </c>
      <c r="R17" s="162">
        <v>2954262.239145</v>
      </c>
      <c r="S17" s="163">
        <v>0.296218245909805</v>
      </c>
      <c r="T17" s="164">
        <v>0.1983095253593854</v>
      </c>
    </row>
    <row r="18" spans="1:20" ht="16.5" thickBot="1" x14ac:dyDescent="0.3">
      <c r="A18" s="191"/>
      <c r="B18" s="165" t="s">
        <v>49</v>
      </c>
      <c r="C18" s="204">
        <f>SUM(C6:C17)</f>
        <v>746885</v>
      </c>
      <c r="D18" s="204">
        <f t="shared" ref="D18:R18" si="0">SUM(D6:D17)</f>
        <v>4627478.8287620004</v>
      </c>
      <c r="E18" s="204">
        <f t="shared" si="0"/>
        <v>10071972</v>
      </c>
      <c r="F18" s="215">
        <f t="shared" si="0"/>
        <v>24411063.646088004</v>
      </c>
      <c r="G18" s="206">
        <f t="shared" ref="G18:H18" si="1">C18/E18</f>
        <v>7.4154793122935603E-2</v>
      </c>
      <c r="H18" s="205">
        <f t="shared" si="1"/>
        <v>0.18956481765199842</v>
      </c>
      <c r="I18" s="204">
        <f t="shared" si="0"/>
        <v>330159</v>
      </c>
      <c r="J18" s="204">
        <f t="shared" si="0"/>
        <v>20952515.214321002</v>
      </c>
      <c r="K18" s="204">
        <f t="shared" si="0"/>
        <v>1199983</v>
      </c>
      <c r="L18" s="215">
        <f t="shared" si="0"/>
        <v>55643210.185328007</v>
      </c>
      <c r="M18" s="206">
        <f t="shared" ref="M18:N18" si="2">I18/K18</f>
        <v>0.27513639776563503</v>
      </c>
      <c r="N18" s="206">
        <f t="shared" si="2"/>
        <v>0.37655115771601833</v>
      </c>
      <c r="O18" s="204">
        <f t="shared" si="0"/>
        <v>193779</v>
      </c>
      <c r="P18" s="204">
        <f t="shared" si="0"/>
        <v>7146829.9134139996</v>
      </c>
      <c r="Q18" s="204">
        <f t="shared" si="0"/>
        <v>729194</v>
      </c>
      <c r="R18" s="215">
        <f t="shared" si="0"/>
        <v>19519464.461054999</v>
      </c>
      <c r="S18" s="206">
        <f t="shared" ref="S18:T18" si="3">O18/Q18</f>
        <v>0.26574409553561879</v>
      </c>
      <c r="T18" s="206">
        <f t="shared" si="3"/>
        <v>0.36613862678831527</v>
      </c>
    </row>
    <row r="19" spans="1:20" ht="15.75" x14ac:dyDescent="0.25">
      <c r="A19" s="207"/>
      <c r="B19" s="208"/>
      <c r="C19" s="209"/>
      <c r="D19" s="209"/>
      <c r="E19" s="209"/>
      <c r="F19" s="209"/>
      <c r="G19" s="210"/>
      <c r="H19" s="210"/>
      <c r="I19" s="209"/>
      <c r="J19" s="209"/>
      <c r="K19" s="209"/>
      <c r="L19" s="209"/>
      <c r="M19" s="210"/>
      <c r="N19" s="210"/>
      <c r="O19" s="209"/>
      <c r="P19" s="209"/>
      <c r="Q19" s="209"/>
      <c r="R19" s="209"/>
      <c r="S19" s="210"/>
      <c r="T19" s="210"/>
    </row>
    <row r="20" spans="1:20" x14ac:dyDescent="0.25">
      <c r="B20" s="192" t="s">
        <v>128</v>
      </c>
    </row>
    <row r="21" spans="1:20" x14ac:dyDescent="0.25">
      <c r="B21" s="192" t="s">
        <v>115</v>
      </c>
    </row>
    <row r="22" spans="1:20" x14ac:dyDescent="0.25">
      <c r="B22" s="192" t="s">
        <v>107</v>
      </c>
    </row>
    <row r="25" spans="1:20" ht="19.5" thickBot="1" x14ac:dyDescent="0.35">
      <c r="A25" s="198" t="s">
        <v>76</v>
      </c>
    </row>
    <row r="26" spans="1:20" ht="21.75" thickBot="1" x14ac:dyDescent="0.4">
      <c r="A26" s="334" t="s">
        <v>66</v>
      </c>
      <c r="B26" s="335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6"/>
    </row>
    <row r="27" spans="1:20" ht="15.75" x14ac:dyDescent="0.25">
      <c r="A27" s="139"/>
      <c r="B27" s="281"/>
      <c r="C27" s="325" t="s">
        <v>2</v>
      </c>
      <c r="D27" s="326"/>
      <c r="E27" s="326"/>
      <c r="F27" s="326"/>
      <c r="G27" s="326"/>
      <c r="H27" s="327"/>
      <c r="I27" s="325" t="s">
        <v>3</v>
      </c>
      <c r="J27" s="326"/>
      <c r="K27" s="326"/>
      <c r="L27" s="326"/>
      <c r="M27" s="326"/>
      <c r="N27" s="327"/>
      <c r="O27" s="325" t="s">
        <v>4</v>
      </c>
      <c r="P27" s="326"/>
      <c r="Q27" s="326"/>
      <c r="R27" s="326"/>
      <c r="S27" s="326"/>
      <c r="T27" s="328"/>
    </row>
    <row r="28" spans="1:20" ht="15.75" x14ac:dyDescent="0.25">
      <c r="A28" s="139"/>
      <c r="B28" s="281"/>
      <c r="C28" s="329" t="s">
        <v>41</v>
      </c>
      <c r="D28" s="309"/>
      <c r="E28" s="309" t="s">
        <v>42</v>
      </c>
      <c r="F28" s="309"/>
      <c r="G28" s="303" t="s">
        <v>67</v>
      </c>
      <c r="H28" s="333"/>
      <c r="I28" s="329" t="s">
        <v>41</v>
      </c>
      <c r="J28" s="309"/>
      <c r="K28" s="309" t="s">
        <v>42</v>
      </c>
      <c r="L28" s="309"/>
      <c r="M28" s="303" t="s">
        <v>67</v>
      </c>
      <c r="N28" s="333"/>
      <c r="O28" s="329" t="s">
        <v>41</v>
      </c>
      <c r="P28" s="309"/>
      <c r="Q28" s="309" t="s">
        <v>42</v>
      </c>
      <c r="R28" s="309"/>
      <c r="S28" s="303" t="s">
        <v>67</v>
      </c>
      <c r="T28" s="332"/>
    </row>
    <row r="29" spans="1:20" ht="32.25" thickBot="1" x14ac:dyDescent="0.3">
      <c r="A29" s="140" t="s">
        <v>0</v>
      </c>
      <c r="B29" s="141" t="s">
        <v>1</v>
      </c>
      <c r="C29" s="142" t="s">
        <v>5</v>
      </c>
      <c r="D29" s="281" t="s">
        <v>68</v>
      </c>
      <c r="E29" s="281" t="s">
        <v>69</v>
      </c>
      <c r="F29" s="281" t="s">
        <v>70</v>
      </c>
      <c r="G29" s="281" t="s">
        <v>71</v>
      </c>
      <c r="H29" s="283" t="s">
        <v>72</v>
      </c>
      <c r="I29" s="142" t="s">
        <v>5</v>
      </c>
      <c r="J29" s="281" t="s">
        <v>68</v>
      </c>
      <c r="K29" s="281" t="s">
        <v>69</v>
      </c>
      <c r="L29" s="281" t="s">
        <v>70</v>
      </c>
      <c r="M29" s="281" t="s">
        <v>71</v>
      </c>
      <c r="N29" s="283" t="s">
        <v>72</v>
      </c>
      <c r="O29" s="142" t="s">
        <v>5</v>
      </c>
      <c r="P29" s="281" t="s">
        <v>68</v>
      </c>
      <c r="Q29" s="281" t="s">
        <v>69</v>
      </c>
      <c r="R29" s="281" t="s">
        <v>70</v>
      </c>
      <c r="S29" s="281" t="s">
        <v>71</v>
      </c>
      <c r="T29" s="282" t="s">
        <v>72</v>
      </c>
    </row>
    <row r="30" spans="1:20" ht="16.5" thickBot="1" x14ac:dyDescent="0.3">
      <c r="A30" s="170">
        <v>671</v>
      </c>
      <c r="B30" s="211" t="s">
        <v>25</v>
      </c>
      <c r="C30" s="172">
        <v>958</v>
      </c>
      <c r="D30" s="148">
        <v>1473.0034720000001</v>
      </c>
      <c r="E30" s="148">
        <v>6846</v>
      </c>
      <c r="F30" s="148">
        <v>7765.3095999999996</v>
      </c>
      <c r="G30" s="149">
        <v>0.13993572889278411</v>
      </c>
      <c r="H30" s="150">
        <v>0.18969024390218781</v>
      </c>
      <c r="I30" s="227">
        <v>0</v>
      </c>
      <c r="J30" s="148">
        <v>0</v>
      </c>
      <c r="K30" s="148"/>
      <c r="L30" s="148"/>
      <c r="M30" s="149"/>
      <c r="N30" s="200"/>
      <c r="O30" s="173">
        <v>36</v>
      </c>
      <c r="P30" s="148">
        <v>200.98028199999999</v>
      </c>
      <c r="Q30" s="148">
        <v>513</v>
      </c>
      <c r="R30" s="174">
        <v>2116.8143239999999</v>
      </c>
      <c r="S30" s="149">
        <v>7.0175438596491224E-2</v>
      </c>
      <c r="T30" s="150">
        <v>9.4944691048868768E-2</v>
      </c>
    </row>
    <row r="31" spans="1:20" ht="16.5" thickBot="1" x14ac:dyDescent="0.3">
      <c r="A31" s="175">
        <v>672</v>
      </c>
      <c r="B31" s="212" t="s">
        <v>26</v>
      </c>
      <c r="C31" s="177">
        <v>63629</v>
      </c>
      <c r="D31" s="154">
        <v>425798.33949799999</v>
      </c>
      <c r="E31" s="154">
        <v>266599</v>
      </c>
      <c r="F31" s="154">
        <v>1170047.8984330001</v>
      </c>
      <c r="G31" s="155">
        <v>0.23866931233800581</v>
      </c>
      <c r="H31" s="156">
        <v>0.3639153064316899</v>
      </c>
      <c r="I31" s="228">
        <v>2913</v>
      </c>
      <c r="J31" s="154">
        <v>88753.322417999996</v>
      </c>
      <c r="K31" s="154">
        <v>15847</v>
      </c>
      <c r="L31" s="154">
        <v>410516.96130299999</v>
      </c>
      <c r="M31" s="155">
        <v>0.18382028144128229</v>
      </c>
      <c r="N31" s="202">
        <v>0.2161989169370562</v>
      </c>
      <c r="O31" s="213">
        <v>293</v>
      </c>
      <c r="P31" s="154">
        <v>7682.6794140000002</v>
      </c>
      <c r="Q31" s="154">
        <v>1355</v>
      </c>
      <c r="R31" s="178">
        <v>26507.838595000001</v>
      </c>
      <c r="S31" s="155">
        <v>0.2162361623616236</v>
      </c>
      <c r="T31" s="156">
        <v>0.28982670112715758</v>
      </c>
    </row>
    <row r="32" spans="1:20" ht="16.5" thickBot="1" x14ac:dyDescent="0.3">
      <c r="A32" s="175">
        <v>673</v>
      </c>
      <c r="B32" s="212" t="s">
        <v>27</v>
      </c>
      <c r="C32" s="177">
        <v>2945</v>
      </c>
      <c r="D32" s="154">
        <v>5699.6890839999996</v>
      </c>
      <c r="E32" s="154">
        <v>37864</v>
      </c>
      <c r="F32" s="154">
        <v>50506.673648999997</v>
      </c>
      <c r="G32" s="155">
        <v>7.7778364673568565E-2</v>
      </c>
      <c r="H32" s="156">
        <v>0.1128502170546892</v>
      </c>
      <c r="I32" s="228">
        <v>0</v>
      </c>
      <c r="J32" s="154">
        <v>0</v>
      </c>
      <c r="K32" s="154"/>
      <c r="L32" s="154"/>
      <c r="M32" s="155"/>
      <c r="N32" s="202"/>
      <c r="O32" s="213">
        <v>1421</v>
      </c>
      <c r="P32" s="154">
        <v>9993.2581310000005</v>
      </c>
      <c r="Q32" s="154">
        <v>4828</v>
      </c>
      <c r="R32" s="178">
        <v>27609.206033999999</v>
      </c>
      <c r="S32" s="155">
        <v>0.29432477216238612</v>
      </c>
      <c r="T32" s="156">
        <v>0.36195383955241489</v>
      </c>
    </row>
    <row r="33" spans="1:20" ht="16.5" thickBot="1" x14ac:dyDescent="0.3">
      <c r="A33" s="175">
        <v>674</v>
      </c>
      <c r="B33" s="212" t="s">
        <v>28</v>
      </c>
      <c r="C33" s="177">
        <v>2697</v>
      </c>
      <c r="D33" s="154">
        <v>16735.044515000001</v>
      </c>
      <c r="E33" s="154">
        <v>20467</v>
      </c>
      <c r="F33" s="154">
        <v>87352.917726</v>
      </c>
      <c r="G33" s="155">
        <v>0.13177309815801039</v>
      </c>
      <c r="H33" s="156">
        <v>0.19157968560927571</v>
      </c>
      <c r="I33" s="228">
        <v>0</v>
      </c>
      <c r="J33" s="154">
        <v>0</v>
      </c>
      <c r="K33" s="154"/>
      <c r="L33" s="154"/>
      <c r="M33" s="155"/>
      <c r="N33" s="202"/>
      <c r="O33" s="213">
        <v>1</v>
      </c>
      <c r="P33" s="154">
        <v>1.8063309999999999</v>
      </c>
      <c r="Q33" s="154">
        <v>8</v>
      </c>
      <c r="R33" s="178">
        <v>25.420455</v>
      </c>
      <c r="S33" s="155">
        <v>0.125</v>
      </c>
      <c r="T33" s="156">
        <v>7.1058169493819046E-2</v>
      </c>
    </row>
    <row r="34" spans="1:20" ht="16.5" thickBot="1" x14ac:dyDescent="0.3">
      <c r="A34" s="175">
        <v>675</v>
      </c>
      <c r="B34" s="212" t="s">
        <v>29</v>
      </c>
      <c r="C34" s="177">
        <v>381</v>
      </c>
      <c r="D34" s="154">
        <v>354.54911700000002</v>
      </c>
      <c r="E34" s="154">
        <v>18572</v>
      </c>
      <c r="F34" s="154">
        <v>28058.621421</v>
      </c>
      <c r="G34" s="155">
        <v>2.0514753392203319E-2</v>
      </c>
      <c r="H34" s="156">
        <v>1.2636013426327629E-2</v>
      </c>
      <c r="I34" s="228">
        <v>0</v>
      </c>
      <c r="J34" s="154">
        <v>0</v>
      </c>
      <c r="K34" s="154"/>
      <c r="L34" s="154"/>
      <c r="M34" s="155"/>
      <c r="N34" s="202"/>
      <c r="O34" s="213">
        <v>170</v>
      </c>
      <c r="P34" s="154">
        <v>628.18035699999996</v>
      </c>
      <c r="Q34" s="154">
        <v>912</v>
      </c>
      <c r="R34" s="178">
        <v>2706.4489709999998</v>
      </c>
      <c r="S34" s="155">
        <v>0.18640350877192979</v>
      </c>
      <c r="T34" s="156">
        <v>0.23210500686731769</v>
      </c>
    </row>
    <row r="35" spans="1:20" ht="16.5" thickBot="1" x14ac:dyDescent="0.3">
      <c r="A35" s="175">
        <v>676</v>
      </c>
      <c r="B35" s="212" t="s">
        <v>30</v>
      </c>
      <c r="C35" s="177">
        <v>499</v>
      </c>
      <c r="D35" s="154">
        <v>2564.5200460000001</v>
      </c>
      <c r="E35" s="154">
        <v>15773</v>
      </c>
      <c r="F35" s="154">
        <v>45124.961179999998</v>
      </c>
      <c r="G35" s="155">
        <v>3.1636340582007233E-2</v>
      </c>
      <c r="H35" s="156">
        <v>5.6831518054283242E-2</v>
      </c>
      <c r="I35" s="228">
        <v>0</v>
      </c>
      <c r="J35" s="154">
        <v>0</v>
      </c>
      <c r="K35" s="154"/>
      <c r="L35" s="154"/>
      <c r="M35" s="155"/>
      <c r="N35" s="202"/>
      <c r="O35" s="213">
        <v>13</v>
      </c>
      <c r="P35" s="154">
        <v>121.095743</v>
      </c>
      <c r="Q35" s="154">
        <v>54</v>
      </c>
      <c r="R35" s="178">
        <v>274.34231999999997</v>
      </c>
      <c r="S35" s="155">
        <v>0.2407407407407407</v>
      </c>
      <c r="T35" s="156">
        <v>0.4414038016446023</v>
      </c>
    </row>
    <row r="36" spans="1:20" ht="16.5" thickBot="1" x14ac:dyDescent="0.3">
      <c r="A36" s="175">
        <v>677</v>
      </c>
      <c r="B36" s="212" t="s">
        <v>31</v>
      </c>
      <c r="C36" s="214">
        <v>1767</v>
      </c>
      <c r="D36" s="162">
        <v>14173.377657999999</v>
      </c>
      <c r="E36" s="162">
        <v>5634</v>
      </c>
      <c r="F36" s="162">
        <v>31901.840837</v>
      </c>
      <c r="G36" s="163">
        <v>0.3136315228966986</v>
      </c>
      <c r="H36" s="164">
        <v>0.4442808717659204</v>
      </c>
      <c r="I36" s="229">
        <v>0</v>
      </c>
      <c r="J36" s="162">
        <v>0</v>
      </c>
      <c r="K36" s="162"/>
      <c r="L36" s="162"/>
      <c r="M36" s="230"/>
      <c r="N36" s="231"/>
      <c r="O36" s="179">
        <v>13</v>
      </c>
      <c r="P36" s="162">
        <v>92.097593000000003</v>
      </c>
      <c r="Q36" s="162">
        <v>42</v>
      </c>
      <c r="R36" s="180">
        <v>296.11059399999999</v>
      </c>
      <c r="S36" s="163">
        <v>0.30952380952380948</v>
      </c>
      <c r="T36" s="164">
        <v>0.3110243093835407</v>
      </c>
    </row>
    <row r="37" spans="1:20" ht="16.5" thickBot="1" x14ac:dyDescent="0.3">
      <c r="A37" s="191"/>
      <c r="B37" s="165" t="s">
        <v>49</v>
      </c>
      <c r="C37" s="215">
        <f>SUM(C30:C36)</f>
        <v>72876</v>
      </c>
      <c r="D37" s="215">
        <f t="shared" ref="D37:R37" si="4">SUM(D30:D36)</f>
        <v>466798.52339000005</v>
      </c>
      <c r="E37" s="215">
        <f t="shared" si="4"/>
        <v>371755</v>
      </c>
      <c r="F37" s="215">
        <f t="shared" si="4"/>
        <v>1420758.2228460002</v>
      </c>
      <c r="G37" s="206">
        <f t="shared" ref="G37:H37" si="5">C37/E37</f>
        <v>0.19603233312262108</v>
      </c>
      <c r="H37" s="206">
        <f t="shared" si="5"/>
        <v>0.32855591886347124</v>
      </c>
      <c r="I37" s="215">
        <f t="shared" si="4"/>
        <v>2913</v>
      </c>
      <c r="J37" s="215">
        <f t="shared" si="4"/>
        <v>88753.322417999996</v>
      </c>
      <c r="K37" s="215">
        <f t="shared" si="4"/>
        <v>15847</v>
      </c>
      <c r="L37" s="215">
        <f t="shared" si="4"/>
        <v>410516.96130299999</v>
      </c>
      <c r="M37" s="168">
        <f t="shared" ref="M37:N37" si="6">I37/K37</f>
        <v>0.18382028144128226</v>
      </c>
      <c r="N37" s="168">
        <f t="shared" si="6"/>
        <v>0.21619891693705617</v>
      </c>
      <c r="O37" s="215">
        <f t="shared" si="4"/>
        <v>1947</v>
      </c>
      <c r="P37" s="215">
        <f t="shared" si="4"/>
        <v>18720.097851000002</v>
      </c>
      <c r="Q37" s="215">
        <f t="shared" si="4"/>
        <v>7712</v>
      </c>
      <c r="R37" s="215">
        <f t="shared" si="4"/>
        <v>59536.181293000001</v>
      </c>
      <c r="S37" s="206">
        <f t="shared" ref="S37:T37" si="7">O37/Q37</f>
        <v>0.25246369294605808</v>
      </c>
      <c r="T37" s="206">
        <f t="shared" si="7"/>
        <v>0.31443229049023719</v>
      </c>
    </row>
    <row r="38" spans="1:20" ht="15.75" x14ac:dyDescent="0.25">
      <c r="A38" s="207"/>
      <c r="B38" s="208"/>
      <c r="C38" s="209"/>
      <c r="D38" s="209"/>
      <c r="E38" s="209"/>
      <c r="F38" s="209"/>
      <c r="G38" s="210"/>
      <c r="H38" s="210"/>
      <c r="I38" s="209"/>
      <c r="J38" s="209"/>
      <c r="K38" s="209"/>
      <c r="L38" s="209"/>
      <c r="M38" s="210"/>
      <c r="N38" s="210"/>
      <c r="O38" s="209"/>
      <c r="P38" s="209"/>
      <c r="Q38" s="209"/>
      <c r="R38" s="209"/>
      <c r="S38" s="210"/>
      <c r="T38" s="210"/>
    </row>
    <row r="39" spans="1:20" x14ac:dyDescent="0.25">
      <c r="B39" s="192" t="str">
        <f>B20</f>
        <v>Fuente: Información de la CMF al 31 de julio de 2020 y al 30 de junio de 2020 para el total de las carteras.</v>
      </c>
    </row>
    <row r="40" spans="1:20" x14ac:dyDescent="0.25">
      <c r="B40" s="192" t="s">
        <v>94</v>
      </c>
    </row>
    <row r="45" spans="1:20" ht="19.5" thickBot="1" x14ac:dyDescent="0.35">
      <c r="A45" s="79" t="s">
        <v>77</v>
      </c>
    </row>
    <row r="46" spans="1:20" ht="21" x14ac:dyDescent="0.35">
      <c r="A46" s="334" t="s">
        <v>66</v>
      </c>
      <c r="B46" s="335"/>
      <c r="C46" s="335"/>
      <c r="D46" s="335"/>
      <c r="E46" s="335"/>
      <c r="F46" s="335"/>
      <c r="G46" s="335"/>
      <c r="H46" s="336"/>
    </row>
    <row r="47" spans="1:20" ht="15.75" x14ac:dyDescent="0.25">
      <c r="A47" s="139"/>
      <c r="B47" s="281"/>
      <c r="C47" s="303" t="s">
        <v>32</v>
      </c>
      <c r="D47" s="303"/>
      <c r="E47" s="303"/>
      <c r="F47" s="303"/>
      <c r="G47" s="303"/>
      <c r="H47" s="332"/>
    </row>
    <row r="48" spans="1:20" ht="15.75" x14ac:dyDescent="0.25">
      <c r="A48" s="139"/>
      <c r="B48" s="281"/>
      <c r="C48" s="309" t="s">
        <v>41</v>
      </c>
      <c r="D48" s="309"/>
      <c r="E48" s="309" t="s">
        <v>42</v>
      </c>
      <c r="F48" s="309"/>
      <c r="G48" s="303" t="s">
        <v>67</v>
      </c>
      <c r="H48" s="332"/>
    </row>
    <row r="49" spans="1:8" ht="32.25" thickBot="1" x14ac:dyDescent="0.3">
      <c r="A49" s="140" t="s">
        <v>0</v>
      </c>
      <c r="B49" s="141" t="s">
        <v>1</v>
      </c>
      <c r="C49" s="281" t="s">
        <v>5</v>
      </c>
      <c r="D49" s="281" t="s">
        <v>68</v>
      </c>
      <c r="E49" s="281" t="s">
        <v>69</v>
      </c>
      <c r="F49" s="281" t="s">
        <v>70</v>
      </c>
      <c r="G49" s="281" t="s">
        <v>71</v>
      </c>
      <c r="H49" s="282" t="s">
        <v>72</v>
      </c>
    </row>
    <row r="50" spans="1:8" ht="16.5" thickBot="1" x14ac:dyDescent="0.3">
      <c r="A50" s="190">
        <v>708</v>
      </c>
      <c r="B50" s="184" t="s">
        <v>34</v>
      </c>
      <c r="C50" s="217">
        <v>6445</v>
      </c>
      <c r="D50" s="218">
        <v>1559.847651</v>
      </c>
      <c r="E50" s="218">
        <v>443429</v>
      </c>
      <c r="F50" s="218">
        <v>145661.12100499999</v>
      </c>
      <c r="G50" s="149">
        <v>1.453445760200618E-2</v>
      </c>
      <c r="H50" s="150">
        <v>1.070874396845028E-2</v>
      </c>
    </row>
    <row r="51" spans="1:8" ht="16.5" thickBot="1" x14ac:dyDescent="0.3">
      <c r="A51" s="190">
        <v>701</v>
      </c>
      <c r="B51" s="184" t="s">
        <v>81</v>
      </c>
      <c r="C51" s="219">
        <v>2180</v>
      </c>
      <c r="D51" s="220">
        <v>167.63949299999999</v>
      </c>
      <c r="E51" s="220">
        <v>192817</v>
      </c>
      <c r="F51" s="220">
        <v>28477.800203999999</v>
      </c>
      <c r="G51" s="155">
        <v>1.130605703853913E-2</v>
      </c>
      <c r="H51" s="156">
        <v>5.8866728398653942E-3</v>
      </c>
    </row>
    <row r="52" spans="1:8" ht="16.5" thickBot="1" x14ac:dyDescent="0.3">
      <c r="A52" s="190">
        <v>699</v>
      </c>
      <c r="B52" s="184" t="s">
        <v>36</v>
      </c>
      <c r="C52" s="219">
        <v>79427</v>
      </c>
      <c r="D52" s="220">
        <v>6595.2100259999997</v>
      </c>
      <c r="E52" s="220">
        <v>385916</v>
      </c>
      <c r="F52" s="220">
        <v>82164.209986000002</v>
      </c>
      <c r="G52" s="155">
        <v>0.20581421863825289</v>
      </c>
      <c r="H52" s="156">
        <v>8.0268647713204577E-2</v>
      </c>
    </row>
    <row r="53" spans="1:8" ht="16.5" thickBot="1" x14ac:dyDescent="0.3">
      <c r="A53" s="159">
        <v>697</v>
      </c>
      <c r="B53" s="188" t="s">
        <v>37</v>
      </c>
      <c r="C53" s="221">
        <v>1802</v>
      </c>
      <c r="D53" s="222">
        <v>1351.963217</v>
      </c>
      <c r="E53" s="222">
        <v>418534</v>
      </c>
      <c r="F53" s="222">
        <v>134748.07037599999</v>
      </c>
      <c r="G53" s="163">
        <v>4.3055044512512724E-3</v>
      </c>
      <c r="H53" s="164">
        <v>1.0033265880746879E-2</v>
      </c>
    </row>
    <row r="54" spans="1:8" ht="16.5" thickBot="1" x14ac:dyDescent="0.3">
      <c r="A54" s="191"/>
      <c r="B54" s="165" t="s">
        <v>49</v>
      </c>
      <c r="C54" s="223">
        <f>SUM(C50:C53)</f>
        <v>89854</v>
      </c>
      <c r="D54" s="223">
        <f t="shared" ref="D54:F54" si="8">SUM(D50:D53)</f>
        <v>9674.6603869999999</v>
      </c>
      <c r="E54" s="223">
        <f t="shared" si="8"/>
        <v>1440696</v>
      </c>
      <c r="F54" s="232">
        <f t="shared" si="8"/>
        <v>391051.20157099998</v>
      </c>
      <c r="G54" s="206">
        <f t="shared" ref="G54:H54" si="9">C54/E54</f>
        <v>6.2368466352374127E-2</v>
      </c>
      <c r="H54" s="206">
        <f t="shared" si="9"/>
        <v>2.4740137220223963E-2</v>
      </c>
    </row>
    <row r="56" spans="1:8" x14ac:dyDescent="0.25">
      <c r="B56" s="192" t="str">
        <f>B20</f>
        <v>Fuente: Información de la CMF al 31 de julio de 2020 y al 30 de junio de 2020 para el total de las carteras.</v>
      </c>
    </row>
    <row r="57" spans="1:8" x14ac:dyDescent="0.25">
      <c r="B57" s="192" t="s">
        <v>59</v>
      </c>
    </row>
    <row r="58" spans="1:8" x14ac:dyDescent="0.25">
      <c r="B58" s="78" t="s">
        <v>95</v>
      </c>
    </row>
  </sheetData>
  <mergeCells count="31">
    <mergeCell ref="A2:T2"/>
    <mergeCell ref="C3:H3"/>
    <mergeCell ref="I3:N3"/>
    <mergeCell ref="O3:T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C48:D48"/>
    <mergeCell ref="E48:F48"/>
    <mergeCell ref="G48:H48"/>
    <mergeCell ref="C28:D28"/>
    <mergeCell ref="E28:F28"/>
    <mergeCell ref="G28:H28"/>
    <mergeCell ref="A46:H46"/>
    <mergeCell ref="C47:H47"/>
    <mergeCell ref="K28:L28"/>
    <mergeCell ref="M28:N28"/>
    <mergeCell ref="A26:T26"/>
    <mergeCell ref="C27:H27"/>
    <mergeCell ref="I27:N27"/>
    <mergeCell ref="O27:T27"/>
    <mergeCell ref="O28:P28"/>
    <mergeCell ref="Q28:R28"/>
    <mergeCell ref="S28:T28"/>
    <mergeCell ref="I28:J28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942FB-2181-4CF3-BD26-E1C33DF251C1}">
  <dimension ref="A1:P1225"/>
  <sheetViews>
    <sheetView workbookViewId="0"/>
  </sheetViews>
  <sheetFormatPr baseColWidth="10" defaultColWidth="11.5703125" defaultRowHeight="18.75" x14ac:dyDescent="0.3"/>
  <cols>
    <col min="1" max="1" width="20.7109375" style="109" customWidth="1"/>
    <col min="2" max="7" width="16.28515625" style="109" customWidth="1"/>
    <col min="8" max="16" width="11.5703125" style="79"/>
    <col min="17" max="16384" width="11.5703125" style="108"/>
  </cols>
  <sheetData>
    <row r="1" spans="1:16" s="80" customFormat="1" x14ac:dyDescent="0.3">
      <c r="A1" s="198" t="s">
        <v>75</v>
      </c>
      <c r="H1" s="79"/>
      <c r="I1" s="79"/>
      <c r="J1" s="79"/>
      <c r="K1" s="79"/>
      <c r="L1" s="79"/>
      <c r="M1" s="79"/>
      <c r="N1" s="79"/>
      <c r="O1" s="79"/>
      <c r="P1" s="79"/>
    </row>
    <row r="2" spans="1:16" s="80" customFormat="1" ht="21" x14ac:dyDescent="0.35">
      <c r="B2" s="305" t="s">
        <v>51</v>
      </c>
      <c r="C2" s="306"/>
      <c r="D2" s="306"/>
      <c r="E2" s="306"/>
      <c r="F2" s="306"/>
      <c r="G2" s="307"/>
      <c r="H2" s="79"/>
      <c r="I2" s="79"/>
      <c r="J2" s="79"/>
      <c r="K2" s="79"/>
      <c r="L2" s="79"/>
      <c r="M2" s="79"/>
      <c r="N2" s="79"/>
      <c r="O2" s="79"/>
      <c r="P2" s="79"/>
    </row>
    <row r="3" spans="1:16" s="80" customFormat="1" ht="18" customHeight="1" x14ac:dyDescent="0.3">
      <c r="B3" s="308" t="s">
        <v>41</v>
      </c>
      <c r="C3" s="309"/>
      <c r="D3" s="309" t="s">
        <v>42</v>
      </c>
      <c r="E3" s="309"/>
      <c r="F3" s="303" t="s">
        <v>67</v>
      </c>
      <c r="G3" s="304"/>
      <c r="H3" s="79"/>
      <c r="I3" s="79"/>
      <c r="J3" s="79"/>
      <c r="K3" s="79"/>
      <c r="L3" s="79"/>
      <c r="M3" s="79"/>
      <c r="N3" s="79"/>
      <c r="O3" s="79"/>
      <c r="P3" s="79"/>
    </row>
    <row r="4" spans="1:16" s="80" customFormat="1" ht="32.25" x14ac:dyDescent="0.3">
      <c r="B4" s="233" t="s">
        <v>44</v>
      </c>
      <c r="C4" s="284" t="s">
        <v>45</v>
      </c>
      <c r="D4" s="284" t="s">
        <v>44</v>
      </c>
      <c r="E4" s="284" t="s">
        <v>45</v>
      </c>
      <c r="F4" s="284" t="s">
        <v>44</v>
      </c>
      <c r="G4" s="234" t="s">
        <v>45</v>
      </c>
      <c r="H4" s="79"/>
      <c r="I4" s="79"/>
      <c r="J4" s="79"/>
      <c r="K4" s="79"/>
      <c r="L4" s="79"/>
      <c r="M4" s="79"/>
      <c r="N4" s="79"/>
      <c r="O4" s="79"/>
      <c r="P4" s="79"/>
    </row>
    <row r="5" spans="1:16" s="80" customFormat="1" x14ac:dyDescent="0.3">
      <c r="A5" s="237" t="s">
        <v>47</v>
      </c>
      <c r="B5" s="238">
        <f>Detalle_al_0807!C18</f>
        <v>332556</v>
      </c>
      <c r="C5" s="134">
        <f>Detalle_al_0807!D18</f>
        <v>21022861.021722998</v>
      </c>
      <c r="D5" s="133">
        <f>Detalle_al_0807!E18</f>
        <v>1199983</v>
      </c>
      <c r="E5" s="134">
        <f>Detalle_al_0807!F18</f>
        <v>55643210.185328007</v>
      </c>
      <c r="F5" s="239">
        <f t="shared" ref="F5:G7" si="0">B5/D5</f>
        <v>0.2771339260639526</v>
      </c>
      <c r="G5" s="240">
        <f t="shared" si="0"/>
        <v>0.37781538756846028</v>
      </c>
      <c r="H5" s="79"/>
      <c r="I5" s="79"/>
      <c r="J5" s="79"/>
      <c r="K5" s="79"/>
      <c r="L5" s="79"/>
      <c r="M5" s="79"/>
      <c r="N5" s="79"/>
      <c r="O5" s="79"/>
      <c r="P5" s="79"/>
    </row>
    <row r="6" spans="1:16" s="80" customFormat="1" x14ac:dyDescent="0.3">
      <c r="A6" s="241" t="s">
        <v>48</v>
      </c>
      <c r="B6" s="242">
        <f>Detalle_al_0807!I18</f>
        <v>197517</v>
      </c>
      <c r="C6" s="116">
        <f>Detalle_al_0807!J18</f>
        <v>7219186.7567740008</v>
      </c>
      <c r="D6" s="117">
        <f>Detalle_al_0807!K18</f>
        <v>729194</v>
      </c>
      <c r="E6" s="116">
        <f>Detalle_al_0807!L18</f>
        <v>19519464.461054999</v>
      </c>
      <c r="F6" s="137">
        <f t="shared" si="0"/>
        <v>0.27087030337605628</v>
      </c>
      <c r="G6" s="138">
        <f t="shared" si="0"/>
        <v>0.36984553398878517</v>
      </c>
      <c r="H6" s="79"/>
      <c r="I6" s="79"/>
      <c r="J6" s="79"/>
      <c r="K6" s="79"/>
      <c r="L6" s="79"/>
      <c r="M6" s="79"/>
      <c r="N6" s="79"/>
      <c r="O6" s="79"/>
      <c r="P6" s="79"/>
    </row>
    <row r="7" spans="1:16" s="80" customFormat="1" x14ac:dyDescent="0.3">
      <c r="A7" s="101" t="s">
        <v>49</v>
      </c>
      <c r="B7" s="243">
        <f>SUM(B5:B6)</f>
        <v>530073</v>
      </c>
      <c r="C7" s="244">
        <f>SUM(C5:C6)</f>
        <v>28242047.778496999</v>
      </c>
      <c r="D7" s="245">
        <f>SUM(D5:D6)</f>
        <v>1929177</v>
      </c>
      <c r="E7" s="244">
        <f>SUM(E5:E6)</f>
        <v>75162674.646383002</v>
      </c>
      <c r="F7" s="246">
        <f t="shared" si="0"/>
        <v>0.27476639002020031</v>
      </c>
      <c r="G7" s="247">
        <f t="shared" si="0"/>
        <v>0.37574564651094505</v>
      </c>
      <c r="H7" s="79"/>
      <c r="I7" s="79"/>
      <c r="J7" s="79"/>
      <c r="K7" s="79"/>
      <c r="L7" s="79"/>
      <c r="M7" s="79"/>
      <c r="N7" s="79"/>
      <c r="O7" s="79"/>
      <c r="P7" s="79"/>
    </row>
    <row r="8" spans="1:16" ht="14.45" customHeight="1" x14ac:dyDescent="0.3">
      <c r="A8" s="196" t="str">
        <f>Detalle_al_0807!B20</f>
        <v>Fuente: Información de la CMF al 07 de agosto de 2020 y al 30 de junio de 2020 para el total de las carteras.</v>
      </c>
      <c r="B8" s="108"/>
      <c r="C8" s="108"/>
      <c r="D8" s="108"/>
      <c r="E8" s="108"/>
      <c r="F8" s="108"/>
      <c r="G8" s="108"/>
    </row>
    <row r="9" spans="1:16" ht="14.45" customHeight="1" x14ac:dyDescent="0.3">
      <c r="A9" s="196" t="s">
        <v>55</v>
      </c>
      <c r="B9" s="108"/>
      <c r="C9" s="108"/>
      <c r="D9" s="108"/>
      <c r="E9" s="108"/>
      <c r="F9" s="108"/>
      <c r="G9" s="108"/>
    </row>
    <row r="10" spans="1:16" ht="14.45" customHeight="1" x14ac:dyDescent="0.3">
      <c r="A10" s="196" t="s">
        <v>113</v>
      </c>
      <c r="B10" s="108"/>
      <c r="C10" s="108"/>
      <c r="D10" s="108"/>
      <c r="E10" s="108"/>
      <c r="F10" s="108"/>
      <c r="G10" s="108"/>
    </row>
    <row r="11" spans="1:16" ht="14.45" customHeight="1" x14ac:dyDescent="0.3">
      <c r="A11" s="196" t="str">
        <f>"            " &amp; MID(Detalle_al_0807!B21,6,LEN(Detalle_al_0807!B21)-5)</f>
        <v xml:space="preserve">             Banco Consorcio corrigió cifras respecto de la semana pasada. </v>
      </c>
      <c r="B11" s="108"/>
      <c r="C11" s="108"/>
      <c r="D11" s="108"/>
      <c r="E11" s="108"/>
      <c r="F11" s="108"/>
      <c r="G11" s="108"/>
    </row>
    <row r="12" spans="1:16" ht="14.45" customHeight="1" x14ac:dyDescent="0.3">
      <c r="A12" s="196" t="s">
        <v>99</v>
      </c>
      <c r="B12" s="108"/>
      <c r="C12" s="108"/>
      <c r="D12" s="108"/>
      <c r="E12" s="108"/>
      <c r="F12" s="108"/>
      <c r="G12" s="108"/>
    </row>
    <row r="13" spans="1:16" x14ac:dyDescent="0.3">
      <c r="A13" s="79"/>
      <c r="B13" s="79"/>
      <c r="C13" s="79"/>
      <c r="D13" s="79"/>
      <c r="E13" s="79"/>
      <c r="F13" s="79"/>
      <c r="G13" s="79"/>
    </row>
    <row r="14" spans="1:16" x14ac:dyDescent="0.3">
      <c r="A14" s="79" t="s">
        <v>76</v>
      </c>
      <c r="B14" s="52"/>
      <c r="C14" s="52"/>
      <c r="D14" s="52"/>
      <c r="E14" s="52"/>
      <c r="F14" s="52"/>
      <c r="G14" s="52"/>
    </row>
    <row r="15" spans="1:16" ht="21" x14ac:dyDescent="0.35">
      <c r="A15" s="52"/>
      <c r="B15" s="300" t="s">
        <v>51</v>
      </c>
      <c r="C15" s="301"/>
      <c r="D15" s="301"/>
      <c r="E15" s="301"/>
      <c r="F15" s="301"/>
      <c r="G15" s="302"/>
    </row>
    <row r="16" spans="1:16" s="79" customFormat="1" ht="18" customHeight="1" x14ac:dyDescent="0.3">
      <c r="A16" s="52"/>
      <c r="B16" s="296" t="s">
        <v>41</v>
      </c>
      <c r="C16" s="297"/>
      <c r="D16" s="297" t="s">
        <v>42</v>
      </c>
      <c r="E16" s="297"/>
      <c r="F16" s="303" t="s">
        <v>67</v>
      </c>
      <c r="G16" s="304"/>
    </row>
    <row r="17" spans="1:7" s="79" customFormat="1" ht="32.25" x14ac:dyDescent="0.3">
      <c r="A17" s="52"/>
      <c r="B17" s="54" t="s">
        <v>44</v>
      </c>
      <c r="C17" s="55" t="s">
        <v>45</v>
      </c>
      <c r="D17" s="55" t="s">
        <v>44</v>
      </c>
      <c r="E17" s="55" t="s">
        <v>45</v>
      </c>
      <c r="F17" s="55" t="s">
        <v>44</v>
      </c>
      <c r="G17" s="56" t="s">
        <v>45</v>
      </c>
    </row>
    <row r="18" spans="1:7" s="79" customFormat="1" x14ac:dyDescent="0.3">
      <c r="A18" s="123" t="s">
        <v>47</v>
      </c>
      <c r="B18" s="238">
        <f>Detalle_al_0807!C37</f>
        <v>2943</v>
      </c>
      <c r="C18" s="134">
        <f>Detalle_al_0807!D37</f>
        <v>90018.646758999996</v>
      </c>
      <c r="D18" s="133">
        <f>Detalle_al_0807!E37</f>
        <v>15847</v>
      </c>
      <c r="E18" s="134">
        <f>Detalle_al_0807!F37</f>
        <v>410516.96130299999</v>
      </c>
      <c r="F18" s="239">
        <f t="shared" ref="F18:G20" si="1">B18/D18</f>
        <v>0.18571338423676406</v>
      </c>
      <c r="G18" s="240">
        <f t="shared" si="1"/>
        <v>0.21928118748924919</v>
      </c>
    </row>
    <row r="19" spans="1:7" s="79" customFormat="1" x14ac:dyDescent="0.3">
      <c r="A19" s="124" t="s">
        <v>48</v>
      </c>
      <c r="B19" s="242">
        <f>Detalle_al_0807!I37</f>
        <v>1953</v>
      </c>
      <c r="C19" s="116">
        <f>Detalle_al_0807!J37</f>
        <v>18775.914182</v>
      </c>
      <c r="D19" s="117">
        <f>Detalle_al_0807!K37</f>
        <v>7712</v>
      </c>
      <c r="E19" s="116">
        <f>Detalle_al_0807!L37</f>
        <v>59536.181293000001</v>
      </c>
      <c r="F19" s="137">
        <f t="shared" si="1"/>
        <v>0.25324170124481327</v>
      </c>
      <c r="G19" s="138">
        <f t="shared" si="1"/>
        <v>0.31536980999161912</v>
      </c>
    </row>
    <row r="20" spans="1:7" s="79" customFormat="1" x14ac:dyDescent="0.3">
      <c r="A20" s="60" t="s">
        <v>49</v>
      </c>
      <c r="B20" s="243">
        <f>SUM(B18:B19)</f>
        <v>4896</v>
      </c>
      <c r="C20" s="244">
        <f>SUM(C18:C19)</f>
        <v>108794.560941</v>
      </c>
      <c r="D20" s="245">
        <f>SUM(D18:D19)</f>
        <v>23559</v>
      </c>
      <c r="E20" s="244">
        <f>SUM(E18:E19)</f>
        <v>470053.14259599999</v>
      </c>
      <c r="F20" s="246">
        <f t="shared" si="1"/>
        <v>0.2078186680249586</v>
      </c>
      <c r="G20" s="247">
        <f t="shared" si="1"/>
        <v>0.23145161915129767</v>
      </c>
    </row>
    <row r="21" spans="1:7" s="79" customFormat="1" ht="14.45" customHeight="1" x14ac:dyDescent="0.3">
      <c r="A21" s="196" t="str">
        <f>Detalle_al_0807!B39</f>
        <v>Fuente: Información de la CMF al 07 de agosto de 2020 y al 30 de junio de 2020 para el total de las carteras.</v>
      </c>
      <c r="B21" s="78"/>
      <c r="C21" s="78"/>
      <c r="D21" s="78"/>
      <c r="E21" s="78"/>
      <c r="F21" s="78"/>
      <c r="G21" s="78"/>
    </row>
    <row r="22" spans="1:7" s="79" customFormat="1" ht="14.45" customHeight="1" x14ac:dyDescent="0.3">
      <c r="A22" s="197" t="s">
        <v>94</v>
      </c>
      <c r="B22" s="78"/>
      <c r="C22" s="78"/>
      <c r="D22" s="78"/>
      <c r="E22" s="78"/>
      <c r="F22" s="78"/>
      <c r="G22" s="78"/>
    </row>
    <row r="23" spans="1:7" s="79" customFormat="1" ht="14.45" customHeight="1" x14ac:dyDescent="0.3">
      <c r="A23" s="197"/>
      <c r="B23" s="78"/>
      <c r="C23" s="78"/>
      <c r="D23" s="78"/>
      <c r="E23" s="78"/>
      <c r="F23" s="78"/>
      <c r="G23" s="78"/>
    </row>
    <row r="24" spans="1:7" s="79" customFormat="1" x14ac:dyDescent="0.3">
      <c r="A24" s="107" t="s">
        <v>60</v>
      </c>
      <c r="B24" s="78"/>
      <c r="C24" s="78"/>
      <c r="D24" s="78"/>
      <c r="E24" s="78"/>
      <c r="F24" s="78"/>
      <c r="G24" s="78"/>
    </row>
    <row r="25" spans="1:7" s="79" customFormat="1" x14ac:dyDescent="0.3"/>
    <row r="26" spans="1:7" s="79" customFormat="1" x14ac:dyDescent="0.3"/>
    <row r="27" spans="1:7" s="79" customFormat="1" x14ac:dyDescent="0.3"/>
    <row r="28" spans="1:7" s="79" customFormat="1" x14ac:dyDescent="0.3"/>
    <row r="29" spans="1:7" s="79" customFormat="1" x14ac:dyDescent="0.3"/>
    <row r="30" spans="1:7" s="79" customFormat="1" x14ac:dyDescent="0.3"/>
    <row r="31" spans="1:7" s="79" customFormat="1" x14ac:dyDescent="0.3"/>
    <row r="32" spans="1:7" s="79" customFormat="1" x14ac:dyDescent="0.3"/>
    <row r="33" s="79" customFormat="1" x14ac:dyDescent="0.3"/>
    <row r="34" s="79" customFormat="1" x14ac:dyDescent="0.3"/>
    <row r="35" s="79" customFormat="1" x14ac:dyDescent="0.3"/>
    <row r="36" s="79" customFormat="1" x14ac:dyDescent="0.3"/>
    <row r="37" s="79" customFormat="1" x14ac:dyDescent="0.3"/>
    <row r="38" s="79" customFormat="1" x14ac:dyDescent="0.3"/>
    <row r="39" s="79" customFormat="1" x14ac:dyDescent="0.3"/>
    <row r="40" s="79" customFormat="1" x14ac:dyDescent="0.3"/>
    <row r="41" s="79" customFormat="1" x14ac:dyDescent="0.3"/>
    <row r="42" s="79" customFormat="1" x14ac:dyDescent="0.3"/>
    <row r="43" s="79" customFormat="1" x14ac:dyDescent="0.3"/>
    <row r="44" s="79" customFormat="1" x14ac:dyDescent="0.3"/>
    <row r="45" s="79" customFormat="1" x14ac:dyDescent="0.3"/>
    <row r="46" s="79" customFormat="1" x14ac:dyDescent="0.3"/>
    <row r="47" s="79" customFormat="1" x14ac:dyDescent="0.3"/>
    <row r="48" s="79" customFormat="1" x14ac:dyDescent="0.3"/>
    <row r="49" s="79" customFormat="1" x14ac:dyDescent="0.3"/>
    <row r="50" s="79" customFormat="1" x14ac:dyDescent="0.3"/>
    <row r="51" s="79" customFormat="1" x14ac:dyDescent="0.3"/>
    <row r="52" s="79" customFormat="1" x14ac:dyDescent="0.3"/>
    <row r="53" s="79" customFormat="1" x14ac:dyDescent="0.3"/>
    <row r="54" s="79" customFormat="1" x14ac:dyDescent="0.3"/>
    <row r="55" s="79" customFormat="1" x14ac:dyDescent="0.3"/>
    <row r="56" s="79" customFormat="1" x14ac:dyDescent="0.3"/>
    <row r="57" s="79" customFormat="1" x14ac:dyDescent="0.3"/>
    <row r="58" s="79" customFormat="1" x14ac:dyDescent="0.3"/>
    <row r="59" s="79" customFormat="1" x14ac:dyDescent="0.3"/>
    <row r="60" s="79" customFormat="1" x14ac:dyDescent="0.3"/>
    <row r="61" s="79" customFormat="1" x14ac:dyDescent="0.3"/>
    <row r="62" s="79" customFormat="1" x14ac:dyDescent="0.3"/>
    <row r="63" s="79" customFormat="1" x14ac:dyDescent="0.3"/>
    <row r="64" s="79" customFormat="1" x14ac:dyDescent="0.3"/>
    <row r="65" s="79" customFormat="1" x14ac:dyDescent="0.3"/>
    <row r="66" s="79" customFormat="1" x14ac:dyDescent="0.3"/>
    <row r="67" s="79" customFormat="1" x14ac:dyDescent="0.3"/>
    <row r="68" s="79" customFormat="1" x14ac:dyDescent="0.3"/>
    <row r="69" s="79" customFormat="1" x14ac:dyDescent="0.3"/>
    <row r="70" s="79" customFormat="1" x14ac:dyDescent="0.3"/>
    <row r="71" s="79" customFormat="1" x14ac:dyDescent="0.3"/>
    <row r="72" s="79" customFormat="1" x14ac:dyDescent="0.3"/>
    <row r="73" s="79" customFormat="1" x14ac:dyDescent="0.3"/>
    <row r="74" s="79" customFormat="1" x14ac:dyDescent="0.3"/>
    <row r="75" s="79" customFormat="1" x14ac:dyDescent="0.3"/>
    <row r="76" s="79" customFormat="1" x14ac:dyDescent="0.3"/>
    <row r="77" s="79" customFormat="1" x14ac:dyDescent="0.3"/>
    <row r="78" s="79" customFormat="1" x14ac:dyDescent="0.3"/>
    <row r="79" s="79" customFormat="1" x14ac:dyDescent="0.3"/>
    <row r="80" s="79" customFormat="1" x14ac:dyDescent="0.3"/>
    <row r="81" s="79" customFormat="1" x14ac:dyDescent="0.3"/>
    <row r="82" s="79" customFormat="1" x14ac:dyDescent="0.3"/>
    <row r="83" s="79" customFormat="1" x14ac:dyDescent="0.3"/>
    <row r="84" s="79" customFormat="1" x14ac:dyDescent="0.3"/>
    <row r="85" s="79" customFormat="1" x14ac:dyDescent="0.3"/>
    <row r="86" s="79" customFormat="1" x14ac:dyDescent="0.3"/>
    <row r="87" s="79" customFormat="1" x14ac:dyDescent="0.3"/>
    <row r="88" s="79" customFormat="1" x14ac:dyDescent="0.3"/>
    <row r="89" s="79" customFormat="1" x14ac:dyDescent="0.3"/>
    <row r="90" s="79" customFormat="1" x14ac:dyDescent="0.3"/>
    <row r="91" s="79" customFormat="1" x14ac:dyDescent="0.3"/>
    <row r="92" s="79" customFormat="1" x14ac:dyDescent="0.3"/>
    <row r="93" s="79" customFormat="1" x14ac:dyDescent="0.3"/>
    <row r="94" s="79" customFormat="1" x14ac:dyDescent="0.3"/>
    <row r="95" s="79" customFormat="1" x14ac:dyDescent="0.3"/>
    <row r="96" s="79" customFormat="1" x14ac:dyDescent="0.3"/>
    <row r="97" s="79" customFormat="1" x14ac:dyDescent="0.3"/>
    <row r="98" s="79" customFormat="1" x14ac:dyDescent="0.3"/>
    <row r="99" s="79" customFormat="1" x14ac:dyDescent="0.3"/>
    <row r="100" s="79" customFormat="1" x14ac:dyDescent="0.3"/>
    <row r="101" s="79" customFormat="1" x14ac:dyDescent="0.3"/>
    <row r="102" s="79" customFormat="1" x14ac:dyDescent="0.3"/>
    <row r="103" s="79" customFormat="1" x14ac:dyDescent="0.3"/>
    <row r="104" s="79" customFormat="1" x14ac:dyDescent="0.3"/>
    <row r="105" s="79" customFormat="1" x14ac:dyDescent="0.3"/>
    <row r="106" s="79" customFormat="1" x14ac:dyDescent="0.3"/>
    <row r="107" s="79" customFormat="1" x14ac:dyDescent="0.3"/>
    <row r="108" s="79" customFormat="1" x14ac:dyDescent="0.3"/>
    <row r="109" s="79" customFormat="1" x14ac:dyDescent="0.3"/>
    <row r="110" s="79" customFormat="1" x14ac:dyDescent="0.3"/>
    <row r="111" s="79" customFormat="1" x14ac:dyDescent="0.3"/>
    <row r="112" s="79" customFormat="1" x14ac:dyDescent="0.3"/>
    <row r="113" s="79" customFormat="1" x14ac:dyDescent="0.3"/>
    <row r="114" s="79" customFormat="1" x14ac:dyDescent="0.3"/>
    <row r="115" s="79" customFormat="1" x14ac:dyDescent="0.3"/>
    <row r="116" s="79" customFormat="1" x14ac:dyDescent="0.3"/>
    <row r="117" s="79" customFormat="1" x14ac:dyDescent="0.3"/>
    <row r="118" s="79" customFormat="1" x14ac:dyDescent="0.3"/>
    <row r="119" s="79" customFormat="1" x14ac:dyDescent="0.3"/>
    <row r="120" s="79" customFormat="1" x14ac:dyDescent="0.3"/>
    <row r="121" s="79" customFormat="1" x14ac:dyDescent="0.3"/>
    <row r="122" s="79" customFormat="1" x14ac:dyDescent="0.3"/>
    <row r="123" s="79" customFormat="1" x14ac:dyDescent="0.3"/>
    <row r="124" s="79" customFormat="1" x14ac:dyDescent="0.3"/>
    <row r="125" s="79" customFormat="1" x14ac:dyDescent="0.3"/>
    <row r="126" s="79" customFormat="1" x14ac:dyDescent="0.3"/>
    <row r="127" s="79" customFormat="1" x14ac:dyDescent="0.3"/>
    <row r="128" s="79" customFormat="1" x14ac:dyDescent="0.3"/>
    <row r="129" s="79" customFormat="1" x14ac:dyDescent="0.3"/>
    <row r="130" s="79" customFormat="1" x14ac:dyDescent="0.3"/>
    <row r="131" s="79" customFormat="1" x14ac:dyDescent="0.3"/>
    <row r="132" s="79" customFormat="1" x14ac:dyDescent="0.3"/>
    <row r="133" s="79" customFormat="1" x14ac:dyDescent="0.3"/>
    <row r="134" s="79" customFormat="1" x14ac:dyDescent="0.3"/>
    <row r="135" s="79" customFormat="1" x14ac:dyDescent="0.3"/>
    <row r="136" s="79" customFormat="1" x14ac:dyDescent="0.3"/>
    <row r="137" s="79" customFormat="1" x14ac:dyDescent="0.3"/>
    <row r="138" s="79" customFormat="1" x14ac:dyDescent="0.3"/>
    <row r="139" s="79" customFormat="1" x14ac:dyDescent="0.3"/>
    <row r="140" s="79" customFormat="1" x14ac:dyDescent="0.3"/>
    <row r="141" s="79" customFormat="1" x14ac:dyDescent="0.3"/>
    <row r="142" s="79" customFormat="1" x14ac:dyDescent="0.3"/>
    <row r="143" s="79" customFormat="1" x14ac:dyDescent="0.3"/>
    <row r="144" s="79" customFormat="1" x14ac:dyDescent="0.3"/>
    <row r="145" s="79" customFormat="1" x14ac:dyDescent="0.3"/>
    <row r="146" s="79" customFormat="1" x14ac:dyDescent="0.3"/>
    <row r="147" s="79" customFormat="1" x14ac:dyDescent="0.3"/>
    <row r="148" s="79" customFormat="1" x14ac:dyDescent="0.3"/>
    <row r="149" s="79" customFormat="1" x14ac:dyDescent="0.3"/>
    <row r="150" s="79" customFormat="1" x14ac:dyDescent="0.3"/>
    <row r="151" s="79" customFormat="1" x14ac:dyDescent="0.3"/>
    <row r="152" s="79" customFormat="1" x14ac:dyDescent="0.3"/>
    <row r="153" s="79" customFormat="1" x14ac:dyDescent="0.3"/>
    <row r="154" s="79" customFormat="1" x14ac:dyDescent="0.3"/>
    <row r="155" s="79" customFormat="1" x14ac:dyDescent="0.3"/>
    <row r="156" s="79" customFormat="1" x14ac:dyDescent="0.3"/>
    <row r="157" s="79" customFormat="1" x14ac:dyDescent="0.3"/>
    <row r="158" s="79" customFormat="1" x14ac:dyDescent="0.3"/>
    <row r="159" s="79" customFormat="1" x14ac:dyDescent="0.3"/>
    <row r="160" s="79" customFormat="1" x14ac:dyDescent="0.3"/>
    <row r="161" s="79" customFormat="1" x14ac:dyDescent="0.3"/>
    <row r="162" s="79" customFormat="1" x14ac:dyDescent="0.3"/>
    <row r="163" s="79" customFormat="1" x14ac:dyDescent="0.3"/>
    <row r="164" s="79" customFormat="1" x14ac:dyDescent="0.3"/>
    <row r="165" s="79" customFormat="1" x14ac:dyDescent="0.3"/>
    <row r="166" s="79" customFormat="1" x14ac:dyDescent="0.3"/>
    <row r="167" s="79" customFormat="1" x14ac:dyDescent="0.3"/>
    <row r="168" s="79" customFormat="1" x14ac:dyDescent="0.3"/>
    <row r="169" s="79" customFormat="1" x14ac:dyDescent="0.3"/>
    <row r="170" s="79" customFormat="1" x14ac:dyDescent="0.3"/>
    <row r="171" s="79" customFormat="1" x14ac:dyDescent="0.3"/>
    <row r="172" s="79" customFormat="1" x14ac:dyDescent="0.3"/>
    <row r="173" s="79" customFormat="1" x14ac:dyDescent="0.3"/>
    <row r="174" s="79" customFormat="1" x14ac:dyDescent="0.3"/>
    <row r="175" s="79" customFormat="1" x14ac:dyDescent="0.3"/>
    <row r="176" s="79" customFormat="1" x14ac:dyDescent="0.3"/>
    <row r="177" s="79" customFormat="1" x14ac:dyDescent="0.3"/>
    <row r="178" s="79" customFormat="1" x14ac:dyDescent="0.3"/>
    <row r="179" s="79" customFormat="1" x14ac:dyDescent="0.3"/>
    <row r="180" s="79" customFormat="1" x14ac:dyDescent="0.3"/>
    <row r="181" s="79" customFormat="1" x14ac:dyDescent="0.3"/>
    <row r="182" s="79" customFormat="1" x14ac:dyDescent="0.3"/>
    <row r="183" s="79" customFormat="1" x14ac:dyDescent="0.3"/>
    <row r="184" s="79" customFormat="1" x14ac:dyDescent="0.3"/>
    <row r="185" s="79" customFormat="1" x14ac:dyDescent="0.3"/>
    <row r="186" s="79" customFormat="1" x14ac:dyDescent="0.3"/>
    <row r="187" s="79" customFormat="1" x14ac:dyDescent="0.3"/>
    <row r="188" s="79" customFormat="1" x14ac:dyDescent="0.3"/>
    <row r="189" s="79" customFormat="1" x14ac:dyDescent="0.3"/>
    <row r="190" s="79" customFormat="1" x14ac:dyDescent="0.3"/>
    <row r="191" s="79" customFormat="1" x14ac:dyDescent="0.3"/>
    <row r="192" s="79" customFormat="1" x14ac:dyDescent="0.3"/>
    <row r="193" s="79" customFormat="1" x14ac:dyDescent="0.3"/>
    <row r="194" s="79" customFormat="1" x14ac:dyDescent="0.3"/>
    <row r="195" s="79" customFormat="1" x14ac:dyDescent="0.3"/>
    <row r="196" s="79" customFormat="1" x14ac:dyDescent="0.3"/>
    <row r="197" s="79" customFormat="1" x14ac:dyDescent="0.3"/>
    <row r="198" s="79" customFormat="1" x14ac:dyDescent="0.3"/>
    <row r="199" s="79" customFormat="1" x14ac:dyDescent="0.3"/>
    <row r="200" s="79" customFormat="1" x14ac:dyDescent="0.3"/>
    <row r="201" s="79" customFormat="1" x14ac:dyDescent="0.3"/>
    <row r="202" s="79" customFormat="1" x14ac:dyDescent="0.3"/>
    <row r="203" s="79" customFormat="1" x14ac:dyDescent="0.3"/>
    <row r="204" s="79" customFormat="1" x14ac:dyDescent="0.3"/>
    <row r="205" s="79" customFormat="1" x14ac:dyDescent="0.3"/>
    <row r="206" s="79" customFormat="1" x14ac:dyDescent="0.3"/>
    <row r="207" s="79" customFormat="1" x14ac:dyDescent="0.3"/>
    <row r="208" s="79" customFormat="1" x14ac:dyDescent="0.3"/>
    <row r="209" s="79" customFormat="1" x14ac:dyDescent="0.3"/>
    <row r="210" s="79" customFormat="1" x14ac:dyDescent="0.3"/>
    <row r="211" s="79" customFormat="1" x14ac:dyDescent="0.3"/>
    <row r="212" s="79" customFormat="1" x14ac:dyDescent="0.3"/>
    <row r="213" s="79" customFormat="1" x14ac:dyDescent="0.3"/>
    <row r="214" s="79" customFormat="1" x14ac:dyDescent="0.3"/>
    <row r="215" s="79" customFormat="1" x14ac:dyDescent="0.3"/>
    <row r="216" s="79" customFormat="1" x14ac:dyDescent="0.3"/>
    <row r="217" s="79" customFormat="1" x14ac:dyDescent="0.3"/>
    <row r="218" s="79" customFormat="1" x14ac:dyDescent="0.3"/>
    <row r="219" s="79" customFormat="1" x14ac:dyDescent="0.3"/>
    <row r="220" s="79" customFormat="1" x14ac:dyDescent="0.3"/>
    <row r="221" s="79" customFormat="1" x14ac:dyDescent="0.3"/>
    <row r="222" s="79" customFormat="1" x14ac:dyDescent="0.3"/>
    <row r="223" s="79" customFormat="1" x14ac:dyDescent="0.3"/>
    <row r="224" s="79" customFormat="1" x14ac:dyDescent="0.3"/>
    <row r="225" s="79" customFormat="1" x14ac:dyDescent="0.3"/>
    <row r="226" s="79" customFormat="1" x14ac:dyDescent="0.3"/>
    <row r="227" s="79" customFormat="1" x14ac:dyDescent="0.3"/>
    <row r="228" s="79" customFormat="1" x14ac:dyDescent="0.3"/>
    <row r="229" s="79" customFormat="1" x14ac:dyDescent="0.3"/>
    <row r="230" s="79" customFormat="1" x14ac:dyDescent="0.3"/>
    <row r="231" s="79" customFormat="1" x14ac:dyDescent="0.3"/>
    <row r="232" s="79" customFormat="1" x14ac:dyDescent="0.3"/>
    <row r="233" s="79" customFormat="1" x14ac:dyDescent="0.3"/>
    <row r="234" s="79" customFormat="1" x14ac:dyDescent="0.3"/>
    <row r="235" s="79" customFormat="1" x14ac:dyDescent="0.3"/>
    <row r="236" s="79" customFormat="1" x14ac:dyDescent="0.3"/>
    <row r="237" s="79" customFormat="1" x14ac:dyDescent="0.3"/>
    <row r="238" s="79" customFormat="1" x14ac:dyDescent="0.3"/>
    <row r="239" s="79" customFormat="1" x14ac:dyDescent="0.3"/>
    <row r="240" s="79" customFormat="1" x14ac:dyDescent="0.3"/>
    <row r="241" s="79" customFormat="1" x14ac:dyDescent="0.3"/>
    <row r="242" s="79" customFormat="1" x14ac:dyDescent="0.3"/>
    <row r="243" s="79" customFormat="1" x14ac:dyDescent="0.3"/>
    <row r="244" s="79" customFormat="1" x14ac:dyDescent="0.3"/>
    <row r="245" s="79" customFormat="1" x14ac:dyDescent="0.3"/>
    <row r="246" s="79" customFormat="1" x14ac:dyDescent="0.3"/>
    <row r="247" s="79" customFormat="1" x14ac:dyDescent="0.3"/>
    <row r="248" s="79" customFormat="1" x14ac:dyDescent="0.3"/>
    <row r="249" s="79" customFormat="1" x14ac:dyDescent="0.3"/>
    <row r="250" s="79" customFormat="1" x14ac:dyDescent="0.3"/>
    <row r="251" s="79" customFormat="1" x14ac:dyDescent="0.3"/>
    <row r="252" s="79" customFormat="1" x14ac:dyDescent="0.3"/>
    <row r="253" s="79" customFormat="1" x14ac:dyDescent="0.3"/>
    <row r="254" s="79" customFormat="1" x14ac:dyDescent="0.3"/>
    <row r="255" s="79" customFormat="1" x14ac:dyDescent="0.3"/>
    <row r="256" s="79" customFormat="1" x14ac:dyDescent="0.3"/>
    <row r="257" s="79" customFormat="1" x14ac:dyDescent="0.3"/>
    <row r="258" s="79" customFormat="1" x14ac:dyDescent="0.3"/>
    <row r="259" s="79" customFormat="1" x14ac:dyDescent="0.3"/>
    <row r="260" s="79" customFormat="1" x14ac:dyDescent="0.3"/>
    <row r="261" s="79" customFormat="1" x14ac:dyDescent="0.3"/>
    <row r="262" s="79" customFormat="1" x14ac:dyDescent="0.3"/>
    <row r="263" s="79" customFormat="1" x14ac:dyDescent="0.3"/>
    <row r="264" s="79" customFormat="1" x14ac:dyDescent="0.3"/>
    <row r="265" s="79" customFormat="1" x14ac:dyDescent="0.3"/>
    <row r="266" s="79" customFormat="1" x14ac:dyDescent="0.3"/>
    <row r="267" s="79" customFormat="1" x14ac:dyDescent="0.3"/>
    <row r="268" s="79" customFormat="1" x14ac:dyDescent="0.3"/>
    <row r="269" s="79" customFormat="1" x14ac:dyDescent="0.3"/>
    <row r="270" s="79" customFormat="1" x14ac:dyDescent="0.3"/>
    <row r="271" s="79" customFormat="1" x14ac:dyDescent="0.3"/>
    <row r="272" s="79" customFormat="1" x14ac:dyDescent="0.3"/>
    <row r="273" s="79" customFormat="1" x14ac:dyDescent="0.3"/>
    <row r="274" s="79" customFormat="1" x14ac:dyDescent="0.3"/>
    <row r="275" s="79" customFormat="1" x14ac:dyDescent="0.3"/>
    <row r="276" s="79" customFormat="1" x14ac:dyDescent="0.3"/>
    <row r="277" s="79" customFormat="1" x14ac:dyDescent="0.3"/>
    <row r="278" s="79" customFormat="1" x14ac:dyDescent="0.3"/>
    <row r="279" s="79" customFormat="1" x14ac:dyDescent="0.3"/>
    <row r="280" s="79" customFormat="1" x14ac:dyDescent="0.3"/>
    <row r="281" s="79" customFormat="1" x14ac:dyDescent="0.3"/>
    <row r="282" s="79" customFormat="1" x14ac:dyDescent="0.3"/>
    <row r="283" s="79" customFormat="1" x14ac:dyDescent="0.3"/>
    <row r="284" s="79" customFormat="1" x14ac:dyDescent="0.3"/>
    <row r="285" s="79" customFormat="1" x14ac:dyDescent="0.3"/>
    <row r="286" s="79" customFormat="1" x14ac:dyDescent="0.3"/>
    <row r="287" s="79" customFormat="1" x14ac:dyDescent="0.3"/>
    <row r="288" s="79" customFormat="1" x14ac:dyDescent="0.3"/>
    <row r="289" s="79" customFormat="1" x14ac:dyDescent="0.3"/>
    <row r="290" s="79" customFormat="1" x14ac:dyDescent="0.3"/>
    <row r="291" s="79" customFormat="1" x14ac:dyDescent="0.3"/>
    <row r="292" s="79" customFormat="1" x14ac:dyDescent="0.3"/>
    <row r="293" s="79" customFormat="1" x14ac:dyDescent="0.3"/>
    <row r="294" s="79" customFormat="1" x14ac:dyDescent="0.3"/>
    <row r="295" s="79" customFormat="1" x14ac:dyDescent="0.3"/>
    <row r="296" s="79" customFormat="1" x14ac:dyDescent="0.3"/>
    <row r="297" s="79" customFormat="1" x14ac:dyDescent="0.3"/>
    <row r="298" s="79" customFormat="1" x14ac:dyDescent="0.3"/>
    <row r="299" s="79" customFormat="1" x14ac:dyDescent="0.3"/>
    <row r="300" s="79" customFormat="1" x14ac:dyDescent="0.3"/>
    <row r="301" s="79" customFormat="1" x14ac:dyDescent="0.3"/>
    <row r="302" s="79" customFormat="1" x14ac:dyDescent="0.3"/>
    <row r="303" s="79" customFormat="1" x14ac:dyDescent="0.3"/>
    <row r="304" s="79" customFormat="1" x14ac:dyDescent="0.3"/>
    <row r="305" s="79" customFormat="1" x14ac:dyDescent="0.3"/>
    <row r="306" s="79" customFormat="1" x14ac:dyDescent="0.3"/>
    <row r="307" s="79" customFormat="1" x14ac:dyDescent="0.3"/>
    <row r="308" s="79" customFormat="1" x14ac:dyDescent="0.3"/>
    <row r="309" s="79" customFormat="1" x14ac:dyDescent="0.3"/>
    <row r="310" s="79" customFormat="1" x14ac:dyDescent="0.3"/>
    <row r="311" s="79" customFormat="1" x14ac:dyDescent="0.3"/>
    <row r="312" s="79" customFormat="1" x14ac:dyDescent="0.3"/>
    <row r="313" s="79" customFormat="1" x14ac:dyDescent="0.3"/>
    <row r="314" s="79" customFormat="1" x14ac:dyDescent="0.3"/>
    <row r="315" s="79" customFormat="1" x14ac:dyDescent="0.3"/>
    <row r="316" s="79" customFormat="1" x14ac:dyDescent="0.3"/>
    <row r="317" s="79" customFormat="1" x14ac:dyDescent="0.3"/>
    <row r="318" s="79" customFormat="1" x14ac:dyDescent="0.3"/>
    <row r="319" s="79" customFormat="1" x14ac:dyDescent="0.3"/>
    <row r="320" s="79" customFormat="1" x14ac:dyDescent="0.3"/>
    <row r="321" s="79" customFormat="1" x14ac:dyDescent="0.3"/>
    <row r="322" s="79" customFormat="1" x14ac:dyDescent="0.3"/>
    <row r="323" s="79" customFormat="1" x14ac:dyDescent="0.3"/>
    <row r="324" s="79" customFormat="1" x14ac:dyDescent="0.3"/>
    <row r="325" s="79" customFormat="1" x14ac:dyDescent="0.3"/>
    <row r="326" s="79" customFormat="1" x14ac:dyDescent="0.3"/>
    <row r="327" s="79" customFormat="1" x14ac:dyDescent="0.3"/>
    <row r="328" s="79" customFormat="1" x14ac:dyDescent="0.3"/>
    <row r="329" s="79" customFormat="1" x14ac:dyDescent="0.3"/>
    <row r="330" s="79" customFormat="1" x14ac:dyDescent="0.3"/>
    <row r="331" s="79" customFormat="1" x14ac:dyDescent="0.3"/>
    <row r="332" s="79" customFormat="1" x14ac:dyDescent="0.3"/>
    <row r="333" s="79" customFormat="1" x14ac:dyDescent="0.3"/>
    <row r="334" s="79" customFormat="1" x14ac:dyDescent="0.3"/>
    <row r="335" s="79" customFormat="1" x14ac:dyDescent="0.3"/>
    <row r="336" s="79" customFormat="1" x14ac:dyDescent="0.3"/>
    <row r="337" s="79" customFormat="1" x14ac:dyDescent="0.3"/>
    <row r="338" s="79" customFormat="1" x14ac:dyDescent="0.3"/>
    <row r="339" s="79" customFormat="1" x14ac:dyDescent="0.3"/>
    <row r="340" s="79" customFormat="1" x14ac:dyDescent="0.3"/>
    <row r="341" s="79" customFormat="1" x14ac:dyDescent="0.3"/>
    <row r="342" s="79" customFormat="1" x14ac:dyDescent="0.3"/>
    <row r="343" s="79" customFormat="1" x14ac:dyDescent="0.3"/>
    <row r="344" s="79" customFormat="1" x14ac:dyDescent="0.3"/>
    <row r="345" s="79" customFormat="1" x14ac:dyDescent="0.3"/>
    <row r="346" s="79" customFormat="1" x14ac:dyDescent="0.3"/>
    <row r="347" s="79" customFormat="1" x14ac:dyDescent="0.3"/>
    <row r="348" s="79" customFormat="1" x14ac:dyDescent="0.3"/>
    <row r="349" s="79" customFormat="1" x14ac:dyDescent="0.3"/>
    <row r="350" s="79" customFormat="1" x14ac:dyDescent="0.3"/>
    <row r="351" s="79" customFormat="1" x14ac:dyDescent="0.3"/>
    <row r="352" s="79" customFormat="1" x14ac:dyDescent="0.3"/>
    <row r="353" s="79" customFormat="1" x14ac:dyDescent="0.3"/>
    <row r="354" s="79" customFormat="1" x14ac:dyDescent="0.3"/>
    <row r="355" s="79" customFormat="1" x14ac:dyDescent="0.3"/>
    <row r="356" s="79" customFormat="1" x14ac:dyDescent="0.3"/>
    <row r="357" s="79" customFormat="1" x14ac:dyDescent="0.3"/>
    <row r="358" s="79" customFormat="1" x14ac:dyDescent="0.3"/>
    <row r="359" s="79" customFormat="1" x14ac:dyDescent="0.3"/>
    <row r="360" s="79" customFormat="1" x14ac:dyDescent="0.3"/>
    <row r="361" s="79" customFormat="1" x14ac:dyDescent="0.3"/>
    <row r="362" s="79" customFormat="1" x14ac:dyDescent="0.3"/>
    <row r="363" s="79" customFormat="1" x14ac:dyDescent="0.3"/>
    <row r="364" s="79" customFormat="1" x14ac:dyDescent="0.3"/>
    <row r="365" s="79" customFormat="1" x14ac:dyDescent="0.3"/>
    <row r="366" s="79" customFormat="1" x14ac:dyDescent="0.3"/>
    <row r="367" s="79" customFormat="1" x14ac:dyDescent="0.3"/>
    <row r="368" s="79" customFormat="1" x14ac:dyDescent="0.3"/>
    <row r="369" s="79" customFormat="1" x14ac:dyDescent="0.3"/>
    <row r="370" s="79" customFormat="1" x14ac:dyDescent="0.3"/>
    <row r="371" s="79" customFormat="1" x14ac:dyDescent="0.3"/>
    <row r="372" s="79" customFormat="1" x14ac:dyDescent="0.3"/>
    <row r="373" s="79" customFormat="1" x14ac:dyDescent="0.3"/>
    <row r="374" s="79" customFormat="1" x14ac:dyDescent="0.3"/>
    <row r="375" s="79" customFormat="1" x14ac:dyDescent="0.3"/>
    <row r="376" s="79" customFormat="1" x14ac:dyDescent="0.3"/>
    <row r="377" s="79" customFormat="1" x14ac:dyDescent="0.3"/>
    <row r="378" s="79" customFormat="1" x14ac:dyDescent="0.3"/>
    <row r="379" s="79" customFormat="1" x14ac:dyDescent="0.3"/>
    <row r="380" s="79" customFormat="1" x14ac:dyDescent="0.3"/>
    <row r="381" s="79" customFormat="1" x14ac:dyDescent="0.3"/>
    <row r="382" s="79" customFormat="1" x14ac:dyDescent="0.3"/>
    <row r="383" s="79" customFormat="1" x14ac:dyDescent="0.3"/>
    <row r="384" s="79" customFormat="1" x14ac:dyDescent="0.3"/>
    <row r="385" s="79" customFormat="1" x14ac:dyDescent="0.3"/>
    <row r="386" s="79" customFormat="1" x14ac:dyDescent="0.3"/>
    <row r="387" s="79" customFormat="1" x14ac:dyDescent="0.3"/>
    <row r="388" s="79" customFormat="1" x14ac:dyDescent="0.3"/>
    <row r="389" s="79" customFormat="1" x14ac:dyDescent="0.3"/>
    <row r="390" s="79" customFormat="1" x14ac:dyDescent="0.3"/>
    <row r="391" s="79" customFormat="1" x14ac:dyDescent="0.3"/>
    <row r="392" s="79" customFormat="1" x14ac:dyDescent="0.3"/>
    <row r="393" s="79" customFormat="1" x14ac:dyDescent="0.3"/>
    <row r="394" s="79" customFormat="1" x14ac:dyDescent="0.3"/>
    <row r="395" s="79" customFormat="1" x14ac:dyDescent="0.3"/>
    <row r="396" s="79" customFormat="1" x14ac:dyDescent="0.3"/>
    <row r="397" s="79" customFormat="1" x14ac:dyDescent="0.3"/>
    <row r="398" s="79" customFormat="1" x14ac:dyDescent="0.3"/>
    <row r="399" s="79" customFormat="1" x14ac:dyDescent="0.3"/>
    <row r="400" s="79" customFormat="1" x14ac:dyDescent="0.3"/>
    <row r="401" s="79" customFormat="1" x14ac:dyDescent="0.3"/>
    <row r="402" s="79" customFormat="1" x14ac:dyDescent="0.3"/>
    <row r="403" s="79" customFormat="1" x14ac:dyDescent="0.3"/>
    <row r="404" s="79" customFormat="1" x14ac:dyDescent="0.3"/>
    <row r="405" s="79" customFormat="1" x14ac:dyDescent="0.3"/>
    <row r="406" s="79" customFormat="1" x14ac:dyDescent="0.3"/>
    <row r="407" s="79" customFormat="1" x14ac:dyDescent="0.3"/>
    <row r="408" s="79" customFormat="1" x14ac:dyDescent="0.3"/>
    <row r="409" s="79" customFormat="1" x14ac:dyDescent="0.3"/>
    <row r="410" s="79" customFormat="1" x14ac:dyDescent="0.3"/>
    <row r="411" s="79" customFormat="1" x14ac:dyDescent="0.3"/>
    <row r="412" s="79" customFormat="1" x14ac:dyDescent="0.3"/>
    <row r="413" s="79" customFormat="1" x14ac:dyDescent="0.3"/>
    <row r="414" s="79" customFormat="1" x14ac:dyDescent="0.3"/>
    <row r="415" s="79" customFormat="1" x14ac:dyDescent="0.3"/>
    <row r="416" s="79" customFormat="1" x14ac:dyDescent="0.3"/>
    <row r="417" s="79" customFormat="1" x14ac:dyDescent="0.3"/>
    <row r="418" s="79" customFormat="1" x14ac:dyDescent="0.3"/>
    <row r="419" s="79" customFormat="1" x14ac:dyDescent="0.3"/>
    <row r="420" s="79" customFormat="1" x14ac:dyDescent="0.3"/>
    <row r="421" s="79" customFormat="1" x14ac:dyDescent="0.3"/>
    <row r="422" s="79" customFormat="1" x14ac:dyDescent="0.3"/>
    <row r="423" s="79" customFormat="1" x14ac:dyDescent="0.3"/>
    <row r="424" s="79" customFormat="1" x14ac:dyDescent="0.3"/>
    <row r="425" s="79" customFormat="1" x14ac:dyDescent="0.3"/>
    <row r="426" s="79" customFormat="1" x14ac:dyDescent="0.3"/>
    <row r="427" s="79" customFormat="1" x14ac:dyDescent="0.3"/>
    <row r="428" s="79" customFormat="1" x14ac:dyDescent="0.3"/>
    <row r="429" s="79" customFormat="1" x14ac:dyDescent="0.3"/>
    <row r="430" s="79" customFormat="1" x14ac:dyDescent="0.3"/>
    <row r="431" s="79" customFormat="1" x14ac:dyDescent="0.3"/>
    <row r="432" s="79" customFormat="1" x14ac:dyDescent="0.3"/>
    <row r="433" s="79" customFormat="1" x14ac:dyDescent="0.3"/>
    <row r="434" s="79" customFormat="1" x14ac:dyDescent="0.3"/>
    <row r="435" s="79" customFormat="1" x14ac:dyDescent="0.3"/>
    <row r="436" s="79" customFormat="1" x14ac:dyDescent="0.3"/>
    <row r="437" s="79" customFormat="1" x14ac:dyDescent="0.3"/>
    <row r="438" s="79" customFormat="1" x14ac:dyDescent="0.3"/>
    <row r="439" s="79" customFormat="1" x14ac:dyDescent="0.3"/>
    <row r="440" s="79" customFormat="1" x14ac:dyDescent="0.3"/>
    <row r="441" s="79" customFormat="1" x14ac:dyDescent="0.3"/>
    <row r="442" s="79" customFormat="1" x14ac:dyDescent="0.3"/>
    <row r="443" s="79" customFormat="1" x14ac:dyDescent="0.3"/>
    <row r="444" s="79" customFormat="1" x14ac:dyDescent="0.3"/>
    <row r="445" s="79" customFormat="1" x14ac:dyDescent="0.3"/>
    <row r="446" s="79" customFormat="1" x14ac:dyDescent="0.3"/>
    <row r="447" s="79" customFormat="1" x14ac:dyDescent="0.3"/>
    <row r="448" s="79" customFormat="1" x14ac:dyDescent="0.3"/>
    <row r="449" s="79" customFormat="1" x14ac:dyDescent="0.3"/>
    <row r="450" s="79" customFormat="1" x14ac:dyDescent="0.3"/>
    <row r="451" s="79" customFormat="1" x14ac:dyDescent="0.3"/>
    <row r="452" s="79" customFormat="1" x14ac:dyDescent="0.3"/>
    <row r="453" s="79" customFormat="1" x14ac:dyDescent="0.3"/>
    <row r="454" s="79" customFormat="1" x14ac:dyDescent="0.3"/>
    <row r="455" s="79" customFormat="1" x14ac:dyDescent="0.3"/>
    <row r="456" s="79" customFormat="1" x14ac:dyDescent="0.3"/>
    <row r="457" s="79" customFormat="1" x14ac:dyDescent="0.3"/>
    <row r="458" s="79" customFormat="1" x14ac:dyDescent="0.3"/>
    <row r="459" s="79" customFormat="1" x14ac:dyDescent="0.3"/>
    <row r="460" s="79" customFormat="1" x14ac:dyDescent="0.3"/>
    <row r="461" s="79" customFormat="1" x14ac:dyDescent="0.3"/>
    <row r="462" s="79" customFormat="1" x14ac:dyDescent="0.3"/>
    <row r="463" s="79" customFormat="1" x14ac:dyDescent="0.3"/>
    <row r="464" s="79" customFormat="1" x14ac:dyDescent="0.3"/>
    <row r="465" s="79" customFormat="1" x14ac:dyDescent="0.3"/>
    <row r="466" s="79" customFormat="1" x14ac:dyDescent="0.3"/>
    <row r="467" s="79" customFormat="1" x14ac:dyDescent="0.3"/>
    <row r="468" s="79" customFormat="1" x14ac:dyDescent="0.3"/>
    <row r="469" s="79" customFormat="1" x14ac:dyDescent="0.3"/>
    <row r="470" s="79" customFormat="1" x14ac:dyDescent="0.3"/>
    <row r="471" s="79" customFormat="1" x14ac:dyDescent="0.3"/>
    <row r="472" s="79" customFormat="1" x14ac:dyDescent="0.3"/>
    <row r="473" s="79" customFormat="1" x14ac:dyDescent="0.3"/>
    <row r="474" s="79" customFormat="1" x14ac:dyDescent="0.3"/>
    <row r="475" s="79" customFormat="1" x14ac:dyDescent="0.3"/>
    <row r="476" s="79" customFormat="1" x14ac:dyDescent="0.3"/>
    <row r="477" s="79" customFormat="1" x14ac:dyDescent="0.3"/>
    <row r="478" s="79" customFormat="1" x14ac:dyDescent="0.3"/>
    <row r="479" s="79" customFormat="1" x14ac:dyDescent="0.3"/>
    <row r="480" s="79" customFormat="1" x14ac:dyDescent="0.3"/>
    <row r="481" s="79" customFormat="1" x14ac:dyDescent="0.3"/>
    <row r="482" s="79" customFormat="1" x14ac:dyDescent="0.3"/>
    <row r="483" s="79" customFormat="1" x14ac:dyDescent="0.3"/>
    <row r="484" s="79" customFormat="1" x14ac:dyDescent="0.3"/>
    <row r="485" s="79" customFormat="1" x14ac:dyDescent="0.3"/>
    <row r="486" s="79" customFormat="1" x14ac:dyDescent="0.3"/>
    <row r="487" s="79" customFormat="1" x14ac:dyDescent="0.3"/>
    <row r="488" s="79" customFormat="1" x14ac:dyDescent="0.3"/>
    <row r="489" s="79" customFormat="1" x14ac:dyDescent="0.3"/>
    <row r="490" s="79" customFormat="1" x14ac:dyDescent="0.3"/>
    <row r="491" s="79" customFormat="1" x14ac:dyDescent="0.3"/>
    <row r="492" s="79" customFormat="1" x14ac:dyDescent="0.3"/>
    <row r="493" s="79" customFormat="1" x14ac:dyDescent="0.3"/>
    <row r="494" s="79" customFormat="1" x14ac:dyDescent="0.3"/>
    <row r="495" s="79" customFormat="1" x14ac:dyDescent="0.3"/>
    <row r="496" s="79" customFormat="1" x14ac:dyDescent="0.3"/>
    <row r="497" s="79" customFormat="1" x14ac:dyDescent="0.3"/>
    <row r="498" s="79" customFormat="1" x14ac:dyDescent="0.3"/>
    <row r="499" s="79" customFormat="1" x14ac:dyDescent="0.3"/>
    <row r="500" s="79" customFormat="1" x14ac:dyDescent="0.3"/>
    <row r="501" s="79" customFormat="1" x14ac:dyDescent="0.3"/>
    <row r="502" s="79" customFormat="1" x14ac:dyDescent="0.3"/>
    <row r="503" s="79" customFormat="1" x14ac:dyDescent="0.3"/>
    <row r="504" s="79" customFormat="1" x14ac:dyDescent="0.3"/>
    <row r="505" s="79" customFormat="1" x14ac:dyDescent="0.3"/>
    <row r="506" s="79" customFormat="1" x14ac:dyDescent="0.3"/>
    <row r="507" s="79" customFormat="1" x14ac:dyDescent="0.3"/>
    <row r="508" s="79" customFormat="1" x14ac:dyDescent="0.3"/>
    <row r="509" s="79" customFormat="1" x14ac:dyDescent="0.3"/>
    <row r="510" s="79" customFormat="1" x14ac:dyDescent="0.3"/>
    <row r="511" s="79" customFormat="1" x14ac:dyDescent="0.3"/>
    <row r="512" s="79" customFormat="1" x14ac:dyDescent="0.3"/>
    <row r="513" s="79" customFormat="1" x14ac:dyDescent="0.3"/>
    <row r="514" s="79" customFormat="1" x14ac:dyDescent="0.3"/>
    <row r="515" s="79" customFormat="1" x14ac:dyDescent="0.3"/>
    <row r="516" s="79" customFormat="1" x14ac:dyDescent="0.3"/>
    <row r="517" s="79" customFormat="1" x14ac:dyDescent="0.3"/>
    <row r="518" s="79" customFormat="1" x14ac:dyDescent="0.3"/>
    <row r="519" s="79" customFormat="1" x14ac:dyDescent="0.3"/>
    <row r="520" s="79" customFormat="1" x14ac:dyDescent="0.3"/>
    <row r="521" s="79" customFormat="1" x14ac:dyDescent="0.3"/>
    <row r="522" s="79" customFormat="1" x14ac:dyDescent="0.3"/>
    <row r="523" s="79" customFormat="1" x14ac:dyDescent="0.3"/>
    <row r="524" s="79" customFormat="1" x14ac:dyDescent="0.3"/>
    <row r="525" s="79" customFormat="1" x14ac:dyDescent="0.3"/>
    <row r="526" s="79" customFormat="1" x14ac:dyDescent="0.3"/>
    <row r="527" s="79" customFormat="1" x14ac:dyDescent="0.3"/>
    <row r="528" s="79" customFormat="1" x14ac:dyDescent="0.3"/>
    <row r="529" s="79" customFormat="1" x14ac:dyDescent="0.3"/>
    <row r="530" s="79" customFormat="1" x14ac:dyDescent="0.3"/>
    <row r="531" s="79" customFormat="1" x14ac:dyDescent="0.3"/>
    <row r="532" s="79" customFormat="1" x14ac:dyDescent="0.3"/>
    <row r="533" s="79" customFormat="1" x14ac:dyDescent="0.3"/>
    <row r="534" s="79" customFormat="1" x14ac:dyDescent="0.3"/>
    <row r="535" s="79" customFormat="1" x14ac:dyDescent="0.3"/>
    <row r="536" s="79" customFormat="1" x14ac:dyDescent="0.3"/>
    <row r="537" s="79" customFormat="1" x14ac:dyDescent="0.3"/>
    <row r="538" s="79" customFormat="1" x14ac:dyDescent="0.3"/>
    <row r="539" s="79" customFormat="1" x14ac:dyDescent="0.3"/>
    <row r="540" s="79" customFormat="1" x14ac:dyDescent="0.3"/>
    <row r="541" s="79" customFormat="1" x14ac:dyDescent="0.3"/>
    <row r="542" s="79" customFormat="1" x14ac:dyDescent="0.3"/>
    <row r="543" s="79" customFormat="1" x14ac:dyDescent="0.3"/>
    <row r="544" s="79" customFormat="1" x14ac:dyDescent="0.3"/>
    <row r="545" s="79" customFormat="1" x14ac:dyDescent="0.3"/>
    <row r="546" s="79" customFormat="1" x14ac:dyDescent="0.3"/>
    <row r="547" s="79" customFormat="1" x14ac:dyDescent="0.3"/>
    <row r="548" s="79" customFormat="1" x14ac:dyDescent="0.3"/>
    <row r="549" s="79" customFormat="1" x14ac:dyDescent="0.3"/>
    <row r="550" s="79" customFormat="1" x14ac:dyDescent="0.3"/>
    <row r="551" s="79" customFormat="1" x14ac:dyDescent="0.3"/>
    <row r="552" s="79" customFormat="1" x14ac:dyDescent="0.3"/>
    <row r="553" s="79" customFormat="1" x14ac:dyDescent="0.3"/>
    <row r="554" s="79" customFormat="1" x14ac:dyDescent="0.3"/>
    <row r="555" s="79" customFormat="1" x14ac:dyDescent="0.3"/>
    <row r="556" s="79" customFormat="1" x14ac:dyDescent="0.3"/>
    <row r="557" s="79" customFormat="1" x14ac:dyDescent="0.3"/>
    <row r="558" s="79" customFormat="1" x14ac:dyDescent="0.3"/>
    <row r="559" s="79" customFormat="1" x14ac:dyDescent="0.3"/>
    <row r="560" s="79" customFormat="1" x14ac:dyDescent="0.3"/>
    <row r="561" s="79" customFormat="1" x14ac:dyDescent="0.3"/>
    <row r="562" s="79" customFormat="1" x14ac:dyDescent="0.3"/>
    <row r="563" s="79" customFormat="1" x14ac:dyDescent="0.3"/>
    <row r="564" s="79" customFormat="1" x14ac:dyDescent="0.3"/>
    <row r="565" s="79" customFormat="1" x14ac:dyDescent="0.3"/>
    <row r="566" s="79" customFormat="1" x14ac:dyDescent="0.3"/>
    <row r="567" s="79" customFormat="1" x14ac:dyDescent="0.3"/>
    <row r="568" s="79" customFormat="1" x14ac:dyDescent="0.3"/>
    <row r="569" s="79" customFormat="1" x14ac:dyDescent="0.3"/>
    <row r="570" s="79" customFormat="1" x14ac:dyDescent="0.3"/>
    <row r="571" s="79" customFormat="1" x14ac:dyDescent="0.3"/>
    <row r="572" s="79" customFormat="1" x14ac:dyDescent="0.3"/>
    <row r="573" s="79" customFormat="1" x14ac:dyDescent="0.3"/>
    <row r="574" s="79" customFormat="1" x14ac:dyDescent="0.3"/>
    <row r="575" s="79" customFormat="1" x14ac:dyDescent="0.3"/>
    <row r="576" s="79" customFormat="1" x14ac:dyDescent="0.3"/>
    <row r="577" s="79" customFormat="1" x14ac:dyDescent="0.3"/>
    <row r="578" s="79" customFormat="1" x14ac:dyDescent="0.3"/>
    <row r="579" s="79" customFormat="1" x14ac:dyDescent="0.3"/>
    <row r="580" s="79" customFormat="1" x14ac:dyDescent="0.3"/>
    <row r="581" s="79" customFormat="1" x14ac:dyDescent="0.3"/>
    <row r="582" s="79" customFormat="1" x14ac:dyDescent="0.3"/>
    <row r="583" s="79" customFormat="1" x14ac:dyDescent="0.3"/>
    <row r="584" s="79" customFormat="1" x14ac:dyDescent="0.3"/>
    <row r="585" s="79" customFormat="1" x14ac:dyDescent="0.3"/>
    <row r="586" s="79" customFormat="1" x14ac:dyDescent="0.3"/>
    <row r="587" s="79" customFormat="1" x14ac:dyDescent="0.3"/>
    <row r="588" s="79" customFormat="1" x14ac:dyDescent="0.3"/>
    <row r="589" s="79" customFormat="1" x14ac:dyDescent="0.3"/>
    <row r="590" s="79" customFormat="1" x14ac:dyDescent="0.3"/>
    <row r="591" s="79" customFormat="1" x14ac:dyDescent="0.3"/>
    <row r="592" s="79" customFormat="1" x14ac:dyDescent="0.3"/>
    <row r="593" s="79" customFormat="1" x14ac:dyDescent="0.3"/>
    <row r="594" s="79" customFormat="1" x14ac:dyDescent="0.3"/>
    <row r="595" s="79" customFormat="1" x14ac:dyDescent="0.3"/>
    <row r="596" s="79" customFormat="1" x14ac:dyDescent="0.3"/>
    <row r="597" s="79" customFormat="1" x14ac:dyDescent="0.3"/>
    <row r="598" s="79" customFormat="1" x14ac:dyDescent="0.3"/>
    <row r="599" s="79" customFormat="1" x14ac:dyDescent="0.3"/>
    <row r="600" s="79" customFormat="1" x14ac:dyDescent="0.3"/>
    <row r="601" s="79" customFormat="1" x14ac:dyDescent="0.3"/>
    <row r="602" s="79" customFormat="1" x14ac:dyDescent="0.3"/>
    <row r="603" s="79" customFormat="1" x14ac:dyDescent="0.3"/>
    <row r="604" s="79" customFormat="1" x14ac:dyDescent="0.3"/>
    <row r="605" s="79" customFormat="1" x14ac:dyDescent="0.3"/>
    <row r="606" s="79" customFormat="1" x14ac:dyDescent="0.3"/>
    <row r="607" s="79" customFormat="1" x14ac:dyDescent="0.3"/>
    <row r="608" s="79" customFormat="1" x14ac:dyDescent="0.3"/>
    <row r="609" s="79" customFormat="1" x14ac:dyDescent="0.3"/>
    <row r="610" s="79" customFormat="1" x14ac:dyDescent="0.3"/>
    <row r="611" s="79" customFormat="1" x14ac:dyDescent="0.3"/>
    <row r="612" s="79" customFormat="1" x14ac:dyDescent="0.3"/>
    <row r="613" s="79" customFormat="1" x14ac:dyDescent="0.3"/>
    <row r="614" s="79" customFormat="1" x14ac:dyDescent="0.3"/>
    <row r="615" s="79" customFormat="1" x14ac:dyDescent="0.3"/>
    <row r="616" s="79" customFormat="1" x14ac:dyDescent="0.3"/>
    <row r="617" s="79" customFormat="1" x14ac:dyDescent="0.3"/>
    <row r="618" s="79" customFormat="1" x14ac:dyDescent="0.3"/>
    <row r="619" s="79" customFormat="1" x14ac:dyDescent="0.3"/>
    <row r="620" s="79" customFormat="1" x14ac:dyDescent="0.3"/>
    <row r="621" s="79" customFormat="1" x14ac:dyDescent="0.3"/>
    <row r="622" s="79" customFormat="1" x14ac:dyDescent="0.3"/>
    <row r="623" s="79" customFormat="1" x14ac:dyDescent="0.3"/>
    <row r="624" s="79" customFormat="1" x14ac:dyDescent="0.3"/>
    <row r="625" s="79" customFormat="1" x14ac:dyDescent="0.3"/>
    <row r="626" s="79" customFormat="1" x14ac:dyDescent="0.3"/>
    <row r="627" s="79" customFormat="1" x14ac:dyDescent="0.3"/>
    <row r="628" s="79" customFormat="1" x14ac:dyDescent="0.3"/>
    <row r="629" s="79" customFormat="1" x14ac:dyDescent="0.3"/>
    <row r="630" s="79" customFormat="1" x14ac:dyDescent="0.3"/>
    <row r="631" s="79" customFormat="1" x14ac:dyDescent="0.3"/>
    <row r="632" s="79" customFormat="1" x14ac:dyDescent="0.3"/>
    <row r="633" s="79" customFormat="1" x14ac:dyDescent="0.3"/>
    <row r="634" s="79" customFormat="1" x14ac:dyDescent="0.3"/>
    <row r="635" s="79" customFormat="1" x14ac:dyDescent="0.3"/>
    <row r="636" s="79" customFormat="1" x14ac:dyDescent="0.3"/>
    <row r="637" s="79" customFormat="1" x14ac:dyDescent="0.3"/>
    <row r="638" s="79" customFormat="1" x14ac:dyDescent="0.3"/>
    <row r="639" s="79" customFormat="1" x14ac:dyDescent="0.3"/>
    <row r="640" s="79" customFormat="1" x14ac:dyDescent="0.3"/>
    <row r="641" s="79" customFormat="1" x14ac:dyDescent="0.3"/>
    <row r="642" s="79" customFormat="1" x14ac:dyDescent="0.3"/>
    <row r="643" s="79" customFormat="1" x14ac:dyDescent="0.3"/>
    <row r="644" s="79" customFormat="1" x14ac:dyDescent="0.3"/>
    <row r="645" s="79" customFormat="1" x14ac:dyDescent="0.3"/>
    <row r="646" s="79" customFormat="1" x14ac:dyDescent="0.3"/>
    <row r="647" s="79" customFormat="1" x14ac:dyDescent="0.3"/>
    <row r="648" s="79" customFormat="1" x14ac:dyDescent="0.3"/>
    <row r="649" s="79" customFormat="1" x14ac:dyDescent="0.3"/>
    <row r="650" s="79" customFormat="1" x14ac:dyDescent="0.3"/>
    <row r="651" s="79" customFormat="1" x14ac:dyDescent="0.3"/>
    <row r="652" s="79" customFormat="1" x14ac:dyDescent="0.3"/>
    <row r="653" s="79" customFormat="1" x14ac:dyDescent="0.3"/>
    <row r="654" s="79" customFormat="1" x14ac:dyDescent="0.3"/>
    <row r="655" s="79" customFormat="1" x14ac:dyDescent="0.3"/>
    <row r="656" s="79" customFormat="1" x14ac:dyDescent="0.3"/>
    <row r="657" s="79" customFormat="1" x14ac:dyDescent="0.3"/>
    <row r="658" s="79" customFormat="1" x14ac:dyDescent="0.3"/>
    <row r="659" s="79" customFormat="1" x14ac:dyDescent="0.3"/>
    <row r="660" s="79" customFormat="1" x14ac:dyDescent="0.3"/>
    <row r="661" s="79" customFormat="1" x14ac:dyDescent="0.3"/>
    <row r="662" s="79" customFormat="1" x14ac:dyDescent="0.3"/>
    <row r="663" s="79" customFormat="1" x14ac:dyDescent="0.3"/>
    <row r="664" s="79" customFormat="1" x14ac:dyDescent="0.3"/>
    <row r="665" s="79" customFormat="1" x14ac:dyDescent="0.3"/>
    <row r="666" s="79" customFormat="1" x14ac:dyDescent="0.3"/>
    <row r="667" s="79" customFormat="1" x14ac:dyDescent="0.3"/>
    <row r="668" s="79" customFormat="1" x14ac:dyDescent="0.3"/>
    <row r="669" s="79" customFormat="1" x14ac:dyDescent="0.3"/>
    <row r="670" s="79" customFormat="1" x14ac:dyDescent="0.3"/>
    <row r="671" s="79" customFormat="1" x14ac:dyDescent="0.3"/>
    <row r="672" s="79" customFormat="1" x14ac:dyDescent="0.3"/>
    <row r="673" s="79" customFormat="1" x14ac:dyDescent="0.3"/>
    <row r="674" s="79" customFormat="1" x14ac:dyDescent="0.3"/>
    <row r="675" s="79" customFormat="1" x14ac:dyDescent="0.3"/>
    <row r="676" s="79" customFormat="1" x14ac:dyDescent="0.3"/>
    <row r="677" s="79" customFormat="1" x14ac:dyDescent="0.3"/>
    <row r="678" s="79" customFormat="1" x14ac:dyDescent="0.3"/>
    <row r="679" s="79" customFormat="1" x14ac:dyDescent="0.3"/>
    <row r="680" s="79" customFormat="1" x14ac:dyDescent="0.3"/>
    <row r="681" s="79" customFormat="1" x14ac:dyDescent="0.3"/>
    <row r="682" s="79" customFormat="1" x14ac:dyDescent="0.3"/>
    <row r="683" s="79" customFormat="1" x14ac:dyDescent="0.3"/>
    <row r="684" s="79" customFormat="1" x14ac:dyDescent="0.3"/>
    <row r="685" s="79" customFormat="1" x14ac:dyDescent="0.3"/>
    <row r="686" s="79" customFormat="1" x14ac:dyDescent="0.3"/>
    <row r="687" s="79" customFormat="1" x14ac:dyDescent="0.3"/>
    <row r="688" s="79" customFormat="1" x14ac:dyDescent="0.3"/>
    <row r="689" s="79" customFormat="1" x14ac:dyDescent="0.3"/>
    <row r="690" s="79" customFormat="1" x14ac:dyDescent="0.3"/>
    <row r="691" s="79" customFormat="1" x14ac:dyDescent="0.3"/>
    <row r="692" s="79" customFormat="1" x14ac:dyDescent="0.3"/>
    <row r="693" s="79" customFormat="1" x14ac:dyDescent="0.3"/>
    <row r="694" s="79" customFormat="1" x14ac:dyDescent="0.3"/>
    <row r="695" s="79" customFormat="1" x14ac:dyDescent="0.3"/>
    <row r="696" s="79" customFormat="1" x14ac:dyDescent="0.3"/>
    <row r="697" s="79" customFormat="1" x14ac:dyDescent="0.3"/>
    <row r="698" s="79" customFormat="1" x14ac:dyDescent="0.3"/>
    <row r="699" s="79" customFormat="1" x14ac:dyDescent="0.3"/>
    <row r="700" s="79" customFormat="1" x14ac:dyDescent="0.3"/>
    <row r="701" s="79" customFormat="1" x14ac:dyDescent="0.3"/>
    <row r="702" s="79" customFormat="1" x14ac:dyDescent="0.3"/>
    <row r="703" s="79" customFormat="1" x14ac:dyDescent="0.3"/>
    <row r="704" s="79" customFormat="1" x14ac:dyDescent="0.3"/>
    <row r="705" s="79" customFormat="1" x14ac:dyDescent="0.3"/>
    <row r="706" s="79" customFormat="1" x14ac:dyDescent="0.3"/>
    <row r="707" s="79" customFormat="1" x14ac:dyDescent="0.3"/>
    <row r="708" s="79" customFormat="1" x14ac:dyDescent="0.3"/>
    <row r="709" s="79" customFormat="1" x14ac:dyDescent="0.3"/>
    <row r="710" s="79" customFormat="1" x14ac:dyDescent="0.3"/>
    <row r="711" s="79" customFormat="1" x14ac:dyDescent="0.3"/>
    <row r="712" s="79" customFormat="1" x14ac:dyDescent="0.3"/>
    <row r="713" s="79" customFormat="1" x14ac:dyDescent="0.3"/>
    <row r="714" s="79" customFormat="1" x14ac:dyDescent="0.3"/>
    <row r="715" s="79" customFormat="1" x14ac:dyDescent="0.3"/>
    <row r="716" s="79" customFormat="1" x14ac:dyDescent="0.3"/>
    <row r="717" s="79" customFormat="1" x14ac:dyDescent="0.3"/>
    <row r="718" s="79" customFormat="1" x14ac:dyDescent="0.3"/>
    <row r="719" s="79" customFormat="1" x14ac:dyDescent="0.3"/>
    <row r="720" s="79" customFormat="1" x14ac:dyDescent="0.3"/>
    <row r="721" s="79" customFormat="1" x14ac:dyDescent="0.3"/>
    <row r="722" s="79" customFormat="1" x14ac:dyDescent="0.3"/>
    <row r="723" s="79" customFormat="1" x14ac:dyDescent="0.3"/>
    <row r="724" s="79" customFormat="1" x14ac:dyDescent="0.3"/>
    <row r="725" s="79" customFormat="1" x14ac:dyDescent="0.3"/>
    <row r="726" s="79" customFormat="1" x14ac:dyDescent="0.3"/>
    <row r="727" s="79" customFormat="1" x14ac:dyDescent="0.3"/>
    <row r="728" s="79" customFormat="1" x14ac:dyDescent="0.3"/>
    <row r="729" s="79" customFormat="1" x14ac:dyDescent="0.3"/>
    <row r="730" s="79" customFormat="1" x14ac:dyDescent="0.3"/>
    <row r="731" s="79" customFormat="1" x14ac:dyDescent="0.3"/>
    <row r="732" s="79" customFormat="1" x14ac:dyDescent="0.3"/>
    <row r="733" s="79" customFormat="1" x14ac:dyDescent="0.3"/>
    <row r="734" s="79" customFormat="1" x14ac:dyDescent="0.3"/>
    <row r="735" s="79" customFormat="1" x14ac:dyDescent="0.3"/>
    <row r="736" s="79" customFormat="1" x14ac:dyDescent="0.3"/>
    <row r="737" s="79" customFormat="1" x14ac:dyDescent="0.3"/>
    <row r="738" s="79" customFormat="1" x14ac:dyDescent="0.3"/>
    <row r="739" s="79" customFormat="1" x14ac:dyDescent="0.3"/>
    <row r="740" s="79" customFormat="1" x14ac:dyDescent="0.3"/>
    <row r="741" s="79" customFormat="1" x14ac:dyDescent="0.3"/>
    <row r="742" s="79" customFormat="1" x14ac:dyDescent="0.3"/>
    <row r="743" s="79" customFormat="1" x14ac:dyDescent="0.3"/>
    <row r="744" s="79" customFormat="1" x14ac:dyDescent="0.3"/>
    <row r="745" s="79" customFormat="1" x14ac:dyDescent="0.3"/>
    <row r="746" s="79" customFormat="1" x14ac:dyDescent="0.3"/>
    <row r="747" s="79" customFormat="1" x14ac:dyDescent="0.3"/>
    <row r="748" s="79" customFormat="1" x14ac:dyDescent="0.3"/>
    <row r="749" s="79" customFormat="1" x14ac:dyDescent="0.3"/>
    <row r="750" s="79" customFormat="1" x14ac:dyDescent="0.3"/>
    <row r="751" s="79" customFormat="1" x14ac:dyDescent="0.3"/>
    <row r="752" s="79" customFormat="1" x14ac:dyDescent="0.3"/>
    <row r="753" s="79" customFormat="1" x14ac:dyDescent="0.3"/>
    <row r="754" s="79" customFormat="1" x14ac:dyDescent="0.3"/>
    <row r="755" s="79" customFormat="1" x14ac:dyDescent="0.3"/>
    <row r="756" s="79" customFormat="1" x14ac:dyDescent="0.3"/>
    <row r="757" s="79" customFormat="1" x14ac:dyDescent="0.3"/>
    <row r="758" s="79" customFormat="1" x14ac:dyDescent="0.3"/>
    <row r="759" s="79" customFormat="1" x14ac:dyDescent="0.3"/>
    <row r="760" s="79" customFormat="1" x14ac:dyDescent="0.3"/>
    <row r="761" s="79" customFormat="1" x14ac:dyDescent="0.3"/>
    <row r="762" s="79" customFormat="1" x14ac:dyDescent="0.3"/>
    <row r="763" s="79" customFormat="1" x14ac:dyDescent="0.3"/>
    <row r="764" s="79" customFormat="1" x14ac:dyDescent="0.3"/>
    <row r="765" s="79" customFormat="1" x14ac:dyDescent="0.3"/>
    <row r="766" s="79" customFormat="1" x14ac:dyDescent="0.3"/>
    <row r="767" s="79" customFormat="1" x14ac:dyDescent="0.3"/>
    <row r="768" s="79" customFormat="1" x14ac:dyDescent="0.3"/>
    <row r="769" s="79" customFormat="1" x14ac:dyDescent="0.3"/>
    <row r="770" s="79" customFormat="1" x14ac:dyDescent="0.3"/>
    <row r="771" s="79" customFormat="1" x14ac:dyDescent="0.3"/>
    <row r="772" s="79" customFormat="1" x14ac:dyDescent="0.3"/>
    <row r="773" s="79" customFormat="1" x14ac:dyDescent="0.3"/>
    <row r="774" s="79" customFormat="1" x14ac:dyDescent="0.3"/>
    <row r="775" s="79" customFormat="1" x14ac:dyDescent="0.3"/>
    <row r="776" s="79" customFormat="1" x14ac:dyDescent="0.3"/>
    <row r="777" s="79" customFormat="1" x14ac:dyDescent="0.3"/>
    <row r="778" s="79" customFormat="1" x14ac:dyDescent="0.3"/>
    <row r="779" s="79" customFormat="1" x14ac:dyDescent="0.3"/>
    <row r="780" s="79" customFormat="1" x14ac:dyDescent="0.3"/>
    <row r="781" s="79" customFormat="1" x14ac:dyDescent="0.3"/>
    <row r="782" s="79" customFormat="1" x14ac:dyDescent="0.3"/>
    <row r="783" s="79" customFormat="1" x14ac:dyDescent="0.3"/>
    <row r="784" s="79" customFormat="1" x14ac:dyDescent="0.3"/>
    <row r="785" s="79" customFormat="1" x14ac:dyDescent="0.3"/>
    <row r="786" s="79" customFormat="1" x14ac:dyDescent="0.3"/>
    <row r="787" s="79" customFormat="1" x14ac:dyDescent="0.3"/>
    <row r="788" s="79" customFormat="1" x14ac:dyDescent="0.3"/>
    <row r="789" s="79" customFormat="1" x14ac:dyDescent="0.3"/>
    <row r="790" s="79" customFormat="1" x14ac:dyDescent="0.3"/>
    <row r="791" s="79" customFormat="1" x14ac:dyDescent="0.3"/>
    <row r="792" s="79" customFormat="1" x14ac:dyDescent="0.3"/>
    <row r="793" s="79" customFormat="1" x14ac:dyDescent="0.3"/>
    <row r="794" s="79" customFormat="1" x14ac:dyDescent="0.3"/>
    <row r="795" s="79" customFormat="1" x14ac:dyDescent="0.3"/>
    <row r="796" s="79" customFormat="1" x14ac:dyDescent="0.3"/>
    <row r="797" s="79" customFormat="1" x14ac:dyDescent="0.3"/>
    <row r="798" s="79" customFormat="1" x14ac:dyDescent="0.3"/>
    <row r="799" s="79" customFormat="1" x14ac:dyDescent="0.3"/>
    <row r="800" s="79" customFormat="1" x14ac:dyDescent="0.3"/>
    <row r="801" s="79" customFormat="1" x14ac:dyDescent="0.3"/>
    <row r="802" s="79" customFormat="1" x14ac:dyDescent="0.3"/>
    <row r="803" s="79" customFormat="1" x14ac:dyDescent="0.3"/>
    <row r="804" s="79" customFormat="1" x14ac:dyDescent="0.3"/>
    <row r="805" s="79" customFormat="1" x14ac:dyDescent="0.3"/>
    <row r="806" s="79" customFormat="1" x14ac:dyDescent="0.3"/>
    <row r="807" s="79" customFormat="1" x14ac:dyDescent="0.3"/>
    <row r="808" s="79" customFormat="1" x14ac:dyDescent="0.3"/>
    <row r="809" s="79" customFormat="1" x14ac:dyDescent="0.3"/>
    <row r="810" s="79" customFormat="1" x14ac:dyDescent="0.3"/>
    <row r="811" s="79" customFormat="1" x14ac:dyDescent="0.3"/>
    <row r="812" s="79" customFormat="1" x14ac:dyDescent="0.3"/>
    <row r="813" s="79" customFormat="1" x14ac:dyDescent="0.3"/>
    <row r="814" s="79" customFormat="1" x14ac:dyDescent="0.3"/>
    <row r="815" s="79" customFormat="1" x14ac:dyDescent="0.3"/>
    <row r="816" s="79" customFormat="1" x14ac:dyDescent="0.3"/>
    <row r="817" s="79" customFormat="1" x14ac:dyDescent="0.3"/>
    <row r="818" s="79" customFormat="1" x14ac:dyDescent="0.3"/>
    <row r="819" s="79" customFormat="1" x14ac:dyDescent="0.3"/>
    <row r="820" s="79" customFormat="1" x14ac:dyDescent="0.3"/>
    <row r="821" s="79" customFormat="1" x14ac:dyDescent="0.3"/>
    <row r="822" s="79" customFormat="1" x14ac:dyDescent="0.3"/>
    <row r="823" s="79" customFormat="1" x14ac:dyDescent="0.3"/>
    <row r="824" s="79" customFormat="1" x14ac:dyDescent="0.3"/>
    <row r="825" s="79" customFormat="1" x14ac:dyDescent="0.3"/>
    <row r="826" s="79" customFormat="1" x14ac:dyDescent="0.3"/>
    <row r="827" s="79" customFormat="1" x14ac:dyDescent="0.3"/>
    <row r="828" s="79" customFormat="1" x14ac:dyDescent="0.3"/>
    <row r="829" s="79" customFormat="1" x14ac:dyDescent="0.3"/>
    <row r="830" s="79" customFormat="1" x14ac:dyDescent="0.3"/>
    <row r="831" s="79" customFormat="1" x14ac:dyDescent="0.3"/>
    <row r="832" s="79" customFormat="1" x14ac:dyDescent="0.3"/>
    <row r="833" s="79" customFormat="1" x14ac:dyDescent="0.3"/>
    <row r="834" s="79" customFormat="1" x14ac:dyDescent="0.3"/>
    <row r="835" s="79" customFormat="1" x14ac:dyDescent="0.3"/>
    <row r="836" s="79" customFormat="1" x14ac:dyDescent="0.3"/>
    <row r="837" s="79" customFormat="1" x14ac:dyDescent="0.3"/>
    <row r="838" s="79" customFormat="1" x14ac:dyDescent="0.3"/>
    <row r="839" s="79" customFormat="1" x14ac:dyDescent="0.3"/>
    <row r="840" s="79" customFormat="1" x14ac:dyDescent="0.3"/>
    <row r="841" s="79" customFormat="1" x14ac:dyDescent="0.3"/>
    <row r="842" s="79" customFormat="1" x14ac:dyDescent="0.3"/>
    <row r="843" s="79" customFormat="1" x14ac:dyDescent="0.3"/>
    <row r="844" s="79" customFormat="1" x14ac:dyDescent="0.3"/>
    <row r="845" s="79" customFormat="1" x14ac:dyDescent="0.3"/>
    <row r="846" s="79" customFormat="1" x14ac:dyDescent="0.3"/>
    <row r="847" s="79" customFormat="1" x14ac:dyDescent="0.3"/>
    <row r="848" s="79" customFormat="1" x14ac:dyDescent="0.3"/>
    <row r="849" s="79" customFormat="1" x14ac:dyDescent="0.3"/>
    <row r="850" s="79" customFormat="1" x14ac:dyDescent="0.3"/>
    <row r="851" s="79" customFormat="1" x14ac:dyDescent="0.3"/>
    <row r="852" s="79" customFormat="1" x14ac:dyDescent="0.3"/>
    <row r="853" s="79" customFormat="1" x14ac:dyDescent="0.3"/>
    <row r="854" s="79" customFormat="1" x14ac:dyDescent="0.3"/>
    <row r="855" s="79" customFormat="1" x14ac:dyDescent="0.3"/>
    <row r="856" s="79" customFormat="1" x14ac:dyDescent="0.3"/>
    <row r="857" s="79" customFormat="1" x14ac:dyDescent="0.3"/>
    <row r="858" s="79" customFormat="1" x14ac:dyDescent="0.3"/>
    <row r="859" s="79" customFormat="1" x14ac:dyDescent="0.3"/>
    <row r="860" s="79" customFormat="1" x14ac:dyDescent="0.3"/>
    <row r="861" s="79" customFormat="1" x14ac:dyDescent="0.3"/>
    <row r="862" s="79" customFormat="1" x14ac:dyDescent="0.3"/>
    <row r="863" s="79" customFormat="1" x14ac:dyDescent="0.3"/>
    <row r="864" s="79" customFormat="1" x14ac:dyDescent="0.3"/>
    <row r="865" s="79" customFormat="1" x14ac:dyDescent="0.3"/>
    <row r="866" s="79" customFormat="1" x14ac:dyDescent="0.3"/>
    <row r="867" s="79" customFormat="1" x14ac:dyDescent="0.3"/>
    <row r="868" s="79" customFormat="1" x14ac:dyDescent="0.3"/>
    <row r="869" s="79" customFormat="1" x14ac:dyDescent="0.3"/>
    <row r="870" s="79" customFormat="1" x14ac:dyDescent="0.3"/>
    <row r="871" s="79" customFormat="1" x14ac:dyDescent="0.3"/>
    <row r="872" s="79" customFormat="1" x14ac:dyDescent="0.3"/>
    <row r="873" s="79" customFormat="1" x14ac:dyDescent="0.3"/>
    <row r="874" s="79" customFormat="1" x14ac:dyDescent="0.3"/>
    <row r="875" s="79" customFormat="1" x14ac:dyDescent="0.3"/>
    <row r="876" s="79" customFormat="1" x14ac:dyDescent="0.3"/>
    <row r="877" s="79" customFormat="1" x14ac:dyDescent="0.3"/>
    <row r="878" s="79" customFormat="1" x14ac:dyDescent="0.3"/>
    <row r="879" s="79" customFormat="1" x14ac:dyDescent="0.3"/>
    <row r="880" s="79" customFormat="1" x14ac:dyDescent="0.3"/>
    <row r="881" s="79" customFormat="1" x14ac:dyDescent="0.3"/>
    <row r="882" s="79" customFormat="1" x14ac:dyDescent="0.3"/>
    <row r="883" s="79" customFormat="1" x14ac:dyDescent="0.3"/>
    <row r="884" s="79" customFormat="1" x14ac:dyDescent="0.3"/>
    <row r="885" s="79" customFormat="1" x14ac:dyDescent="0.3"/>
    <row r="886" s="79" customFormat="1" x14ac:dyDescent="0.3"/>
    <row r="887" s="79" customFormat="1" x14ac:dyDescent="0.3"/>
    <row r="888" s="79" customFormat="1" x14ac:dyDescent="0.3"/>
    <row r="889" s="79" customFormat="1" x14ac:dyDescent="0.3"/>
    <row r="890" s="79" customFormat="1" x14ac:dyDescent="0.3"/>
    <row r="891" s="79" customFormat="1" x14ac:dyDescent="0.3"/>
    <row r="892" s="79" customFormat="1" x14ac:dyDescent="0.3"/>
    <row r="893" s="79" customFormat="1" x14ac:dyDescent="0.3"/>
    <row r="894" s="79" customFormat="1" x14ac:dyDescent="0.3"/>
    <row r="895" s="79" customFormat="1" x14ac:dyDescent="0.3"/>
    <row r="896" s="79" customFormat="1" x14ac:dyDescent="0.3"/>
    <row r="897" s="79" customFormat="1" x14ac:dyDescent="0.3"/>
    <row r="898" s="79" customFormat="1" x14ac:dyDescent="0.3"/>
    <row r="899" s="79" customFormat="1" x14ac:dyDescent="0.3"/>
    <row r="900" s="79" customFormat="1" x14ac:dyDescent="0.3"/>
    <row r="901" s="79" customFormat="1" x14ac:dyDescent="0.3"/>
    <row r="902" s="79" customFormat="1" x14ac:dyDescent="0.3"/>
    <row r="903" s="79" customFormat="1" x14ac:dyDescent="0.3"/>
    <row r="904" s="79" customFormat="1" x14ac:dyDescent="0.3"/>
    <row r="905" s="79" customFormat="1" x14ac:dyDescent="0.3"/>
    <row r="906" s="79" customFormat="1" x14ac:dyDescent="0.3"/>
    <row r="907" s="79" customFormat="1" x14ac:dyDescent="0.3"/>
    <row r="908" s="79" customFormat="1" x14ac:dyDescent="0.3"/>
    <row r="909" s="79" customFormat="1" x14ac:dyDescent="0.3"/>
    <row r="910" s="79" customFormat="1" x14ac:dyDescent="0.3"/>
    <row r="911" s="79" customFormat="1" x14ac:dyDescent="0.3"/>
    <row r="912" s="79" customFormat="1" x14ac:dyDescent="0.3"/>
    <row r="913" s="79" customFormat="1" x14ac:dyDescent="0.3"/>
    <row r="914" s="79" customFormat="1" x14ac:dyDescent="0.3"/>
    <row r="915" s="79" customFormat="1" x14ac:dyDescent="0.3"/>
    <row r="916" s="79" customFormat="1" x14ac:dyDescent="0.3"/>
    <row r="917" s="79" customFormat="1" x14ac:dyDescent="0.3"/>
    <row r="918" s="79" customFormat="1" x14ac:dyDescent="0.3"/>
    <row r="919" s="79" customFormat="1" x14ac:dyDescent="0.3"/>
    <row r="920" s="79" customFormat="1" x14ac:dyDescent="0.3"/>
    <row r="921" s="79" customFormat="1" x14ac:dyDescent="0.3"/>
    <row r="922" s="79" customFormat="1" x14ac:dyDescent="0.3"/>
    <row r="923" s="79" customFormat="1" x14ac:dyDescent="0.3"/>
    <row r="924" s="79" customFormat="1" x14ac:dyDescent="0.3"/>
    <row r="925" s="79" customFormat="1" x14ac:dyDescent="0.3"/>
    <row r="926" s="79" customFormat="1" x14ac:dyDescent="0.3"/>
    <row r="927" s="79" customFormat="1" x14ac:dyDescent="0.3"/>
    <row r="928" s="79" customFormat="1" x14ac:dyDescent="0.3"/>
    <row r="929" s="79" customFormat="1" x14ac:dyDescent="0.3"/>
    <row r="930" s="79" customFormat="1" x14ac:dyDescent="0.3"/>
    <row r="931" s="79" customFormat="1" x14ac:dyDescent="0.3"/>
    <row r="932" s="79" customFormat="1" x14ac:dyDescent="0.3"/>
    <row r="933" s="79" customFormat="1" x14ac:dyDescent="0.3"/>
    <row r="934" s="79" customFormat="1" x14ac:dyDescent="0.3"/>
    <row r="935" s="79" customFormat="1" x14ac:dyDescent="0.3"/>
    <row r="936" s="79" customFormat="1" x14ac:dyDescent="0.3"/>
    <row r="937" s="79" customFormat="1" x14ac:dyDescent="0.3"/>
    <row r="938" s="79" customFormat="1" x14ac:dyDescent="0.3"/>
    <row r="939" s="79" customFormat="1" x14ac:dyDescent="0.3"/>
    <row r="940" s="79" customFormat="1" x14ac:dyDescent="0.3"/>
    <row r="941" s="79" customFormat="1" x14ac:dyDescent="0.3"/>
    <row r="942" s="79" customFormat="1" x14ac:dyDescent="0.3"/>
    <row r="943" s="79" customFormat="1" x14ac:dyDescent="0.3"/>
    <row r="944" s="79" customFormat="1" x14ac:dyDescent="0.3"/>
    <row r="945" s="79" customFormat="1" x14ac:dyDescent="0.3"/>
    <row r="946" s="79" customFormat="1" x14ac:dyDescent="0.3"/>
    <row r="947" s="79" customFormat="1" x14ac:dyDescent="0.3"/>
    <row r="948" s="79" customFormat="1" x14ac:dyDescent="0.3"/>
    <row r="949" s="79" customFormat="1" x14ac:dyDescent="0.3"/>
    <row r="950" s="79" customFormat="1" x14ac:dyDescent="0.3"/>
    <row r="951" s="79" customFormat="1" x14ac:dyDescent="0.3"/>
    <row r="952" s="79" customFormat="1" x14ac:dyDescent="0.3"/>
    <row r="953" s="79" customFormat="1" x14ac:dyDescent="0.3"/>
    <row r="954" s="79" customFormat="1" x14ac:dyDescent="0.3"/>
    <row r="955" s="79" customFormat="1" x14ac:dyDescent="0.3"/>
    <row r="956" s="79" customFormat="1" x14ac:dyDescent="0.3"/>
    <row r="957" s="79" customFormat="1" x14ac:dyDescent="0.3"/>
    <row r="958" s="79" customFormat="1" x14ac:dyDescent="0.3"/>
    <row r="959" s="79" customFormat="1" x14ac:dyDescent="0.3"/>
    <row r="960" s="79" customFormat="1" x14ac:dyDescent="0.3"/>
    <row r="961" s="79" customFormat="1" x14ac:dyDescent="0.3"/>
    <row r="962" s="79" customFormat="1" x14ac:dyDescent="0.3"/>
    <row r="963" s="79" customFormat="1" x14ac:dyDescent="0.3"/>
    <row r="964" s="79" customFormat="1" x14ac:dyDescent="0.3"/>
    <row r="965" s="79" customFormat="1" x14ac:dyDescent="0.3"/>
    <row r="966" s="79" customFormat="1" x14ac:dyDescent="0.3"/>
    <row r="967" s="79" customFormat="1" x14ac:dyDescent="0.3"/>
    <row r="968" s="79" customFormat="1" x14ac:dyDescent="0.3"/>
    <row r="969" s="79" customFormat="1" x14ac:dyDescent="0.3"/>
    <row r="970" s="79" customFormat="1" x14ac:dyDescent="0.3"/>
    <row r="971" s="79" customFormat="1" x14ac:dyDescent="0.3"/>
    <row r="972" s="79" customFormat="1" x14ac:dyDescent="0.3"/>
    <row r="973" s="79" customFormat="1" x14ac:dyDescent="0.3"/>
    <row r="974" s="79" customFormat="1" x14ac:dyDescent="0.3"/>
    <row r="975" s="79" customFormat="1" x14ac:dyDescent="0.3"/>
    <row r="976" s="79" customFormat="1" x14ac:dyDescent="0.3"/>
    <row r="977" s="79" customFormat="1" x14ac:dyDescent="0.3"/>
    <row r="978" s="79" customFormat="1" x14ac:dyDescent="0.3"/>
    <row r="979" s="79" customFormat="1" x14ac:dyDescent="0.3"/>
    <row r="980" s="79" customFormat="1" x14ac:dyDescent="0.3"/>
    <row r="981" s="79" customFormat="1" x14ac:dyDescent="0.3"/>
    <row r="982" s="79" customFormat="1" x14ac:dyDescent="0.3"/>
    <row r="983" s="79" customFormat="1" x14ac:dyDescent="0.3"/>
    <row r="984" s="79" customFormat="1" x14ac:dyDescent="0.3"/>
    <row r="985" s="79" customFormat="1" x14ac:dyDescent="0.3"/>
    <row r="986" s="79" customFormat="1" x14ac:dyDescent="0.3"/>
    <row r="987" s="79" customFormat="1" x14ac:dyDescent="0.3"/>
    <row r="988" s="79" customFormat="1" x14ac:dyDescent="0.3"/>
    <row r="989" s="79" customFormat="1" x14ac:dyDescent="0.3"/>
    <row r="990" s="79" customFormat="1" x14ac:dyDescent="0.3"/>
    <row r="991" s="79" customFormat="1" x14ac:dyDescent="0.3"/>
    <row r="992" s="79" customFormat="1" x14ac:dyDescent="0.3"/>
    <row r="993" s="79" customFormat="1" x14ac:dyDescent="0.3"/>
    <row r="994" s="79" customFormat="1" x14ac:dyDescent="0.3"/>
    <row r="995" s="79" customFormat="1" x14ac:dyDescent="0.3"/>
    <row r="996" s="79" customFormat="1" x14ac:dyDescent="0.3"/>
    <row r="997" s="79" customFormat="1" x14ac:dyDescent="0.3"/>
    <row r="998" s="79" customFormat="1" x14ac:dyDescent="0.3"/>
    <row r="999" s="79" customFormat="1" x14ac:dyDescent="0.3"/>
    <row r="1000" s="79" customFormat="1" x14ac:dyDescent="0.3"/>
    <row r="1001" s="79" customFormat="1" x14ac:dyDescent="0.3"/>
    <row r="1002" s="79" customFormat="1" x14ac:dyDescent="0.3"/>
    <row r="1003" s="79" customFormat="1" x14ac:dyDescent="0.3"/>
    <row r="1004" s="79" customFormat="1" x14ac:dyDescent="0.3"/>
    <row r="1005" s="79" customFormat="1" x14ac:dyDescent="0.3"/>
    <row r="1006" s="79" customFormat="1" x14ac:dyDescent="0.3"/>
    <row r="1007" s="79" customFormat="1" x14ac:dyDescent="0.3"/>
    <row r="1008" s="79" customFormat="1" x14ac:dyDescent="0.3"/>
    <row r="1009" s="79" customFormat="1" x14ac:dyDescent="0.3"/>
    <row r="1010" s="79" customFormat="1" x14ac:dyDescent="0.3"/>
    <row r="1011" s="79" customFormat="1" x14ac:dyDescent="0.3"/>
    <row r="1012" s="79" customFormat="1" x14ac:dyDescent="0.3"/>
    <row r="1013" s="79" customFormat="1" x14ac:dyDescent="0.3"/>
    <row r="1014" s="79" customFormat="1" x14ac:dyDescent="0.3"/>
    <row r="1015" s="79" customFormat="1" x14ac:dyDescent="0.3"/>
    <row r="1016" s="79" customFormat="1" x14ac:dyDescent="0.3"/>
    <row r="1017" s="79" customFormat="1" x14ac:dyDescent="0.3"/>
    <row r="1018" s="79" customFormat="1" x14ac:dyDescent="0.3"/>
    <row r="1019" s="79" customFormat="1" x14ac:dyDescent="0.3"/>
    <row r="1020" s="79" customFormat="1" x14ac:dyDescent="0.3"/>
    <row r="1021" s="79" customFormat="1" x14ac:dyDescent="0.3"/>
    <row r="1022" s="79" customFormat="1" x14ac:dyDescent="0.3"/>
    <row r="1023" s="79" customFormat="1" x14ac:dyDescent="0.3"/>
    <row r="1024" s="79" customFormat="1" x14ac:dyDescent="0.3"/>
    <row r="1025" s="79" customFormat="1" x14ac:dyDescent="0.3"/>
    <row r="1026" s="79" customFormat="1" x14ac:dyDescent="0.3"/>
    <row r="1027" s="79" customFormat="1" x14ac:dyDescent="0.3"/>
    <row r="1028" s="79" customFormat="1" x14ac:dyDescent="0.3"/>
    <row r="1029" s="79" customFormat="1" x14ac:dyDescent="0.3"/>
    <row r="1030" s="79" customFormat="1" x14ac:dyDescent="0.3"/>
    <row r="1031" s="79" customFormat="1" x14ac:dyDescent="0.3"/>
    <row r="1032" s="79" customFormat="1" x14ac:dyDescent="0.3"/>
    <row r="1033" s="79" customFormat="1" x14ac:dyDescent="0.3"/>
    <row r="1034" s="79" customFormat="1" x14ac:dyDescent="0.3"/>
    <row r="1035" s="79" customFormat="1" x14ac:dyDescent="0.3"/>
    <row r="1036" s="79" customFormat="1" x14ac:dyDescent="0.3"/>
    <row r="1037" s="79" customFormat="1" x14ac:dyDescent="0.3"/>
    <row r="1038" s="79" customFormat="1" x14ac:dyDescent="0.3"/>
    <row r="1039" s="79" customFormat="1" x14ac:dyDescent="0.3"/>
    <row r="1040" s="79" customFormat="1" x14ac:dyDescent="0.3"/>
    <row r="1041" s="79" customFormat="1" x14ac:dyDescent="0.3"/>
    <row r="1042" s="79" customFormat="1" x14ac:dyDescent="0.3"/>
    <row r="1043" s="79" customFormat="1" x14ac:dyDescent="0.3"/>
    <row r="1044" s="79" customFormat="1" x14ac:dyDescent="0.3"/>
    <row r="1045" s="79" customFormat="1" x14ac:dyDescent="0.3"/>
    <row r="1046" s="79" customFormat="1" x14ac:dyDescent="0.3"/>
    <row r="1047" s="79" customFormat="1" x14ac:dyDescent="0.3"/>
    <row r="1048" s="79" customFormat="1" x14ac:dyDescent="0.3"/>
    <row r="1049" s="79" customFormat="1" x14ac:dyDescent="0.3"/>
    <row r="1050" s="79" customFormat="1" x14ac:dyDescent="0.3"/>
    <row r="1051" s="79" customFormat="1" x14ac:dyDescent="0.3"/>
    <row r="1052" s="79" customFormat="1" x14ac:dyDescent="0.3"/>
    <row r="1053" s="79" customFormat="1" x14ac:dyDescent="0.3"/>
    <row r="1054" s="79" customFormat="1" x14ac:dyDescent="0.3"/>
    <row r="1055" s="79" customFormat="1" x14ac:dyDescent="0.3"/>
    <row r="1056" s="79" customFormat="1" x14ac:dyDescent="0.3"/>
    <row r="1057" s="79" customFormat="1" x14ac:dyDescent="0.3"/>
    <row r="1058" s="79" customFormat="1" x14ac:dyDescent="0.3"/>
    <row r="1059" s="79" customFormat="1" x14ac:dyDescent="0.3"/>
    <row r="1060" s="79" customFormat="1" x14ac:dyDescent="0.3"/>
    <row r="1061" s="79" customFormat="1" x14ac:dyDescent="0.3"/>
    <row r="1062" s="79" customFormat="1" x14ac:dyDescent="0.3"/>
    <row r="1063" s="79" customFormat="1" x14ac:dyDescent="0.3"/>
    <row r="1064" s="79" customFormat="1" x14ac:dyDescent="0.3"/>
    <row r="1065" s="79" customFormat="1" x14ac:dyDescent="0.3"/>
    <row r="1066" s="79" customFormat="1" x14ac:dyDescent="0.3"/>
    <row r="1067" s="79" customFormat="1" x14ac:dyDescent="0.3"/>
    <row r="1068" s="79" customFormat="1" x14ac:dyDescent="0.3"/>
    <row r="1069" s="79" customFormat="1" x14ac:dyDescent="0.3"/>
    <row r="1070" s="79" customFormat="1" x14ac:dyDescent="0.3"/>
    <row r="1071" s="79" customFormat="1" x14ac:dyDescent="0.3"/>
    <row r="1072" s="79" customFormat="1" x14ac:dyDescent="0.3"/>
    <row r="1073" s="79" customFormat="1" x14ac:dyDescent="0.3"/>
    <row r="1074" s="79" customFormat="1" x14ac:dyDescent="0.3"/>
    <row r="1075" s="79" customFormat="1" x14ac:dyDescent="0.3"/>
    <row r="1076" s="79" customFormat="1" x14ac:dyDescent="0.3"/>
    <row r="1077" s="79" customFormat="1" x14ac:dyDescent="0.3"/>
    <row r="1078" s="79" customFormat="1" x14ac:dyDescent="0.3"/>
    <row r="1079" s="79" customFormat="1" x14ac:dyDescent="0.3"/>
    <row r="1080" s="79" customFormat="1" x14ac:dyDescent="0.3"/>
    <row r="1081" s="79" customFormat="1" x14ac:dyDescent="0.3"/>
    <row r="1082" s="79" customFormat="1" x14ac:dyDescent="0.3"/>
    <row r="1083" s="79" customFormat="1" x14ac:dyDescent="0.3"/>
    <row r="1084" s="79" customFormat="1" x14ac:dyDescent="0.3"/>
    <row r="1085" s="79" customFormat="1" x14ac:dyDescent="0.3"/>
    <row r="1086" s="79" customFormat="1" x14ac:dyDescent="0.3"/>
    <row r="1087" s="79" customFormat="1" x14ac:dyDescent="0.3"/>
    <row r="1088" s="79" customFormat="1" x14ac:dyDescent="0.3"/>
    <row r="1089" s="79" customFormat="1" x14ac:dyDescent="0.3"/>
    <row r="1090" s="79" customFormat="1" x14ac:dyDescent="0.3"/>
    <row r="1091" s="79" customFormat="1" x14ac:dyDescent="0.3"/>
    <row r="1092" s="79" customFormat="1" x14ac:dyDescent="0.3"/>
    <row r="1093" s="79" customFormat="1" x14ac:dyDescent="0.3"/>
    <row r="1094" s="79" customFormat="1" x14ac:dyDescent="0.3"/>
    <row r="1095" s="79" customFormat="1" x14ac:dyDescent="0.3"/>
    <row r="1096" s="79" customFormat="1" x14ac:dyDescent="0.3"/>
    <row r="1097" s="79" customFormat="1" x14ac:dyDescent="0.3"/>
    <row r="1098" s="79" customFormat="1" x14ac:dyDescent="0.3"/>
    <row r="1099" s="79" customFormat="1" x14ac:dyDescent="0.3"/>
    <row r="1100" s="79" customFormat="1" x14ac:dyDescent="0.3"/>
    <row r="1101" s="79" customFormat="1" x14ac:dyDescent="0.3"/>
    <row r="1102" s="79" customFormat="1" x14ac:dyDescent="0.3"/>
    <row r="1103" s="79" customFormat="1" x14ac:dyDescent="0.3"/>
    <row r="1104" s="79" customFormat="1" x14ac:dyDescent="0.3"/>
    <row r="1105" s="79" customFormat="1" x14ac:dyDescent="0.3"/>
    <row r="1106" s="79" customFormat="1" x14ac:dyDescent="0.3"/>
    <row r="1107" s="79" customFormat="1" x14ac:dyDescent="0.3"/>
    <row r="1108" s="79" customFormat="1" x14ac:dyDescent="0.3"/>
    <row r="1109" s="79" customFormat="1" x14ac:dyDescent="0.3"/>
    <row r="1110" s="79" customFormat="1" x14ac:dyDescent="0.3"/>
    <row r="1111" s="79" customFormat="1" x14ac:dyDescent="0.3"/>
    <row r="1112" s="79" customFormat="1" x14ac:dyDescent="0.3"/>
    <row r="1113" s="79" customFormat="1" x14ac:dyDescent="0.3"/>
    <row r="1114" s="79" customFormat="1" x14ac:dyDescent="0.3"/>
    <row r="1115" s="79" customFormat="1" x14ac:dyDescent="0.3"/>
    <row r="1116" s="79" customFormat="1" x14ac:dyDescent="0.3"/>
    <row r="1117" s="79" customFormat="1" x14ac:dyDescent="0.3"/>
    <row r="1118" s="79" customFormat="1" x14ac:dyDescent="0.3"/>
    <row r="1119" s="79" customFormat="1" x14ac:dyDescent="0.3"/>
    <row r="1120" s="79" customFormat="1" x14ac:dyDescent="0.3"/>
    <row r="1121" s="79" customFormat="1" x14ac:dyDescent="0.3"/>
    <row r="1122" s="79" customFormat="1" x14ac:dyDescent="0.3"/>
    <row r="1123" s="79" customFormat="1" x14ac:dyDescent="0.3"/>
    <row r="1124" s="79" customFormat="1" x14ac:dyDescent="0.3"/>
    <row r="1125" s="79" customFormat="1" x14ac:dyDescent="0.3"/>
    <row r="1126" s="79" customFormat="1" x14ac:dyDescent="0.3"/>
    <row r="1127" s="79" customFormat="1" x14ac:dyDescent="0.3"/>
    <row r="1128" s="79" customFormat="1" x14ac:dyDescent="0.3"/>
    <row r="1129" s="79" customFormat="1" x14ac:dyDescent="0.3"/>
    <row r="1130" s="79" customFormat="1" x14ac:dyDescent="0.3"/>
    <row r="1131" s="79" customFormat="1" x14ac:dyDescent="0.3"/>
    <row r="1132" s="79" customFormat="1" x14ac:dyDescent="0.3"/>
    <row r="1133" s="79" customFormat="1" x14ac:dyDescent="0.3"/>
    <row r="1134" s="79" customFormat="1" x14ac:dyDescent="0.3"/>
    <row r="1135" s="79" customFormat="1" x14ac:dyDescent="0.3"/>
    <row r="1136" s="79" customFormat="1" x14ac:dyDescent="0.3"/>
    <row r="1137" s="79" customFormat="1" x14ac:dyDescent="0.3"/>
    <row r="1138" s="79" customFormat="1" x14ac:dyDescent="0.3"/>
    <row r="1139" s="79" customFormat="1" x14ac:dyDescent="0.3"/>
    <row r="1140" s="79" customFormat="1" x14ac:dyDescent="0.3"/>
    <row r="1141" s="79" customFormat="1" x14ac:dyDescent="0.3"/>
    <row r="1142" s="79" customFormat="1" x14ac:dyDescent="0.3"/>
    <row r="1143" s="79" customFormat="1" x14ac:dyDescent="0.3"/>
    <row r="1144" s="79" customFormat="1" x14ac:dyDescent="0.3"/>
    <row r="1145" s="79" customFormat="1" x14ac:dyDescent="0.3"/>
    <row r="1146" s="79" customFormat="1" x14ac:dyDescent="0.3"/>
    <row r="1147" s="79" customFormat="1" x14ac:dyDescent="0.3"/>
    <row r="1148" s="79" customFormat="1" x14ac:dyDescent="0.3"/>
    <row r="1149" s="79" customFormat="1" x14ac:dyDescent="0.3"/>
    <row r="1150" s="79" customFormat="1" x14ac:dyDescent="0.3"/>
    <row r="1151" s="79" customFormat="1" x14ac:dyDescent="0.3"/>
    <row r="1152" s="79" customFormat="1" x14ac:dyDescent="0.3"/>
    <row r="1153" s="79" customFormat="1" x14ac:dyDescent="0.3"/>
    <row r="1154" s="79" customFormat="1" x14ac:dyDescent="0.3"/>
    <row r="1155" s="79" customFormat="1" x14ac:dyDescent="0.3"/>
    <row r="1156" s="79" customFormat="1" x14ac:dyDescent="0.3"/>
    <row r="1157" s="79" customFormat="1" x14ac:dyDescent="0.3"/>
    <row r="1158" s="79" customFormat="1" x14ac:dyDescent="0.3"/>
    <row r="1159" s="79" customFormat="1" x14ac:dyDescent="0.3"/>
    <row r="1160" s="79" customFormat="1" x14ac:dyDescent="0.3"/>
    <row r="1161" s="79" customFormat="1" x14ac:dyDescent="0.3"/>
    <row r="1162" s="79" customFormat="1" x14ac:dyDescent="0.3"/>
    <row r="1163" s="79" customFormat="1" x14ac:dyDescent="0.3"/>
    <row r="1164" s="79" customFormat="1" x14ac:dyDescent="0.3"/>
    <row r="1165" s="79" customFormat="1" x14ac:dyDescent="0.3"/>
    <row r="1166" s="79" customFormat="1" x14ac:dyDescent="0.3"/>
    <row r="1167" s="79" customFormat="1" x14ac:dyDescent="0.3"/>
    <row r="1168" s="79" customFormat="1" x14ac:dyDescent="0.3"/>
    <row r="1169" s="79" customFormat="1" x14ac:dyDescent="0.3"/>
    <row r="1170" s="79" customFormat="1" x14ac:dyDescent="0.3"/>
    <row r="1171" s="79" customFormat="1" x14ac:dyDescent="0.3"/>
    <row r="1172" s="79" customFormat="1" x14ac:dyDescent="0.3"/>
    <row r="1173" s="79" customFormat="1" x14ac:dyDescent="0.3"/>
    <row r="1174" s="79" customFormat="1" x14ac:dyDescent="0.3"/>
    <row r="1175" s="79" customFormat="1" x14ac:dyDescent="0.3"/>
    <row r="1176" s="79" customFormat="1" x14ac:dyDescent="0.3"/>
    <row r="1177" s="79" customFormat="1" x14ac:dyDescent="0.3"/>
    <row r="1178" s="79" customFormat="1" x14ac:dyDescent="0.3"/>
    <row r="1179" s="79" customFormat="1" x14ac:dyDescent="0.3"/>
    <row r="1180" s="79" customFormat="1" x14ac:dyDescent="0.3"/>
    <row r="1181" s="79" customFormat="1" x14ac:dyDescent="0.3"/>
    <row r="1182" s="79" customFormat="1" x14ac:dyDescent="0.3"/>
    <row r="1183" s="79" customFormat="1" x14ac:dyDescent="0.3"/>
    <row r="1184" s="79" customFormat="1" x14ac:dyDescent="0.3"/>
    <row r="1185" s="79" customFormat="1" x14ac:dyDescent="0.3"/>
    <row r="1186" s="79" customFormat="1" x14ac:dyDescent="0.3"/>
    <row r="1187" s="79" customFormat="1" x14ac:dyDescent="0.3"/>
    <row r="1188" s="79" customFormat="1" x14ac:dyDescent="0.3"/>
    <row r="1189" s="79" customFormat="1" x14ac:dyDescent="0.3"/>
    <row r="1190" s="79" customFormat="1" x14ac:dyDescent="0.3"/>
    <row r="1191" s="79" customFormat="1" x14ac:dyDescent="0.3"/>
    <row r="1192" s="79" customFormat="1" x14ac:dyDescent="0.3"/>
    <row r="1193" s="79" customFormat="1" x14ac:dyDescent="0.3"/>
    <row r="1194" s="79" customFormat="1" x14ac:dyDescent="0.3"/>
    <row r="1195" s="79" customFormat="1" x14ac:dyDescent="0.3"/>
    <row r="1196" s="79" customFormat="1" x14ac:dyDescent="0.3"/>
    <row r="1197" s="79" customFormat="1" x14ac:dyDescent="0.3"/>
    <row r="1198" s="79" customFormat="1" x14ac:dyDescent="0.3"/>
    <row r="1199" s="79" customFormat="1" x14ac:dyDescent="0.3"/>
    <row r="1200" s="79" customFormat="1" x14ac:dyDescent="0.3"/>
    <row r="1201" s="79" customFormat="1" x14ac:dyDescent="0.3"/>
    <row r="1202" s="79" customFormat="1" x14ac:dyDescent="0.3"/>
    <row r="1203" s="79" customFormat="1" x14ac:dyDescent="0.3"/>
    <row r="1204" s="79" customFormat="1" x14ac:dyDescent="0.3"/>
    <row r="1205" s="79" customFormat="1" x14ac:dyDescent="0.3"/>
    <row r="1206" s="79" customFormat="1" x14ac:dyDescent="0.3"/>
    <row r="1207" s="79" customFormat="1" x14ac:dyDescent="0.3"/>
    <row r="1208" s="79" customFormat="1" x14ac:dyDescent="0.3"/>
    <row r="1209" s="79" customFormat="1" x14ac:dyDescent="0.3"/>
    <row r="1210" s="79" customFormat="1" x14ac:dyDescent="0.3"/>
    <row r="1211" s="79" customFormat="1" x14ac:dyDescent="0.3"/>
    <row r="1212" s="79" customFormat="1" x14ac:dyDescent="0.3"/>
    <row r="1213" s="79" customFormat="1" x14ac:dyDescent="0.3"/>
    <row r="1214" s="79" customFormat="1" x14ac:dyDescent="0.3"/>
    <row r="1215" s="79" customFormat="1" x14ac:dyDescent="0.3"/>
    <row r="1216" s="79" customFormat="1" x14ac:dyDescent="0.3"/>
    <row r="1217" s="79" customFormat="1" x14ac:dyDescent="0.3"/>
    <row r="1218" s="79" customFormat="1" x14ac:dyDescent="0.3"/>
    <row r="1219" s="79" customFormat="1" x14ac:dyDescent="0.3"/>
    <row r="1220" s="79" customFormat="1" x14ac:dyDescent="0.3"/>
    <row r="1221" s="79" customFormat="1" x14ac:dyDescent="0.3"/>
    <row r="1222" s="79" customFormat="1" x14ac:dyDescent="0.3"/>
    <row r="1223" s="79" customFormat="1" x14ac:dyDescent="0.3"/>
    <row r="1224" s="79" customFormat="1" x14ac:dyDescent="0.3"/>
    <row r="1225" s="79" customFormat="1" x14ac:dyDescent="0.3"/>
  </sheetData>
  <mergeCells count="8">
    <mergeCell ref="B16:C16"/>
    <mergeCell ref="D16:E16"/>
    <mergeCell ref="F16:G16"/>
    <mergeCell ref="B2:G2"/>
    <mergeCell ref="B3:C3"/>
    <mergeCell ref="D3:E3"/>
    <mergeCell ref="F3:G3"/>
    <mergeCell ref="B15:G15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02B4E-0C1D-481B-9E2E-3551B330E231}">
  <dimension ref="A1:N40"/>
  <sheetViews>
    <sheetView workbookViewId="0"/>
  </sheetViews>
  <sheetFormatPr baseColWidth="10" defaultColWidth="11.5703125" defaultRowHeight="15" x14ac:dyDescent="0.25"/>
  <cols>
    <col min="1" max="1" width="6" style="78" customWidth="1"/>
    <col min="2" max="2" width="36.85546875" style="78" bestFit="1" customWidth="1"/>
    <col min="3" max="3" width="11.5703125" style="78"/>
    <col min="4" max="4" width="14.7109375" style="78" customWidth="1"/>
    <col min="5" max="5" width="11.5703125" style="78"/>
    <col min="6" max="6" width="14.7109375" style="78" customWidth="1"/>
    <col min="7" max="7" width="11.5703125" style="78"/>
    <col min="8" max="8" width="13.85546875" style="78" customWidth="1"/>
    <col min="9" max="9" width="11.5703125" style="78"/>
    <col min="10" max="10" width="16.28515625" style="78" customWidth="1"/>
    <col min="11" max="11" width="11.5703125" style="78"/>
    <col min="12" max="12" width="14.7109375" style="78" customWidth="1"/>
    <col min="13" max="13" width="11.5703125" style="78"/>
    <col min="14" max="14" width="15" style="78" customWidth="1"/>
    <col min="15" max="16384" width="11.5703125" style="78"/>
  </cols>
  <sheetData>
    <row r="1" spans="1:14" s="198" customFormat="1" ht="18.75" x14ac:dyDescent="0.3">
      <c r="A1" s="198" t="s">
        <v>75</v>
      </c>
    </row>
    <row r="2" spans="1:14" ht="21.75" thickBot="1" x14ac:dyDescent="0.4">
      <c r="A2" s="322" t="s">
        <v>66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24"/>
    </row>
    <row r="3" spans="1:14" ht="15.75" x14ac:dyDescent="0.25">
      <c r="A3" s="139"/>
      <c r="B3" s="284"/>
      <c r="C3" s="325" t="s">
        <v>3</v>
      </c>
      <c r="D3" s="326"/>
      <c r="E3" s="326"/>
      <c r="F3" s="326"/>
      <c r="G3" s="326"/>
      <c r="H3" s="327"/>
      <c r="I3" s="325" t="s">
        <v>4</v>
      </c>
      <c r="J3" s="326"/>
      <c r="K3" s="326"/>
      <c r="L3" s="326"/>
      <c r="M3" s="326"/>
      <c r="N3" s="328"/>
    </row>
    <row r="4" spans="1:14" ht="15.75" x14ac:dyDescent="0.25">
      <c r="A4" s="139"/>
      <c r="B4" s="284"/>
      <c r="C4" s="329" t="s">
        <v>41</v>
      </c>
      <c r="D4" s="309"/>
      <c r="E4" s="309" t="s">
        <v>42</v>
      </c>
      <c r="F4" s="309"/>
      <c r="G4" s="303" t="s">
        <v>67</v>
      </c>
      <c r="H4" s="330"/>
      <c r="I4" s="329" t="s">
        <v>41</v>
      </c>
      <c r="J4" s="309"/>
      <c r="K4" s="309" t="s">
        <v>42</v>
      </c>
      <c r="L4" s="309"/>
      <c r="M4" s="303" t="s">
        <v>67</v>
      </c>
      <c r="N4" s="331"/>
    </row>
    <row r="5" spans="1:14" ht="32.25" thickBot="1" x14ac:dyDescent="0.3">
      <c r="A5" s="140" t="s">
        <v>0</v>
      </c>
      <c r="B5" s="141" t="s">
        <v>1</v>
      </c>
      <c r="C5" s="142" t="s">
        <v>5</v>
      </c>
      <c r="D5" s="284" t="s">
        <v>68</v>
      </c>
      <c r="E5" s="284" t="s">
        <v>69</v>
      </c>
      <c r="F5" s="284" t="s">
        <v>70</v>
      </c>
      <c r="G5" s="284" t="s">
        <v>71</v>
      </c>
      <c r="H5" s="285" t="s">
        <v>72</v>
      </c>
      <c r="I5" s="142" t="s">
        <v>5</v>
      </c>
      <c r="J5" s="284" t="s">
        <v>68</v>
      </c>
      <c r="K5" s="284" t="s">
        <v>69</v>
      </c>
      <c r="L5" s="284" t="s">
        <v>70</v>
      </c>
      <c r="M5" s="284" t="s">
        <v>71</v>
      </c>
      <c r="N5" s="286" t="s">
        <v>72</v>
      </c>
    </row>
    <row r="6" spans="1:14" ht="15.75" x14ac:dyDescent="0.25">
      <c r="A6" s="145">
        <v>1</v>
      </c>
      <c r="B6" s="199" t="s">
        <v>7</v>
      </c>
      <c r="C6" s="147">
        <v>54670</v>
      </c>
      <c r="D6" s="148">
        <v>3648493.286392</v>
      </c>
      <c r="E6" s="148">
        <v>138161</v>
      </c>
      <c r="F6" s="148">
        <v>9204784.8411459997</v>
      </c>
      <c r="G6" s="149">
        <v>0.39569777288815222</v>
      </c>
      <c r="H6" s="150">
        <v>0.39636920898824191</v>
      </c>
      <c r="I6" s="147">
        <v>27411</v>
      </c>
      <c r="J6" s="148">
        <v>1186719.3552059999</v>
      </c>
      <c r="K6" s="148">
        <v>118233</v>
      </c>
      <c r="L6" s="148">
        <v>4682374.3679989995</v>
      </c>
      <c r="M6" s="149">
        <v>0.23183882672350359</v>
      </c>
      <c r="N6" s="150">
        <v>0.25344392864365117</v>
      </c>
    </row>
    <row r="7" spans="1:14" ht="15.75" x14ac:dyDescent="0.25">
      <c r="A7" s="151">
        <v>9</v>
      </c>
      <c r="B7" s="201" t="s">
        <v>8</v>
      </c>
      <c r="C7" s="157">
        <v>184</v>
      </c>
      <c r="D7" s="154">
        <v>21539.817792999998</v>
      </c>
      <c r="E7" s="154">
        <v>486</v>
      </c>
      <c r="F7" s="154">
        <v>39359.009700000002</v>
      </c>
      <c r="G7" s="155">
        <v>0.37860082304526749</v>
      </c>
      <c r="H7" s="156">
        <v>0.5472652375448358</v>
      </c>
      <c r="I7" s="157">
        <v>0</v>
      </c>
      <c r="J7" s="154">
        <v>0</v>
      </c>
      <c r="K7" s="154">
        <v>61</v>
      </c>
      <c r="L7" s="154">
        <v>56.673276000000001</v>
      </c>
      <c r="M7" s="155">
        <v>0</v>
      </c>
      <c r="N7" s="156">
        <v>0</v>
      </c>
    </row>
    <row r="8" spans="1:14" ht="15.75" x14ac:dyDescent="0.25">
      <c r="A8" s="151">
        <v>14</v>
      </c>
      <c r="B8" s="201" t="s">
        <v>9</v>
      </c>
      <c r="C8" s="157">
        <v>23433</v>
      </c>
      <c r="D8" s="154">
        <v>2411687.7519149999</v>
      </c>
      <c r="E8" s="154">
        <v>188196</v>
      </c>
      <c r="F8" s="154">
        <v>9626593.5929579996</v>
      </c>
      <c r="G8" s="155">
        <v>0.12451380475674299</v>
      </c>
      <c r="H8" s="156">
        <v>0.25052348254102952</v>
      </c>
      <c r="I8" s="157">
        <v>4744</v>
      </c>
      <c r="J8" s="154">
        <v>363500.710723</v>
      </c>
      <c r="K8" s="154">
        <v>32483</v>
      </c>
      <c r="L8" s="154">
        <v>1289542.2894629999</v>
      </c>
      <c r="M8" s="155">
        <v>0.14604562386479081</v>
      </c>
      <c r="N8" s="156">
        <v>0.28188351300551101</v>
      </c>
    </row>
    <row r="9" spans="1:14" ht="15.75" x14ac:dyDescent="0.25">
      <c r="A9" s="151">
        <v>16</v>
      </c>
      <c r="B9" s="201" t="s">
        <v>10</v>
      </c>
      <c r="C9" s="157">
        <v>48313</v>
      </c>
      <c r="D9" s="154">
        <v>3531668.087603</v>
      </c>
      <c r="E9" s="154">
        <v>107775</v>
      </c>
      <c r="F9" s="154">
        <v>7001320.9977289997</v>
      </c>
      <c r="G9" s="155">
        <v>0.44827650197170033</v>
      </c>
      <c r="H9" s="156">
        <v>0.50442881975395182</v>
      </c>
      <c r="I9" s="157">
        <v>20145</v>
      </c>
      <c r="J9" s="154">
        <v>1612092.0786520001</v>
      </c>
      <c r="K9" s="154">
        <v>94472</v>
      </c>
      <c r="L9" s="154">
        <v>3460574.2855989998</v>
      </c>
      <c r="M9" s="155">
        <v>0.21323778474045221</v>
      </c>
      <c r="N9" s="156">
        <v>0.46584524579074571</v>
      </c>
    </row>
    <row r="10" spans="1:14" ht="15.75" x14ac:dyDescent="0.25">
      <c r="A10" s="151">
        <v>28</v>
      </c>
      <c r="B10" s="201" t="s">
        <v>11</v>
      </c>
      <c r="C10" s="157">
        <v>1839</v>
      </c>
      <c r="D10" s="154">
        <v>325645.644875</v>
      </c>
      <c r="E10" s="154">
        <v>8372</v>
      </c>
      <c r="F10" s="154">
        <v>1197704.3244980001</v>
      </c>
      <c r="G10" s="155">
        <v>0.2196607740086001</v>
      </c>
      <c r="H10" s="156">
        <v>0.27189151630682262</v>
      </c>
      <c r="I10" s="157">
        <v>605</v>
      </c>
      <c r="J10" s="154">
        <v>65508.198123000002</v>
      </c>
      <c r="K10" s="154">
        <v>8002</v>
      </c>
      <c r="L10" s="154">
        <v>389156.03139600001</v>
      </c>
      <c r="M10" s="155">
        <v>7.5606098475381162E-2</v>
      </c>
      <c r="N10" s="156">
        <v>0.16833401730407649</v>
      </c>
    </row>
    <row r="11" spans="1:14" ht="15.75" x14ac:dyDescent="0.25">
      <c r="A11" s="151">
        <v>37</v>
      </c>
      <c r="B11" s="201" t="s">
        <v>73</v>
      </c>
      <c r="C11" s="157">
        <v>88639</v>
      </c>
      <c r="D11" s="154">
        <v>6343857.7027430004</v>
      </c>
      <c r="E11" s="154">
        <v>201307</v>
      </c>
      <c r="F11" s="154">
        <v>11929630.066075999</v>
      </c>
      <c r="G11" s="155">
        <v>0.440317524974293</v>
      </c>
      <c r="H11" s="156">
        <v>0.53177321238006159</v>
      </c>
      <c r="I11" s="157">
        <v>52615</v>
      </c>
      <c r="J11" s="154">
        <v>2734367.0825820002</v>
      </c>
      <c r="K11" s="154">
        <v>175960</v>
      </c>
      <c r="L11" s="154">
        <v>5056362.298959</v>
      </c>
      <c r="M11" s="155">
        <v>0.29901682200500113</v>
      </c>
      <c r="N11" s="156">
        <v>0.54077752362502773</v>
      </c>
    </row>
    <row r="12" spans="1:14" ht="15.75" x14ac:dyDescent="0.25">
      <c r="A12" s="151">
        <v>39</v>
      </c>
      <c r="B12" s="201" t="s">
        <v>74</v>
      </c>
      <c r="C12" s="157">
        <v>24702</v>
      </c>
      <c r="D12" s="154">
        <v>1711931.9748110001</v>
      </c>
      <c r="E12" s="154">
        <v>72962</v>
      </c>
      <c r="F12" s="154">
        <v>4490031.5200730003</v>
      </c>
      <c r="G12" s="155">
        <v>0.33855979825114441</v>
      </c>
      <c r="H12" s="156">
        <v>0.38127393252312108</v>
      </c>
      <c r="I12" s="157">
        <v>11671</v>
      </c>
      <c r="J12" s="154">
        <v>600091.943508</v>
      </c>
      <c r="K12" s="154">
        <v>30845</v>
      </c>
      <c r="L12" s="154">
        <v>1395844.5282389999</v>
      </c>
      <c r="M12" s="155">
        <v>0.37837574971632348</v>
      </c>
      <c r="N12" s="156">
        <v>0.42991316824165021</v>
      </c>
    </row>
    <row r="13" spans="1:14" ht="15.75" x14ac:dyDescent="0.25">
      <c r="A13" s="151">
        <v>49</v>
      </c>
      <c r="B13" s="201" t="s">
        <v>14</v>
      </c>
      <c r="C13" s="157">
        <v>2489</v>
      </c>
      <c r="D13" s="154">
        <v>302626.57850800001</v>
      </c>
      <c r="E13" s="154">
        <v>7316</v>
      </c>
      <c r="F13" s="154">
        <v>699123.54208399996</v>
      </c>
      <c r="G13" s="155">
        <v>0.34021323127392022</v>
      </c>
      <c r="H13" s="156">
        <v>0.43286566721227548</v>
      </c>
      <c r="I13" s="157">
        <v>377</v>
      </c>
      <c r="J13" s="154">
        <v>18561.322271000001</v>
      </c>
      <c r="K13" s="154">
        <v>7122</v>
      </c>
      <c r="L13" s="154">
        <v>236888.044088</v>
      </c>
      <c r="M13" s="155">
        <v>5.2934568941308623E-2</v>
      </c>
      <c r="N13" s="156">
        <v>7.8354829356034439E-2</v>
      </c>
    </row>
    <row r="14" spans="1:14" ht="15.75" x14ac:dyDescent="0.25">
      <c r="A14" s="151">
        <v>51</v>
      </c>
      <c r="B14" s="201" t="s">
        <v>15</v>
      </c>
      <c r="C14" s="157">
        <v>1919</v>
      </c>
      <c r="D14" s="154">
        <v>78386.285841999998</v>
      </c>
      <c r="E14" s="154">
        <v>13907</v>
      </c>
      <c r="F14" s="154">
        <v>514287.96703900001</v>
      </c>
      <c r="G14" s="155">
        <v>0.13798806356511109</v>
      </c>
      <c r="H14" s="156">
        <v>0.1524171103852712</v>
      </c>
      <c r="I14" s="157">
        <v>0</v>
      </c>
      <c r="J14" s="154">
        <v>0</v>
      </c>
      <c r="K14" s="154">
        <v>175</v>
      </c>
      <c r="L14" s="154">
        <v>11639.504467000001</v>
      </c>
      <c r="M14" s="155">
        <v>0</v>
      </c>
      <c r="N14" s="156">
        <v>0</v>
      </c>
    </row>
    <row r="15" spans="1:14" ht="15.75" x14ac:dyDescent="0.25">
      <c r="A15" s="151">
        <v>53</v>
      </c>
      <c r="B15" s="201" t="s">
        <v>16</v>
      </c>
      <c r="C15" s="157">
        <v>0</v>
      </c>
      <c r="D15" s="154">
        <v>0</v>
      </c>
      <c r="E15" s="154">
        <v>2795</v>
      </c>
      <c r="F15" s="154">
        <v>24915.312214000001</v>
      </c>
      <c r="G15" s="155">
        <v>0</v>
      </c>
      <c r="H15" s="156">
        <v>0</v>
      </c>
      <c r="I15" s="157">
        <v>0</v>
      </c>
      <c r="J15" s="154">
        <v>0</v>
      </c>
      <c r="K15" s="154">
        <v>36</v>
      </c>
      <c r="L15" s="154">
        <v>330.52522399999998</v>
      </c>
      <c r="M15" s="155">
        <v>0</v>
      </c>
      <c r="N15" s="156">
        <v>0</v>
      </c>
    </row>
    <row r="16" spans="1:14" ht="15.75" x14ac:dyDescent="0.25">
      <c r="A16" s="151">
        <v>55</v>
      </c>
      <c r="B16" s="201" t="s">
        <v>17</v>
      </c>
      <c r="C16" s="157">
        <v>3184</v>
      </c>
      <c r="D16" s="154">
        <v>273854.319105</v>
      </c>
      <c r="E16" s="154">
        <v>8977</v>
      </c>
      <c r="F16" s="154">
        <v>564284.20678999997</v>
      </c>
      <c r="G16" s="155">
        <v>0.35468419293750703</v>
      </c>
      <c r="H16" s="156">
        <v>0.48531274809701652</v>
      </c>
      <c r="I16" s="157">
        <v>82</v>
      </c>
      <c r="J16" s="154">
        <v>18727.321</v>
      </c>
      <c r="K16" s="154">
        <v>815</v>
      </c>
      <c r="L16" s="154">
        <v>42433.673199999997</v>
      </c>
      <c r="M16" s="155">
        <v>0.1006134969325153</v>
      </c>
      <c r="N16" s="156">
        <v>0.44133160265748572</v>
      </c>
    </row>
    <row r="17" spans="1:14" ht="16.5" thickBot="1" x14ac:dyDescent="0.3">
      <c r="A17" s="159">
        <v>12</v>
      </c>
      <c r="B17" s="188" t="s">
        <v>18</v>
      </c>
      <c r="C17" s="161">
        <v>83184</v>
      </c>
      <c r="D17" s="162">
        <v>2373169.5721359998</v>
      </c>
      <c r="E17" s="162">
        <v>449729</v>
      </c>
      <c r="F17" s="162">
        <v>10351174.805020999</v>
      </c>
      <c r="G17" s="163">
        <v>0.18496472319997151</v>
      </c>
      <c r="H17" s="164">
        <v>0.22926572266800641</v>
      </c>
      <c r="I17" s="161">
        <v>79867</v>
      </c>
      <c r="J17" s="162">
        <v>619618.74470899999</v>
      </c>
      <c r="K17" s="162">
        <v>260990</v>
      </c>
      <c r="L17" s="162">
        <v>2954262.239145</v>
      </c>
      <c r="M17" s="163">
        <v>0.30601555615157672</v>
      </c>
      <c r="N17" s="164">
        <v>0.20973721848346319</v>
      </c>
    </row>
    <row r="18" spans="1:14" ht="16.5" thickBot="1" x14ac:dyDescent="0.3">
      <c r="A18" s="191"/>
      <c r="B18" s="165" t="s">
        <v>49</v>
      </c>
      <c r="C18" s="204">
        <f t="shared" ref="C18:L18" si="0">SUM(C6:C17)</f>
        <v>332556</v>
      </c>
      <c r="D18" s="204">
        <f t="shared" si="0"/>
        <v>21022861.021722998</v>
      </c>
      <c r="E18" s="204">
        <f t="shared" si="0"/>
        <v>1199983</v>
      </c>
      <c r="F18" s="215">
        <f t="shared" si="0"/>
        <v>55643210.185328007</v>
      </c>
      <c r="G18" s="206">
        <f t="shared" ref="G18:H18" si="1">C18/E18</f>
        <v>0.2771339260639526</v>
      </c>
      <c r="H18" s="206">
        <f t="shared" si="1"/>
        <v>0.37781538756846028</v>
      </c>
      <c r="I18" s="204">
        <f t="shared" si="0"/>
        <v>197517</v>
      </c>
      <c r="J18" s="204">
        <f t="shared" si="0"/>
        <v>7219186.7567740008</v>
      </c>
      <c r="K18" s="204">
        <f t="shared" si="0"/>
        <v>729194</v>
      </c>
      <c r="L18" s="215">
        <f t="shared" si="0"/>
        <v>19519464.461054999</v>
      </c>
      <c r="M18" s="206">
        <f t="shared" ref="M18:N18" si="2">I18/K18</f>
        <v>0.27087030337605628</v>
      </c>
      <c r="N18" s="206">
        <f t="shared" si="2"/>
        <v>0.36984553398878517</v>
      </c>
    </row>
    <row r="19" spans="1:14" ht="15.75" x14ac:dyDescent="0.25">
      <c r="A19" s="207"/>
      <c r="B19" s="208"/>
      <c r="C19" s="209"/>
      <c r="D19" s="209"/>
      <c r="E19" s="209"/>
      <c r="F19" s="209"/>
      <c r="G19" s="210"/>
      <c r="H19" s="210"/>
      <c r="I19" s="209"/>
      <c r="J19" s="209"/>
      <c r="K19" s="209"/>
      <c r="L19" s="209"/>
      <c r="M19" s="210"/>
      <c r="N19" s="210"/>
    </row>
    <row r="20" spans="1:14" x14ac:dyDescent="0.25">
      <c r="B20" s="192" t="s">
        <v>129</v>
      </c>
    </row>
    <row r="21" spans="1:14" x14ac:dyDescent="0.25">
      <c r="B21" s="192" t="s">
        <v>130</v>
      </c>
    </row>
    <row r="22" spans="1:14" x14ac:dyDescent="0.25">
      <c r="B22" s="192" t="s">
        <v>107</v>
      </c>
    </row>
    <row r="25" spans="1:14" ht="19.5" thickBot="1" x14ac:dyDescent="0.35">
      <c r="A25" s="198" t="s">
        <v>76</v>
      </c>
    </row>
    <row r="26" spans="1:14" ht="21.75" thickBot="1" x14ac:dyDescent="0.4">
      <c r="A26" s="334" t="s">
        <v>66</v>
      </c>
      <c r="B26" s="335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6"/>
    </row>
    <row r="27" spans="1:14" ht="15.75" x14ac:dyDescent="0.25">
      <c r="A27" s="139"/>
      <c r="B27" s="284"/>
      <c r="C27" s="325" t="s">
        <v>3</v>
      </c>
      <c r="D27" s="326"/>
      <c r="E27" s="326"/>
      <c r="F27" s="326"/>
      <c r="G27" s="326"/>
      <c r="H27" s="327"/>
      <c r="I27" s="325" t="s">
        <v>4</v>
      </c>
      <c r="J27" s="326"/>
      <c r="K27" s="326"/>
      <c r="L27" s="326"/>
      <c r="M27" s="326"/>
      <c r="N27" s="328"/>
    </row>
    <row r="28" spans="1:14" ht="15.75" x14ac:dyDescent="0.25">
      <c r="A28" s="139"/>
      <c r="B28" s="284"/>
      <c r="C28" s="329" t="s">
        <v>41</v>
      </c>
      <c r="D28" s="309"/>
      <c r="E28" s="309" t="s">
        <v>42</v>
      </c>
      <c r="F28" s="309"/>
      <c r="G28" s="303" t="s">
        <v>67</v>
      </c>
      <c r="H28" s="333"/>
      <c r="I28" s="329" t="s">
        <v>41</v>
      </c>
      <c r="J28" s="309"/>
      <c r="K28" s="309" t="s">
        <v>42</v>
      </c>
      <c r="L28" s="309"/>
      <c r="M28" s="303" t="s">
        <v>67</v>
      </c>
      <c r="N28" s="332"/>
    </row>
    <row r="29" spans="1:14" ht="32.25" thickBot="1" x14ac:dyDescent="0.3">
      <c r="A29" s="140" t="s">
        <v>0</v>
      </c>
      <c r="B29" s="141" t="s">
        <v>1</v>
      </c>
      <c r="C29" s="142" t="s">
        <v>5</v>
      </c>
      <c r="D29" s="284" t="s">
        <v>68</v>
      </c>
      <c r="E29" s="284" t="s">
        <v>69</v>
      </c>
      <c r="F29" s="284" t="s">
        <v>70</v>
      </c>
      <c r="G29" s="284" t="s">
        <v>71</v>
      </c>
      <c r="H29" s="285" t="s">
        <v>72</v>
      </c>
      <c r="I29" s="142" t="s">
        <v>5</v>
      </c>
      <c r="J29" s="284" t="s">
        <v>68</v>
      </c>
      <c r="K29" s="284" t="s">
        <v>69</v>
      </c>
      <c r="L29" s="284" t="s">
        <v>70</v>
      </c>
      <c r="M29" s="284" t="s">
        <v>71</v>
      </c>
      <c r="N29" s="286" t="s">
        <v>72</v>
      </c>
    </row>
    <row r="30" spans="1:14" ht="16.5" thickBot="1" x14ac:dyDescent="0.3">
      <c r="A30" s="170">
        <v>671</v>
      </c>
      <c r="B30" s="211" t="s">
        <v>25</v>
      </c>
      <c r="C30" s="172">
        <v>0</v>
      </c>
      <c r="D30" s="148">
        <v>0</v>
      </c>
      <c r="E30" s="148"/>
      <c r="F30" s="148"/>
      <c r="G30" s="149"/>
      <c r="H30" s="150"/>
      <c r="I30" s="173">
        <v>36</v>
      </c>
      <c r="J30" s="148">
        <v>200.98028199999999</v>
      </c>
      <c r="K30" s="148">
        <v>513</v>
      </c>
      <c r="L30" s="174">
        <v>2116.8143239999999</v>
      </c>
      <c r="M30" s="149">
        <v>7.0175438596491224E-2</v>
      </c>
      <c r="N30" s="150">
        <v>9.4944691048868768E-2</v>
      </c>
    </row>
    <row r="31" spans="1:14" ht="16.5" thickBot="1" x14ac:dyDescent="0.3">
      <c r="A31" s="175">
        <v>672</v>
      </c>
      <c r="B31" s="212" t="s">
        <v>26</v>
      </c>
      <c r="C31" s="177">
        <v>2943</v>
      </c>
      <c r="D31" s="154">
        <v>90018.646758999996</v>
      </c>
      <c r="E31" s="154">
        <v>15847</v>
      </c>
      <c r="F31" s="154">
        <v>410516.96130299999</v>
      </c>
      <c r="G31" s="155">
        <v>0.18571338423676409</v>
      </c>
      <c r="H31" s="156">
        <v>0.21928118748924921</v>
      </c>
      <c r="I31" s="213">
        <v>297</v>
      </c>
      <c r="J31" s="154">
        <v>7726.6473820000001</v>
      </c>
      <c r="K31" s="154">
        <v>1355</v>
      </c>
      <c r="L31" s="178">
        <v>26507.838595000001</v>
      </c>
      <c r="M31" s="155">
        <v>0.21918819188191879</v>
      </c>
      <c r="N31" s="156">
        <v>0.29148537910055877</v>
      </c>
    </row>
    <row r="32" spans="1:14" ht="16.5" thickBot="1" x14ac:dyDescent="0.3">
      <c r="A32" s="175">
        <v>673</v>
      </c>
      <c r="B32" s="212" t="s">
        <v>27</v>
      </c>
      <c r="C32" s="177">
        <v>0</v>
      </c>
      <c r="D32" s="154">
        <v>0</v>
      </c>
      <c r="E32" s="154"/>
      <c r="F32" s="154"/>
      <c r="G32" s="155"/>
      <c r="H32" s="156"/>
      <c r="I32" s="213">
        <v>1423</v>
      </c>
      <c r="J32" s="154">
        <v>10005.106494</v>
      </c>
      <c r="K32" s="154">
        <v>4828</v>
      </c>
      <c r="L32" s="178">
        <v>27609.206033999999</v>
      </c>
      <c r="M32" s="155">
        <v>0.29473902236951122</v>
      </c>
      <c r="N32" s="156">
        <v>0.36238298492462911</v>
      </c>
    </row>
    <row r="33" spans="1:14" ht="16.5" thickBot="1" x14ac:dyDescent="0.3">
      <c r="A33" s="175">
        <v>674</v>
      </c>
      <c r="B33" s="212" t="s">
        <v>28</v>
      </c>
      <c r="C33" s="177">
        <v>0</v>
      </c>
      <c r="D33" s="154">
        <v>0</v>
      </c>
      <c r="E33" s="154"/>
      <c r="F33" s="154"/>
      <c r="G33" s="155"/>
      <c r="H33" s="156"/>
      <c r="I33" s="213">
        <v>1</v>
      </c>
      <c r="J33" s="154">
        <v>1.8063309999999999</v>
      </c>
      <c r="K33" s="154">
        <v>8</v>
      </c>
      <c r="L33" s="178">
        <v>25.420455</v>
      </c>
      <c r="M33" s="155">
        <v>0.125</v>
      </c>
      <c r="N33" s="156">
        <v>7.1058169493819046E-2</v>
      </c>
    </row>
    <row r="34" spans="1:14" ht="16.5" thickBot="1" x14ac:dyDescent="0.3">
      <c r="A34" s="175">
        <v>675</v>
      </c>
      <c r="B34" s="212" t="s">
        <v>29</v>
      </c>
      <c r="C34" s="177">
        <v>0</v>
      </c>
      <c r="D34" s="154">
        <v>0</v>
      </c>
      <c r="E34" s="154"/>
      <c r="F34" s="154"/>
      <c r="G34" s="155"/>
      <c r="H34" s="156"/>
      <c r="I34" s="213">
        <v>170</v>
      </c>
      <c r="J34" s="154">
        <v>628.18035699999996</v>
      </c>
      <c r="K34" s="154">
        <v>912</v>
      </c>
      <c r="L34" s="178">
        <v>2706.4489709999998</v>
      </c>
      <c r="M34" s="155">
        <v>0.18640350877192979</v>
      </c>
      <c r="N34" s="156">
        <v>0.23210500686731769</v>
      </c>
    </row>
    <row r="35" spans="1:14" ht="16.5" thickBot="1" x14ac:dyDescent="0.3">
      <c r="A35" s="175">
        <v>676</v>
      </c>
      <c r="B35" s="212" t="s">
        <v>30</v>
      </c>
      <c r="C35" s="177">
        <v>0</v>
      </c>
      <c r="D35" s="154">
        <v>0</v>
      </c>
      <c r="E35" s="154"/>
      <c r="F35" s="154"/>
      <c r="G35" s="155"/>
      <c r="H35" s="156"/>
      <c r="I35" s="213">
        <v>13</v>
      </c>
      <c r="J35" s="154">
        <v>121.095743</v>
      </c>
      <c r="K35" s="154">
        <v>54</v>
      </c>
      <c r="L35" s="178">
        <v>274.34231999999997</v>
      </c>
      <c r="M35" s="155">
        <v>0.2407407407407407</v>
      </c>
      <c r="N35" s="156">
        <v>0.4414038016446023</v>
      </c>
    </row>
    <row r="36" spans="1:14" ht="16.5" thickBot="1" x14ac:dyDescent="0.3">
      <c r="A36" s="175">
        <v>677</v>
      </c>
      <c r="B36" s="212" t="s">
        <v>31</v>
      </c>
      <c r="C36" s="214">
        <v>0</v>
      </c>
      <c r="D36" s="162">
        <v>0</v>
      </c>
      <c r="E36" s="162"/>
      <c r="F36" s="162"/>
      <c r="G36" s="163"/>
      <c r="H36" s="164"/>
      <c r="I36" s="179">
        <v>13</v>
      </c>
      <c r="J36" s="162">
        <v>92.097593000000003</v>
      </c>
      <c r="K36" s="162">
        <v>42</v>
      </c>
      <c r="L36" s="180">
        <v>296.11059399999999</v>
      </c>
      <c r="M36" s="163">
        <v>0.30952380952380948</v>
      </c>
      <c r="N36" s="164">
        <v>0.3110243093835407</v>
      </c>
    </row>
    <row r="37" spans="1:14" ht="16.5" thickBot="1" x14ac:dyDescent="0.3">
      <c r="A37" s="191"/>
      <c r="B37" s="165" t="s">
        <v>49</v>
      </c>
      <c r="C37" s="215">
        <f t="shared" ref="C37:L37" si="3">SUM(C30:C36)</f>
        <v>2943</v>
      </c>
      <c r="D37" s="215">
        <f t="shared" si="3"/>
        <v>90018.646758999996</v>
      </c>
      <c r="E37" s="215">
        <f t="shared" si="3"/>
        <v>15847</v>
      </c>
      <c r="F37" s="215">
        <f t="shared" si="3"/>
        <v>410516.96130299999</v>
      </c>
      <c r="G37" s="168">
        <f t="shared" ref="G37:H37" si="4">C37/E37</f>
        <v>0.18571338423676406</v>
      </c>
      <c r="H37" s="168">
        <f t="shared" si="4"/>
        <v>0.21928118748924919</v>
      </c>
      <c r="I37" s="215">
        <f t="shared" si="3"/>
        <v>1953</v>
      </c>
      <c r="J37" s="215">
        <f t="shared" si="3"/>
        <v>18775.914182</v>
      </c>
      <c r="K37" s="215">
        <f t="shared" si="3"/>
        <v>7712</v>
      </c>
      <c r="L37" s="215">
        <f t="shared" si="3"/>
        <v>59536.181293000001</v>
      </c>
      <c r="M37" s="206">
        <f t="shared" ref="M37:N37" si="5">I37/K37</f>
        <v>0.25324170124481327</v>
      </c>
      <c r="N37" s="206">
        <f t="shared" si="5"/>
        <v>0.31536980999161912</v>
      </c>
    </row>
    <row r="38" spans="1:14" ht="15.75" x14ac:dyDescent="0.25">
      <c r="A38" s="207"/>
      <c r="B38" s="208"/>
      <c r="C38" s="209"/>
      <c r="D38" s="209"/>
      <c r="E38" s="209"/>
      <c r="F38" s="209"/>
      <c r="G38" s="210"/>
      <c r="H38" s="210"/>
      <c r="I38" s="209"/>
      <c r="J38" s="209"/>
      <c r="K38" s="209"/>
      <c r="L38" s="209"/>
      <c r="M38" s="210"/>
      <c r="N38" s="210"/>
    </row>
    <row r="39" spans="1:14" x14ac:dyDescent="0.25">
      <c r="B39" s="192" t="str">
        <f>B20</f>
        <v>Fuente: Información de la CMF al 07 de agosto de 2020 y al 30 de junio de 2020 para el total de las carteras.</v>
      </c>
    </row>
    <row r="40" spans="1:14" x14ac:dyDescent="0.25">
      <c r="B40" s="192" t="s">
        <v>94</v>
      </c>
    </row>
  </sheetData>
  <mergeCells count="18">
    <mergeCell ref="A26:N26"/>
    <mergeCell ref="C27:H27"/>
    <mergeCell ref="I27:N27"/>
    <mergeCell ref="I28:J28"/>
    <mergeCell ref="K28:L28"/>
    <mergeCell ref="M28:N28"/>
    <mergeCell ref="C28:D28"/>
    <mergeCell ref="E28:F28"/>
    <mergeCell ref="G28:H28"/>
    <mergeCell ref="A2:N2"/>
    <mergeCell ref="C3:H3"/>
    <mergeCell ref="I3:N3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26B6E-5C29-466F-B2C2-440542ACA7A1}">
  <dimension ref="A1:P1225"/>
  <sheetViews>
    <sheetView workbookViewId="0">
      <selection activeCell="D30" sqref="D30"/>
    </sheetView>
  </sheetViews>
  <sheetFormatPr baseColWidth="10" defaultColWidth="11.5703125" defaultRowHeight="18.75" x14ac:dyDescent="0.3"/>
  <cols>
    <col min="1" max="1" width="20.7109375" style="109" customWidth="1"/>
    <col min="2" max="7" width="16.28515625" style="109" customWidth="1"/>
    <col min="8" max="16" width="11.5703125" style="79"/>
    <col min="17" max="16384" width="11.5703125" style="108"/>
  </cols>
  <sheetData>
    <row r="1" spans="1:16" s="80" customFormat="1" x14ac:dyDescent="0.3">
      <c r="A1" s="198" t="s">
        <v>75</v>
      </c>
      <c r="H1" s="79"/>
      <c r="I1" s="79"/>
      <c r="J1" s="79"/>
      <c r="K1" s="79"/>
      <c r="L1" s="79"/>
      <c r="M1" s="79"/>
      <c r="N1" s="79"/>
      <c r="O1" s="79"/>
      <c r="P1" s="79"/>
    </row>
    <row r="2" spans="1:16" s="80" customFormat="1" ht="21" x14ac:dyDescent="0.35">
      <c r="B2" s="305" t="s">
        <v>51</v>
      </c>
      <c r="C2" s="306"/>
      <c r="D2" s="306"/>
      <c r="E2" s="306"/>
      <c r="F2" s="306"/>
      <c r="G2" s="307"/>
      <c r="H2" s="79"/>
      <c r="I2" s="79"/>
      <c r="J2" s="79"/>
      <c r="K2" s="79"/>
      <c r="L2" s="79"/>
      <c r="M2" s="79"/>
      <c r="N2" s="79"/>
      <c r="O2" s="79"/>
      <c r="P2" s="79"/>
    </row>
    <row r="3" spans="1:16" s="80" customFormat="1" ht="18" customHeight="1" x14ac:dyDescent="0.3">
      <c r="B3" s="308" t="s">
        <v>41</v>
      </c>
      <c r="C3" s="309"/>
      <c r="D3" s="309" t="s">
        <v>42</v>
      </c>
      <c r="E3" s="309"/>
      <c r="F3" s="303" t="s">
        <v>67</v>
      </c>
      <c r="G3" s="304"/>
      <c r="H3" s="79"/>
      <c r="I3" s="79"/>
      <c r="J3" s="79"/>
      <c r="K3" s="79"/>
      <c r="L3" s="79"/>
      <c r="M3" s="79"/>
      <c r="N3" s="79"/>
      <c r="O3" s="79"/>
      <c r="P3" s="79"/>
    </row>
    <row r="4" spans="1:16" s="80" customFormat="1" ht="32.25" x14ac:dyDescent="0.3">
      <c r="B4" s="233" t="s">
        <v>44</v>
      </c>
      <c r="C4" s="287" t="s">
        <v>45</v>
      </c>
      <c r="D4" s="287" t="s">
        <v>44</v>
      </c>
      <c r="E4" s="287" t="s">
        <v>45</v>
      </c>
      <c r="F4" s="287" t="s">
        <v>44</v>
      </c>
      <c r="G4" s="234" t="s">
        <v>45</v>
      </c>
      <c r="H4" s="79"/>
      <c r="I4" s="79"/>
      <c r="J4" s="79"/>
      <c r="K4" s="79"/>
      <c r="L4" s="79"/>
      <c r="M4" s="79"/>
      <c r="N4" s="79"/>
      <c r="O4" s="79"/>
      <c r="P4" s="79"/>
    </row>
    <row r="5" spans="1:16" s="80" customFormat="1" x14ac:dyDescent="0.3">
      <c r="A5" s="237" t="s">
        <v>47</v>
      </c>
      <c r="B5" s="238">
        <f>Detalle_al_0814!C18</f>
        <v>334520</v>
      </c>
      <c r="C5" s="134">
        <f>Detalle_al_0814!D18</f>
        <v>21169645.155078001</v>
      </c>
      <c r="D5" s="133">
        <f>Detalle_al_0814!E18</f>
        <v>1199983</v>
      </c>
      <c r="E5" s="134">
        <f>Detalle_al_0814!F18</f>
        <v>55643210.185328007</v>
      </c>
      <c r="F5" s="239">
        <f t="shared" ref="F5:G7" si="0">B5/D5</f>
        <v>0.27877061591705882</v>
      </c>
      <c r="G5" s="240">
        <f t="shared" si="0"/>
        <v>0.38045333985169694</v>
      </c>
      <c r="H5" s="79"/>
      <c r="I5" s="79"/>
      <c r="J5" s="79"/>
      <c r="K5" s="79"/>
      <c r="L5" s="79"/>
      <c r="M5" s="79"/>
      <c r="N5" s="79"/>
      <c r="O5" s="79"/>
      <c r="P5" s="79"/>
    </row>
    <row r="6" spans="1:16" s="80" customFormat="1" x14ac:dyDescent="0.3">
      <c r="A6" s="241" t="s">
        <v>48</v>
      </c>
      <c r="B6" s="242">
        <f>Detalle_al_0814!I18</f>
        <v>202147</v>
      </c>
      <c r="C6" s="116">
        <f>Detalle_al_0814!J18</f>
        <v>7303839.8061860008</v>
      </c>
      <c r="D6" s="117">
        <f>Detalle_al_0814!K18</f>
        <v>729194</v>
      </c>
      <c r="E6" s="116">
        <f>Detalle_al_0814!L18</f>
        <v>19519464.461054999</v>
      </c>
      <c r="F6" s="137">
        <f t="shared" si="0"/>
        <v>0.27721977964711725</v>
      </c>
      <c r="G6" s="138">
        <f t="shared" si="0"/>
        <v>0.37418238706079943</v>
      </c>
      <c r="H6" s="79"/>
      <c r="I6" s="79"/>
      <c r="J6" s="79"/>
      <c r="K6" s="79"/>
      <c r="L6" s="79"/>
      <c r="M6" s="79"/>
      <c r="N6" s="79"/>
      <c r="O6" s="79"/>
      <c r="P6" s="79"/>
    </row>
    <row r="7" spans="1:16" s="80" customFormat="1" x14ac:dyDescent="0.3">
      <c r="A7" s="101" t="s">
        <v>49</v>
      </c>
      <c r="B7" s="243">
        <f>SUM(B5:B6)</f>
        <v>536667</v>
      </c>
      <c r="C7" s="244">
        <f>SUM(C5:C6)</f>
        <v>28473484.961264003</v>
      </c>
      <c r="D7" s="245">
        <f>SUM(D5:D6)</f>
        <v>1929177</v>
      </c>
      <c r="E7" s="244">
        <f>SUM(E5:E6)</f>
        <v>75162674.646383002</v>
      </c>
      <c r="F7" s="246">
        <f t="shared" si="0"/>
        <v>0.27818442786742742</v>
      </c>
      <c r="G7" s="247">
        <f t="shared" si="0"/>
        <v>0.37882479695171695</v>
      </c>
      <c r="H7" s="79"/>
      <c r="I7" s="79"/>
      <c r="J7" s="79"/>
      <c r="K7" s="79"/>
      <c r="L7" s="79"/>
      <c r="M7" s="79"/>
      <c r="N7" s="79"/>
      <c r="O7" s="79"/>
      <c r="P7" s="79"/>
    </row>
    <row r="8" spans="1:16" ht="14.45" customHeight="1" x14ac:dyDescent="0.3">
      <c r="A8" s="196" t="str">
        <f>Detalle_al_0814!B20</f>
        <v>Fuente: Información de la CMF al 14 de agosto de 2020 y al 30 de junio de 2020 para el total de las carteras.</v>
      </c>
      <c r="B8" s="108"/>
      <c r="C8" s="108"/>
      <c r="D8" s="108"/>
      <c r="E8" s="108"/>
      <c r="F8" s="108"/>
      <c r="G8" s="108"/>
    </row>
    <row r="9" spans="1:16" ht="14.45" customHeight="1" x14ac:dyDescent="0.3">
      <c r="A9" s="196" t="s">
        <v>55</v>
      </c>
      <c r="B9" s="108"/>
      <c r="C9" s="108"/>
      <c r="D9" s="108"/>
      <c r="E9" s="108"/>
      <c r="F9" s="108"/>
      <c r="G9" s="108"/>
    </row>
    <row r="10" spans="1:16" ht="14.45" customHeight="1" x14ac:dyDescent="0.3">
      <c r="A10" s="196" t="s">
        <v>113</v>
      </c>
      <c r="B10" s="108"/>
      <c r="C10" s="108"/>
      <c r="D10" s="108"/>
      <c r="E10" s="108"/>
      <c r="F10" s="108"/>
      <c r="G10" s="108"/>
    </row>
    <row r="11" spans="1:16" ht="14.45" customHeight="1" x14ac:dyDescent="0.3">
      <c r="A11" s="196" t="str">
        <f>"            " &amp; MID(Detalle_al_0814!B21,6,LEN(Detalle_al_0814!B21)-5)</f>
        <v xml:space="preserve">             </v>
      </c>
      <c r="B11" s="108"/>
      <c r="C11" s="108"/>
      <c r="D11" s="108"/>
      <c r="E11" s="108"/>
      <c r="F11" s="108"/>
      <c r="G11" s="108"/>
    </row>
    <row r="12" spans="1:16" ht="14.45" customHeight="1" x14ac:dyDescent="0.3">
      <c r="A12" s="196" t="s">
        <v>99</v>
      </c>
      <c r="B12" s="108"/>
      <c r="C12" s="108"/>
      <c r="D12" s="108"/>
      <c r="E12" s="108"/>
      <c r="F12" s="108"/>
      <c r="G12" s="108"/>
    </row>
    <row r="13" spans="1:16" x14ac:dyDescent="0.3">
      <c r="A13" s="79"/>
      <c r="B13" s="79"/>
      <c r="C13" s="79"/>
      <c r="D13" s="79"/>
      <c r="E13" s="79"/>
      <c r="F13" s="79"/>
      <c r="G13" s="79"/>
    </row>
    <row r="14" spans="1:16" x14ac:dyDescent="0.3">
      <c r="A14" s="79" t="s">
        <v>76</v>
      </c>
      <c r="B14" s="52"/>
      <c r="C14" s="52"/>
      <c r="D14" s="52"/>
      <c r="E14" s="52"/>
      <c r="F14" s="52"/>
      <c r="G14" s="52"/>
    </row>
    <row r="15" spans="1:16" ht="21" x14ac:dyDescent="0.35">
      <c r="A15" s="52"/>
      <c r="B15" s="300" t="s">
        <v>51</v>
      </c>
      <c r="C15" s="301"/>
      <c r="D15" s="301"/>
      <c r="E15" s="301"/>
      <c r="F15" s="301"/>
      <c r="G15" s="302"/>
    </row>
    <row r="16" spans="1:16" s="79" customFormat="1" ht="18" customHeight="1" x14ac:dyDescent="0.3">
      <c r="A16" s="52"/>
      <c r="B16" s="296" t="s">
        <v>41</v>
      </c>
      <c r="C16" s="297"/>
      <c r="D16" s="297" t="s">
        <v>42</v>
      </c>
      <c r="E16" s="297"/>
      <c r="F16" s="303" t="s">
        <v>67</v>
      </c>
      <c r="G16" s="304"/>
    </row>
    <row r="17" spans="1:7" s="79" customFormat="1" ht="32.25" x14ac:dyDescent="0.3">
      <c r="A17" s="52"/>
      <c r="B17" s="54" t="s">
        <v>44</v>
      </c>
      <c r="C17" s="55" t="s">
        <v>45</v>
      </c>
      <c r="D17" s="55" t="s">
        <v>44</v>
      </c>
      <c r="E17" s="55" t="s">
        <v>45</v>
      </c>
      <c r="F17" s="55" t="s">
        <v>44</v>
      </c>
      <c r="G17" s="56" t="s">
        <v>45</v>
      </c>
    </row>
    <row r="18" spans="1:7" s="79" customFormat="1" x14ac:dyDescent="0.3">
      <c r="A18" s="123" t="s">
        <v>47</v>
      </c>
      <c r="B18" s="238">
        <f>Detalle_al_0814!C37</f>
        <v>2952</v>
      </c>
      <c r="C18" s="134">
        <f>Detalle_al_0814!D37</f>
        <v>90329.363528000002</v>
      </c>
      <c r="D18" s="133">
        <f>Detalle_al_0814!E37</f>
        <v>15847</v>
      </c>
      <c r="E18" s="134">
        <f>Detalle_al_0814!F37</f>
        <v>410516.96130299999</v>
      </c>
      <c r="F18" s="239">
        <f t="shared" ref="F18:G20" si="1">B18/D18</f>
        <v>0.1862813150754086</v>
      </c>
      <c r="G18" s="240">
        <f t="shared" si="1"/>
        <v>0.22003807891710586</v>
      </c>
    </row>
    <row r="19" spans="1:7" s="79" customFormat="1" x14ac:dyDescent="0.3">
      <c r="A19" s="124" t="s">
        <v>48</v>
      </c>
      <c r="B19" s="242">
        <f>Detalle_al_0814!I37</f>
        <v>1963</v>
      </c>
      <c r="C19" s="116">
        <f>Detalle_al_0814!J37</f>
        <v>18825.438536000001</v>
      </c>
      <c r="D19" s="117">
        <f>Detalle_al_0814!K37</f>
        <v>7712</v>
      </c>
      <c r="E19" s="116">
        <f>Detalle_al_0814!L37</f>
        <v>59536.181293000001</v>
      </c>
      <c r="F19" s="137">
        <f t="shared" si="1"/>
        <v>0.25453838174273857</v>
      </c>
      <c r="G19" s="138">
        <f t="shared" si="1"/>
        <v>0.31620164624521213</v>
      </c>
    </row>
    <row r="20" spans="1:7" s="79" customFormat="1" x14ac:dyDescent="0.3">
      <c r="A20" s="60" t="s">
        <v>49</v>
      </c>
      <c r="B20" s="243">
        <f>SUM(B18:B19)</f>
        <v>4915</v>
      </c>
      <c r="C20" s="244">
        <f>SUM(C18:C19)</f>
        <v>109154.802064</v>
      </c>
      <c r="D20" s="245">
        <f>SUM(D18:D19)</f>
        <v>23559</v>
      </c>
      <c r="E20" s="244">
        <f>SUM(E18:E19)</f>
        <v>470053.14259599999</v>
      </c>
      <c r="F20" s="246">
        <f t="shared" si="1"/>
        <v>0.20862515386900973</v>
      </c>
      <c r="G20" s="247">
        <f t="shared" si="1"/>
        <v>0.23221800297124293</v>
      </c>
    </row>
    <row r="21" spans="1:7" s="79" customFormat="1" ht="14.45" customHeight="1" x14ac:dyDescent="0.3">
      <c r="A21" s="196" t="str">
        <f>Detalle_al_0814!B39</f>
        <v>Fuente: Información de la CMF al 14 de agosto de 2020 y al 30 de junio de 2020 para el total de las carteras.</v>
      </c>
      <c r="B21" s="78"/>
      <c r="C21" s="78"/>
      <c r="D21" s="78"/>
      <c r="E21" s="78"/>
      <c r="F21" s="78"/>
      <c r="G21" s="78"/>
    </row>
    <row r="22" spans="1:7" s="79" customFormat="1" ht="14.45" customHeight="1" x14ac:dyDescent="0.3">
      <c r="A22" s="197" t="s">
        <v>94</v>
      </c>
      <c r="B22" s="78"/>
      <c r="C22" s="78"/>
      <c r="D22" s="78"/>
      <c r="E22" s="78"/>
      <c r="F22" s="78"/>
      <c r="G22" s="78"/>
    </row>
    <row r="23" spans="1:7" s="79" customFormat="1" ht="14.45" customHeight="1" x14ac:dyDescent="0.3">
      <c r="A23" s="197"/>
      <c r="B23" s="78"/>
      <c r="C23" s="78"/>
      <c r="D23" s="78"/>
      <c r="E23" s="78"/>
      <c r="F23" s="78"/>
      <c r="G23" s="78"/>
    </row>
    <row r="24" spans="1:7" s="79" customFormat="1" x14ac:dyDescent="0.3">
      <c r="A24" s="107" t="s">
        <v>60</v>
      </c>
      <c r="B24" s="78"/>
      <c r="C24" s="78"/>
      <c r="D24" s="78"/>
      <c r="E24" s="78"/>
      <c r="F24" s="78"/>
      <c r="G24" s="78"/>
    </row>
    <row r="25" spans="1:7" s="79" customFormat="1" x14ac:dyDescent="0.3"/>
    <row r="26" spans="1:7" s="79" customFormat="1" x14ac:dyDescent="0.3"/>
    <row r="27" spans="1:7" s="79" customFormat="1" x14ac:dyDescent="0.3"/>
    <row r="28" spans="1:7" s="79" customFormat="1" x14ac:dyDescent="0.3"/>
    <row r="29" spans="1:7" s="79" customFormat="1" x14ac:dyDescent="0.3"/>
    <row r="30" spans="1:7" s="79" customFormat="1" x14ac:dyDescent="0.3"/>
    <row r="31" spans="1:7" s="79" customFormat="1" x14ac:dyDescent="0.3"/>
    <row r="32" spans="1:7" s="79" customFormat="1" x14ac:dyDescent="0.3"/>
    <row r="33" s="79" customFormat="1" x14ac:dyDescent="0.3"/>
    <row r="34" s="79" customFormat="1" x14ac:dyDescent="0.3"/>
    <row r="35" s="79" customFormat="1" x14ac:dyDescent="0.3"/>
    <row r="36" s="79" customFormat="1" x14ac:dyDescent="0.3"/>
    <row r="37" s="79" customFormat="1" x14ac:dyDescent="0.3"/>
    <row r="38" s="79" customFormat="1" x14ac:dyDescent="0.3"/>
    <row r="39" s="79" customFormat="1" x14ac:dyDescent="0.3"/>
    <row r="40" s="79" customFormat="1" x14ac:dyDescent="0.3"/>
    <row r="41" s="79" customFormat="1" x14ac:dyDescent="0.3"/>
    <row r="42" s="79" customFormat="1" x14ac:dyDescent="0.3"/>
    <row r="43" s="79" customFormat="1" x14ac:dyDescent="0.3"/>
    <row r="44" s="79" customFormat="1" x14ac:dyDescent="0.3"/>
    <row r="45" s="79" customFormat="1" x14ac:dyDescent="0.3"/>
    <row r="46" s="79" customFormat="1" x14ac:dyDescent="0.3"/>
    <row r="47" s="79" customFormat="1" x14ac:dyDescent="0.3"/>
    <row r="48" s="79" customFormat="1" x14ac:dyDescent="0.3"/>
    <row r="49" s="79" customFormat="1" x14ac:dyDescent="0.3"/>
    <row r="50" s="79" customFormat="1" x14ac:dyDescent="0.3"/>
    <row r="51" s="79" customFormat="1" x14ac:dyDescent="0.3"/>
    <row r="52" s="79" customFormat="1" x14ac:dyDescent="0.3"/>
    <row r="53" s="79" customFormat="1" x14ac:dyDescent="0.3"/>
    <row r="54" s="79" customFormat="1" x14ac:dyDescent="0.3"/>
    <row r="55" s="79" customFormat="1" x14ac:dyDescent="0.3"/>
    <row r="56" s="79" customFormat="1" x14ac:dyDescent="0.3"/>
    <row r="57" s="79" customFormat="1" x14ac:dyDescent="0.3"/>
    <row r="58" s="79" customFormat="1" x14ac:dyDescent="0.3"/>
    <row r="59" s="79" customFormat="1" x14ac:dyDescent="0.3"/>
    <row r="60" s="79" customFormat="1" x14ac:dyDescent="0.3"/>
    <row r="61" s="79" customFormat="1" x14ac:dyDescent="0.3"/>
    <row r="62" s="79" customFormat="1" x14ac:dyDescent="0.3"/>
    <row r="63" s="79" customFormat="1" x14ac:dyDescent="0.3"/>
    <row r="64" s="79" customFormat="1" x14ac:dyDescent="0.3"/>
    <row r="65" s="79" customFormat="1" x14ac:dyDescent="0.3"/>
    <row r="66" s="79" customFormat="1" x14ac:dyDescent="0.3"/>
    <row r="67" s="79" customFormat="1" x14ac:dyDescent="0.3"/>
    <row r="68" s="79" customFormat="1" x14ac:dyDescent="0.3"/>
    <row r="69" s="79" customFormat="1" x14ac:dyDescent="0.3"/>
    <row r="70" s="79" customFormat="1" x14ac:dyDescent="0.3"/>
    <row r="71" s="79" customFormat="1" x14ac:dyDescent="0.3"/>
    <row r="72" s="79" customFormat="1" x14ac:dyDescent="0.3"/>
    <row r="73" s="79" customFormat="1" x14ac:dyDescent="0.3"/>
    <row r="74" s="79" customFormat="1" x14ac:dyDescent="0.3"/>
    <row r="75" s="79" customFormat="1" x14ac:dyDescent="0.3"/>
    <row r="76" s="79" customFormat="1" x14ac:dyDescent="0.3"/>
    <row r="77" s="79" customFormat="1" x14ac:dyDescent="0.3"/>
    <row r="78" s="79" customFormat="1" x14ac:dyDescent="0.3"/>
    <row r="79" s="79" customFormat="1" x14ac:dyDescent="0.3"/>
    <row r="80" s="79" customFormat="1" x14ac:dyDescent="0.3"/>
    <row r="81" s="79" customFormat="1" x14ac:dyDescent="0.3"/>
    <row r="82" s="79" customFormat="1" x14ac:dyDescent="0.3"/>
    <row r="83" s="79" customFormat="1" x14ac:dyDescent="0.3"/>
    <row r="84" s="79" customFormat="1" x14ac:dyDescent="0.3"/>
    <row r="85" s="79" customFormat="1" x14ac:dyDescent="0.3"/>
    <row r="86" s="79" customFormat="1" x14ac:dyDescent="0.3"/>
    <row r="87" s="79" customFormat="1" x14ac:dyDescent="0.3"/>
    <row r="88" s="79" customFormat="1" x14ac:dyDescent="0.3"/>
    <row r="89" s="79" customFormat="1" x14ac:dyDescent="0.3"/>
    <row r="90" s="79" customFormat="1" x14ac:dyDescent="0.3"/>
    <row r="91" s="79" customFormat="1" x14ac:dyDescent="0.3"/>
    <row r="92" s="79" customFormat="1" x14ac:dyDescent="0.3"/>
    <row r="93" s="79" customFormat="1" x14ac:dyDescent="0.3"/>
    <row r="94" s="79" customFormat="1" x14ac:dyDescent="0.3"/>
    <row r="95" s="79" customFormat="1" x14ac:dyDescent="0.3"/>
    <row r="96" s="79" customFormat="1" x14ac:dyDescent="0.3"/>
    <row r="97" s="79" customFormat="1" x14ac:dyDescent="0.3"/>
    <row r="98" s="79" customFormat="1" x14ac:dyDescent="0.3"/>
    <row r="99" s="79" customFormat="1" x14ac:dyDescent="0.3"/>
    <row r="100" s="79" customFormat="1" x14ac:dyDescent="0.3"/>
    <row r="101" s="79" customFormat="1" x14ac:dyDescent="0.3"/>
    <row r="102" s="79" customFormat="1" x14ac:dyDescent="0.3"/>
    <row r="103" s="79" customFormat="1" x14ac:dyDescent="0.3"/>
    <row r="104" s="79" customFormat="1" x14ac:dyDescent="0.3"/>
    <row r="105" s="79" customFormat="1" x14ac:dyDescent="0.3"/>
    <row r="106" s="79" customFormat="1" x14ac:dyDescent="0.3"/>
    <row r="107" s="79" customFormat="1" x14ac:dyDescent="0.3"/>
    <row r="108" s="79" customFormat="1" x14ac:dyDescent="0.3"/>
    <row r="109" s="79" customFormat="1" x14ac:dyDescent="0.3"/>
    <row r="110" s="79" customFormat="1" x14ac:dyDescent="0.3"/>
    <row r="111" s="79" customFormat="1" x14ac:dyDescent="0.3"/>
    <row r="112" s="79" customFormat="1" x14ac:dyDescent="0.3"/>
    <row r="113" s="79" customFormat="1" x14ac:dyDescent="0.3"/>
    <row r="114" s="79" customFormat="1" x14ac:dyDescent="0.3"/>
    <row r="115" s="79" customFormat="1" x14ac:dyDescent="0.3"/>
    <row r="116" s="79" customFormat="1" x14ac:dyDescent="0.3"/>
    <row r="117" s="79" customFormat="1" x14ac:dyDescent="0.3"/>
    <row r="118" s="79" customFormat="1" x14ac:dyDescent="0.3"/>
    <row r="119" s="79" customFormat="1" x14ac:dyDescent="0.3"/>
    <row r="120" s="79" customFormat="1" x14ac:dyDescent="0.3"/>
    <row r="121" s="79" customFormat="1" x14ac:dyDescent="0.3"/>
    <row r="122" s="79" customFormat="1" x14ac:dyDescent="0.3"/>
    <row r="123" s="79" customFormat="1" x14ac:dyDescent="0.3"/>
    <row r="124" s="79" customFormat="1" x14ac:dyDescent="0.3"/>
    <row r="125" s="79" customFormat="1" x14ac:dyDescent="0.3"/>
    <row r="126" s="79" customFormat="1" x14ac:dyDescent="0.3"/>
    <row r="127" s="79" customFormat="1" x14ac:dyDescent="0.3"/>
    <row r="128" s="79" customFormat="1" x14ac:dyDescent="0.3"/>
    <row r="129" s="79" customFormat="1" x14ac:dyDescent="0.3"/>
    <row r="130" s="79" customFormat="1" x14ac:dyDescent="0.3"/>
    <row r="131" s="79" customFormat="1" x14ac:dyDescent="0.3"/>
    <row r="132" s="79" customFormat="1" x14ac:dyDescent="0.3"/>
    <row r="133" s="79" customFormat="1" x14ac:dyDescent="0.3"/>
    <row r="134" s="79" customFormat="1" x14ac:dyDescent="0.3"/>
    <row r="135" s="79" customFormat="1" x14ac:dyDescent="0.3"/>
    <row r="136" s="79" customFormat="1" x14ac:dyDescent="0.3"/>
    <row r="137" s="79" customFormat="1" x14ac:dyDescent="0.3"/>
    <row r="138" s="79" customFormat="1" x14ac:dyDescent="0.3"/>
    <row r="139" s="79" customFormat="1" x14ac:dyDescent="0.3"/>
    <row r="140" s="79" customFormat="1" x14ac:dyDescent="0.3"/>
    <row r="141" s="79" customFormat="1" x14ac:dyDescent="0.3"/>
    <row r="142" s="79" customFormat="1" x14ac:dyDescent="0.3"/>
    <row r="143" s="79" customFormat="1" x14ac:dyDescent="0.3"/>
    <row r="144" s="79" customFormat="1" x14ac:dyDescent="0.3"/>
    <row r="145" s="79" customFormat="1" x14ac:dyDescent="0.3"/>
    <row r="146" s="79" customFormat="1" x14ac:dyDescent="0.3"/>
    <row r="147" s="79" customFormat="1" x14ac:dyDescent="0.3"/>
    <row r="148" s="79" customFormat="1" x14ac:dyDescent="0.3"/>
    <row r="149" s="79" customFormat="1" x14ac:dyDescent="0.3"/>
    <row r="150" s="79" customFormat="1" x14ac:dyDescent="0.3"/>
    <row r="151" s="79" customFormat="1" x14ac:dyDescent="0.3"/>
    <row r="152" s="79" customFormat="1" x14ac:dyDescent="0.3"/>
    <row r="153" s="79" customFormat="1" x14ac:dyDescent="0.3"/>
    <row r="154" s="79" customFormat="1" x14ac:dyDescent="0.3"/>
    <row r="155" s="79" customFormat="1" x14ac:dyDescent="0.3"/>
    <row r="156" s="79" customFormat="1" x14ac:dyDescent="0.3"/>
    <row r="157" s="79" customFormat="1" x14ac:dyDescent="0.3"/>
    <row r="158" s="79" customFormat="1" x14ac:dyDescent="0.3"/>
    <row r="159" s="79" customFormat="1" x14ac:dyDescent="0.3"/>
    <row r="160" s="79" customFormat="1" x14ac:dyDescent="0.3"/>
    <row r="161" s="79" customFormat="1" x14ac:dyDescent="0.3"/>
    <row r="162" s="79" customFormat="1" x14ac:dyDescent="0.3"/>
    <row r="163" s="79" customFormat="1" x14ac:dyDescent="0.3"/>
    <row r="164" s="79" customFormat="1" x14ac:dyDescent="0.3"/>
    <row r="165" s="79" customFormat="1" x14ac:dyDescent="0.3"/>
    <row r="166" s="79" customFormat="1" x14ac:dyDescent="0.3"/>
    <row r="167" s="79" customFormat="1" x14ac:dyDescent="0.3"/>
    <row r="168" s="79" customFormat="1" x14ac:dyDescent="0.3"/>
    <row r="169" s="79" customFormat="1" x14ac:dyDescent="0.3"/>
    <row r="170" s="79" customFormat="1" x14ac:dyDescent="0.3"/>
    <row r="171" s="79" customFormat="1" x14ac:dyDescent="0.3"/>
    <row r="172" s="79" customFormat="1" x14ac:dyDescent="0.3"/>
    <row r="173" s="79" customFormat="1" x14ac:dyDescent="0.3"/>
    <row r="174" s="79" customFormat="1" x14ac:dyDescent="0.3"/>
    <row r="175" s="79" customFormat="1" x14ac:dyDescent="0.3"/>
    <row r="176" s="79" customFormat="1" x14ac:dyDescent="0.3"/>
    <row r="177" s="79" customFormat="1" x14ac:dyDescent="0.3"/>
    <row r="178" s="79" customFormat="1" x14ac:dyDescent="0.3"/>
    <row r="179" s="79" customFormat="1" x14ac:dyDescent="0.3"/>
    <row r="180" s="79" customFormat="1" x14ac:dyDescent="0.3"/>
    <row r="181" s="79" customFormat="1" x14ac:dyDescent="0.3"/>
    <row r="182" s="79" customFormat="1" x14ac:dyDescent="0.3"/>
    <row r="183" s="79" customFormat="1" x14ac:dyDescent="0.3"/>
    <row r="184" s="79" customFormat="1" x14ac:dyDescent="0.3"/>
    <row r="185" s="79" customFormat="1" x14ac:dyDescent="0.3"/>
    <row r="186" s="79" customFormat="1" x14ac:dyDescent="0.3"/>
    <row r="187" s="79" customFormat="1" x14ac:dyDescent="0.3"/>
    <row r="188" s="79" customFormat="1" x14ac:dyDescent="0.3"/>
    <row r="189" s="79" customFormat="1" x14ac:dyDescent="0.3"/>
    <row r="190" s="79" customFormat="1" x14ac:dyDescent="0.3"/>
    <row r="191" s="79" customFormat="1" x14ac:dyDescent="0.3"/>
    <row r="192" s="79" customFormat="1" x14ac:dyDescent="0.3"/>
    <row r="193" s="79" customFormat="1" x14ac:dyDescent="0.3"/>
    <row r="194" s="79" customFormat="1" x14ac:dyDescent="0.3"/>
    <row r="195" s="79" customFormat="1" x14ac:dyDescent="0.3"/>
    <row r="196" s="79" customFormat="1" x14ac:dyDescent="0.3"/>
    <row r="197" s="79" customFormat="1" x14ac:dyDescent="0.3"/>
    <row r="198" s="79" customFormat="1" x14ac:dyDescent="0.3"/>
    <row r="199" s="79" customFormat="1" x14ac:dyDescent="0.3"/>
    <row r="200" s="79" customFormat="1" x14ac:dyDescent="0.3"/>
    <row r="201" s="79" customFormat="1" x14ac:dyDescent="0.3"/>
    <row r="202" s="79" customFormat="1" x14ac:dyDescent="0.3"/>
    <row r="203" s="79" customFormat="1" x14ac:dyDescent="0.3"/>
    <row r="204" s="79" customFormat="1" x14ac:dyDescent="0.3"/>
    <row r="205" s="79" customFormat="1" x14ac:dyDescent="0.3"/>
    <row r="206" s="79" customFormat="1" x14ac:dyDescent="0.3"/>
    <row r="207" s="79" customFormat="1" x14ac:dyDescent="0.3"/>
    <row r="208" s="79" customFormat="1" x14ac:dyDescent="0.3"/>
    <row r="209" s="79" customFormat="1" x14ac:dyDescent="0.3"/>
    <row r="210" s="79" customFormat="1" x14ac:dyDescent="0.3"/>
    <row r="211" s="79" customFormat="1" x14ac:dyDescent="0.3"/>
    <row r="212" s="79" customFormat="1" x14ac:dyDescent="0.3"/>
    <row r="213" s="79" customFormat="1" x14ac:dyDescent="0.3"/>
    <row r="214" s="79" customFormat="1" x14ac:dyDescent="0.3"/>
    <row r="215" s="79" customFormat="1" x14ac:dyDescent="0.3"/>
    <row r="216" s="79" customFormat="1" x14ac:dyDescent="0.3"/>
    <row r="217" s="79" customFormat="1" x14ac:dyDescent="0.3"/>
    <row r="218" s="79" customFormat="1" x14ac:dyDescent="0.3"/>
    <row r="219" s="79" customFormat="1" x14ac:dyDescent="0.3"/>
    <row r="220" s="79" customFormat="1" x14ac:dyDescent="0.3"/>
    <row r="221" s="79" customFormat="1" x14ac:dyDescent="0.3"/>
    <row r="222" s="79" customFormat="1" x14ac:dyDescent="0.3"/>
    <row r="223" s="79" customFormat="1" x14ac:dyDescent="0.3"/>
    <row r="224" s="79" customFormat="1" x14ac:dyDescent="0.3"/>
    <row r="225" s="79" customFormat="1" x14ac:dyDescent="0.3"/>
    <row r="226" s="79" customFormat="1" x14ac:dyDescent="0.3"/>
    <row r="227" s="79" customFormat="1" x14ac:dyDescent="0.3"/>
    <row r="228" s="79" customFormat="1" x14ac:dyDescent="0.3"/>
    <row r="229" s="79" customFormat="1" x14ac:dyDescent="0.3"/>
    <row r="230" s="79" customFormat="1" x14ac:dyDescent="0.3"/>
    <row r="231" s="79" customFormat="1" x14ac:dyDescent="0.3"/>
    <row r="232" s="79" customFormat="1" x14ac:dyDescent="0.3"/>
    <row r="233" s="79" customFormat="1" x14ac:dyDescent="0.3"/>
    <row r="234" s="79" customFormat="1" x14ac:dyDescent="0.3"/>
    <row r="235" s="79" customFormat="1" x14ac:dyDescent="0.3"/>
    <row r="236" s="79" customFormat="1" x14ac:dyDescent="0.3"/>
    <row r="237" s="79" customFormat="1" x14ac:dyDescent="0.3"/>
    <row r="238" s="79" customFormat="1" x14ac:dyDescent="0.3"/>
    <row r="239" s="79" customFormat="1" x14ac:dyDescent="0.3"/>
    <row r="240" s="79" customFormat="1" x14ac:dyDescent="0.3"/>
    <row r="241" s="79" customFormat="1" x14ac:dyDescent="0.3"/>
    <row r="242" s="79" customFormat="1" x14ac:dyDescent="0.3"/>
    <row r="243" s="79" customFormat="1" x14ac:dyDescent="0.3"/>
    <row r="244" s="79" customFormat="1" x14ac:dyDescent="0.3"/>
    <row r="245" s="79" customFormat="1" x14ac:dyDescent="0.3"/>
    <row r="246" s="79" customFormat="1" x14ac:dyDescent="0.3"/>
    <row r="247" s="79" customFormat="1" x14ac:dyDescent="0.3"/>
    <row r="248" s="79" customFormat="1" x14ac:dyDescent="0.3"/>
    <row r="249" s="79" customFormat="1" x14ac:dyDescent="0.3"/>
    <row r="250" s="79" customFormat="1" x14ac:dyDescent="0.3"/>
    <row r="251" s="79" customFormat="1" x14ac:dyDescent="0.3"/>
    <row r="252" s="79" customFormat="1" x14ac:dyDescent="0.3"/>
    <row r="253" s="79" customFormat="1" x14ac:dyDescent="0.3"/>
    <row r="254" s="79" customFormat="1" x14ac:dyDescent="0.3"/>
    <row r="255" s="79" customFormat="1" x14ac:dyDescent="0.3"/>
    <row r="256" s="79" customFormat="1" x14ac:dyDescent="0.3"/>
    <row r="257" s="79" customFormat="1" x14ac:dyDescent="0.3"/>
    <row r="258" s="79" customFormat="1" x14ac:dyDescent="0.3"/>
    <row r="259" s="79" customFormat="1" x14ac:dyDescent="0.3"/>
    <row r="260" s="79" customFormat="1" x14ac:dyDescent="0.3"/>
    <row r="261" s="79" customFormat="1" x14ac:dyDescent="0.3"/>
    <row r="262" s="79" customFormat="1" x14ac:dyDescent="0.3"/>
    <row r="263" s="79" customFormat="1" x14ac:dyDescent="0.3"/>
    <row r="264" s="79" customFormat="1" x14ac:dyDescent="0.3"/>
    <row r="265" s="79" customFormat="1" x14ac:dyDescent="0.3"/>
    <row r="266" s="79" customFormat="1" x14ac:dyDescent="0.3"/>
    <row r="267" s="79" customFormat="1" x14ac:dyDescent="0.3"/>
    <row r="268" s="79" customFormat="1" x14ac:dyDescent="0.3"/>
    <row r="269" s="79" customFormat="1" x14ac:dyDescent="0.3"/>
    <row r="270" s="79" customFormat="1" x14ac:dyDescent="0.3"/>
    <row r="271" s="79" customFormat="1" x14ac:dyDescent="0.3"/>
    <row r="272" s="79" customFormat="1" x14ac:dyDescent="0.3"/>
    <row r="273" s="79" customFormat="1" x14ac:dyDescent="0.3"/>
    <row r="274" s="79" customFormat="1" x14ac:dyDescent="0.3"/>
    <row r="275" s="79" customFormat="1" x14ac:dyDescent="0.3"/>
    <row r="276" s="79" customFormat="1" x14ac:dyDescent="0.3"/>
    <row r="277" s="79" customFormat="1" x14ac:dyDescent="0.3"/>
    <row r="278" s="79" customFormat="1" x14ac:dyDescent="0.3"/>
    <row r="279" s="79" customFormat="1" x14ac:dyDescent="0.3"/>
    <row r="280" s="79" customFormat="1" x14ac:dyDescent="0.3"/>
    <row r="281" s="79" customFormat="1" x14ac:dyDescent="0.3"/>
    <row r="282" s="79" customFormat="1" x14ac:dyDescent="0.3"/>
    <row r="283" s="79" customFormat="1" x14ac:dyDescent="0.3"/>
    <row r="284" s="79" customFormat="1" x14ac:dyDescent="0.3"/>
    <row r="285" s="79" customFormat="1" x14ac:dyDescent="0.3"/>
    <row r="286" s="79" customFormat="1" x14ac:dyDescent="0.3"/>
    <row r="287" s="79" customFormat="1" x14ac:dyDescent="0.3"/>
    <row r="288" s="79" customFormat="1" x14ac:dyDescent="0.3"/>
    <row r="289" s="79" customFormat="1" x14ac:dyDescent="0.3"/>
    <row r="290" s="79" customFormat="1" x14ac:dyDescent="0.3"/>
    <row r="291" s="79" customFormat="1" x14ac:dyDescent="0.3"/>
    <row r="292" s="79" customFormat="1" x14ac:dyDescent="0.3"/>
    <row r="293" s="79" customFormat="1" x14ac:dyDescent="0.3"/>
    <row r="294" s="79" customFormat="1" x14ac:dyDescent="0.3"/>
    <row r="295" s="79" customFormat="1" x14ac:dyDescent="0.3"/>
    <row r="296" s="79" customFormat="1" x14ac:dyDescent="0.3"/>
    <row r="297" s="79" customFormat="1" x14ac:dyDescent="0.3"/>
    <row r="298" s="79" customFormat="1" x14ac:dyDescent="0.3"/>
    <row r="299" s="79" customFormat="1" x14ac:dyDescent="0.3"/>
    <row r="300" s="79" customFormat="1" x14ac:dyDescent="0.3"/>
    <row r="301" s="79" customFormat="1" x14ac:dyDescent="0.3"/>
    <row r="302" s="79" customFormat="1" x14ac:dyDescent="0.3"/>
    <row r="303" s="79" customFormat="1" x14ac:dyDescent="0.3"/>
    <row r="304" s="79" customFormat="1" x14ac:dyDescent="0.3"/>
    <row r="305" s="79" customFormat="1" x14ac:dyDescent="0.3"/>
    <row r="306" s="79" customFormat="1" x14ac:dyDescent="0.3"/>
    <row r="307" s="79" customFormat="1" x14ac:dyDescent="0.3"/>
    <row r="308" s="79" customFormat="1" x14ac:dyDescent="0.3"/>
    <row r="309" s="79" customFormat="1" x14ac:dyDescent="0.3"/>
    <row r="310" s="79" customFormat="1" x14ac:dyDescent="0.3"/>
    <row r="311" s="79" customFormat="1" x14ac:dyDescent="0.3"/>
    <row r="312" s="79" customFormat="1" x14ac:dyDescent="0.3"/>
    <row r="313" s="79" customFormat="1" x14ac:dyDescent="0.3"/>
    <row r="314" s="79" customFormat="1" x14ac:dyDescent="0.3"/>
    <row r="315" s="79" customFormat="1" x14ac:dyDescent="0.3"/>
    <row r="316" s="79" customFormat="1" x14ac:dyDescent="0.3"/>
    <row r="317" s="79" customFormat="1" x14ac:dyDescent="0.3"/>
    <row r="318" s="79" customFormat="1" x14ac:dyDescent="0.3"/>
    <row r="319" s="79" customFormat="1" x14ac:dyDescent="0.3"/>
    <row r="320" s="79" customFormat="1" x14ac:dyDescent="0.3"/>
    <row r="321" s="79" customFormat="1" x14ac:dyDescent="0.3"/>
    <row r="322" s="79" customFormat="1" x14ac:dyDescent="0.3"/>
    <row r="323" s="79" customFormat="1" x14ac:dyDescent="0.3"/>
    <row r="324" s="79" customFormat="1" x14ac:dyDescent="0.3"/>
    <row r="325" s="79" customFormat="1" x14ac:dyDescent="0.3"/>
    <row r="326" s="79" customFormat="1" x14ac:dyDescent="0.3"/>
    <row r="327" s="79" customFormat="1" x14ac:dyDescent="0.3"/>
    <row r="328" s="79" customFormat="1" x14ac:dyDescent="0.3"/>
    <row r="329" s="79" customFormat="1" x14ac:dyDescent="0.3"/>
    <row r="330" s="79" customFormat="1" x14ac:dyDescent="0.3"/>
    <row r="331" s="79" customFormat="1" x14ac:dyDescent="0.3"/>
    <row r="332" s="79" customFormat="1" x14ac:dyDescent="0.3"/>
    <row r="333" s="79" customFormat="1" x14ac:dyDescent="0.3"/>
    <row r="334" s="79" customFormat="1" x14ac:dyDescent="0.3"/>
    <row r="335" s="79" customFormat="1" x14ac:dyDescent="0.3"/>
    <row r="336" s="79" customFormat="1" x14ac:dyDescent="0.3"/>
    <row r="337" s="79" customFormat="1" x14ac:dyDescent="0.3"/>
    <row r="338" s="79" customFormat="1" x14ac:dyDescent="0.3"/>
    <row r="339" s="79" customFormat="1" x14ac:dyDescent="0.3"/>
    <row r="340" s="79" customFormat="1" x14ac:dyDescent="0.3"/>
    <row r="341" s="79" customFormat="1" x14ac:dyDescent="0.3"/>
    <row r="342" s="79" customFormat="1" x14ac:dyDescent="0.3"/>
    <row r="343" s="79" customFormat="1" x14ac:dyDescent="0.3"/>
    <row r="344" s="79" customFormat="1" x14ac:dyDescent="0.3"/>
    <row r="345" s="79" customFormat="1" x14ac:dyDescent="0.3"/>
    <row r="346" s="79" customFormat="1" x14ac:dyDescent="0.3"/>
    <row r="347" s="79" customFormat="1" x14ac:dyDescent="0.3"/>
    <row r="348" s="79" customFormat="1" x14ac:dyDescent="0.3"/>
    <row r="349" s="79" customFormat="1" x14ac:dyDescent="0.3"/>
    <row r="350" s="79" customFormat="1" x14ac:dyDescent="0.3"/>
    <row r="351" s="79" customFormat="1" x14ac:dyDescent="0.3"/>
    <row r="352" s="79" customFormat="1" x14ac:dyDescent="0.3"/>
    <row r="353" s="79" customFormat="1" x14ac:dyDescent="0.3"/>
    <row r="354" s="79" customFormat="1" x14ac:dyDescent="0.3"/>
    <row r="355" s="79" customFormat="1" x14ac:dyDescent="0.3"/>
    <row r="356" s="79" customFormat="1" x14ac:dyDescent="0.3"/>
    <row r="357" s="79" customFormat="1" x14ac:dyDescent="0.3"/>
    <row r="358" s="79" customFormat="1" x14ac:dyDescent="0.3"/>
    <row r="359" s="79" customFormat="1" x14ac:dyDescent="0.3"/>
    <row r="360" s="79" customFormat="1" x14ac:dyDescent="0.3"/>
    <row r="361" s="79" customFormat="1" x14ac:dyDescent="0.3"/>
    <row r="362" s="79" customFormat="1" x14ac:dyDescent="0.3"/>
    <row r="363" s="79" customFormat="1" x14ac:dyDescent="0.3"/>
    <row r="364" s="79" customFormat="1" x14ac:dyDescent="0.3"/>
    <row r="365" s="79" customFormat="1" x14ac:dyDescent="0.3"/>
    <row r="366" s="79" customFormat="1" x14ac:dyDescent="0.3"/>
    <row r="367" s="79" customFormat="1" x14ac:dyDescent="0.3"/>
    <row r="368" s="79" customFormat="1" x14ac:dyDescent="0.3"/>
    <row r="369" s="79" customFormat="1" x14ac:dyDescent="0.3"/>
    <row r="370" s="79" customFormat="1" x14ac:dyDescent="0.3"/>
    <row r="371" s="79" customFormat="1" x14ac:dyDescent="0.3"/>
    <row r="372" s="79" customFormat="1" x14ac:dyDescent="0.3"/>
    <row r="373" s="79" customFormat="1" x14ac:dyDescent="0.3"/>
    <row r="374" s="79" customFormat="1" x14ac:dyDescent="0.3"/>
    <row r="375" s="79" customFormat="1" x14ac:dyDescent="0.3"/>
    <row r="376" s="79" customFormat="1" x14ac:dyDescent="0.3"/>
    <row r="377" s="79" customFormat="1" x14ac:dyDescent="0.3"/>
    <row r="378" s="79" customFormat="1" x14ac:dyDescent="0.3"/>
    <row r="379" s="79" customFormat="1" x14ac:dyDescent="0.3"/>
    <row r="380" s="79" customFormat="1" x14ac:dyDescent="0.3"/>
    <row r="381" s="79" customFormat="1" x14ac:dyDescent="0.3"/>
    <row r="382" s="79" customFormat="1" x14ac:dyDescent="0.3"/>
    <row r="383" s="79" customFormat="1" x14ac:dyDescent="0.3"/>
    <row r="384" s="79" customFormat="1" x14ac:dyDescent="0.3"/>
    <row r="385" s="79" customFormat="1" x14ac:dyDescent="0.3"/>
    <row r="386" s="79" customFormat="1" x14ac:dyDescent="0.3"/>
    <row r="387" s="79" customFormat="1" x14ac:dyDescent="0.3"/>
    <row r="388" s="79" customFormat="1" x14ac:dyDescent="0.3"/>
    <row r="389" s="79" customFormat="1" x14ac:dyDescent="0.3"/>
    <row r="390" s="79" customFormat="1" x14ac:dyDescent="0.3"/>
    <row r="391" s="79" customFormat="1" x14ac:dyDescent="0.3"/>
    <row r="392" s="79" customFormat="1" x14ac:dyDescent="0.3"/>
    <row r="393" s="79" customFormat="1" x14ac:dyDescent="0.3"/>
    <row r="394" s="79" customFormat="1" x14ac:dyDescent="0.3"/>
    <row r="395" s="79" customFormat="1" x14ac:dyDescent="0.3"/>
    <row r="396" s="79" customFormat="1" x14ac:dyDescent="0.3"/>
    <row r="397" s="79" customFormat="1" x14ac:dyDescent="0.3"/>
    <row r="398" s="79" customFormat="1" x14ac:dyDescent="0.3"/>
    <row r="399" s="79" customFormat="1" x14ac:dyDescent="0.3"/>
    <row r="400" s="79" customFormat="1" x14ac:dyDescent="0.3"/>
    <row r="401" s="79" customFormat="1" x14ac:dyDescent="0.3"/>
    <row r="402" s="79" customFormat="1" x14ac:dyDescent="0.3"/>
    <row r="403" s="79" customFormat="1" x14ac:dyDescent="0.3"/>
    <row r="404" s="79" customFormat="1" x14ac:dyDescent="0.3"/>
    <row r="405" s="79" customFormat="1" x14ac:dyDescent="0.3"/>
    <row r="406" s="79" customFormat="1" x14ac:dyDescent="0.3"/>
    <row r="407" s="79" customFormat="1" x14ac:dyDescent="0.3"/>
    <row r="408" s="79" customFormat="1" x14ac:dyDescent="0.3"/>
    <row r="409" s="79" customFormat="1" x14ac:dyDescent="0.3"/>
    <row r="410" s="79" customFormat="1" x14ac:dyDescent="0.3"/>
    <row r="411" s="79" customFormat="1" x14ac:dyDescent="0.3"/>
    <row r="412" s="79" customFormat="1" x14ac:dyDescent="0.3"/>
    <row r="413" s="79" customFormat="1" x14ac:dyDescent="0.3"/>
    <row r="414" s="79" customFormat="1" x14ac:dyDescent="0.3"/>
    <row r="415" s="79" customFormat="1" x14ac:dyDescent="0.3"/>
    <row r="416" s="79" customFormat="1" x14ac:dyDescent="0.3"/>
    <row r="417" s="79" customFormat="1" x14ac:dyDescent="0.3"/>
    <row r="418" s="79" customFormat="1" x14ac:dyDescent="0.3"/>
    <row r="419" s="79" customFormat="1" x14ac:dyDescent="0.3"/>
    <row r="420" s="79" customFormat="1" x14ac:dyDescent="0.3"/>
    <row r="421" s="79" customFormat="1" x14ac:dyDescent="0.3"/>
    <row r="422" s="79" customFormat="1" x14ac:dyDescent="0.3"/>
    <row r="423" s="79" customFormat="1" x14ac:dyDescent="0.3"/>
    <row r="424" s="79" customFormat="1" x14ac:dyDescent="0.3"/>
    <row r="425" s="79" customFormat="1" x14ac:dyDescent="0.3"/>
    <row r="426" s="79" customFormat="1" x14ac:dyDescent="0.3"/>
    <row r="427" s="79" customFormat="1" x14ac:dyDescent="0.3"/>
    <row r="428" s="79" customFormat="1" x14ac:dyDescent="0.3"/>
    <row r="429" s="79" customFormat="1" x14ac:dyDescent="0.3"/>
    <row r="430" s="79" customFormat="1" x14ac:dyDescent="0.3"/>
    <row r="431" s="79" customFormat="1" x14ac:dyDescent="0.3"/>
    <row r="432" s="79" customFormat="1" x14ac:dyDescent="0.3"/>
    <row r="433" s="79" customFormat="1" x14ac:dyDescent="0.3"/>
    <row r="434" s="79" customFormat="1" x14ac:dyDescent="0.3"/>
    <row r="435" s="79" customFormat="1" x14ac:dyDescent="0.3"/>
    <row r="436" s="79" customFormat="1" x14ac:dyDescent="0.3"/>
    <row r="437" s="79" customFormat="1" x14ac:dyDescent="0.3"/>
    <row r="438" s="79" customFormat="1" x14ac:dyDescent="0.3"/>
    <row r="439" s="79" customFormat="1" x14ac:dyDescent="0.3"/>
    <row r="440" s="79" customFormat="1" x14ac:dyDescent="0.3"/>
    <row r="441" s="79" customFormat="1" x14ac:dyDescent="0.3"/>
    <row r="442" s="79" customFormat="1" x14ac:dyDescent="0.3"/>
    <row r="443" s="79" customFormat="1" x14ac:dyDescent="0.3"/>
    <row r="444" s="79" customFormat="1" x14ac:dyDescent="0.3"/>
    <row r="445" s="79" customFormat="1" x14ac:dyDescent="0.3"/>
    <row r="446" s="79" customFormat="1" x14ac:dyDescent="0.3"/>
    <row r="447" s="79" customFormat="1" x14ac:dyDescent="0.3"/>
    <row r="448" s="79" customFormat="1" x14ac:dyDescent="0.3"/>
    <row r="449" s="79" customFormat="1" x14ac:dyDescent="0.3"/>
    <row r="450" s="79" customFormat="1" x14ac:dyDescent="0.3"/>
    <row r="451" s="79" customFormat="1" x14ac:dyDescent="0.3"/>
    <row r="452" s="79" customFormat="1" x14ac:dyDescent="0.3"/>
    <row r="453" s="79" customFormat="1" x14ac:dyDescent="0.3"/>
    <row r="454" s="79" customFormat="1" x14ac:dyDescent="0.3"/>
    <row r="455" s="79" customFormat="1" x14ac:dyDescent="0.3"/>
    <row r="456" s="79" customFormat="1" x14ac:dyDescent="0.3"/>
    <row r="457" s="79" customFormat="1" x14ac:dyDescent="0.3"/>
    <row r="458" s="79" customFormat="1" x14ac:dyDescent="0.3"/>
    <row r="459" s="79" customFormat="1" x14ac:dyDescent="0.3"/>
    <row r="460" s="79" customFormat="1" x14ac:dyDescent="0.3"/>
    <row r="461" s="79" customFormat="1" x14ac:dyDescent="0.3"/>
    <row r="462" s="79" customFormat="1" x14ac:dyDescent="0.3"/>
    <row r="463" s="79" customFormat="1" x14ac:dyDescent="0.3"/>
    <row r="464" s="79" customFormat="1" x14ac:dyDescent="0.3"/>
    <row r="465" s="79" customFormat="1" x14ac:dyDescent="0.3"/>
    <row r="466" s="79" customFormat="1" x14ac:dyDescent="0.3"/>
    <row r="467" s="79" customFormat="1" x14ac:dyDescent="0.3"/>
    <row r="468" s="79" customFormat="1" x14ac:dyDescent="0.3"/>
    <row r="469" s="79" customFormat="1" x14ac:dyDescent="0.3"/>
    <row r="470" s="79" customFormat="1" x14ac:dyDescent="0.3"/>
    <row r="471" s="79" customFormat="1" x14ac:dyDescent="0.3"/>
    <row r="472" s="79" customFormat="1" x14ac:dyDescent="0.3"/>
    <row r="473" s="79" customFormat="1" x14ac:dyDescent="0.3"/>
    <row r="474" s="79" customFormat="1" x14ac:dyDescent="0.3"/>
    <row r="475" s="79" customFormat="1" x14ac:dyDescent="0.3"/>
    <row r="476" s="79" customFormat="1" x14ac:dyDescent="0.3"/>
    <row r="477" s="79" customFormat="1" x14ac:dyDescent="0.3"/>
    <row r="478" s="79" customFormat="1" x14ac:dyDescent="0.3"/>
    <row r="479" s="79" customFormat="1" x14ac:dyDescent="0.3"/>
    <row r="480" s="79" customFormat="1" x14ac:dyDescent="0.3"/>
    <row r="481" s="79" customFormat="1" x14ac:dyDescent="0.3"/>
    <row r="482" s="79" customFormat="1" x14ac:dyDescent="0.3"/>
    <row r="483" s="79" customFormat="1" x14ac:dyDescent="0.3"/>
    <row r="484" s="79" customFormat="1" x14ac:dyDescent="0.3"/>
    <row r="485" s="79" customFormat="1" x14ac:dyDescent="0.3"/>
    <row r="486" s="79" customFormat="1" x14ac:dyDescent="0.3"/>
    <row r="487" s="79" customFormat="1" x14ac:dyDescent="0.3"/>
    <row r="488" s="79" customFormat="1" x14ac:dyDescent="0.3"/>
    <row r="489" s="79" customFormat="1" x14ac:dyDescent="0.3"/>
    <row r="490" s="79" customFormat="1" x14ac:dyDescent="0.3"/>
    <row r="491" s="79" customFormat="1" x14ac:dyDescent="0.3"/>
    <row r="492" s="79" customFormat="1" x14ac:dyDescent="0.3"/>
    <row r="493" s="79" customFormat="1" x14ac:dyDescent="0.3"/>
    <row r="494" s="79" customFormat="1" x14ac:dyDescent="0.3"/>
    <row r="495" s="79" customFormat="1" x14ac:dyDescent="0.3"/>
    <row r="496" s="79" customFormat="1" x14ac:dyDescent="0.3"/>
    <row r="497" s="79" customFormat="1" x14ac:dyDescent="0.3"/>
    <row r="498" s="79" customFormat="1" x14ac:dyDescent="0.3"/>
    <row r="499" s="79" customFormat="1" x14ac:dyDescent="0.3"/>
    <row r="500" s="79" customFormat="1" x14ac:dyDescent="0.3"/>
    <row r="501" s="79" customFormat="1" x14ac:dyDescent="0.3"/>
    <row r="502" s="79" customFormat="1" x14ac:dyDescent="0.3"/>
    <row r="503" s="79" customFormat="1" x14ac:dyDescent="0.3"/>
    <row r="504" s="79" customFormat="1" x14ac:dyDescent="0.3"/>
    <row r="505" s="79" customFormat="1" x14ac:dyDescent="0.3"/>
    <row r="506" s="79" customFormat="1" x14ac:dyDescent="0.3"/>
    <row r="507" s="79" customFormat="1" x14ac:dyDescent="0.3"/>
    <row r="508" s="79" customFormat="1" x14ac:dyDescent="0.3"/>
    <row r="509" s="79" customFormat="1" x14ac:dyDescent="0.3"/>
    <row r="510" s="79" customFormat="1" x14ac:dyDescent="0.3"/>
    <row r="511" s="79" customFormat="1" x14ac:dyDescent="0.3"/>
    <row r="512" s="79" customFormat="1" x14ac:dyDescent="0.3"/>
    <row r="513" s="79" customFormat="1" x14ac:dyDescent="0.3"/>
    <row r="514" s="79" customFormat="1" x14ac:dyDescent="0.3"/>
    <row r="515" s="79" customFormat="1" x14ac:dyDescent="0.3"/>
    <row r="516" s="79" customFormat="1" x14ac:dyDescent="0.3"/>
    <row r="517" s="79" customFormat="1" x14ac:dyDescent="0.3"/>
    <row r="518" s="79" customFormat="1" x14ac:dyDescent="0.3"/>
    <row r="519" s="79" customFormat="1" x14ac:dyDescent="0.3"/>
    <row r="520" s="79" customFormat="1" x14ac:dyDescent="0.3"/>
    <row r="521" s="79" customFormat="1" x14ac:dyDescent="0.3"/>
    <row r="522" s="79" customFormat="1" x14ac:dyDescent="0.3"/>
    <row r="523" s="79" customFormat="1" x14ac:dyDescent="0.3"/>
    <row r="524" s="79" customFormat="1" x14ac:dyDescent="0.3"/>
    <row r="525" s="79" customFormat="1" x14ac:dyDescent="0.3"/>
    <row r="526" s="79" customFormat="1" x14ac:dyDescent="0.3"/>
    <row r="527" s="79" customFormat="1" x14ac:dyDescent="0.3"/>
    <row r="528" s="79" customFormat="1" x14ac:dyDescent="0.3"/>
    <row r="529" s="79" customFormat="1" x14ac:dyDescent="0.3"/>
    <row r="530" s="79" customFormat="1" x14ac:dyDescent="0.3"/>
    <row r="531" s="79" customFormat="1" x14ac:dyDescent="0.3"/>
    <row r="532" s="79" customFormat="1" x14ac:dyDescent="0.3"/>
    <row r="533" s="79" customFormat="1" x14ac:dyDescent="0.3"/>
    <row r="534" s="79" customFormat="1" x14ac:dyDescent="0.3"/>
    <row r="535" s="79" customFormat="1" x14ac:dyDescent="0.3"/>
    <row r="536" s="79" customFormat="1" x14ac:dyDescent="0.3"/>
    <row r="537" s="79" customFormat="1" x14ac:dyDescent="0.3"/>
    <row r="538" s="79" customFormat="1" x14ac:dyDescent="0.3"/>
    <row r="539" s="79" customFormat="1" x14ac:dyDescent="0.3"/>
    <row r="540" s="79" customFormat="1" x14ac:dyDescent="0.3"/>
    <row r="541" s="79" customFormat="1" x14ac:dyDescent="0.3"/>
    <row r="542" s="79" customFormat="1" x14ac:dyDescent="0.3"/>
    <row r="543" s="79" customFormat="1" x14ac:dyDescent="0.3"/>
    <row r="544" s="79" customFormat="1" x14ac:dyDescent="0.3"/>
    <row r="545" s="79" customFormat="1" x14ac:dyDescent="0.3"/>
    <row r="546" s="79" customFormat="1" x14ac:dyDescent="0.3"/>
    <row r="547" s="79" customFormat="1" x14ac:dyDescent="0.3"/>
    <row r="548" s="79" customFormat="1" x14ac:dyDescent="0.3"/>
    <row r="549" s="79" customFormat="1" x14ac:dyDescent="0.3"/>
    <row r="550" s="79" customFormat="1" x14ac:dyDescent="0.3"/>
    <row r="551" s="79" customFormat="1" x14ac:dyDescent="0.3"/>
    <row r="552" s="79" customFormat="1" x14ac:dyDescent="0.3"/>
    <row r="553" s="79" customFormat="1" x14ac:dyDescent="0.3"/>
    <row r="554" s="79" customFormat="1" x14ac:dyDescent="0.3"/>
    <row r="555" s="79" customFormat="1" x14ac:dyDescent="0.3"/>
    <row r="556" s="79" customFormat="1" x14ac:dyDescent="0.3"/>
    <row r="557" s="79" customFormat="1" x14ac:dyDescent="0.3"/>
    <row r="558" s="79" customFormat="1" x14ac:dyDescent="0.3"/>
    <row r="559" s="79" customFormat="1" x14ac:dyDescent="0.3"/>
    <row r="560" s="79" customFormat="1" x14ac:dyDescent="0.3"/>
    <row r="561" s="79" customFormat="1" x14ac:dyDescent="0.3"/>
    <row r="562" s="79" customFormat="1" x14ac:dyDescent="0.3"/>
    <row r="563" s="79" customFormat="1" x14ac:dyDescent="0.3"/>
    <row r="564" s="79" customFormat="1" x14ac:dyDescent="0.3"/>
    <row r="565" s="79" customFormat="1" x14ac:dyDescent="0.3"/>
    <row r="566" s="79" customFormat="1" x14ac:dyDescent="0.3"/>
    <row r="567" s="79" customFormat="1" x14ac:dyDescent="0.3"/>
    <row r="568" s="79" customFormat="1" x14ac:dyDescent="0.3"/>
    <row r="569" s="79" customFormat="1" x14ac:dyDescent="0.3"/>
    <row r="570" s="79" customFormat="1" x14ac:dyDescent="0.3"/>
    <row r="571" s="79" customFormat="1" x14ac:dyDescent="0.3"/>
    <row r="572" s="79" customFormat="1" x14ac:dyDescent="0.3"/>
    <row r="573" s="79" customFormat="1" x14ac:dyDescent="0.3"/>
    <row r="574" s="79" customFormat="1" x14ac:dyDescent="0.3"/>
    <row r="575" s="79" customFormat="1" x14ac:dyDescent="0.3"/>
    <row r="576" s="79" customFormat="1" x14ac:dyDescent="0.3"/>
    <row r="577" s="79" customFormat="1" x14ac:dyDescent="0.3"/>
    <row r="578" s="79" customFormat="1" x14ac:dyDescent="0.3"/>
    <row r="579" s="79" customFormat="1" x14ac:dyDescent="0.3"/>
    <row r="580" s="79" customFormat="1" x14ac:dyDescent="0.3"/>
    <row r="581" s="79" customFormat="1" x14ac:dyDescent="0.3"/>
    <row r="582" s="79" customFormat="1" x14ac:dyDescent="0.3"/>
    <row r="583" s="79" customFormat="1" x14ac:dyDescent="0.3"/>
    <row r="584" s="79" customFormat="1" x14ac:dyDescent="0.3"/>
    <row r="585" s="79" customFormat="1" x14ac:dyDescent="0.3"/>
    <row r="586" s="79" customFormat="1" x14ac:dyDescent="0.3"/>
    <row r="587" s="79" customFormat="1" x14ac:dyDescent="0.3"/>
    <row r="588" s="79" customFormat="1" x14ac:dyDescent="0.3"/>
    <row r="589" s="79" customFormat="1" x14ac:dyDescent="0.3"/>
    <row r="590" s="79" customFormat="1" x14ac:dyDescent="0.3"/>
    <row r="591" s="79" customFormat="1" x14ac:dyDescent="0.3"/>
    <row r="592" s="79" customFormat="1" x14ac:dyDescent="0.3"/>
    <row r="593" s="79" customFormat="1" x14ac:dyDescent="0.3"/>
    <row r="594" s="79" customFormat="1" x14ac:dyDescent="0.3"/>
    <row r="595" s="79" customFormat="1" x14ac:dyDescent="0.3"/>
    <row r="596" s="79" customFormat="1" x14ac:dyDescent="0.3"/>
    <row r="597" s="79" customFormat="1" x14ac:dyDescent="0.3"/>
    <row r="598" s="79" customFormat="1" x14ac:dyDescent="0.3"/>
    <row r="599" s="79" customFormat="1" x14ac:dyDescent="0.3"/>
    <row r="600" s="79" customFormat="1" x14ac:dyDescent="0.3"/>
    <row r="601" s="79" customFormat="1" x14ac:dyDescent="0.3"/>
    <row r="602" s="79" customFormat="1" x14ac:dyDescent="0.3"/>
    <row r="603" s="79" customFormat="1" x14ac:dyDescent="0.3"/>
    <row r="604" s="79" customFormat="1" x14ac:dyDescent="0.3"/>
    <row r="605" s="79" customFormat="1" x14ac:dyDescent="0.3"/>
    <row r="606" s="79" customFormat="1" x14ac:dyDescent="0.3"/>
    <row r="607" s="79" customFormat="1" x14ac:dyDescent="0.3"/>
    <row r="608" s="79" customFormat="1" x14ac:dyDescent="0.3"/>
    <row r="609" s="79" customFormat="1" x14ac:dyDescent="0.3"/>
    <row r="610" s="79" customFormat="1" x14ac:dyDescent="0.3"/>
    <row r="611" s="79" customFormat="1" x14ac:dyDescent="0.3"/>
    <row r="612" s="79" customFormat="1" x14ac:dyDescent="0.3"/>
    <row r="613" s="79" customFormat="1" x14ac:dyDescent="0.3"/>
    <row r="614" s="79" customFormat="1" x14ac:dyDescent="0.3"/>
    <row r="615" s="79" customFormat="1" x14ac:dyDescent="0.3"/>
    <row r="616" s="79" customFormat="1" x14ac:dyDescent="0.3"/>
    <row r="617" s="79" customFormat="1" x14ac:dyDescent="0.3"/>
    <row r="618" s="79" customFormat="1" x14ac:dyDescent="0.3"/>
    <row r="619" s="79" customFormat="1" x14ac:dyDescent="0.3"/>
    <row r="620" s="79" customFormat="1" x14ac:dyDescent="0.3"/>
    <row r="621" s="79" customFormat="1" x14ac:dyDescent="0.3"/>
    <row r="622" s="79" customFormat="1" x14ac:dyDescent="0.3"/>
    <row r="623" s="79" customFormat="1" x14ac:dyDescent="0.3"/>
    <row r="624" s="79" customFormat="1" x14ac:dyDescent="0.3"/>
    <row r="625" s="79" customFormat="1" x14ac:dyDescent="0.3"/>
    <row r="626" s="79" customFormat="1" x14ac:dyDescent="0.3"/>
    <row r="627" s="79" customFormat="1" x14ac:dyDescent="0.3"/>
    <row r="628" s="79" customFormat="1" x14ac:dyDescent="0.3"/>
    <row r="629" s="79" customFormat="1" x14ac:dyDescent="0.3"/>
    <row r="630" s="79" customFormat="1" x14ac:dyDescent="0.3"/>
    <row r="631" s="79" customFormat="1" x14ac:dyDescent="0.3"/>
    <row r="632" s="79" customFormat="1" x14ac:dyDescent="0.3"/>
    <row r="633" s="79" customFormat="1" x14ac:dyDescent="0.3"/>
    <row r="634" s="79" customFormat="1" x14ac:dyDescent="0.3"/>
    <row r="635" s="79" customFormat="1" x14ac:dyDescent="0.3"/>
    <row r="636" s="79" customFormat="1" x14ac:dyDescent="0.3"/>
    <row r="637" s="79" customFormat="1" x14ac:dyDescent="0.3"/>
    <row r="638" s="79" customFormat="1" x14ac:dyDescent="0.3"/>
    <row r="639" s="79" customFormat="1" x14ac:dyDescent="0.3"/>
    <row r="640" s="79" customFormat="1" x14ac:dyDescent="0.3"/>
    <row r="641" s="79" customFormat="1" x14ac:dyDescent="0.3"/>
    <row r="642" s="79" customFormat="1" x14ac:dyDescent="0.3"/>
    <row r="643" s="79" customFormat="1" x14ac:dyDescent="0.3"/>
    <row r="644" s="79" customFormat="1" x14ac:dyDescent="0.3"/>
    <row r="645" s="79" customFormat="1" x14ac:dyDescent="0.3"/>
    <row r="646" s="79" customFormat="1" x14ac:dyDescent="0.3"/>
    <row r="647" s="79" customFormat="1" x14ac:dyDescent="0.3"/>
    <row r="648" s="79" customFormat="1" x14ac:dyDescent="0.3"/>
    <row r="649" s="79" customFormat="1" x14ac:dyDescent="0.3"/>
    <row r="650" s="79" customFormat="1" x14ac:dyDescent="0.3"/>
    <row r="651" s="79" customFormat="1" x14ac:dyDescent="0.3"/>
    <row r="652" s="79" customFormat="1" x14ac:dyDescent="0.3"/>
    <row r="653" s="79" customFormat="1" x14ac:dyDescent="0.3"/>
    <row r="654" s="79" customFormat="1" x14ac:dyDescent="0.3"/>
    <row r="655" s="79" customFormat="1" x14ac:dyDescent="0.3"/>
    <row r="656" s="79" customFormat="1" x14ac:dyDescent="0.3"/>
    <row r="657" s="79" customFormat="1" x14ac:dyDescent="0.3"/>
    <row r="658" s="79" customFormat="1" x14ac:dyDescent="0.3"/>
    <row r="659" s="79" customFormat="1" x14ac:dyDescent="0.3"/>
    <row r="660" s="79" customFormat="1" x14ac:dyDescent="0.3"/>
    <row r="661" s="79" customFormat="1" x14ac:dyDescent="0.3"/>
    <row r="662" s="79" customFormat="1" x14ac:dyDescent="0.3"/>
    <row r="663" s="79" customFormat="1" x14ac:dyDescent="0.3"/>
    <row r="664" s="79" customFormat="1" x14ac:dyDescent="0.3"/>
    <row r="665" s="79" customFormat="1" x14ac:dyDescent="0.3"/>
    <row r="666" s="79" customFormat="1" x14ac:dyDescent="0.3"/>
    <row r="667" s="79" customFormat="1" x14ac:dyDescent="0.3"/>
    <row r="668" s="79" customFormat="1" x14ac:dyDescent="0.3"/>
    <row r="669" s="79" customFormat="1" x14ac:dyDescent="0.3"/>
    <row r="670" s="79" customFormat="1" x14ac:dyDescent="0.3"/>
    <row r="671" s="79" customFormat="1" x14ac:dyDescent="0.3"/>
    <row r="672" s="79" customFormat="1" x14ac:dyDescent="0.3"/>
    <row r="673" s="79" customFormat="1" x14ac:dyDescent="0.3"/>
    <row r="674" s="79" customFormat="1" x14ac:dyDescent="0.3"/>
    <row r="675" s="79" customFormat="1" x14ac:dyDescent="0.3"/>
    <row r="676" s="79" customFormat="1" x14ac:dyDescent="0.3"/>
    <row r="677" s="79" customFormat="1" x14ac:dyDescent="0.3"/>
    <row r="678" s="79" customFormat="1" x14ac:dyDescent="0.3"/>
    <row r="679" s="79" customFormat="1" x14ac:dyDescent="0.3"/>
    <row r="680" s="79" customFormat="1" x14ac:dyDescent="0.3"/>
    <row r="681" s="79" customFormat="1" x14ac:dyDescent="0.3"/>
    <row r="682" s="79" customFormat="1" x14ac:dyDescent="0.3"/>
    <row r="683" s="79" customFormat="1" x14ac:dyDescent="0.3"/>
    <row r="684" s="79" customFormat="1" x14ac:dyDescent="0.3"/>
    <row r="685" s="79" customFormat="1" x14ac:dyDescent="0.3"/>
    <row r="686" s="79" customFormat="1" x14ac:dyDescent="0.3"/>
    <row r="687" s="79" customFormat="1" x14ac:dyDescent="0.3"/>
    <row r="688" s="79" customFormat="1" x14ac:dyDescent="0.3"/>
    <row r="689" s="79" customFormat="1" x14ac:dyDescent="0.3"/>
    <row r="690" s="79" customFormat="1" x14ac:dyDescent="0.3"/>
    <row r="691" s="79" customFormat="1" x14ac:dyDescent="0.3"/>
    <row r="692" s="79" customFormat="1" x14ac:dyDescent="0.3"/>
    <row r="693" s="79" customFormat="1" x14ac:dyDescent="0.3"/>
    <row r="694" s="79" customFormat="1" x14ac:dyDescent="0.3"/>
    <row r="695" s="79" customFormat="1" x14ac:dyDescent="0.3"/>
    <row r="696" s="79" customFormat="1" x14ac:dyDescent="0.3"/>
    <row r="697" s="79" customFormat="1" x14ac:dyDescent="0.3"/>
    <row r="698" s="79" customFormat="1" x14ac:dyDescent="0.3"/>
    <row r="699" s="79" customFormat="1" x14ac:dyDescent="0.3"/>
    <row r="700" s="79" customFormat="1" x14ac:dyDescent="0.3"/>
    <row r="701" s="79" customFormat="1" x14ac:dyDescent="0.3"/>
    <row r="702" s="79" customFormat="1" x14ac:dyDescent="0.3"/>
    <row r="703" s="79" customFormat="1" x14ac:dyDescent="0.3"/>
    <row r="704" s="79" customFormat="1" x14ac:dyDescent="0.3"/>
    <row r="705" s="79" customFormat="1" x14ac:dyDescent="0.3"/>
    <row r="706" s="79" customFormat="1" x14ac:dyDescent="0.3"/>
    <row r="707" s="79" customFormat="1" x14ac:dyDescent="0.3"/>
    <row r="708" s="79" customFormat="1" x14ac:dyDescent="0.3"/>
    <row r="709" s="79" customFormat="1" x14ac:dyDescent="0.3"/>
    <row r="710" s="79" customFormat="1" x14ac:dyDescent="0.3"/>
    <row r="711" s="79" customFormat="1" x14ac:dyDescent="0.3"/>
    <row r="712" s="79" customFormat="1" x14ac:dyDescent="0.3"/>
    <row r="713" s="79" customFormat="1" x14ac:dyDescent="0.3"/>
    <row r="714" s="79" customFormat="1" x14ac:dyDescent="0.3"/>
    <row r="715" s="79" customFormat="1" x14ac:dyDescent="0.3"/>
    <row r="716" s="79" customFormat="1" x14ac:dyDescent="0.3"/>
    <row r="717" s="79" customFormat="1" x14ac:dyDescent="0.3"/>
    <row r="718" s="79" customFormat="1" x14ac:dyDescent="0.3"/>
    <row r="719" s="79" customFormat="1" x14ac:dyDescent="0.3"/>
    <row r="720" s="79" customFormat="1" x14ac:dyDescent="0.3"/>
    <row r="721" s="79" customFormat="1" x14ac:dyDescent="0.3"/>
    <row r="722" s="79" customFormat="1" x14ac:dyDescent="0.3"/>
    <row r="723" s="79" customFormat="1" x14ac:dyDescent="0.3"/>
    <row r="724" s="79" customFormat="1" x14ac:dyDescent="0.3"/>
    <row r="725" s="79" customFormat="1" x14ac:dyDescent="0.3"/>
    <row r="726" s="79" customFormat="1" x14ac:dyDescent="0.3"/>
    <row r="727" s="79" customFormat="1" x14ac:dyDescent="0.3"/>
    <row r="728" s="79" customFormat="1" x14ac:dyDescent="0.3"/>
    <row r="729" s="79" customFormat="1" x14ac:dyDescent="0.3"/>
    <row r="730" s="79" customFormat="1" x14ac:dyDescent="0.3"/>
    <row r="731" s="79" customFormat="1" x14ac:dyDescent="0.3"/>
    <row r="732" s="79" customFormat="1" x14ac:dyDescent="0.3"/>
    <row r="733" s="79" customFormat="1" x14ac:dyDescent="0.3"/>
    <row r="734" s="79" customFormat="1" x14ac:dyDescent="0.3"/>
    <row r="735" s="79" customFormat="1" x14ac:dyDescent="0.3"/>
    <row r="736" s="79" customFormat="1" x14ac:dyDescent="0.3"/>
    <row r="737" s="79" customFormat="1" x14ac:dyDescent="0.3"/>
    <row r="738" s="79" customFormat="1" x14ac:dyDescent="0.3"/>
    <row r="739" s="79" customFormat="1" x14ac:dyDescent="0.3"/>
    <row r="740" s="79" customFormat="1" x14ac:dyDescent="0.3"/>
    <row r="741" s="79" customFormat="1" x14ac:dyDescent="0.3"/>
    <row r="742" s="79" customFormat="1" x14ac:dyDescent="0.3"/>
    <row r="743" s="79" customFormat="1" x14ac:dyDescent="0.3"/>
    <row r="744" s="79" customFormat="1" x14ac:dyDescent="0.3"/>
    <row r="745" s="79" customFormat="1" x14ac:dyDescent="0.3"/>
    <row r="746" s="79" customFormat="1" x14ac:dyDescent="0.3"/>
    <row r="747" s="79" customFormat="1" x14ac:dyDescent="0.3"/>
    <row r="748" s="79" customFormat="1" x14ac:dyDescent="0.3"/>
    <row r="749" s="79" customFormat="1" x14ac:dyDescent="0.3"/>
    <row r="750" s="79" customFormat="1" x14ac:dyDescent="0.3"/>
    <row r="751" s="79" customFormat="1" x14ac:dyDescent="0.3"/>
    <row r="752" s="79" customFormat="1" x14ac:dyDescent="0.3"/>
    <row r="753" s="79" customFormat="1" x14ac:dyDescent="0.3"/>
    <row r="754" s="79" customFormat="1" x14ac:dyDescent="0.3"/>
    <row r="755" s="79" customFormat="1" x14ac:dyDescent="0.3"/>
    <row r="756" s="79" customFormat="1" x14ac:dyDescent="0.3"/>
    <row r="757" s="79" customFormat="1" x14ac:dyDescent="0.3"/>
    <row r="758" s="79" customFormat="1" x14ac:dyDescent="0.3"/>
    <row r="759" s="79" customFormat="1" x14ac:dyDescent="0.3"/>
    <row r="760" s="79" customFormat="1" x14ac:dyDescent="0.3"/>
    <row r="761" s="79" customFormat="1" x14ac:dyDescent="0.3"/>
    <row r="762" s="79" customFormat="1" x14ac:dyDescent="0.3"/>
    <row r="763" s="79" customFormat="1" x14ac:dyDescent="0.3"/>
    <row r="764" s="79" customFormat="1" x14ac:dyDescent="0.3"/>
    <row r="765" s="79" customFormat="1" x14ac:dyDescent="0.3"/>
    <row r="766" s="79" customFormat="1" x14ac:dyDescent="0.3"/>
    <row r="767" s="79" customFormat="1" x14ac:dyDescent="0.3"/>
    <row r="768" s="79" customFormat="1" x14ac:dyDescent="0.3"/>
    <row r="769" s="79" customFormat="1" x14ac:dyDescent="0.3"/>
    <row r="770" s="79" customFormat="1" x14ac:dyDescent="0.3"/>
    <row r="771" s="79" customFormat="1" x14ac:dyDescent="0.3"/>
    <row r="772" s="79" customFormat="1" x14ac:dyDescent="0.3"/>
    <row r="773" s="79" customFormat="1" x14ac:dyDescent="0.3"/>
    <row r="774" s="79" customFormat="1" x14ac:dyDescent="0.3"/>
    <row r="775" s="79" customFormat="1" x14ac:dyDescent="0.3"/>
    <row r="776" s="79" customFormat="1" x14ac:dyDescent="0.3"/>
    <row r="777" s="79" customFormat="1" x14ac:dyDescent="0.3"/>
    <row r="778" s="79" customFormat="1" x14ac:dyDescent="0.3"/>
    <row r="779" s="79" customFormat="1" x14ac:dyDescent="0.3"/>
    <row r="780" s="79" customFormat="1" x14ac:dyDescent="0.3"/>
    <row r="781" s="79" customFormat="1" x14ac:dyDescent="0.3"/>
    <row r="782" s="79" customFormat="1" x14ac:dyDescent="0.3"/>
    <row r="783" s="79" customFormat="1" x14ac:dyDescent="0.3"/>
    <row r="784" s="79" customFormat="1" x14ac:dyDescent="0.3"/>
    <row r="785" s="79" customFormat="1" x14ac:dyDescent="0.3"/>
    <row r="786" s="79" customFormat="1" x14ac:dyDescent="0.3"/>
    <row r="787" s="79" customFormat="1" x14ac:dyDescent="0.3"/>
    <row r="788" s="79" customFormat="1" x14ac:dyDescent="0.3"/>
    <row r="789" s="79" customFormat="1" x14ac:dyDescent="0.3"/>
    <row r="790" s="79" customFormat="1" x14ac:dyDescent="0.3"/>
    <row r="791" s="79" customFormat="1" x14ac:dyDescent="0.3"/>
    <row r="792" s="79" customFormat="1" x14ac:dyDescent="0.3"/>
    <row r="793" s="79" customFormat="1" x14ac:dyDescent="0.3"/>
    <row r="794" s="79" customFormat="1" x14ac:dyDescent="0.3"/>
    <row r="795" s="79" customFormat="1" x14ac:dyDescent="0.3"/>
    <row r="796" s="79" customFormat="1" x14ac:dyDescent="0.3"/>
    <row r="797" s="79" customFormat="1" x14ac:dyDescent="0.3"/>
    <row r="798" s="79" customFormat="1" x14ac:dyDescent="0.3"/>
    <row r="799" s="79" customFormat="1" x14ac:dyDescent="0.3"/>
    <row r="800" s="79" customFormat="1" x14ac:dyDescent="0.3"/>
    <row r="801" s="79" customFormat="1" x14ac:dyDescent="0.3"/>
    <row r="802" s="79" customFormat="1" x14ac:dyDescent="0.3"/>
    <row r="803" s="79" customFormat="1" x14ac:dyDescent="0.3"/>
    <row r="804" s="79" customFormat="1" x14ac:dyDescent="0.3"/>
    <row r="805" s="79" customFormat="1" x14ac:dyDescent="0.3"/>
    <row r="806" s="79" customFormat="1" x14ac:dyDescent="0.3"/>
    <row r="807" s="79" customFormat="1" x14ac:dyDescent="0.3"/>
    <row r="808" s="79" customFormat="1" x14ac:dyDescent="0.3"/>
    <row r="809" s="79" customFormat="1" x14ac:dyDescent="0.3"/>
    <row r="810" s="79" customFormat="1" x14ac:dyDescent="0.3"/>
    <row r="811" s="79" customFormat="1" x14ac:dyDescent="0.3"/>
    <row r="812" s="79" customFormat="1" x14ac:dyDescent="0.3"/>
    <row r="813" s="79" customFormat="1" x14ac:dyDescent="0.3"/>
    <row r="814" s="79" customFormat="1" x14ac:dyDescent="0.3"/>
    <row r="815" s="79" customFormat="1" x14ac:dyDescent="0.3"/>
    <row r="816" s="79" customFormat="1" x14ac:dyDescent="0.3"/>
    <row r="817" s="79" customFormat="1" x14ac:dyDescent="0.3"/>
    <row r="818" s="79" customFormat="1" x14ac:dyDescent="0.3"/>
    <row r="819" s="79" customFormat="1" x14ac:dyDescent="0.3"/>
    <row r="820" s="79" customFormat="1" x14ac:dyDescent="0.3"/>
    <row r="821" s="79" customFormat="1" x14ac:dyDescent="0.3"/>
    <row r="822" s="79" customFormat="1" x14ac:dyDescent="0.3"/>
    <row r="823" s="79" customFormat="1" x14ac:dyDescent="0.3"/>
    <row r="824" s="79" customFormat="1" x14ac:dyDescent="0.3"/>
    <row r="825" s="79" customFormat="1" x14ac:dyDescent="0.3"/>
    <row r="826" s="79" customFormat="1" x14ac:dyDescent="0.3"/>
    <row r="827" s="79" customFormat="1" x14ac:dyDescent="0.3"/>
    <row r="828" s="79" customFormat="1" x14ac:dyDescent="0.3"/>
    <row r="829" s="79" customFormat="1" x14ac:dyDescent="0.3"/>
    <row r="830" s="79" customFormat="1" x14ac:dyDescent="0.3"/>
    <row r="831" s="79" customFormat="1" x14ac:dyDescent="0.3"/>
    <row r="832" s="79" customFormat="1" x14ac:dyDescent="0.3"/>
    <row r="833" s="79" customFormat="1" x14ac:dyDescent="0.3"/>
    <row r="834" s="79" customFormat="1" x14ac:dyDescent="0.3"/>
    <row r="835" s="79" customFormat="1" x14ac:dyDescent="0.3"/>
    <row r="836" s="79" customFormat="1" x14ac:dyDescent="0.3"/>
    <row r="837" s="79" customFormat="1" x14ac:dyDescent="0.3"/>
    <row r="838" s="79" customFormat="1" x14ac:dyDescent="0.3"/>
    <row r="839" s="79" customFormat="1" x14ac:dyDescent="0.3"/>
    <row r="840" s="79" customFormat="1" x14ac:dyDescent="0.3"/>
    <row r="841" s="79" customFormat="1" x14ac:dyDescent="0.3"/>
    <row r="842" s="79" customFormat="1" x14ac:dyDescent="0.3"/>
    <row r="843" s="79" customFormat="1" x14ac:dyDescent="0.3"/>
    <row r="844" s="79" customFormat="1" x14ac:dyDescent="0.3"/>
    <row r="845" s="79" customFormat="1" x14ac:dyDescent="0.3"/>
    <row r="846" s="79" customFormat="1" x14ac:dyDescent="0.3"/>
    <row r="847" s="79" customFormat="1" x14ac:dyDescent="0.3"/>
    <row r="848" s="79" customFormat="1" x14ac:dyDescent="0.3"/>
    <row r="849" s="79" customFormat="1" x14ac:dyDescent="0.3"/>
    <row r="850" s="79" customFormat="1" x14ac:dyDescent="0.3"/>
    <row r="851" s="79" customFormat="1" x14ac:dyDescent="0.3"/>
    <row r="852" s="79" customFormat="1" x14ac:dyDescent="0.3"/>
    <row r="853" s="79" customFormat="1" x14ac:dyDescent="0.3"/>
    <row r="854" s="79" customFormat="1" x14ac:dyDescent="0.3"/>
    <row r="855" s="79" customFormat="1" x14ac:dyDescent="0.3"/>
    <row r="856" s="79" customFormat="1" x14ac:dyDescent="0.3"/>
    <row r="857" s="79" customFormat="1" x14ac:dyDescent="0.3"/>
    <row r="858" s="79" customFormat="1" x14ac:dyDescent="0.3"/>
    <row r="859" s="79" customFormat="1" x14ac:dyDescent="0.3"/>
    <row r="860" s="79" customFormat="1" x14ac:dyDescent="0.3"/>
    <row r="861" s="79" customFormat="1" x14ac:dyDescent="0.3"/>
    <row r="862" s="79" customFormat="1" x14ac:dyDescent="0.3"/>
    <row r="863" s="79" customFormat="1" x14ac:dyDescent="0.3"/>
    <row r="864" s="79" customFormat="1" x14ac:dyDescent="0.3"/>
    <row r="865" s="79" customFormat="1" x14ac:dyDescent="0.3"/>
    <row r="866" s="79" customFormat="1" x14ac:dyDescent="0.3"/>
    <row r="867" s="79" customFormat="1" x14ac:dyDescent="0.3"/>
    <row r="868" s="79" customFormat="1" x14ac:dyDescent="0.3"/>
    <row r="869" s="79" customFormat="1" x14ac:dyDescent="0.3"/>
    <row r="870" s="79" customFormat="1" x14ac:dyDescent="0.3"/>
    <row r="871" s="79" customFormat="1" x14ac:dyDescent="0.3"/>
    <row r="872" s="79" customFormat="1" x14ac:dyDescent="0.3"/>
    <row r="873" s="79" customFormat="1" x14ac:dyDescent="0.3"/>
    <row r="874" s="79" customFormat="1" x14ac:dyDescent="0.3"/>
    <row r="875" s="79" customFormat="1" x14ac:dyDescent="0.3"/>
    <row r="876" s="79" customFormat="1" x14ac:dyDescent="0.3"/>
    <row r="877" s="79" customFormat="1" x14ac:dyDescent="0.3"/>
    <row r="878" s="79" customFormat="1" x14ac:dyDescent="0.3"/>
    <row r="879" s="79" customFormat="1" x14ac:dyDescent="0.3"/>
    <row r="880" s="79" customFormat="1" x14ac:dyDescent="0.3"/>
    <row r="881" s="79" customFormat="1" x14ac:dyDescent="0.3"/>
    <row r="882" s="79" customFormat="1" x14ac:dyDescent="0.3"/>
    <row r="883" s="79" customFormat="1" x14ac:dyDescent="0.3"/>
    <row r="884" s="79" customFormat="1" x14ac:dyDescent="0.3"/>
    <row r="885" s="79" customFormat="1" x14ac:dyDescent="0.3"/>
    <row r="886" s="79" customFormat="1" x14ac:dyDescent="0.3"/>
    <row r="887" s="79" customFormat="1" x14ac:dyDescent="0.3"/>
    <row r="888" s="79" customFormat="1" x14ac:dyDescent="0.3"/>
    <row r="889" s="79" customFormat="1" x14ac:dyDescent="0.3"/>
    <row r="890" s="79" customFormat="1" x14ac:dyDescent="0.3"/>
    <row r="891" s="79" customFormat="1" x14ac:dyDescent="0.3"/>
    <row r="892" s="79" customFormat="1" x14ac:dyDescent="0.3"/>
    <row r="893" s="79" customFormat="1" x14ac:dyDescent="0.3"/>
    <row r="894" s="79" customFormat="1" x14ac:dyDescent="0.3"/>
    <row r="895" s="79" customFormat="1" x14ac:dyDescent="0.3"/>
    <row r="896" s="79" customFormat="1" x14ac:dyDescent="0.3"/>
    <row r="897" s="79" customFormat="1" x14ac:dyDescent="0.3"/>
    <row r="898" s="79" customFormat="1" x14ac:dyDescent="0.3"/>
    <row r="899" s="79" customFormat="1" x14ac:dyDescent="0.3"/>
    <row r="900" s="79" customFormat="1" x14ac:dyDescent="0.3"/>
    <row r="901" s="79" customFormat="1" x14ac:dyDescent="0.3"/>
    <row r="902" s="79" customFormat="1" x14ac:dyDescent="0.3"/>
    <row r="903" s="79" customFormat="1" x14ac:dyDescent="0.3"/>
    <row r="904" s="79" customFormat="1" x14ac:dyDescent="0.3"/>
    <row r="905" s="79" customFormat="1" x14ac:dyDescent="0.3"/>
    <row r="906" s="79" customFormat="1" x14ac:dyDescent="0.3"/>
    <row r="907" s="79" customFormat="1" x14ac:dyDescent="0.3"/>
    <row r="908" s="79" customFormat="1" x14ac:dyDescent="0.3"/>
    <row r="909" s="79" customFormat="1" x14ac:dyDescent="0.3"/>
    <row r="910" s="79" customFormat="1" x14ac:dyDescent="0.3"/>
    <row r="911" s="79" customFormat="1" x14ac:dyDescent="0.3"/>
    <row r="912" s="79" customFormat="1" x14ac:dyDescent="0.3"/>
    <row r="913" s="79" customFormat="1" x14ac:dyDescent="0.3"/>
    <row r="914" s="79" customFormat="1" x14ac:dyDescent="0.3"/>
    <row r="915" s="79" customFormat="1" x14ac:dyDescent="0.3"/>
    <row r="916" s="79" customFormat="1" x14ac:dyDescent="0.3"/>
    <row r="917" s="79" customFormat="1" x14ac:dyDescent="0.3"/>
    <row r="918" s="79" customFormat="1" x14ac:dyDescent="0.3"/>
    <row r="919" s="79" customFormat="1" x14ac:dyDescent="0.3"/>
    <row r="920" s="79" customFormat="1" x14ac:dyDescent="0.3"/>
    <row r="921" s="79" customFormat="1" x14ac:dyDescent="0.3"/>
    <row r="922" s="79" customFormat="1" x14ac:dyDescent="0.3"/>
    <row r="923" s="79" customFormat="1" x14ac:dyDescent="0.3"/>
    <row r="924" s="79" customFormat="1" x14ac:dyDescent="0.3"/>
    <row r="925" s="79" customFormat="1" x14ac:dyDescent="0.3"/>
    <row r="926" s="79" customFormat="1" x14ac:dyDescent="0.3"/>
    <row r="927" s="79" customFormat="1" x14ac:dyDescent="0.3"/>
    <row r="928" s="79" customFormat="1" x14ac:dyDescent="0.3"/>
    <row r="929" s="79" customFormat="1" x14ac:dyDescent="0.3"/>
    <row r="930" s="79" customFormat="1" x14ac:dyDescent="0.3"/>
    <row r="931" s="79" customFormat="1" x14ac:dyDescent="0.3"/>
    <row r="932" s="79" customFormat="1" x14ac:dyDescent="0.3"/>
    <row r="933" s="79" customFormat="1" x14ac:dyDescent="0.3"/>
    <row r="934" s="79" customFormat="1" x14ac:dyDescent="0.3"/>
    <row r="935" s="79" customFormat="1" x14ac:dyDescent="0.3"/>
    <row r="936" s="79" customFormat="1" x14ac:dyDescent="0.3"/>
    <row r="937" s="79" customFormat="1" x14ac:dyDescent="0.3"/>
    <row r="938" s="79" customFormat="1" x14ac:dyDescent="0.3"/>
    <row r="939" s="79" customFormat="1" x14ac:dyDescent="0.3"/>
    <row r="940" s="79" customFormat="1" x14ac:dyDescent="0.3"/>
    <row r="941" s="79" customFormat="1" x14ac:dyDescent="0.3"/>
    <row r="942" s="79" customFormat="1" x14ac:dyDescent="0.3"/>
    <row r="943" s="79" customFormat="1" x14ac:dyDescent="0.3"/>
    <row r="944" s="79" customFormat="1" x14ac:dyDescent="0.3"/>
    <row r="945" s="79" customFormat="1" x14ac:dyDescent="0.3"/>
    <row r="946" s="79" customFormat="1" x14ac:dyDescent="0.3"/>
    <row r="947" s="79" customFormat="1" x14ac:dyDescent="0.3"/>
    <row r="948" s="79" customFormat="1" x14ac:dyDescent="0.3"/>
    <row r="949" s="79" customFormat="1" x14ac:dyDescent="0.3"/>
    <row r="950" s="79" customFormat="1" x14ac:dyDescent="0.3"/>
    <row r="951" s="79" customFormat="1" x14ac:dyDescent="0.3"/>
    <row r="952" s="79" customFormat="1" x14ac:dyDescent="0.3"/>
    <row r="953" s="79" customFormat="1" x14ac:dyDescent="0.3"/>
    <row r="954" s="79" customFormat="1" x14ac:dyDescent="0.3"/>
    <row r="955" s="79" customFormat="1" x14ac:dyDescent="0.3"/>
    <row r="956" s="79" customFormat="1" x14ac:dyDescent="0.3"/>
    <row r="957" s="79" customFormat="1" x14ac:dyDescent="0.3"/>
    <row r="958" s="79" customFormat="1" x14ac:dyDescent="0.3"/>
    <row r="959" s="79" customFormat="1" x14ac:dyDescent="0.3"/>
    <row r="960" s="79" customFormat="1" x14ac:dyDescent="0.3"/>
    <row r="961" s="79" customFormat="1" x14ac:dyDescent="0.3"/>
    <row r="962" s="79" customFormat="1" x14ac:dyDescent="0.3"/>
    <row r="963" s="79" customFormat="1" x14ac:dyDescent="0.3"/>
    <row r="964" s="79" customFormat="1" x14ac:dyDescent="0.3"/>
    <row r="965" s="79" customFormat="1" x14ac:dyDescent="0.3"/>
    <row r="966" s="79" customFormat="1" x14ac:dyDescent="0.3"/>
    <row r="967" s="79" customFormat="1" x14ac:dyDescent="0.3"/>
    <row r="968" s="79" customFormat="1" x14ac:dyDescent="0.3"/>
    <row r="969" s="79" customFormat="1" x14ac:dyDescent="0.3"/>
    <row r="970" s="79" customFormat="1" x14ac:dyDescent="0.3"/>
    <row r="971" s="79" customFormat="1" x14ac:dyDescent="0.3"/>
    <row r="972" s="79" customFormat="1" x14ac:dyDescent="0.3"/>
    <row r="973" s="79" customFormat="1" x14ac:dyDescent="0.3"/>
    <row r="974" s="79" customFormat="1" x14ac:dyDescent="0.3"/>
    <row r="975" s="79" customFormat="1" x14ac:dyDescent="0.3"/>
    <row r="976" s="79" customFormat="1" x14ac:dyDescent="0.3"/>
    <row r="977" s="79" customFormat="1" x14ac:dyDescent="0.3"/>
    <row r="978" s="79" customFormat="1" x14ac:dyDescent="0.3"/>
    <row r="979" s="79" customFormat="1" x14ac:dyDescent="0.3"/>
    <row r="980" s="79" customFormat="1" x14ac:dyDescent="0.3"/>
    <row r="981" s="79" customFormat="1" x14ac:dyDescent="0.3"/>
    <row r="982" s="79" customFormat="1" x14ac:dyDescent="0.3"/>
    <row r="983" s="79" customFormat="1" x14ac:dyDescent="0.3"/>
    <row r="984" s="79" customFormat="1" x14ac:dyDescent="0.3"/>
    <row r="985" s="79" customFormat="1" x14ac:dyDescent="0.3"/>
    <row r="986" s="79" customFormat="1" x14ac:dyDescent="0.3"/>
    <row r="987" s="79" customFormat="1" x14ac:dyDescent="0.3"/>
    <row r="988" s="79" customFormat="1" x14ac:dyDescent="0.3"/>
    <row r="989" s="79" customFormat="1" x14ac:dyDescent="0.3"/>
    <row r="990" s="79" customFormat="1" x14ac:dyDescent="0.3"/>
    <row r="991" s="79" customFormat="1" x14ac:dyDescent="0.3"/>
    <row r="992" s="79" customFormat="1" x14ac:dyDescent="0.3"/>
    <row r="993" s="79" customFormat="1" x14ac:dyDescent="0.3"/>
    <row r="994" s="79" customFormat="1" x14ac:dyDescent="0.3"/>
    <row r="995" s="79" customFormat="1" x14ac:dyDescent="0.3"/>
    <row r="996" s="79" customFormat="1" x14ac:dyDescent="0.3"/>
    <row r="997" s="79" customFormat="1" x14ac:dyDescent="0.3"/>
    <row r="998" s="79" customFormat="1" x14ac:dyDescent="0.3"/>
    <row r="999" s="79" customFormat="1" x14ac:dyDescent="0.3"/>
    <row r="1000" s="79" customFormat="1" x14ac:dyDescent="0.3"/>
    <row r="1001" s="79" customFormat="1" x14ac:dyDescent="0.3"/>
    <row r="1002" s="79" customFormat="1" x14ac:dyDescent="0.3"/>
    <row r="1003" s="79" customFormat="1" x14ac:dyDescent="0.3"/>
    <row r="1004" s="79" customFormat="1" x14ac:dyDescent="0.3"/>
    <row r="1005" s="79" customFormat="1" x14ac:dyDescent="0.3"/>
    <row r="1006" s="79" customFormat="1" x14ac:dyDescent="0.3"/>
    <row r="1007" s="79" customFormat="1" x14ac:dyDescent="0.3"/>
    <row r="1008" s="79" customFormat="1" x14ac:dyDescent="0.3"/>
    <row r="1009" s="79" customFormat="1" x14ac:dyDescent="0.3"/>
    <row r="1010" s="79" customFormat="1" x14ac:dyDescent="0.3"/>
    <row r="1011" s="79" customFormat="1" x14ac:dyDescent="0.3"/>
    <row r="1012" s="79" customFormat="1" x14ac:dyDescent="0.3"/>
    <row r="1013" s="79" customFormat="1" x14ac:dyDescent="0.3"/>
    <row r="1014" s="79" customFormat="1" x14ac:dyDescent="0.3"/>
    <row r="1015" s="79" customFormat="1" x14ac:dyDescent="0.3"/>
    <row r="1016" s="79" customFormat="1" x14ac:dyDescent="0.3"/>
    <row r="1017" s="79" customFormat="1" x14ac:dyDescent="0.3"/>
    <row r="1018" s="79" customFormat="1" x14ac:dyDescent="0.3"/>
    <row r="1019" s="79" customFormat="1" x14ac:dyDescent="0.3"/>
    <row r="1020" s="79" customFormat="1" x14ac:dyDescent="0.3"/>
    <row r="1021" s="79" customFormat="1" x14ac:dyDescent="0.3"/>
    <row r="1022" s="79" customFormat="1" x14ac:dyDescent="0.3"/>
    <row r="1023" s="79" customFormat="1" x14ac:dyDescent="0.3"/>
    <row r="1024" s="79" customFormat="1" x14ac:dyDescent="0.3"/>
    <row r="1025" s="79" customFormat="1" x14ac:dyDescent="0.3"/>
    <row r="1026" s="79" customFormat="1" x14ac:dyDescent="0.3"/>
    <row r="1027" s="79" customFormat="1" x14ac:dyDescent="0.3"/>
    <row r="1028" s="79" customFormat="1" x14ac:dyDescent="0.3"/>
    <row r="1029" s="79" customFormat="1" x14ac:dyDescent="0.3"/>
    <row r="1030" s="79" customFormat="1" x14ac:dyDescent="0.3"/>
    <row r="1031" s="79" customFormat="1" x14ac:dyDescent="0.3"/>
    <row r="1032" s="79" customFormat="1" x14ac:dyDescent="0.3"/>
    <row r="1033" s="79" customFormat="1" x14ac:dyDescent="0.3"/>
    <row r="1034" s="79" customFormat="1" x14ac:dyDescent="0.3"/>
    <row r="1035" s="79" customFormat="1" x14ac:dyDescent="0.3"/>
    <row r="1036" s="79" customFormat="1" x14ac:dyDescent="0.3"/>
    <row r="1037" s="79" customFormat="1" x14ac:dyDescent="0.3"/>
    <row r="1038" s="79" customFormat="1" x14ac:dyDescent="0.3"/>
    <row r="1039" s="79" customFormat="1" x14ac:dyDescent="0.3"/>
    <row r="1040" s="79" customFormat="1" x14ac:dyDescent="0.3"/>
    <row r="1041" s="79" customFormat="1" x14ac:dyDescent="0.3"/>
    <row r="1042" s="79" customFormat="1" x14ac:dyDescent="0.3"/>
    <row r="1043" s="79" customFormat="1" x14ac:dyDescent="0.3"/>
    <row r="1044" s="79" customFormat="1" x14ac:dyDescent="0.3"/>
    <row r="1045" s="79" customFormat="1" x14ac:dyDescent="0.3"/>
    <row r="1046" s="79" customFormat="1" x14ac:dyDescent="0.3"/>
    <row r="1047" s="79" customFormat="1" x14ac:dyDescent="0.3"/>
    <row r="1048" s="79" customFormat="1" x14ac:dyDescent="0.3"/>
    <row r="1049" s="79" customFormat="1" x14ac:dyDescent="0.3"/>
    <row r="1050" s="79" customFormat="1" x14ac:dyDescent="0.3"/>
    <row r="1051" s="79" customFormat="1" x14ac:dyDescent="0.3"/>
    <row r="1052" s="79" customFormat="1" x14ac:dyDescent="0.3"/>
    <row r="1053" s="79" customFormat="1" x14ac:dyDescent="0.3"/>
    <row r="1054" s="79" customFormat="1" x14ac:dyDescent="0.3"/>
    <row r="1055" s="79" customFormat="1" x14ac:dyDescent="0.3"/>
    <row r="1056" s="79" customFormat="1" x14ac:dyDescent="0.3"/>
    <row r="1057" s="79" customFormat="1" x14ac:dyDescent="0.3"/>
    <row r="1058" s="79" customFormat="1" x14ac:dyDescent="0.3"/>
    <row r="1059" s="79" customFormat="1" x14ac:dyDescent="0.3"/>
    <row r="1060" s="79" customFormat="1" x14ac:dyDescent="0.3"/>
    <row r="1061" s="79" customFormat="1" x14ac:dyDescent="0.3"/>
    <row r="1062" s="79" customFormat="1" x14ac:dyDescent="0.3"/>
    <row r="1063" s="79" customFormat="1" x14ac:dyDescent="0.3"/>
    <row r="1064" s="79" customFormat="1" x14ac:dyDescent="0.3"/>
    <row r="1065" s="79" customFormat="1" x14ac:dyDescent="0.3"/>
    <row r="1066" s="79" customFormat="1" x14ac:dyDescent="0.3"/>
    <row r="1067" s="79" customFormat="1" x14ac:dyDescent="0.3"/>
    <row r="1068" s="79" customFormat="1" x14ac:dyDescent="0.3"/>
    <row r="1069" s="79" customFormat="1" x14ac:dyDescent="0.3"/>
    <row r="1070" s="79" customFormat="1" x14ac:dyDescent="0.3"/>
    <row r="1071" s="79" customFormat="1" x14ac:dyDescent="0.3"/>
    <row r="1072" s="79" customFormat="1" x14ac:dyDescent="0.3"/>
    <row r="1073" s="79" customFormat="1" x14ac:dyDescent="0.3"/>
    <row r="1074" s="79" customFormat="1" x14ac:dyDescent="0.3"/>
    <row r="1075" s="79" customFormat="1" x14ac:dyDescent="0.3"/>
    <row r="1076" s="79" customFormat="1" x14ac:dyDescent="0.3"/>
    <row r="1077" s="79" customFormat="1" x14ac:dyDescent="0.3"/>
    <row r="1078" s="79" customFormat="1" x14ac:dyDescent="0.3"/>
    <row r="1079" s="79" customFormat="1" x14ac:dyDescent="0.3"/>
    <row r="1080" s="79" customFormat="1" x14ac:dyDescent="0.3"/>
    <row r="1081" s="79" customFormat="1" x14ac:dyDescent="0.3"/>
    <row r="1082" s="79" customFormat="1" x14ac:dyDescent="0.3"/>
    <row r="1083" s="79" customFormat="1" x14ac:dyDescent="0.3"/>
    <row r="1084" s="79" customFormat="1" x14ac:dyDescent="0.3"/>
    <row r="1085" s="79" customFormat="1" x14ac:dyDescent="0.3"/>
    <row r="1086" s="79" customFormat="1" x14ac:dyDescent="0.3"/>
    <row r="1087" s="79" customFormat="1" x14ac:dyDescent="0.3"/>
    <row r="1088" s="79" customFormat="1" x14ac:dyDescent="0.3"/>
    <row r="1089" s="79" customFormat="1" x14ac:dyDescent="0.3"/>
    <row r="1090" s="79" customFormat="1" x14ac:dyDescent="0.3"/>
    <row r="1091" s="79" customFormat="1" x14ac:dyDescent="0.3"/>
    <row r="1092" s="79" customFormat="1" x14ac:dyDescent="0.3"/>
    <row r="1093" s="79" customFormat="1" x14ac:dyDescent="0.3"/>
    <row r="1094" s="79" customFormat="1" x14ac:dyDescent="0.3"/>
    <row r="1095" s="79" customFormat="1" x14ac:dyDescent="0.3"/>
    <row r="1096" s="79" customFormat="1" x14ac:dyDescent="0.3"/>
    <row r="1097" s="79" customFormat="1" x14ac:dyDescent="0.3"/>
    <row r="1098" s="79" customFormat="1" x14ac:dyDescent="0.3"/>
    <row r="1099" s="79" customFormat="1" x14ac:dyDescent="0.3"/>
    <row r="1100" s="79" customFormat="1" x14ac:dyDescent="0.3"/>
    <row r="1101" s="79" customFormat="1" x14ac:dyDescent="0.3"/>
    <row r="1102" s="79" customFormat="1" x14ac:dyDescent="0.3"/>
    <row r="1103" s="79" customFormat="1" x14ac:dyDescent="0.3"/>
    <row r="1104" s="79" customFormat="1" x14ac:dyDescent="0.3"/>
    <row r="1105" s="79" customFormat="1" x14ac:dyDescent="0.3"/>
    <row r="1106" s="79" customFormat="1" x14ac:dyDescent="0.3"/>
    <row r="1107" s="79" customFormat="1" x14ac:dyDescent="0.3"/>
    <row r="1108" s="79" customFormat="1" x14ac:dyDescent="0.3"/>
    <row r="1109" s="79" customFormat="1" x14ac:dyDescent="0.3"/>
    <row r="1110" s="79" customFormat="1" x14ac:dyDescent="0.3"/>
    <row r="1111" s="79" customFormat="1" x14ac:dyDescent="0.3"/>
    <row r="1112" s="79" customFormat="1" x14ac:dyDescent="0.3"/>
    <row r="1113" s="79" customFormat="1" x14ac:dyDescent="0.3"/>
    <row r="1114" s="79" customFormat="1" x14ac:dyDescent="0.3"/>
    <row r="1115" s="79" customFormat="1" x14ac:dyDescent="0.3"/>
    <row r="1116" s="79" customFormat="1" x14ac:dyDescent="0.3"/>
    <row r="1117" s="79" customFormat="1" x14ac:dyDescent="0.3"/>
    <row r="1118" s="79" customFormat="1" x14ac:dyDescent="0.3"/>
    <row r="1119" s="79" customFormat="1" x14ac:dyDescent="0.3"/>
    <row r="1120" s="79" customFormat="1" x14ac:dyDescent="0.3"/>
    <row r="1121" s="79" customFormat="1" x14ac:dyDescent="0.3"/>
    <row r="1122" s="79" customFormat="1" x14ac:dyDescent="0.3"/>
    <row r="1123" s="79" customFormat="1" x14ac:dyDescent="0.3"/>
    <row r="1124" s="79" customFormat="1" x14ac:dyDescent="0.3"/>
    <row r="1125" s="79" customFormat="1" x14ac:dyDescent="0.3"/>
    <row r="1126" s="79" customFormat="1" x14ac:dyDescent="0.3"/>
    <row r="1127" s="79" customFormat="1" x14ac:dyDescent="0.3"/>
    <row r="1128" s="79" customFormat="1" x14ac:dyDescent="0.3"/>
    <row r="1129" s="79" customFormat="1" x14ac:dyDescent="0.3"/>
    <row r="1130" s="79" customFormat="1" x14ac:dyDescent="0.3"/>
    <row r="1131" s="79" customFormat="1" x14ac:dyDescent="0.3"/>
    <row r="1132" s="79" customFormat="1" x14ac:dyDescent="0.3"/>
    <row r="1133" s="79" customFormat="1" x14ac:dyDescent="0.3"/>
    <row r="1134" s="79" customFormat="1" x14ac:dyDescent="0.3"/>
    <row r="1135" s="79" customFormat="1" x14ac:dyDescent="0.3"/>
    <row r="1136" s="79" customFormat="1" x14ac:dyDescent="0.3"/>
    <row r="1137" s="79" customFormat="1" x14ac:dyDescent="0.3"/>
    <row r="1138" s="79" customFormat="1" x14ac:dyDescent="0.3"/>
    <row r="1139" s="79" customFormat="1" x14ac:dyDescent="0.3"/>
    <row r="1140" s="79" customFormat="1" x14ac:dyDescent="0.3"/>
    <row r="1141" s="79" customFormat="1" x14ac:dyDescent="0.3"/>
    <row r="1142" s="79" customFormat="1" x14ac:dyDescent="0.3"/>
    <row r="1143" s="79" customFormat="1" x14ac:dyDescent="0.3"/>
    <row r="1144" s="79" customFormat="1" x14ac:dyDescent="0.3"/>
    <row r="1145" s="79" customFormat="1" x14ac:dyDescent="0.3"/>
    <row r="1146" s="79" customFormat="1" x14ac:dyDescent="0.3"/>
    <row r="1147" s="79" customFormat="1" x14ac:dyDescent="0.3"/>
    <row r="1148" s="79" customFormat="1" x14ac:dyDescent="0.3"/>
    <row r="1149" s="79" customFormat="1" x14ac:dyDescent="0.3"/>
    <row r="1150" s="79" customFormat="1" x14ac:dyDescent="0.3"/>
    <row r="1151" s="79" customFormat="1" x14ac:dyDescent="0.3"/>
    <row r="1152" s="79" customFormat="1" x14ac:dyDescent="0.3"/>
    <row r="1153" s="79" customFormat="1" x14ac:dyDescent="0.3"/>
    <row r="1154" s="79" customFormat="1" x14ac:dyDescent="0.3"/>
    <row r="1155" s="79" customFormat="1" x14ac:dyDescent="0.3"/>
    <row r="1156" s="79" customFormat="1" x14ac:dyDescent="0.3"/>
    <row r="1157" s="79" customFormat="1" x14ac:dyDescent="0.3"/>
    <row r="1158" s="79" customFormat="1" x14ac:dyDescent="0.3"/>
    <row r="1159" s="79" customFormat="1" x14ac:dyDescent="0.3"/>
    <row r="1160" s="79" customFormat="1" x14ac:dyDescent="0.3"/>
    <row r="1161" s="79" customFormat="1" x14ac:dyDescent="0.3"/>
    <row r="1162" s="79" customFormat="1" x14ac:dyDescent="0.3"/>
    <row r="1163" s="79" customFormat="1" x14ac:dyDescent="0.3"/>
    <row r="1164" s="79" customFormat="1" x14ac:dyDescent="0.3"/>
    <row r="1165" s="79" customFormat="1" x14ac:dyDescent="0.3"/>
    <row r="1166" s="79" customFormat="1" x14ac:dyDescent="0.3"/>
    <row r="1167" s="79" customFormat="1" x14ac:dyDescent="0.3"/>
    <row r="1168" s="79" customFormat="1" x14ac:dyDescent="0.3"/>
    <row r="1169" s="79" customFormat="1" x14ac:dyDescent="0.3"/>
    <row r="1170" s="79" customFormat="1" x14ac:dyDescent="0.3"/>
    <row r="1171" s="79" customFormat="1" x14ac:dyDescent="0.3"/>
    <row r="1172" s="79" customFormat="1" x14ac:dyDescent="0.3"/>
    <row r="1173" s="79" customFormat="1" x14ac:dyDescent="0.3"/>
    <row r="1174" s="79" customFormat="1" x14ac:dyDescent="0.3"/>
    <row r="1175" s="79" customFormat="1" x14ac:dyDescent="0.3"/>
    <row r="1176" s="79" customFormat="1" x14ac:dyDescent="0.3"/>
    <row r="1177" s="79" customFormat="1" x14ac:dyDescent="0.3"/>
    <row r="1178" s="79" customFormat="1" x14ac:dyDescent="0.3"/>
    <row r="1179" s="79" customFormat="1" x14ac:dyDescent="0.3"/>
    <row r="1180" s="79" customFormat="1" x14ac:dyDescent="0.3"/>
    <row r="1181" s="79" customFormat="1" x14ac:dyDescent="0.3"/>
    <row r="1182" s="79" customFormat="1" x14ac:dyDescent="0.3"/>
    <row r="1183" s="79" customFormat="1" x14ac:dyDescent="0.3"/>
    <row r="1184" s="79" customFormat="1" x14ac:dyDescent="0.3"/>
    <row r="1185" s="79" customFormat="1" x14ac:dyDescent="0.3"/>
    <row r="1186" s="79" customFormat="1" x14ac:dyDescent="0.3"/>
    <row r="1187" s="79" customFormat="1" x14ac:dyDescent="0.3"/>
    <row r="1188" s="79" customFormat="1" x14ac:dyDescent="0.3"/>
    <row r="1189" s="79" customFormat="1" x14ac:dyDescent="0.3"/>
    <row r="1190" s="79" customFormat="1" x14ac:dyDescent="0.3"/>
    <row r="1191" s="79" customFormat="1" x14ac:dyDescent="0.3"/>
    <row r="1192" s="79" customFormat="1" x14ac:dyDescent="0.3"/>
    <row r="1193" s="79" customFormat="1" x14ac:dyDescent="0.3"/>
    <row r="1194" s="79" customFormat="1" x14ac:dyDescent="0.3"/>
    <row r="1195" s="79" customFormat="1" x14ac:dyDescent="0.3"/>
    <row r="1196" s="79" customFormat="1" x14ac:dyDescent="0.3"/>
    <row r="1197" s="79" customFormat="1" x14ac:dyDescent="0.3"/>
    <row r="1198" s="79" customFormat="1" x14ac:dyDescent="0.3"/>
    <row r="1199" s="79" customFormat="1" x14ac:dyDescent="0.3"/>
    <row r="1200" s="79" customFormat="1" x14ac:dyDescent="0.3"/>
    <row r="1201" s="79" customFormat="1" x14ac:dyDescent="0.3"/>
    <row r="1202" s="79" customFormat="1" x14ac:dyDescent="0.3"/>
    <row r="1203" s="79" customFormat="1" x14ac:dyDescent="0.3"/>
    <row r="1204" s="79" customFormat="1" x14ac:dyDescent="0.3"/>
    <row r="1205" s="79" customFormat="1" x14ac:dyDescent="0.3"/>
    <row r="1206" s="79" customFormat="1" x14ac:dyDescent="0.3"/>
    <row r="1207" s="79" customFormat="1" x14ac:dyDescent="0.3"/>
    <row r="1208" s="79" customFormat="1" x14ac:dyDescent="0.3"/>
    <row r="1209" s="79" customFormat="1" x14ac:dyDescent="0.3"/>
    <row r="1210" s="79" customFormat="1" x14ac:dyDescent="0.3"/>
    <row r="1211" s="79" customFormat="1" x14ac:dyDescent="0.3"/>
    <row r="1212" s="79" customFormat="1" x14ac:dyDescent="0.3"/>
    <row r="1213" s="79" customFormat="1" x14ac:dyDescent="0.3"/>
    <row r="1214" s="79" customFormat="1" x14ac:dyDescent="0.3"/>
    <row r="1215" s="79" customFormat="1" x14ac:dyDescent="0.3"/>
    <row r="1216" s="79" customFormat="1" x14ac:dyDescent="0.3"/>
    <row r="1217" s="79" customFormat="1" x14ac:dyDescent="0.3"/>
    <row r="1218" s="79" customFormat="1" x14ac:dyDescent="0.3"/>
    <row r="1219" s="79" customFormat="1" x14ac:dyDescent="0.3"/>
    <row r="1220" s="79" customFormat="1" x14ac:dyDescent="0.3"/>
    <row r="1221" s="79" customFormat="1" x14ac:dyDescent="0.3"/>
    <row r="1222" s="79" customFormat="1" x14ac:dyDescent="0.3"/>
    <row r="1223" s="79" customFormat="1" x14ac:dyDescent="0.3"/>
    <row r="1224" s="79" customFormat="1" x14ac:dyDescent="0.3"/>
    <row r="1225" s="79" customFormat="1" x14ac:dyDescent="0.3"/>
  </sheetData>
  <mergeCells count="8">
    <mergeCell ref="B16:C16"/>
    <mergeCell ref="D16:E16"/>
    <mergeCell ref="F16:G16"/>
    <mergeCell ref="B2:G2"/>
    <mergeCell ref="B3:C3"/>
    <mergeCell ref="D3:E3"/>
    <mergeCell ref="F3:G3"/>
    <mergeCell ref="B15:G15"/>
  </mergeCell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72426-1D25-4A97-B8CE-2665CC4691C8}">
  <dimension ref="A1:N40"/>
  <sheetViews>
    <sheetView workbookViewId="0">
      <selection activeCell="D30" sqref="D30"/>
    </sheetView>
  </sheetViews>
  <sheetFormatPr baseColWidth="10" defaultColWidth="11.5703125" defaultRowHeight="15" x14ac:dyDescent="0.25"/>
  <cols>
    <col min="1" max="1" width="6" style="78" customWidth="1"/>
    <col min="2" max="2" width="36.85546875" style="78" bestFit="1" customWidth="1"/>
    <col min="3" max="3" width="11.5703125" style="78"/>
    <col min="4" max="4" width="14.7109375" style="78" customWidth="1"/>
    <col min="5" max="5" width="11.5703125" style="78"/>
    <col min="6" max="6" width="14.7109375" style="78" customWidth="1"/>
    <col min="7" max="7" width="11.5703125" style="78"/>
    <col min="8" max="8" width="13.85546875" style="78" customWidth="1"/>
    <col min="9" max="9" width="11.5703125" style="78"/>
    <col min="10" max="10" width="16.28515625" style="78" customWidth="1"/>
    <col min="11" max="11" width="11.5703125" style="78"/>
    <col min="12" max="12" width="14.7109375" style="78" customWidth="1"/>
    <col min="13" max="13" width="11.5703125" style="78"/>
    <col min="14" max="14" width="15" style="78" customWidth="1"/>
    <col min="15" max="16384" width="11.5703125" style="78"/>
  </cols>
  <sheetData>
    <row r="1" spans="1:14" s="198" customFormat="1" ht="18.75" x14ac:dyDescent="0.3">
      <c r="A1" s="198" t="s">
        <v>75</v>
      </c>
    </row>
    <row r="2" spans="1:14" ht="21.75" thickBot="1" x14ac:dyDescent="0.4">
      <c r="A2" s="322" t="s">
        <v>66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24"/>
    </row>
    <row r="3" spans="1:14" ht="15.75" x14ac:dyDescent="0.25">
      <c r="A3" s="139"/>
      <c r="B3" s="287"/>
      <c r="C3" s="325" t="s">
        <v>3</v>
      </c>
      <c r="D3" s="326"/>
      <c r="E3" s="326"/>
      <c r="F3" s="326"/>
      <c r="G3" s="326"/>
      <c r="H3" s="327"/>
      <c r="I3" s="325" t="s">
        <v>4</v>
      </c>
      <c r="J3" s="326"/>
      <c r="K3" s="326"/>
      <c r="L3" s="326"/>
      <c r="M3" s="326"/>
      <c r="N3" s="328"/>
    </row>
    <row r="4" spans="1:14" ht="15.75" x14ac:dyDescent="0.25">
      <c r="A4" s="139"/>
      <c r="B4" s="287"/>
      <c r="C4" s="329" t="s">
        <v>41</v>
      </c>
      <c r="D4" s="309"/>
      <c r="E4" s="309" t="s">
        <v>42</v>
      </c>
      <c r="F4" s="309"/>
      <c r="G4" s="303" t="s">
        <v>67</v>
      </c>
      <c r="H4" s="330"/>
      <c r="I4" s="329" t="s">
        <v>41</v>
      </c>
      <c r="J4" s="309"/>
      <c r="K4" s="309" t="s">
        <v>42</v>
      </c>
      <c r="L4" s="309"/>
      <c r="M4" s="303" t="s">
        <v>67</v>
      </c>
      <c r="N4" s="331"/>
    </row>
    <row r="5" spans="1:14" ht="32.25" thickBot="1" x14ac:dyDescent="0.3">
      <c r="A5" s="140" t="s">
        <v>0</v>
      </c>
      <c r="B5" s="141" t="s">
        <v>1</v>
      </c>
      <c r="C5" s="142" t="s">
        <v>5</v>
      </c>
      <c r="D5" s="287" t="s">
        <v>68</v>
      </c>
      <c r="E5" s="287" t="s">
        <v>69</v>
      </c>
      <c r="F5" s="287" t="s">
        <v>70</v>
      </c>
      <c r="G5" s="287" t="s">
        <v>71</v>
      </c>
      <c r="H5" s="289" t="s">
        <v>72</v>
      </c>
      <c r="I5" s="142" t="s">
        <v>5</v>
      </c>
      <c r="J5" s="287" t="s">
        <v>68</v>
      </c>
      <c r="K5" s="287" t="s">
        <v>69</v>
      </c>
      <c r="L5" s="287" t="s">
        <v>70</v>
      </c>
      <c r="M5" s="287" t="s">
        <v>71</v>
      </c>
      <c r="N5" s="288" t="s">
        <v>72</v>
      </c>
    </row>
    <row r="6" spans="1:14" ht="15.75" x14ac:dyDescent="0.25">
      <c r="A6" s="145">
        <v>1</v>
      </c>
      <c r="B6" s="199" t="s">
        <v>7</v>
      </c>
      <c r="C6" s="147">
        <v>54679</v>
      </c>
      <c r="D6" s="148">
        <v>3648965.4807199999</v>
      </c>
      <c r="E6" s="148">
        <v>138161</v>
      </c>
      <c r="F6" s="148">
        <v>9204784.8411459997</v>
      </c>
      <c r="G6" s="149">
        <v>0.39576291428116472</v>
      </c>
      <c r="H6" s="150">
        <v>0.39642050777861548</v>
      </c>
      <c r="I6" s="147">
        <v>27470</v>
      </c>
      <c r="J6" s="148">
        <v>1188441.1824139999</v>
      </c>
      <c r="K6" s="148">
        <v>118233</v>
      </c>
      <c r="L6" s="148">
        <v>4682374.3679989995</v>
      </c>
      <c r="M6" s="149">
        <v>0.23233784138100191</v>
      </c>
      <c r="N6" s="150">
        <v>0.25381165387719251</v>
      </c>
    </row>
    <row r="7" spans="1:14" ht="15.75" x14ac:dyDescent="0.25">
      <c r="A7" s="151">
        <v>9</v>
      </c>
      <c r="B7" s="201" t="s">
        <v>8</v>
      </c>
      <c r="C7" s="157">
        <v>185</v>
      </c>
      <c r="D7" s="154">
        <v>21658.199036000002</v>
      </c>
      <c r="E7" s="154">
        <v>486</v>
      </c>
      <c r="F7" s="154">
        <v>39359.009700000002</v>
      </c>
      <c r="G7" s="155">
        <v>0.38065843621399181</v>
      </c>
      <c r="H7" s="156">
        <v>0.55027296675099024</v>
      </c>
      <c r="I7" s="157">
        <v>0</v>
      </c>
      <c r="J7" s="154">
        <v>0</v>
      </c>
      <c r="K7" s="154">
        <v>61</v>
      </c>
      <c r="L7" s="154">
        <v>56.673276000000001</v>
      </c>
      <c r="M7" s="155">
        <v>0</v>
      </c>
      <c r="N7" s="156">
        <v>0</v>
      </c>
    </row>
    <row r="8" spans="1:14" ht="15.75" x14ac:dyDescent="0.25">
      <c r="A8" s="151">
        <v>14</v>
      </c>
      <c r="B8" s="201" t="s">
        <v>9</v>
      </c>
      <c r="C8" s="157">
        <v>23948</v>
      </c>
      <c r="D8" s="154">
        <v>2533594.6222450002</v>
      </c>
      <c r="E8" s="154">
        <v>188196</v>
      </c>
      <c r="F8" s="154">
        <v>9626593.5929579996</v>
      </c>
      <c r="G8" s="155">
        <v>0.1272503135029438</v>
      </c>
      <c r="H8" s="156">
        <v>0.26318703472621552</v>
      </c>
      <c r="I8" s="157">
        <v>4814</v>
      </c>
      <c r="J8" s="154">
        <v>379263.62330899999</v>
      </c>
      <c r="K8" s="154">
        <v>32483</v>
      </c>
      <c r="L8" s="154">
        <v>1289542.2894629999</v>
      </c>
      <c r="M8" s="155">
        <v>0.14820059723547699</v>
      </c>
      <c r="N8" s="156">
        <v>0.29410716221407168</v>
      </c>
    </row>
    <row r="9" spans="1:14" ht="15.75" x14ac:dyDescent="0.25">
      <c r="A9" s="151">
        <v>16</v>
      </c>
      <c r="B9" s="201" t="s">
        <v>10</v>
      </c>
      <c r="C9" s="157">
        <v>48313</v>
      </c>
      <c r="D9" s="154">
        <v>3531668.087603</v>
      </c>
      <c r="E9" s="154">
        <v>107775</v>
      </c>
      <c r="F9" s="154">
        <v>7001320.9977289997</v>
      </c>
      <c r="G9" s="155">
        <v>0.44827650197170033</v>
      </c>
      <c r="H9" s="156">
        <v>0.50442881975395182</v>
      </c>
      <c r="I9" s="157">
        <v>20252</v>
      </c>
      <c r="J9" s="154">
        <v>1621419.831403</v>
      </c>
      <c r="K9" s="154">
        <v>94472</v>
      </c>
      <c r="L9" s="154">
        <v>3460574.2855989998</v>
      </c>
      <c r="M9" s="155">
        <v>0.21437039546108899</v>
      </c>
      <c r="N9" s="156">
        <v>0.46854068070448718</v>
      </c>
    </row>
    <row r="10" spans="1:14" ht="15.75" x14ac:dyDescent="0.25">
      <c r="A10" s="151">
        <v>28</v>
      </c>
      <c r="B10" s="201" t="s">
        <v>11</v>
      </c>
      <c r="C10" s="157">
        <v>1844</v>
      </c>
      <c r="D10" s="154">
        <v>326804.62999099999</v>
      </c>
      <c r="E10" s="154">
        <v>8372</v>
      </c>
      <c r="F10" s="154">
        <v>1197704.3244980001</v>
      </c>
      <c r="G10" s="155">
        <v>0.2202580028666985</v>
      </c>
      <c r="H10" s="156">
        <v>0.2728591884545255</v>
      </c>
      <c r="I10" s="157">
        <v>608</v>
      </c>
      <c r="J10" s="154">
        <v>66040.511473000006</v>
      </c>
      <c r="K10" s="154">
        <v>8002</v>
      </c>
      <c r="L10" s="154">
        <v>389156.03139600001</v>
      </c>
      <c r="M10" s="155">
        <v>7.5981004748812794E-2</v>
      </c>
      <c r="N10" s="156">
        <v>0.16970188342217429</v>
      </c>
    </row>
    <row r="11" spans="1:14" ht="15.75" x14ac:dyDescent="0.25">
      <c r="A11" s="151">
        <v>37</v>
      </c>
      <c r="B11" s="201" t="s">
        <v>73</v>
      </c>
      <c r="C11" s="157">
        <v>89004</v>
      </c>
      <c r="D11" s="154">
        <v>6364835.9348130003</v>
      </c>
      <c r="E11" s="154">
        <v>201307</v>
      </c>
      <c r="F11" s="154">
        <v>11929630.066075999</v>
      </c>
      <c r="G11" s="155">
        <v>0.44213067603213002</v>
      </c>
      <c r="H11" s="156">
        <v>0.53353171050228376</v>
      </c>
      <c r="I11" s="157">
        <v>52932</v>
      </c>
      <c r="J11" s="154">
        <v>2750731.8025890002</v>
      </c>
      <c r="K11" s="154">
        <v>175960</v>
      </c>
      <c r="L11" s="154">
        <v>5056362.298959</v>
      </c>
      <c r="M11" s="155">
        <v>0.30081836781086613</v>
      </c>
      <c r="N11" s="156">
        <v>0.54401398474854512</v>
      </c>
    </row>
    <row r="12" spans="1:14" ht="15.75" x14ac:dyDescent="0.25">
      <c r="A12" s="151">
        <v>39</v>
      </c>
      <c r="B12" s="201" t="s">
        <v>74</v>
      </c>
      <c r="C12" s="157">
        <v>24702</v>
      </c>
      <c r="D12" s="154">
        <v>1711931.9748110001</v>
      </c>
      <c r="E12" s="154">
        <v>72962</v>
      </c>
      <c r="F12" s="154">
        <v>4490031.5200730003</v>
      </c>
      <c r="G12" s="155">
        <v>0.33855979825114441</v>
      </c>
      <c r="H12" s="156">
        <v>0.38127393252312108</v>
      </c>
      <c r="I12" s="157">
        <v>11700</v>
      </c>
      <c r="J12" s="154">
        <v>601098.21609700006</v>
      </c>
      <c r="K12" s="154">
        <v>30845</v>
      </c>
      <c r="L12" s="154">
        <v>1395844.5282389999</v>
      </c>
      <c r="M12" s="155">
        <v>0.379315934511266</v>
      </c>
      <c r="N12" s="156">
        <v>0.43063407416537047</v>
      </c>
    </row>
    <row r="13" spans="1:14" ht="15.75" x14ac:dyDescent="0.25">
      <c r="A13" s="151">
        <v>49</v>
      </c>
      <c r="B13" s="201" t="s">
        <v>14</v>
      </c>
      <c r="C13" s="157">
        <v>2489</v>
      </c>
      <c r="D13" s="154">
        <v>302626.57850800001</v>
      </c>
      <c r="E13" s="154">
        <v>7316</v>
      </c>
      <c r="F13" s="154">
        <v>699123.54208399996</v>
      </c>
      <c r="G13" s="155">
        <v>0.34021323127392022</v>
      </c>
      <c r="H13" s="156">
        <v>0.43286566721227548</v>
      </c>
      <c r="I13" s="157">
        <v>384</v>
      </c>
      <c r="J13" s="154">
        <v>18635.308861000001</v>
      </c>
      <c r="K13" s="154">
        <v>7122</v>
      </c>
      <c r="L13" s="154">
        <v>236888.044088</v>
      </c>
      <c r="M13" s="155">
        <v>5.3917438921651219E-2</v>
      </c>
      <c r="N13" s="156">
        <v>7.8667156600260038E-2</v>
      </c>
    </row>
    <row r="14" spans="1:14" ht="15.75" x14ac:dyDescent="0.25">
      <c r="A14" s="151">
        <v>51</v>
      </c>
      <c r="B14" s="201" t="s">
        <v>15</v>
      </c>
      <c r="C14" s="157">
        <v>1919</v>
      </c>
      <c r="D14" s="154">
        <v>78386.285841999998</v>
      </c>
      <c r="E14" s="154">
        <v>13907</v>
      </c>
      <c r="F14" s="154">
        <v>514287.96703900001</v>
      </c>
      <c r="G14" s="155">
        <v>0.13798806356511109</v>
      </c>
      <c r="H14" s="156">
        <v>0.1524171103852712</v>
      </c>
      <c r="I14" s="157">
        <v>0</v>
      </c>
      <c r="J14" s="154">
        <v>0</v>
      </c>
      <c r="K14" s="154">
        <v>175</v>
      </c>
      <c r="L14" s="154">
        <v>11639.504467000001</v>
      </c>
      <c r="M14" s="155">
        <v>0</v>
      </c>
      <c r="N14" s="156">
        <v>0</v>
      </c>
    </row>
    <row r="15" spans="1:14" ht="15.75" x14ac:dyDescent="0.25">
      <c r="A15" s="151">
        <v>53</v>
      </c>
      <c r="B15" s="201" t="s">
        <v>16</v>
      </c>
      <c r="C15" s="157">
        <v>0</v>
      </c>
      <c r="D15" s="154">
        <v>0</v>
      </c>
      <c r="E15" s="154">
        <v>2795</v>
      </c>
      <c r="F15" s="154">
        <v>24915.312214000001</v>
      </c>
      <c r="G15" s="155">
        <v>0</v>
      </c>
      <c r="H15" s="156">
        <v>0</v>
      </c>
      <c r="I15" s="157">
        <v>0</v>
      </c>
      <c r="J15" s="154">
        <v>0</v>
      </c>
      <c r="K15" s="154">
        <v>36</v>
      </c>
      <c r="L15" s="154">
        <v>330.52522399999998</v>
      </c>
      <c r="M15" s="155">
        <v>0</v>
      </c>
      <c r="N15" s="156">
        <v>0</v>
      </c>
    </row>
    <row r="16" spans="1:14" ht="15.75" x14ac:dyDescent="0.25">
      <c r="A16" s="151">
        <v>55</v>
      </c>
      <c r="B16" s="201" t="s">
        <v>17</v>
      </c>
      <c r="C16" s="157">
        <v>3187</v>
      </c>
      <c r="D16" s="154">
        <v>274561.91621900001</v>
      </c>
      <c r="E16" s="154">
        <v>8977</v>
      </c>
      <c r="F16" s="154">
        <v>564284.20678999997</v>
      </c>
      <c r="G16" s="155">
        <v>0.35501838030522448</v>
      </c>
      <c r="H16" s="156">
        <v>0.48656672101613341</v>
      </c>
      <c r="I16" s="157">
        <v>93</v>
      </c>
      <c r="J16" s="154">
        <v>22954.321</v>
      </c>
      <c r="K16" s="154">
        <v>815</v>
      </c>
      <c r="L16" s="154">
        <v>42433.673199999997</v>
      </c>
      <c r="M16" s="155">
        <v>0.1141104294478528</v>
      </c>
      <c r="N16" s="156">
        <v>0.54094588728651471</v>
      </c>
    </row>
    <row r="17" spans="1:14" ht="16.5" thickBot="1" x14ac:dyDescent="0.3">
      <c r="A17" s="159">
        <v>12</v>
      </c>
      <c r="B17" s="188" t="s">
        <v>18</v>
      </c>
      <c r="C17" s="161">
        <v>84250</v>
      </c>
      <c r="D17" s="162">
        <v>2374611.4452900002</v>
      </c>
      <c r="E17" s="162">
        <v>449729</v>
      </c>
      <c r="F17" s="162">
        <v>10351174.805020999</v>
      </c>
      <c r="G17" s="163">
        <v>0.1873350395460377</v>
      </c>
      <c r="H17" s="164">
        <v>0.2294050182727238</v>
      </c>
      <c r="I17" s="161">
        <v>83894</v>
      </c>
      <c r="J17" s="162">
        <v>655255.00904000003</v>
      </c>
      <c r="K17" s="162">
        <v>260990</v>
      </c>
      <c r="L17" s="162">
        <v>2954262.239145</v>
      </c>
      <c r="M17" s="163">
        <v>0.32144526610214952</v>
      </c>
      <c r="N17" s="164">
        <v>0.22179987963073949</v>
      </c>
    </row>
    <row r="18" spans="1:14" ht="16.5" thickBot="1" x14ac:dyDescent="0.3">
      <c r="A18" s="191"/>
      <c r="B18" s="165" t="s">
        <v>49</v>
      </c>
      <c r="C18" s="204">
        <f t="shared" ref="C18:L18" si="0">SUM(C6:C17)</f>
        <v>334520</v>
      </c>
      <c r="D18" s="204">
        <f t="shared" si="0"/>
        <v>21169645.155078001</v>
      </c>
      <c r="E18" s="204">
        <f t="shared" si="0"/>
        <v>1199983</v>
      </c>
      <c r="F18" s="215">
        <f t="shared" si="0"/>
        <v>55643210.185328007</v>
      </c>
      <c r="G18" s="206">
        <f t="shared" ref="G18:H18" si="1">C18/E18</f>
        <v>0.27877061591705882</v>
      </c>
      <c r="H18" s="206">
        <f t="shared" si="1"/>
        <v>0.38045333985169694</v>
      </c>
      <c r="I18" s="204">
        <f t="shared" si="0"/>
        <v>202147</v>
      </c>
      <c r="J18" s="204">
        <f t="shared" si="0"/>
        <v>7303839.8061860008</v>
      </c>
      <c r="K18" s="204">
        <f t="shared" si="0"/>
        <v>729194</v>
      </c>
      <c r="L18" s="215">
        <f t="shared" si="0"/>
        <v>19519464.461054999</v>
      </c>
      <c r="M18" s="206">
        <f t="shared" ref="M18:N18" si="2">I18/K18</f>
        <v>0.27721977964711725</v>
      </c>
      <c r="N18" s="206">
        <f t="shared" si="2"/>
        <v>0.37418238706079943</v>
      </c>
    </row>
    <row r="19" spans="1:14" ht="15.75" x14ac:dyDescent="0.25">
      <c r="A19" s="207"/>
      <c r="B19" s="208"/>
      <c r="C19" s="209"/>
      <c r="D19" s="209"/>
      <c r="E19" s="209"/>
      <c r="F19" s="209"/>
      <c r="G19" s="210"/>
      <c r="H19" s="210"/>
      <c r="I19" s="209"/>
      <c r="J19" s="209"/>
      <c r="K19" s="209"/>
      <c r="L19" s="209"/>
      <c r="M19" s="210"/>
      <c r="N19" s="210"/>
    </row>
    <row r="20" spans="1:14" x14ac:dyDescent="0.25">
      <c r="B20" s="192" t="s">
        <v>132</v>
      </c>
    </row>
    <row r="21" spans="1:14" x14ac:dyDescent="0.25">
      <c r="B21" s="192" t="s">
        <v>131</v>
      </c>
    </row>
    <row r="22" spans="1:14" x14ac:dyDescent="0.25">
      <c r="B22" s="192" t="s">
        <v>107</v>
      </c>
    </row>
    <row r="25" spans="1:14" ht="19.5" thickBot="1" x14ac:dyDescent="0.35">
      <c r="A25" s="198" t="s">
        <v>76</v>
      </c>
    </row>
    <row r="26" spans="1:14" ht="21.75" thickBot="1" x14ac:dyDescent="0.4">
      <c r="A26" s="334" t="s">
        <v>66</v>
      </c>
      <c r="B26" s="335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6"/>
    </row>
    <row r="27" spans="1:14" ht="15.75" x14ac:dyDescent="0.25">
      <c r="A27" s="139"/>
      <c r="B27" s="287"/>
      <c r="C27" s="325" t="s">
        <v>3</v>
      </c>
      <c r="D27" s="326"/>
      <c r="E27" s="326"/>
      <c r="F27" s="326"/>
      <c r="G27" s="326"/>
      <c r="H27" s="327"/>
      <c r="I27" s="325" t="s">
        <v>4</v>
      </c>
      <c r="J27" s="326"/>
      <c r="K27" s="326"/>
      <c r="L27" s="326"/>
      <c r="M27" s="326"/>
      <c r="N27" s="328"/>
    </row>
    <row r="28" spans="1:14" ht="15.75" x14ac:dyDescent="0.25">
      <c r="A28" s="139"/>
      <c r="B28" s="287"/>
      <c r="C28" s="329" t="s">
        <v>41</v>
      </c>
      <c r="D28" s="309"/>
      <c r="E28" s="309" t="s">
        <v>42</v>
      </c>
      <c r="F28" s="309"/>
      <c r="G28" s="303" t="s">
        <v>67</v>
      </c>
      <c r="H28" s="333"/>
      <c r="I28" s="329" t="s">
        <v>41</v>
      </c>
      <c r="J28" s="309"/>
      <c r="K28" s="309" t="s">
        <v>42</v>
      </c>
      <c r="L28" s="309"/>
      <c r="M28" s="303" t="s">
        <v>67</v>
      </c>
      <c r="N28" s="332"/>
    </row>
    <row r="29" spans="1:14" ht="32.25" thickBot="1" x14ac:dyDescent="0.3">
      <c r="A29" s="140" t="s">
        <v>0</v>
      </c>
      <c r="B29" s="141" t="s">
        <v>1</v>
      </c>
      <c r="C29" s="142" t="s">
        <v>5</v>
      </c>
      <c r="D29" s="287" t="s">
        <v>68</v>
      </c>
      <c r="E29" s="287" t="s">
        <v>69</v>
      </c>
      <c r="F29" s="287" t="s">
        <v>70</v>
      </c>
      <c r="G29" s="287" t="s">
        <v>71</v>
      </c>
      <c r="H29" s="289" t="s">
        <v>72</v>
      </c>
      <c r="I29" s="142" t="s">
        <v>5</v>
      </c>
      <c r="J29" s="287" t="s">
        <v>68</v>
      </c>
      <c r="K29" s="287" t="s">
        <v>69</v>
      </c>
      <c r="L29" s="287" t="s">
        <v>70</v>
      </c>
      <c r="M29" s="287" t="s">
        <v>71</v>
      </c>
      <c r="N29" s="288" t="s">
        <v>72</v>
      </c>
    </row>
    <row r="30" spans="1:14" ht="16.5" thickBot="1" x14ac:dyDescent="0.3">
      <c r="A30" s="170">
        <v>671</v>
      </c>
      <c r="B30" s="211" t="s">
        <v>25</v>
      </c>
      <c r="C30" s="172">
        <v>0</v>
      </c>
      <c r="D30" s="148">
        <v>0</v>
      </c>
      <c r="E30" s="148"/>
      <c r="F30" s="148"/>
      <c r="G30" s="149"/>
      <c r="H30" s="150"/>
      <c r="I30" s="173">
        <v>36</v>
      </c>
      <c r="J30" s="148">
        <v>200.98028199999999</v>
      </c>
      <c r="K30" s="148">
        <v>513</v>
      </c>
      <c r="L30" s="174">
        <v>2116.8143239999999</v>
      </c>
      <c r="M30" s="149">
        <v>7.0175438596491224E-2</v>
      </c>
      <c r="N30" s="150">
        <v>9.4944691048868768E-2</v>
      </c>
    </row>
    <row r="31" spans="1:14" ht="16.5" thickBot="1" x14ac:dyDescent="0.3">
      <c r="A31" s="175">
        <v>672</v>
      </c>
      <c r="B31" s="212" t="s">
        <v>26</v>
      </c>
      <c r="C31" s="177">
        <v>2952</v>
      </c>
      <c r="D31" s="154">
        <v>90329.363528000002</v>
      </c>
      <c r="E31" s="154">
        <v>15847</v>
      </c>
      <c r="F31" s="154">
        <v>410516.96130299999</v>
      </c>
      <c r="G31" s="155">
        <v>0.1862813150754086</v>
      </c>
      <c r="H31" s="156">
        <v>0.22003807891710589</v>
      </c>
      <c r="I31" s="213">
        <v>304</v>
      </c>
      <c r="J31" s="154">
        <v>7749.0470960000002</v>
      </c>
      <c r="K31" s="154">
        <v>1355</v>
      </c>
      <c r="L31" s="178">
        <v>26507.838595000001</v>
      </c>
      <c r="M31" s="155">
        <v>0.22435424354243541</v>
      </c>
      <c r="N31" s="156">
        <v>0.29233040137273397</v>
      </c>
    </row>
    <row r="32" spans="1:14" ht="16.5" thickBot="1" x14ac:dyDescent="0.3">
      <c r="A32" s="175">
        <v>673</v>
      </c>
      <c r="B32" s="212" t="s">
        <v>27</v>
      </c>
      <c r="C32" s="177">
        <v>0</v>
      </c>
      <c r="D32" s="154">
        <v>0</v>
      </c>
      <c r="E32" s="154"/>
      <c r="F32" s="154"/>
      <c r="G32" s="155"/>
      <c r="H32" s="156"/>
      <c r="I32" s="213">
        <v>1426</v>
      </c>
      <c r="J32" s="154">
        <v>10032.231134</v>
      </c>
      <c r="K32" s="154">
        <v>4828</v>
      </c>
      <c r="L32" s="178">
        <v>27609.206033999999</v>
      </c>
      <c r="M32" s="155">
        <v>0.29536039768019878</v>
      </c>
      <c r="N32" s="156">
        <v>0.36336543403839922</v>
      </c>
    </row>
    <row r="33" spans="1:14" ht="16.5" thickBot="1" x14ac:dyDescent="0.3">
      <c r="A33" s="175">
        <v>674</v>
      </c>
      <c r="B33" s="212" t="s">
        <v>28</v>
      </c>
      <c r="C33" s="177">
        <v>0</v>
      </c>
      <c r="D33" s="154">
        <v>0</v>
      </c>
      <c r="E33" s="154"/>
      <c r="F33" s="154"/>
      <c r="G33" s="155"/>
      <c r="H33" s="156"/>
      <c r="I33" s="213">
        <v>1</v>
      </c>
      <c r="J33" s="154">
        <v>1.8063309999999999</v>
      </c>
      <c r="K33" s="154">
        <v>8</v>
      </c>
      <c r="L33" s="178">
        <v>25.420455</v>
      </c>
      <c r="M33" s="155">
        <v>0.125</v>
      </c>
      <c r="N33" s="156">
        <v>7.1058169493819046E-2</v>
      </c>
    </row>
    <row r="34" spans="1:14" ht="16.5" thickBot="1" x14ac:dyDescent="0.3">
      <c r="A34" s="175">
        <v>675</v>
      </c>
      <c r="B34" s="212" t="s">
        <v>29</v>
      </c>
      <c r="C34" s="177">
        <v>0</v>
      </c>
      <c r="D34" s="154">
        <v>0</v>
      </c>
      <c r="E34" s="154"/>
      <c r="F34" s="154"/>
      <c r="G34" s="155"/>
      <c r="H34" s="156"/>
      <c r="I34" s="213">
        <v>170</v>
      </c>
      <c r="J34" s="154">
        <v>628.18035699999996</v>
      </c>
      <c r="K34" s="154">
        <v>912</v>
      </c>
      <c r="L34" s="178">
        <v>2706.4489709999998</v>
      </c>
      <c r="M34" s="155">
        <v>0.18640350877192979</v>
      </c>
      <c r="N34" s="156">
        <v>0.23210500686731769</v>
      </c>
    </row>
    <row r="35" spans="1:14" ht="16.5" thickBot="1" x14ac:dyDescent="0.3">
      <c r="A35" s="175">
        <v>676</v>
      </c>
      <c r="B35" s="212" t="s">
        <v>30</v>
      </c>
      <c r="C35" s="177">
        <v>0</v>
      </c>
      <c r="D35" s="154">
        <v>0</v>
      </c>
      <c r="E35" s="154"/>
      <c r="F35" s="154"/>
      <c r="G35" s="155"/>
      <c r="H35" s="156"/>
      <c r="I35" s="213">
        <v>13</v>
      </c>
      <c r="J35" s="154">
        <v>121.095743</v>
      </c>
      <c r="K35" s="154">
        <v>54</v>
      </c>
      <c r="L35" s="178">
        <v>274.34231999999997</v>
      </c>
      <c r="M35" s="155">
        <v>0.2407407407407407</v>
      </c>
      <c r="N35" s="156">
        <v>0.4414038016446023</v>
      </c>
    </row>
    <row r="36" spans="1:14" ht="16.5" thickBot="1" x14ac:dyDescent="0.3">
      <c r="A36" s="175">
        <v>677</v>
      </c>
      <c r="B36" s="212" t="s">
        <v>31</v>
      </c>
      <c r="C36" s="214">
        <v>0</v>
      </c>
      <c r="D36" s="162">
        <v>0</v>
      </c>
      <c r="E36" s="162"/>
      <c r="F36" s="162"/>
      <c r="G36" s="163"/>
      <c r="H36" s="164"/>
      <c r="I36" s="179">
        <v>13</v>
      </c>
      <c r="J36" s="162">
        <v>92.097593000000003</v>
      </c>
      <c r="K36" s="162">
        <v>42</v>
      </c>
      <c r="L36" s="180">
        <v>296.11059399999999</v>
      </c>
      <c r="M36" s="163">
        <v>0.30952380952380948</v>
      </c>
      <c r="N36" s="164">
        <v>0.3110243093835407</v>
      </c>
    </row>
    <row r="37" spans="1:14" ht="16.5" thickBot="1" x14ac:dyDescent="0.3">
      <c r="A37" s="191"/>
      <c r="B37" s="165" t="s">
        <v>49</v>
      </c>
      <c r="C37" s="215">
        <f t="shared" ref="C37:L37" si="3">SUM(C30:C36)</f>
        <v>2952</v>
      </c>
      <c r="D37" s="215">
        <f t="shared" si="3"/>
        <v>90329.363528000002</v>
      </c>
      <c r="E37" s="215">
        <f t="shared" si="3"/>
        <v>15847</v>
      </c>
      <c r="F37" s="215">
        <f t="shared" si="3"/>
        <v>410516.96130299999</v>
      </c>
      <c r="G37" s="168">
        <f t="shared" ref="G37:H37" si="4">C37/E37</f>
        <v>0.1862813150754086</v>
      </c>
      <c r="H37" s="168">
        <f t="shared" si="4"/>
        <v>0.22003807891710586</v>
      </c>
      <c r="I37" s="215">
        <f t="shared" si="3"/>
        <v>1963</v>
      </c>
      <c r="J37" s="215">
        <f t="shared" si="3"/>
        <v>18825.438536000001</v>
      </c>
      <c r="K37" s="215">
        <f t="shared" si="3"/>
        <v>7712</v>
      </c>
      <c r="L37" s="215">
        <f t="shared" si="3"/>
        <v>59536.181293000001</v>
      </c>
      <c r="M37" s="206">
        <f t="shared" ref="M37:N37" si="5">I37/K37</f>
        <v>0.25453838174273857</v>
      </c>
      <c r="N37" s="206">
        <f t="shared" si="5"/>
        <v>0.31620164624521213</v>
      </c>
    </row>
    <row r="38" spans="1:14" ht="15.75" x14ac:dyDescent="0.25">
      <c r="A38" s="207"/>
      <c r="B38" s="208"/>
      <c r="C38" s="209"/>
      <c r="D38" s="209"/>
      <c r="E38" s="209"/>
      <c r="F38" s="209"/>
      <c r="G38" s="210"/>
      <c r="H38" s="210"/>
      <c r="I38" s="209"/>
      <c r="J38" s="209"/>
      <c r="K38" s="209"/>
      <c r="L38" s="209"/>
      <c r="M38" s="210"/>
      <c r="N38" s="210"/>
    </row>
    <row r="39" spans="1:14" x14ac:dyDescent="0.25">
      <c r="B39" s="192" t="str">
        <f>B20</f>
        <v>Fuente: Información de la CMF al 14 de agosto de 2020 y al 30 de junio de 2020 para el total de las carteras.</v>
      </c>
    </row>
    <row r="40" spans="1:14" x14ac:dyDescent="0.25">
      <c r="B40" s="192" t="s">
        <v>94</v>
      </c>
    </row>
  </sheetData>
  <mergeCells count="18">
    <mergeCell ref="A2:N2"/>
    <mergeCell ref="C3:H3"/>
    <mergeCell ref="I3:N3"/>
    <mergeCell ref="C4:D4"/>
    <mergeCell ref="E4:F4"/>
    <mergeCell ref="G4:H4"/>
    <mergeCell ref="I4:J4"/>
    <mergeCell ref="K4:L4"/>
    <mergeCell ref="M4:N4"/>
    <mergeCell ref="A26:N26"/>
    <mergeCell ref="C27:H27"/>
    <mergeCell ref="I27:N27"/>
    <mergeCell ref="C28:D28"/>
    <mergeCell ref="E28:F28"/>
    <mergeCell ref="G28:H28"/>
    <mergeCell ref="I28:J28"/>
    <mergeCell ref="K28:L28"/>
    <mergeCell ref="M28:N28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132D9-5517-4E61-B49B-6958C1EAB137}">
  <dimension ref="A1:P1225"/>
  <sheetViews>
    <sheetView workbookViewId="0">
      <selection activeCell="D30" sqref="D30"/>
    </sheetView>
  </sheetViews>
  <sheetFormatPr baseColWidth="10" defaultColWidth="11.5703125" defaultRowHeight="18.75" x14ac:dyDescent="0.3"/>
  <cols>
    <col min="1" max="1" width="20.7109375" style="109" customWidth="1"/>
    <col min="2" max="7" width="16.28515625" style="109" customWidth="1"/>
    <col min="8" max="16" width="11.5703125" style="79"/>
    <col min="17" max="16384" width="11.5703125" style="108"/>
  </cols>
  <sheetData>
    <row r="1" spans="1:16" s="80" customFormat="1" x14ac:dyDescent="0.3">
      <c r="A1" s="198" t="s">
        <v>75</v>
      </c>
      <c r="H1" s="79"/>
      <c r="I1" s="79"/>
      <c r="J1" s="79"/>
      <c r="K1" s="79"/>
      <c r="L1" s="79"/>
      <c r="M1" s="79"/>
      <c r="N1" s="79"/>
      <c r="O1" s="79"/>
      <c r="P1" s="79"/>
    </row>
    <row r="2" spans="1:16" s="80" customFormat="1" ht="21" x14ac:dyDescent="0.35">
      <c r="B2" s="305" t="s">
        <v>51</v>
      </c>
      <c r="C2" s="306"/>
      <c r="D2" s="306"/>
      <c r="E2" s="306"/>
      <c r="F2" s="306"/>
      <c r="G2" s="307"/>
      <c r="H2" s="79"/>
      <c r="I2" s="79"/>
      <c r="J2" s="79"/>
      <c r="K2" s="79"/>
      <c r="L2" s="79"/>
      <c r="M2" s="79"/>
      <c r="N2" s="79"/>
      <c r="O2" s="79"/>
      <c r="P2" s="79"/>
    </row>
    <row r="3" spans="1:16" s="80" customFormat="1" ht="18" customHeight="1" x14ac:dyDescent="0.3">
      <c r="B3" s="308" t="s">
        <v>41</v>
      </c>
      <c r="C3" s="309"/>
      <c r="D3" s="309" t="s">
        <v>42</v>
      </c>
      <c r="E3" s="309"/>
      <c r="F3" s="303" t="s">
        <v>67</v>
      </c>
      <c r="G3" s="304"/>
      <c r="H3" s="79"/>
      <c r="I3" s="79"/>
      <c r="J3" s="79"/>
      <c r="K3" s="79"/>
      <c r="L3" s="79"/>
      <c r="M3" s="79"/>
      <c r="N3" s="79"/>
      <c r="O3" s="79"/>
      <c r="P3" s="79"/>
    </row>
    <row r="4" spans="1:16" s="80" customFormat="1" ht="32.25" x14ac:dyDescent="0.3">
      <c r="B4" s="233" t="s">
        <v>44</v>
      </c>
      <c r="C4" s="290" t="s">
        <v>45</v>
      </c>
      <c r="D4" s="290" t="s">
        <v>44</v>
      </c>
      <c r="E4" s="290" t="s">
        <v>45</v>
      </c>
      <c r="F4" s="290" t="s">
        <v>44</v>
      </c>
      <c r="G4" s="234" t="s">
        <v>45</v>
      </c>
      <c r="H4" s="79"/>
      <c r="I4" s="79"/>
      <c r="J4" s="79"/>
      <c r="K4" s="79"/>
      <c r="L4" s="79"/>
      <c r="M4" s="79"/>
      <c r="N4" s="79"/>
      <c r="O4" s="79"/>
      <c r="P4" s="79"/>
    </row>
    <row r="5" spans="1:16" s="80" customFormat="1" x14ac:dyDescent="0.3">
      <c r="A5" s="237" t="s">
        <v>47</v>
      </c>
      <c r="B5" s="238">
        <f>Detalle_al_0821!C18</f>
        <v>336259</v>
      </c>
      <c r="C5" s="134">
        <f>Detalle_al_0821!D18</f>
        <v>21289743.373789001</v>
      </c>
      <c r="D5" s="133">
        <f>Detalle_al_0821!E18</f>
        <v>1200341</v>
      </c>
      <c r="E5" s="134">
        <f>Detalle_al_0821!F18</f>
        <v>55765899.840309002</v>
      </c>
      <c r="F5" s="239">
        <f t="shared" ref="F5:G7" si="0">B5/D5</f>
        <v>0.28013622795522275</v>
      </c>
      <c r="G5" s="240">
        <f t="shared" si="0"/>
        <v>0.38176992453729292</v>
      </c>
      <c r="H5" s="79"/>
      <c r="I5" s="79"/>
      <c r="J5" s="79"/>
      <c r="K5" s="79"/>
      <c r="L5" s="79"/>
      <c r="M5" s="79"/>
      <c r="N5" s="79"/>
      <c r="O5" s="79"/>
      <c r="P5" s="79"/>
    </row>
    <row r="6" spans="1:16" s="80" customFormat="1" x14ac:dyDescent="0.3">
      <c r="A6" s="241" t="s">
        <v>48</v>
      </c>
      <c r="B6" s="242">
        <f>Detalle_al_0821!I18</f>
        <v>210466</v>
      </c>
      <c r="C6" s="116">
        <f>Detalle_al_0821!J18</f>
        <v>7452325.4323590007</v>
      </c>
      <c r="D6" s="117">
        <f>Detalle_al_0821!K18</f>
        <v>757370</v>
      </c>
      <c r="E6" s="116">
        <f>Detalle_al_0821!L18</f>
        <v>20151725.091077998</v>
      </c>
      <c r="F6" s="137">
        <f t="shared" si="0"/>
        <v>0.27789059508562525</v>
      </c>
      <c r="G6" s="138">
        <f t="shared" si="0"/>
        <v>0.36981079280693707</v>
      </c>
      <c r="H6" s="79"/>
      <c r="I6" s="79"/>
      <c r="J6" s="79"/>
      <c r="K6" s="79"/>
      <c r="L6" s="79"/>
      <c r="M6" s="79"/>
      <c r="N6" s="79"/>
      <c r="O6" s="79"/>
      <c r="P6" s="79"/>
    </row>
    <row r="7" spans="1:16" s="80" customFormat="1" x14ac:dyDescent="0.3">
      <c r="A7" s="101" t="s">
        <v>49</v>
      </c>
      <c r="B7" s="243">
        <f>SUM(B5:B6)</f>
        <v>546725</v>
      </c>
      <c r="C7" s="244">
        <f>SUM(C5:C6)</f>
        <v>28742068.806148</v>
      </c>
      <c r="D7" s="245">
        <f>SUM(D5:D6)</f>
        <v>1957711</v>
      </c>
      <c r="E7" s="244">
        <f>SUM(E5:E6)</f>
        <v>75917624.931387007</v>
      </c>
      <c r="F7" s="246">
        <f t="shared" si="0"/>
        <v>0.27926747104143562</v>
      </c>
      <c r="G7" s="247">
        <f t="shared" si="0"/>
        <v>0.378595468866743</v>
      </c>
      <c r="H7" s="79"/>
      <c r="I7" s="79"/>
      <c r="J7" s="79"/>
      <c r="K7" s="79"/>
      <c r="L7" s="79"/>
      <c r="M7" s="79"/>
      <c r="N7" s="79"/>
      <c r="O7" s="79"/>
      <c r="P7" s="79"/>
    </row>
    <row r="8" spans="1:16" ht="14.45" customHeight="1" x14ac:dyDescent="0.3">
      <c r="A8" s="196" t="str">
        <f>Detalle_al_0821!B20</f>
        <v>Fuente: Información de la CMF al 21 de agosto de 2020 y al 31 de julio de 2020 para el total de las carteras.</v>
      </c>
      <c r="B8" s="108"/>
      <c r="C8" s="108"/>
      <c r="D8" s="108"/>
      <c r="E8" s="108"/>
      <c r="F8" s="108"/>
      <c r="G8" s="108"/>
    </row>
    <row r="9" spans="1:16" ht="14.45" customHeight="1" x14ac:dyDescent="0.3">
      <c r="A9" s="196" t="s">
        <v>55</v>
      </c>
      <c r="B9" s="108"/>
      <c r="C9" s="108"/>
      <c r="D9" s="108"/>
      <c r="E9" s="108"/>
      <c r="F9" s="108"/>
      <c r="G9" s="108"/>
    </row>
    <row r="10" spans="1:16" ht="14.45" customHeight="1" x14ac:dyDescent="0.3">
      <c r="A10" s="196" t="s">
        <v>113</v>
      </c>
      <c r="B10" s="108"/>
      <c r="C10" s="108"/>
      <c r="D10" s="108"/>
      <c r="E10" s="108"/>
      <c r="F10" s="108"/>
      <c r="G10" s="108"/>
    </row>
    <row r="11" spans="1:16" ht="14.45" customHeight="1" x14ac:dyDescent="0.3">
      <c r="A11" s="196" t="str">
        <f>"            " &amp; MID(Detalle_al_0821!B21,6,LEN(Detalle_al_0821!B21)-5)</f>
        <v xml:space="preserve">             Banco Consorcio realizó cambios respecto a la semana anterior.</v>
      </c>
      <c r="B11" s="108"/>
      <c r="C11" s="108"/>
      <c r="D11" s="108"/>
      <c r="E11" s="108"/>
      <c r="F11" s="108"/>
      <c r="G11" s="108"/>
    </row>
    <row r="12" spans="1:16" ht="14.45" customHeight="1" x14ac:dyDescent="0.3">
      <c r="A12" s="196" t="s">
        <v>99</v>
      </c>
      <c r="B12" s="108"/>
      <c r="C12" s="108"/>
      <c r="D12" s="108"/>
      <c r="E12" s="108"/>
      <c r="F12" s="108"/>
      <c r="G12" s="108"/>
    </row>
    <row r="13" spans="1:16" x14ac:dyDescent="0.3">
      <c r="A13" s="79"/>
      <c r="B13" s="79"/>
      <c r="C13" s="79"/>
      <c r="D13" s="79"/>
      <c r="E13" s="79"/>
      <c r="F13" s="79"/>
      <c r="G13" s="79"/>
    </row>
    <row r="14" spans="1:16" x14ac:dyDescent="0.3">
      <c r="A14" s="79" t="s">
        <v>76</v>
      </c>
      <c r="B14" s="52"/>
      <c r="C14" s="52"/>
      <c r="D14" s="52"/>
      <c r="E14" s="52"/>
      <c r="F14" s="52"/>
      <c r="G14" s="52"/>
    </row>
    <row r="15" spans="1:16" ht="21" x14ac:dyDescent="0.35">
      <c r="A15" s="52"/>
      <c r="B15" s="300" t="s">
        <v>51</v>
      </c>
      <c r="C15" s="301"/>
      <c r="D15" s="301"/>
      <c r="E15" s="301"/>
      <c r="F15" s="301"/>
      <c r="G15" s="302"/>
    </row>
    <row r="16" spans="1:16" s="79" customFormat="1" ht="18" customHeight="1" x14ac:dyDescent="0.3">
      <c r="A16" s="52"/>
      <c r="B16" s="296" t="s">
        <v>41</v>
      </c>
      <c r="C16" s="297"/>
      <c r="D16" s="297" t="s">
        <v>42</v>
      </c>
      <c r="E16" s="297"/>
      <c r="F16" s="303" t="s">
        <v>67</v>
      </c>
      <c r="G16" s="304"/>
    </row>
    <row r="17" spans="1:7" s="79" customFormat="1" ht="32.25" x14ac:dyDescent="0.3">
      <c r="A17" s="52"/>
      <c r="B17" s="54" t="s">
        <v>44</v>
      </c>
      <c r="C17" s="55" t="s">
        <v>45</v>
      </c>
      <c r="D17" s="55" t="s">
        <v>44</v>
      </c>
      <c r="E17" s="55" t="s">
        <v>45</v>
      </c>
      <c r="F17" s="55" t="s">
        <v>44</v>
      </c>
      <c r="G17" s="56" t="s">
        <v>45</v>
      </c>
    </row>
    <row r="18" spans="1:7" s="79" customFormat="1" x14ac:dyDescent="0.3">
      <c r="A18" s="123" t="s">
        <v>47</v>
      </c>
      <c r="B18" s="238">
        <f>Detalle_al_0821!C37</f>
        <v>2952</v>
      </c>
      <c r="C18" s="134">
        <f>Detalle_al_0821!D37</f>
        <v>90329.363528000002</v>
      </c>
      <c r="D18" s="133">
        <f>Detalle_al_0821!E37</f>
        <v>15857</v>
      </c>
      <c r="E18" s="134">
        <f>Detalle_al_0821!F37</f>
        <v>410543.11364599998</v>
      </c>
      <c r="F18" s="239">
        <f t="shared" ref="F18:G20" si="1">B18/D18</f>
        <v>0.18616383931386768</v>
      </c>
      <c r="G18" s="240">
        <f t="shared" si="1"/>
        <v>0.22002406209129238</v>
      </c>
    </row>
    <row r="19" spans="1:7" s="79" customFormat="1" x14ac:dyDescent="0.3">
      <c r="A19" s="124" t="s">
        <v>48</v>
      </c>
      <c r="B19" s="242">
        <f>Detalle_al_0821!I37</f>
        <v>1963</v>
      </c>
      <c r="C19" s="116">
        <f>Detalle_al_0821!J37</f>
        <v>18825.438536000001</v>
      </c>
      <c r="D19" s="117">
        <f>Detalle_al_0821!K37</f>
        <v>7644</v>
      </c>
      <c r="E19" s="116">
        <f>Detalle_al_0821!L37</f>
        <v>60356.570889000002</v>
      </c>
      <c r="F19" s="137">
        <f t="shared" si="1"/>
        <v>0.25680272108843538</v>
      </c>
      <c r="G19" s="138">
        <f t="shared" si="1"/>
        <v>0.31190371253233246</v>
      </c>
    </row>
    <row r="20" spans="1:7" s="79" customFormat="1" x14ac:dyDescent="0.3">
      <c r="A20" s="60" t="s">
        <v>49</v>
      </c>
      <c r="B20" s="243">
        <f>SUM(B18:B19)</f>
        <v>4915</v>
      </c>
      <c r="C20" s="244">
        <f>SUM(C18:C19)</f>
        <v>109154.802064</v>
      </c>
      <c r="D20" s="245">
        <f>SUM(D18:D19)</f>
        <v>23501</v>
      </c>
      <c r="E20" s="244">
        <f>SUM(E18:E19)</f>
        <v>470899.68453500001</v>
      </c>
      <c r="F20" s="246">
        <f t="shared" si="1"/>
        <v>0.20914003659418748</v>
      </c>
      <c r="G20" s="247">
        <f t="shared" si="1"/>
        <v>0.23180054191751531</v>
      </c>
    </row>
    <row r="21" spans="1:7" s="79" customFormat="1" ht="14.45" customHeight="1" x14ac:dyDescent="0.3">
      <c r="A21" s="196" t="str">
        <f>Detalle_al_0821!B39</f>
        <v>Fuente: Información de la CMF al 21 de agosto de 2020 y al 31 de julio de 2020 para el total de las carteras.</v>
      </c>
      <c r="B21" s="78"/>
      <c r="C21" s="78"/>
      <c r="D21" s="78"/>
      <c r="E21" s="78"/>
      <c r="F21" s="78"/>
      <c r="G21" s="78"/>
    </row>
    <row r="22" spans="1:7" s="79" customFormat="1" ht="14.45" customHeight="1" x14ac:dyDescent="0.3">
      <c r="A22" s="197" t="s">
        <v>94</v>
      </c>
      <c r="B22" s="78"/>
      <c r="C22" s="78"/>
      <c r="D22" s="78"/>
      <c r="E22" s="78"/>
      <c r="F22" s="78"/>
      <c r="G22" s="78"/>
    </row>
    <row r="23" spans="1:7" s="79" customFormat="1" ht="14.45" customHeight="1" x14ac:dyDescent="0.3">
      <c r="A23" s="197"/>
      <c r="B23" s="78"/>
      <c r="C23" s="78"/>
      <c r="D23" s="78"/>
      <c r="E23" s="78"/>
      <c r="F23" s="78"/>
      <c r="G23" s="78"/>
    </row>
    <row r="24" spans="1:7" s="79" customFormat="1" x14ac:dyDescent="0.3">
      <c r="A24" s="107" t="s">
        <v>60</v>
      </c>
      <c r="B24" s="78"/>
      <c r="C24" s="78"/>
      <c r="D24" s="78"/>
      <c r="E24" s="78"/>
      <c r="F24" s="78"/>
      <c r="G24" s="78"/>
    </row>
    <row r="25" spans="1:7" s="79" customFormat="1" x14ac:dyDescent="0.3"/>
    <row r="26" spans="1:7" s="79" customFormat="1" x14ac:dyDescent="0.3"/>
    <row r="27" spans="1:7" s="79" customFormat="1" x14ac:dyDescent="0.3"/>
    <row r="28" spans="1:7" s="79" customFormat="1" x14ac:dyDescent="0.3"/>
    <row r="29" spans="1:7" s="79" customFormat="1" x14ac:dyDescent="0.3"/>
    <row r="30" spans="1:7" s="79" customFormat="1" x14ac:dyDescent="0.3"/>
    <row r="31" spans="1:7" s="79" customFormat="1" x14ac:dyDescent="0.3"/>
    <row r="32" spans="1:7" s="79" customFormat="1" x14ac:dyDescent="0.3"/>
    <row r="33" s="79" customFormat="1" x14ac:dyDescent="0.3"/>
    <row r="34" s="79" customFormat="1" x14ac:dyDescent="0.3"/>
    <row r="35" s="79" customFormat="1" x14ac:dyDescent="0.3"/>
    <row r="36" s="79" customFormat="1" x14ac:dyDescent="0.3"/>
    <row r="37" s="79" customFormat="1" x14ac:dyDescent="0.3"/>
    <row r="38" s="79" customFormat="1" x14ac:dyDescent="0.3"/>
    <row r="39" s="79" customFormat="1" x14ac:dyDescent="0.3"/>
    <row r="40" s="79" customFormat="1" x14ac:dyDescent="0.3"/>
    <row r="41" s="79" customFormat="1" x14ac:dyDescent="0.3"/>
    <row r="42" s="79" customFormat="1" x14ac:dyDescent="0.3"/>
    <row r="43" s="79" customFormat="1" x14ac:dyDescent="0.3"/>
    <row r="44" s="79" customFormat="1" x14ac:dyDescent="0.3"/>
    <row r="45" s="79" customFormat="1" x14ac:dyDescent="0.3"/>
    <row r="46" s="79" customFormat="1" x14ac:dyDescent="0.3"/>
    <row r="47" s="79" customFormat="1" x14ac:dyDescent="0.3"/>
    <row r="48" s="79" customFormat="1" x14ac:dyDescent="0.3"/>
    <row r="49" s="79" customFormat="1" x14ac:dyDescent="0.3"/>
    <row r="50" s="79" customFormat="1" x14ac:dyDescent="0.3"/>
    <row r="51" s="79" customFormat="1" x14ac:dyDescent="0.3"/>
    <row r="52" s="79" customFormat="1" x14ac:dyDescent="0.3"/>
    <row r="53" s="79" customFormat="1" x14ac:dyDescent="0.3"/>
    <row r="54" s="79" customFormat="1" x14ac:dyDescent="0.3"/>
    <row r="55" s="79" customFormat="1" x14ac:dyDescent="0.3"/>
    <row r="56" s="79" customFormat="1" x14ac:dyDescent="0.3"/>
    <row r="57" s="79" customFormat="1" x14ac:dyDescent="0.3"/>
    <row r="58" s="79" customFormat="1" x14ac:dyDescent="0.3"/>
    <row r="59" s="79" customFormat="1" x14ac:dyDescent="0.3"/>
    <row r="60" s="79" customFormat="1" x14ac:dyDescent="0.3"/>
    <row r="61" s="79" customFormat="1" x14ac:dyDescent="0.3"/>
    <row r="62" s="79" customFormat="1" x14ac:dyDescent="0.3"/>
    <row r="63" s="79" customFormat="1" x14ac:dyDescent="0.3"/>
    <row r="64" s="79" customFormat="1" x14ac:dyDescent="0.3"/>
    <row r="65" s="79" customFormat="1" x14ac:dyDescent="0.3"/>
    <row r="66" s="79" customFormat="1" x14ac:dyDescent="0.3"/>
    <row r="67" s="79" customFormat="1" x14ac:dyDescent="0.3"/>
    <row r="68" s="79" customFormat="1" x14ac:dyDescent="0.3"/>
    <row r="69" s="79" customFormat="1" x14ac:dyDescent="0.3"/>
    <row r="70" s="79" customFormat="1" x14ac:dyDescent="0.3"/>
    <row r="71" s="79" customFormat="1" x14ac:dyDescent="0.3"/>
    <row r="72" s="79" customFormat="1" x14ac:dyDescent="0.3"/>
    <row r="73" s="79" customFormat="1" x14ac:dyDescent="0.3"/>
    <row r="74" s="79" customFormat="1" x14ac:dyDescent="0.3"/>
    <row r="75" s="79" customFormat="1" x14ac:dyDescent="0.3"/>
    <row r="76" s="79" customFormat="1" x14ac:dyDescent="0.3"/>
    <row r="77" s="79" customFormat="1" x14ac:dyDescent="0.3"/>
    <row r="78" s="79" customFormat="1" x14ac:dyDescent="0.3"/>
    <row r="79" s="79" customFormat="1" x14ac:dyDescent="0.3"/>
    <row r="80" s="79" customFormat="1" x14ac:dyDescent="0.3"/>
    <row r="81" s="79" customFormat="1" x14ac:dyDescent="0.3"/>
    <row r="82" s="79" customFormat="1" x14ac:dyDescent="0.3"/>
    <row r="83" s="79" customFormat="1" x14ac:dyDescent="0.3"/>
    <row r="84" s="79" customFormat="1" x14ac:dyDescent="0.3"/>
    <row r="85" s="79" customFormat="1" x14ac:dyDescent="0.3"/>
    <row r="86" s="79" customFormat="1" x14ac:dyDescent="0.3"/>
    <row r="87" s="79" customFormat="1" x14ac:dyDescent="0.3"/>
    <row r="88" s="79" customFormat="1" x14ac:dyDescent="0.3"/>
    <row r="89" s="79" customFormat="1" x14ac:dyDescent="0.3"/>
    <row r="90" s="79" customFormat="1" x14ac:dyDescent="0.3"/>
    <row r="91" s="79" customFormat="1" x14ac:dyDescent="0.3"/>
    <row r="92" s="79" customFormat="1" x14ac:dyDescent="0.3"/>
    <row r="93" s="79" customFormat="1" x14ac:dyDescent="0.3"/>
    <row r="94" s="79" customFormat="1" x14ac:dyDescent="0.3"/>
    <row r="95" s="79" customFormat="1" x14ac:dyDescent="0.3"/>
    <row r="96" s="79" customFormat="1" x14ac:dyDescent="0.3"/>
    <row r="97" s="79" customFormat="1" x14ac:dyDescent="0.3"/>
    <row r="98" s="79" customFormat="1" x14ac:dyDescent="0.3"/>
    <row r="99" s="79" customFormat="1" x14ac:dyDescent="0.3"/>
    <row r="100" s="79" customFormat="1" x14ac:dyDescent="0.3"/>
    <row r="101" s="79" customFormat="1" x14ac:dyDescent="0.3"/>
    <row r="102" s="79" customFormat="1" x14ac:dyDescent="0.3"/>
    <row r="103" s="79" customFormat="1" x14ac:dyDescent="0.3"/>
    <row r="104" s="79" customFormat="1" x14ac:dyDescent="0.3"/>
    <row r="105" s="79" customFormat="1" x14ac:dyDescent="0.3"/>
    <row r="106" s="79" customFormat="1" x14ac:dyDescent="0.3"/>
    <row r="107" s="79" customFormat="1" x14ac:dyDescent="0.3"/>
    <row r="108" s="79" customFormat="1" x14ac:dyDescent="0.3"/>
    <row r="109" s="79" customFormat="1" x14ac:dyDescent="0.3"/>
    <row r="110" s="79" customFormat="1" x14ac:dyDescent="0.3"/>
    <row r="111" s="79" customFormat="1" x14ac:dyDescent="0.3"/>
    <row r="112" s="79" customFormat="1" x14ac:dyDescent="0.3"/>
    <row r="113" s="79" customFormat="1" x14ac:dyDescent="0.3"/>
    <row r="114" s="79" customFormat="1" x14ac:dyDescent="0.3"/>
    <row r="115" s="79" customFormat="1" x14ac:dyDescent="0.3"/>
    <row r="116" s="79" customFormat="1" x14ac:dyDescent="0.3"/>
    <row r="117" s="79" customFormat="1" x14ac:dyDescent="0.3"/>
    <row r="118" s="79" customFormat="1" x14ac:dyDescent="0.3"/>
    <row r="119" s="79" customFormat="1" x14ac:dyDescent="0.3"/>
    <row r="120" s="79" customFormat="1" x14ac:dyDescent="0.3"/>
    <row r="121" s="79" customFormat="1" x14ac:dyDescent="0.3"/>
    <row r="122" s="79" customFormat="1" x14ac:dyDescent="0.3"/>
    <row r="123" s="79" customFormat="1" x14ac:dyDescent="0.3"/>
    <row r="124" s="79" customFormat="1" x14ac:dyDescent="0.3"/>
    <row r="125" s="79" customFormat="1" x14ac:dyDescent="0.3"/>
    <row r="126" s="79" customFormat="1" x14ac:dyDescent="0.3"/>
    <row r="127" s="79" customFormat="1" x14ac:dyDescent="0.3"/>
    <row r="128" s="79" customFormat="1" x14ac:dyDescent="0.3"/>
    <row r="129" s="79" customFormat="1" x14ac:dyDescent="0.3"/>
    <row r="130" s="79" customFormat="1" x14ac:dyDescent="0.3"/>
    <row r="131" s="79" customFormat="1" x14ac:dyDescent="0.3"/>
    <row r="132" s="79" customFormat="1" x14ac:dyDescent="0.3"/>
    <row r="133" s="79" customFormat="1" x14ac:dyDescent="0.3"/>
    <row r="134" s="79" customFormat="1" x14ac:dyDescent="0.3"/>
    <row r="135" s="79" customFormat="1" x14ac:dyDescent="0.3"/>
    <row r="136" s="79" customFormat="1" x14ac:dyDescent="0.3"/>
    <row r="137" s="79" customFormat="1" x14ac:dyDescent="0.3"/>
    <row r="138" s="79" customFormat="1" x14ac:dyDescent="0.3"/>
    <row r="139" s="79" customFormat="1" x14ac:dyDescent="0.3"/>
    <row r="140" s="79" customFormat="1" x14ac:dyDescent="0.3"/>
    <row r="141" s="79" customFormat="1" x14ac:dyDescent="0.3"/>
    <row r="142" s="79" customFormat="1" x14ac:dyDescent="0.3"/>
    <row r="143" s="79" customFormat="1" x14ac:dyDescent="0.3"/>
    <row r="144" s="79" customFormat="1" x14ac:dyDescent="0.3"/>
    <row r="145" s="79" customFormat="1" x14ac:dyDescent="0.3"/>
    <row r="146" s="79" customFormat="1" x14ac:dyDescent="0.3"/>
    <row r="147" s="79" customFormat="1" x14ac:dyDescent="0.3"/>
    <row r="148" s="79" customFormat="1" x14ac:dyDescent="0.3"/>
    <row r="149" s="79" customFormat="1" x14ac:dyDescent="0.3"/>
    <row r="150" s="79" customFormat="1" x14ac:dyDescent="0.3"/>
    <row r="151" s="79" customFormat="1" x14ac:dyDescent="0.3"/>
    <row r="152" s="79" customFormat="1" x14ac:dyDescent="0.3"/>
    <row r="153" s="79" customFormat="1" x14ac:dyDescent="0.3"/>
    <row r="154" s="79" customFormat="1" x14ac:dyDescent="0.3"/>
    <row r="155" s="79" customFormat="1" x14ac:dyDescent="0.3"/>
    <row r="156" s="79" customFormat="1" x14ac:dyDescent="0.3"/>
    <row r="157" s="79" customFormat="1" x14ac:dyDescent="0.3"/>
    <row r="158" s="79" customFormat="1" x14ac:dyDescent="0.3"/>
    <row r="159" s="79" customFormat="1" x14ac:dyDescent="0.3"/>
    <row r="160" s="79" customFormat="1" x14ac:dyDescent="0.3"/>
    <row r="161" s="79" customFormat="1" x14ac:dyDescent="0.3"/>
    <row r="162" s="79" customFormat="1" x14ac:dyDescent="0.3"/>
    <row r="163" s="79" customFormat="1" x14ac:dyDescent="0.3"/>
    <row r="164" s="79" customFormat="1" x14ac:dyDescent="0.3"/>
    <row r="165" s="79" customFormat="1" x14ac:dyDescent="0.3"/>
    <row r="166" s="79" customFormat="1" x14ac:dyDescent="0.3"/>
    <row r="167" s="79" customFormat="1" x14ac:dyDescent="0.3"/>
    <row r="168" s="79" customFormat="1" x14ac:dyDescent="0.3"/>
    <row r="169" s="79" customFormat="1" x14ac:dyDescent="0.3"/>
    <row r="170" s="79" customFormat="1" x14ac:dyDescent="0.3"/>
    <row r="171" s="79" customFormat="1" x14ac:dyDescent="0.3"/>
    <row r="172" s="79" customFormat="1" x14ac:dyDescent="0.3"/>
    <row r="173" s="79" customFormat="1" x14ac:dyDescent="0.3"/>
    <row r="174" s="79" customFormat="1" x14ac:dyDescent="0.3"/>
    <row r="175" s="79" customFormat="1" x14ac:dyDescent="0.3"/>
    <row r="176" s="79" customFormat="1" x14ac:dyDescent="0.3"/>
    <row r="177" s="79" customFormat="1" x14ac:dyDescent="0.3"/>
    <row r="178" s="79" customFormat="1" x14ac:dyDescent="0.3"/>
    <row r="179" s="79" customFormat="1" x14ac:dyDescent="0.3"/>
    <row r="180" s="79" customFormat="1" x14ac:dyDescent="0.3"/>
    <row r="181" s="79" customFormat="1" x14ac:dyDescent="0.3"/>
    <row r="182" s="79" customFormat="1" x14ac:dyDescent="0.3"/>
    <row r="183" s="79" customFormat="1" x14ac:dyDescent="0.3"/>
    <row r="184" s="79" customFormat="1" x14ac:dyDescent="0.3"/>
    <row r="185" s="79" customFormat="1" x14ac:dyDescent="0.3"/>
    <row r="186" s="79" customFormat="1" x14ac:dyDescent="0.3"/>
    <row r="187" s="79" customFormat="1" x14ac:dyDescent="0.3"/>
    <row r="188" s="79" customFormat="1" x14ac:dyDescent="0.3"/>
    <row r="189" s="79" customFormat="1" x14ac:dyDescent="0.3"/>
    <row r="190" s="79" customFormat="1" x14ac:dyDescent="0.3"/>
    <row r="191" s="79" customFormat="1" x14ac:dyDescent="0.3"/>
    <row r="192" s="79" customFormat="1" x14ac:dyDescent="0.3"/>
    <row r="193" s="79" customFormat="1" x14ac:dyDescent="0.3"/>
    <row r="194" s="79" customFormat="1" x14ac:dyDescent="0.3"/>
    <row r="195" s="79" customFormat="1" x14ac:dyDescent="0.3"/>
    <row r="196" s="79" customFormat="1" x14ac:dyDescent="0.3"/>
    <row r="197" s="79" customFormat="1" x14ac:dyDescent="0.3"/>
    <row r="198" s="79" customFormat="1" x14ac:dyDescent="0.3"/>
    <row r="199" s="79" customFormat="1" x14ac:dyDescent="0.3"/>
    <row r="200" s="79" customFormat="1" x14ac:dyDescent="0.3"/>
    <row r="201" s="79" customFormat="1" x14ac:dyDescent="0.3"/>
    <row r="202" s="79" customFormat="1" x14ac:dyDescent="0.3"/>
    <row r="203" s="79" customFormat="1" x14ac:dyDescent="0.3"/>
    <row r="204" s="79" customFormat="1" x14ac:dyDescent="0.3"/>
    <row r="205" s="79" customFormat="1" x14ac:dyDescent="0.3"/>
    <row r="206" s="79" customFormat="1" x14ac:dyDescent="0.3"/>
    <row r="207" s="79" customFormat="1" x14ac:dyDescent="0.3"/>
    <row r="208" s="79" customFormat="1" x14ac:dyDescent="0.3"/>
    <row r="209" s="79" customFormat="1" x14ac:dyDescent="0.3"/>
    <row r="210" s="79" customFormat="1" x14ac:dyDescent="0.3"/>
    <row r="211" s="79" customFormat="1" x14ac:dyDescent="0.3"/>
    <row r="212" s="79" customFormat="1" x14ac:dyDescent="0.3"/>
    <row r="213" s="79" customFormat="1" x14ac:dyDescent="0.3"/>
    <row r="214" s="79" customFormat="1" x14ac:dyDescent="0.3"/>
    <row r="215" s="79" customFormat="1" x14ac:dyDescent="0.3"/>
    <row r="216" s="79" customFormat="1" x14ac:dyDescent="0.3"/>
    <row r="217" s="79" customFormat="1" x14ac:dyDescent="0.3"/>
    <row r="218" s="79" customFormat="1" x14ac:dyDescent="0.3"/>
    <row r="219" s="79" customFormat="1" x14ac:dyDescent="0.3"/>
    <row r="220" s="79" customFormat="1" x14ac:dyDescent="0.3"/>
    <row r="221" s="79" customFormat="1" x14ac:dyDescent="0.3"/>
    <row r="222" s="79" customFormat="1" x14ac:dyDescent="0.3"/>
    <row r="223" s="79" customFormat="1" x14ac:dyDescent="0.3"/>
    <row r="224" s="79" customFormat="1" x14ac:dyDescent="0.3"/>
    <row r="225" s="79" customFormat="1" x14ac:dyDescent="0.3"/>
    <row r="226" s="79" customFormat="1" x14ac:dyDescent="0.3"/>
    <row r="227" s="79" customFormat="1" x14ac:dyDescent="0.3"/>
    <row r="228" s="79" customFormat="1" x14ac:dyDescent="0.3"/>
    <row r="229" s="79" customFormat="1" x14ac:dyDescent="0.3"/>
    <row r="230" s="79" customFormat="1" x14ac:dyDescent="0.3"/>
    <row r="231" s="79" customFormat="1" x14ac:dyDescent="0.3"/>
    <row r="232" s="79" customFormat="1" x14ac:dyDescent="0.3"/>
    <row r="233" s="79" customFormat="1" x14ac:dyDescent="0.3"/>
    <row r="234" s="79" customFormat="1" x14ac:dyDescent="0.3"/>
    <row r="235" s="79" customFormat="1" x14ac:dyDescent="0.3"/>
    <row r="236" s="79" customFormat="1" x14ac:dyDescent="0.3"/>
    <row r="237" s="79" customFormat="1" x14ac:dyDescent="0.3"/>
    <row r="238" s="79" customFormat="1" x14ac:dyDescent="0.3"/>
    <row r="239" s="79" customFormat="1" x14ac:dyDescent="0.3"/>
    <row r="240" s="79" customFormat="1" x14ac:dyDescent="0.3"/>
    <row r="241" s="79" customFormat="1" x14ac:dyDescent="0.3"/>
    <row r="242" s="79" customFormat="1" x14ac:dyDescent="0.3"/>
    <row r="243" s="79" customFormat="1" x14ac:dyDescent="0.3"/>
    <row r="244" s="79" customFormat="1" x14ac:dyDescent="0.3"/>
    <row r="245" s="79" customFormat="1" x14ac:dyDescent="0.3"/>
    <row r="246" s="79" customFormat="1" x14ac:dyDescent="0.3"/>
    <row r="247" s="79" customFormat="1" x14ac:dyDescent="0.3"/>
    <row r="248" s="79" customFormat="1" x14ac:dyDescent="0.3"/>
    <row r="249" s="79" customFormat="1" x14ac:dyDescent="0.3"/>
    <row r="250" s="79" customFormat="1" x14ac:dyDescent="0.3"/>
    <row r="251" s="79" customFormat="1" x14ac:dyDescent="0.3"/>
    <row r="252" s="79" customFormat="1" x14ac:dyDescent="0.3"/>
    <row r="253" s="79" customFormat="1" x14ac:dyDescent="0.3"/>
    <row r="254" s="79" customFormat="1" x14ac:dyDescent="0.3"/>
    <row r="255" s="79" customFormat="1" x14ac:dyDescent="0.3"/>
    <row r="256" s="79" customFormat="1" x14ac:dyDescent="0.3"/>
    <row r="257" s="79" customFormat="1" x14ac:dyDescent="0.3"/>
    <row r="258" s="79" customFormat="1" x14ac:dyDescent="0.3"/>
    <row r="259" s="79" customFormat="1" x14ac:dyDescent="0.3"/>
    <row r="260" s="79" customFormat="1" x14ac:dyDescent="0.3"/>
    <row r="261" s="79" customFormat="1" x14ac:dyDescent="0.3"/>
    <row r="262" s="79" customFormat="1" x14ac:dyDescent="0.3"/>
    <row r="263" s="79" customFormat="1" x14ac:dyDescent="0.3"/>
    <row r="264" s="79" customFormat="1" x14ac:dyDescent="0.3"/>
    <row r="265" s="79" customFormat="1" x14ac:dyDescent="0.3"/>
    <row r="266" s="79" customFormat="1" x14ac:dyDescent="0.3"/>
    <row r="267" s="79" customFormat="1" x14ac:dyDescent="0.3"/>
    <row r="268" s="79" customFormat="1" x14ac:dyDescent="0.3"/>
    <row r="269" s="79" customFormat="1" x14ac:dyDescent="0.3"/>
    <row r="270" s="79" customFormat="1" x14ac:dyDescent="0.3"/>
    <row r="271" s="79" customFormat="1" x14ac:dyDescent="0.3"/>
    <row r="272" s="79" customFormat="1" x14ac:dyDescent="0.3"/>
    <row r="273" s="79" customFormat="1" x14ac:dyDescent="0.3"/>
    <row r="274" s="79" customFormat="1" x14ac:dyDescent="0.3"/>
    <row r="275" s="79" customFormat="1" x14ac:dyDescent="0.3"/>
    <row r="276" s="79" customFormat="1" x14ac:dyDescent="0.3"/>
    <row r="277" s="79" customFormat="1" x14ac:dyDescent="0.3"/>
    <row r="278" s="79" customFormat="1" x14ac:dyDescent="0.3"/>
    <row r="279" s="79" customFormat="1" x14ac:dyDescent="0.3"/>
    <row r="280" s="79" customFormat="1" x14ac:dyDescent="0.3"/>
    <row r="281" s="79" customFormat="1" x14ac:dyDescent="0.3"/>
    <row r="282" s="79" customFormat="1" x14ac:dyDescent="0.3"/>
    <row r="283" s="79" customFormat="1" x14ac:dyDescent="0.3"/>
    <row r="284" s="79" customFormat="1" x14ac:dyDescent="0.3"/>
    <row r="285" s="79" customFormat="1" x14ac:dyDescent="0.3"/>
    <row r="286" s="79" customFormat="1" x14ac:dyDescent="0.3"/>
    <row r="287" s="79" customFormat="1" x14ac:dyDescent="0.3"/>
    <row r="288" s="79" customFormat="1" x14ac:dyDescent="0.3"/>
    <row r="289" s="79" customFormat="1" x14ac:dyDescent="0.3"/>
    <row r="290" s="79" customFormat="1" x14ac:dyDescent="0.3"/>
    <row r="291" s="79" customFormat="1" x14ac:dyDescent="0.3"/>
    <row r="292" s="79" customFormat="1" x14ac:dyDescent="0.3"/>
    <row r="293" s="79" customFormat="1" x14ac:dyDescent="0.3"/>
    <row r="294" s="79" customFormat="1" x14ac:dyDescent="0.3"/>
    <row r="295" s="79" customFormat="1" x14ac:dyDescent="0.3"/>
    <row r="296" s="79" customFormat="1" x14ac:dyDescent="0.3"/>
    <row r="297" s="79" customFormat="1" x14ac:dyDescent="0.3"/>
    <row r="298" s="79" customFormat="1" x14ac:dyDescent="0.3"/>
    <row r="299" s="79" customFormat="1" x14ac:dyDescent="0.3"/>
    <row r="300" s="79" customFormat="1" x14ac:dyDescent="0.3"/>
    <row r="301" s="79" customFormat="1" x14ac:dyDescent="0.3"/>
    <row r="302" s="79" customFormat="1" x14ac:dyDescent="0.3"/>
    <row r="303" s="79" customFormat="1" x14ac:dyDescent="0.3"/>
    <row r="304" s="79" customFormat="1" x14ac:dyDescent="0.3"/>
    <row r="305" s="79" customFormat="1" x14ac:dyDescent="0.3"/>
    <row r="306" s="79" customFormat="1" x14ac:dyDescent="0.3"/>
    <row r="307" s="79" customFormat="1" x14ac:dyDescent="0.3"/>
    <row r="308" s="79" customFormat="1" x14ac:dyDescent="0.3"/>
    <row r="309" s="79" customFormat="1" x14ac:dyDescent="0.3"/>
    <row r="310" s="79" customFormat="1" x14ac:dyDescent="0.3"/>
    <row r="311" s="79" customFormat="1" x14ac:dyDescent="0.3"/>
    <row r="312" s="79" customFormat="1" x14ac:dyDescent="0.3"/>
    <row r="313" s="79" customFormat="1" x14ac:dyDescent="0.3"/>
    <row r="314" s="79" customFormat="1" x14ac:dyDescent="0.3"/>
    <row r="315" s="79" customFormat="1" x14ac:dyDescent="0.3"/>
    <row r="316" s="79" customFormat="1" x14ac:dyDescent="0.3"/>
    <row r="317" s="79" customFormat="1" x14ac:dyDescent="0.3"/>
    <row r="318" s="79" customFormat="1" x14ac:dyDescent="0.3"/>
    <row r="319" s="79" customFormat="1" x14ac:dyDescent="0.3"/>
    <row r="320" s="79" customFormat="1" x14ac:dyDescent="0.3"/>
    <row r="321" s="79" customFormat="1" x14ac:dyDescent="0.3"/>
    <row r="322" s="79" customFormat="1" x14ac:dyDescent="0.3"/>
    <row r="323" s="79" customFormat="1" x14ac:dyDescent="0.3"/>
    <row r="324" s="79" customFormat="1" x14ac:dyDescent="0.3"/>
    <row r="325" s="79" customFormat="1" x14ac:dyDescent="0.3"/>
    <row r="326" s="79" customFormat="1" x14ac:dyDescent="0.3"/>
    <row r="327" s="79" customFormat="1" x14ac:dyDescent="0.3"/>
    <row r="328" s="79" customFormat="1" x14ac:dyDescent="0.3"/>
    <row r="329" s="79" customFormat="1" x14ac:dyDescent="0.3"/>
    <row r="330" s="79" customFormat="1" x14ac:dyDescent="0.3"/>
    <row r="331" s="79" customFormat="1" x14ac:dyDescent="0.3"/>
    <row r="332" s="79" customFormat="1" x14ac:dyDescent="0.3"/>
    <row r="333" s="79" customFormat="1" x14ac:dyDescent="0.3"/>
    <row r="334" s="79" customFormat="1" x14ac:dyDescent="0.3"/>
    <row r="335" s="79" customFormat="1" x14ac:dyDescent="0.3"/>
    <row r="336" s="79" customFormat="1" x14ac:dyDescent="0.3"/>
    <row r="337" s="79" customFormat="1" x14ac:dyDescent="0.3"/>
    <row r="338" s="79" customFormat="1" x14ac:dyDescent="0.3"/>
    <row r="339" s="79" customFormat="1" x14ac:dyDescent="0.3"/>
    <row r="340" s="79" customFormat="1" x14ac:dyDescent="0.3"/>
    <row r="341" s="79" customFormat="1" x14ac:dyDescent="0.3"/>
    <row r="342" s="79" customFormat="1" x14ac:dyDescent="0.3"/>
    <row r="343" s="79" customFormat="1" x14ac:dyDescent="0.3"/>
    <row r="344" s="79" customFormat="1" x14ac:dyDescent="0.3"/>
    <row r="345" s="79" customFormat="1" x14ac:dyDescent="0.3"/>
    <row r="346" s="79" customFormat="1" x14ac:dyDescent="0.3"/>
    <row r="347" s="79" customFormat="1" x14ac:dyDescent="0.3"/>
    <row r="348" s="79" customFormat="1" x14ac:dyDescent="0.3"/>
    <row r="349" s="79" customFormat="1" x14ac:dyDescent="0.3"/>
    <row r="350" s="79" customFormat="1" x14ac:dyDescent="0.3"/>
    <row r="351" s="79" customFormat="1" x14ac:dyDescent="0.3"/>
    <row r="352" s="79" customFormat="1" x14ac:dyDescent="0.3"/>
    <row r="353" s="79" customFormat="1" x14ac:dyDescent="0.3"/>
    <row r="354" s="79" customFormat="1" x14ac:dyDescent="0.3"/>
    <row r="355" s="79" customFormat="1" x14ac:dyDescent="0.3"/>
    <row r="356" s="79" customFormat="1" x14ac:dyDescent="0.3"/>
    <row r="357" s="79" customFormat="1" x14ac:dyDescent="0.3"/>
    <row r="358" s="79" customFormat="1" x14ac:dyDescent="0.3"/>
    <row r="359" s="79" customFormat="1" x14ac:dyDescent="0.3"/>
    <row r="360" s="79" customFormat="1" x14ac:dyDescent="0.3"/>
    <row r="361" s="79" customFormat="1" x14ac:dyDescent="0.3"/>
    <row r="362" s="79" customFormat="1" x14ac:dyDescent="0.3"/>
    <row r="363" s="79" customFormat="1" x14ac:dyDescent="0.3"/>
    <row r="364" s="79" customFormat="1" x14ac:dyDescent="0.3"/>
    <row r="365" s="79" customFormat="1" x14ac:dyDescent="0.3"/>
    <row r="366" s="79" customFormat="1" x14ac:dyDescent="0.3"/>
    <row r="367" s="79" customFormat="1" x14ac:dyDescent="0.3"/>
    <row r="368" s="79" customFormat="1" x14ac:dyDescent="0.3"/>
    <row r="369" s="79" customFormat="1" x14ac:dyDescent="0.3"/>
    <row r="370" s="79" customFormat="1" x14ac:dyDescent="0.3"/>
    <row r="371" s="79" customFormat="1" x14ac:dyDescent="0.3"/>
    <row r="372" s="79" customFormat="1" x14ac:dyDescent="0.3"/>
    <row r="373" s="79" customFormat="1" x14ac:dyDescent="0.3"/>
    <row r="374" s="79" customFormat="1" x14ac:dyDescent="0.3"/>
    <row r="375" s="79" customFormat="1" x14ac:dyDescent="0.3"/>
    <row r="376" s="79" customFormat="1" x14ac:dyDescent="0.3"/>
    <row r="377" s="79" customFormat="1" x14ac:dyDescent="0.3"/>
    <row r="378" s="79" customFormat="1" x14ac:dyDescent="0.3"/>
    <row r="379" s="79" customFormat="1" x14ac:dyDescent="0.3"/>
    <row r="380" s="79" customFormat="1" x14ac:dyDescent="0.3"/>
    <row r="381" s="79" customFormat="1" x14ac:dyDescent="0.3"/>
    <row r="382" s="79" customFormat="1" x14ac:dyDescent="0.3"/>
    <row r="383" s="79" customFormat="1" x14ac:dyDescent="0.3"/>
    <row r="384" s="79" customFormat="1" x14ac:dyDescent="0.3"/>
    <row r="385" s="79" customFormat="1" x14ac:dyDescent="0.3"/>
    <row r="386" s="79" customFormat="1" x14ac:dyDescent="0.3"/>
    <row r="387" s="79" customFormat="1" x14ac:dyDescent="0.3"/>
    <row r="388" s="79" customFormat="1" x14ac:dyDescent="0.3"/>
    <row r="389" s="79" customFormat="1" x14ac:dyDescent="0.3"/>
    <row r="390" s="79" customFormat="1" x14ac:dyDescent="0.3"/>
    <row r="391" s="79" customFormat="1" x14ac:dyDescent="0.3"/>
    <row r="392" s="79" customFormat="1" x14ac:dyDescent="0.3"/>
    <row r="393" s="79" customFormat="1" x14ac:dyDescent="0.3"/>
    <row r="394" s="79" customFormat="1" x14ac:dyDescent="0.3"/>
    <row r="395" s="79" customFormat="1" x14ac:dyDescent="0.3"/>
    <row r="396" s="79" customFormat="1" x14ac:dyDescent="0.3"/>
    <row r="397" s="79" customFormat="1" x14ac:dyDescent="0.3"/>
    <row r="398" s="79" customFormat="1" x14ac:dyDescent="0.3"/>
    <row r="399" s="79" customFormat="1" x14ac:dyDescent="0.3"/>
    <row r="400" s="79" customFormat="1" x14ac:dyDescent="0.3"/>
    <row r="401" s="79" customFormat="1" x14ac:dyDescent="0.3"/>
    <row r="402" s="79" customFormat="1" x14ac:dyDescent="0.3"/>
    <row r="403" s="79" customFormat="1" x14ac:dyDescent="0.3"/>
    <row r="404" s="79" customFormat="1" x14ac:dyDescent="0.3"/>
    <row r="405" s="79" customFormat="1" x14ac:dyDescent="0.3"/>
    <row r="406" s="79" customFormat="1" x14ac:dyDescent="0.3"/>
    <row r="407" s="79" customFormat="1" x14ac:dyDescent="0.3"/>
    <row r="408" s="79" customFormat="1" x14ac:dyDescent="0.3"/>
    <row r="409" s="79" customFormat="1" x14ac:dyDescent="0.3"/>
    <row r="410" s="79" customFormat="1" x14ac:dyDescent="0.3"/>
    <row r="411" s="79" customFormat="1" x14ac:dyDescent="0.3"/>
    <row r="412" s="79" customFormat="1" x14ac:dyDescent="0.3"/>
    <row r="413" s="79" customFormat="1" x14ac:dyDescent="0.3"/>
    <row r="414" s="79" customFormat="1" x14ac:dyDescent="0.3"/>
    <row r="415" s="79" customFormat="1" x14ac:dyDescent="0.3"/>
    <row r="416" s="79" customFormat="1" x14ac:dyDescent="0.3"/>
    <row r="417" s="79" customFormat="1" x14ac:dyDescent="0.3"/>
    <row r="418" s="79" customFormat="1" x14ac:dyDescent="0.3"/>
    <row r="419" s="79" customFormat="1" x14ac:dyDescent="0.3"/>
    <row r="420" s="79" customFormat="1" x14ac:dyDescent="0.3"/>
    <row r="421" s="79" customFormat="1" x14ac:dyDescent="0.3"/>
    <row r="422" s="79" customFormat="1" x14ac:dyDescent="0.3"/>
    <row r="423" s="79" customFormat="1" x14ac:dyDescent="0.3"/>
    <row r="424" s="79" customFormat="1" x14ac:dyDescent="0.3"/>
    <row r="425" s="79" customFormat="1" x14ac:dyDescent="0.3"/>
    <row r="426" s="79" customFormat="1" x14ac:dyDescent="0.3"/>
    <row r="427" s="79" customFormat="1" x14ac:dyDescent="0.3"/>
    <row r="428" s="79" customFormat="1" x14ac:dyDescent="0.3"/>
    <row r="429" s="79" customFormat="1" x14ac:dyDescent="0.3"/>
    <row r="430" s="79" customFormat="1" x14ac:dyDescent="0.3"/>
    <row r="431" s="79" customFormat="1" x14ac:dyDescent="0.3"/>
    <row r="432" s="79" customFormat="1" x14ac:dyDescent="0.3"/>
    <row r="433" s="79" customFormat="1" x14ac:dyDescent="0.3"/>
    <row r="434" s="79" customFormat="1" x14ac:dyDescent="0.3"/>
    <row r="435" s="79" customFormat="1" x14ac:dyDescent="0.3"/>
    <row r="436" s="79" customFormat="1" x14ac:dyDescent="0.3"/>
    <row r="437" s="79" customFormat="1" x14ac:dyDescent="0.3"/>
    <row r="438" s="79" customFormat="1" x14ac:dyDescent="0.3"/>
    <row r="439" s="79" customFormat="1" x14ac:dyDescent="0.3"/>
    <row r="440" s="79" customFormat="1" x14ac:dyDescent="0.3"/>
    <row r="441" s="79" customFormat="1" x14ac:dyDescent="0.3"/>
    <row r="442" s="79" customFormat="1" x14ac:dyDescent="0.3"/>
    <row r="443" s="79" customFormat="1" x14ac:dyDescent="0.3"/>
    <row r="444" s="79" customFormat="1" x14ac:dyDescent="0.3"/>
    <row r="445" s="79" customFormat="1" x14ac:dyDescent="0.3"/>
    <row r="446" s="79" customFormat="1" x14ac:dyDescent="0.3"/>
    <row r="447" s="79" customFormat="1" x14ac:dyDescent="0.3"/>
    <row r="448" s="79" customFormat="1" x14ac:dyDescent="0.3"/>
    <row r="449" s="79" customFormat="1" x14ac:dyDescent="0.3"/>
    <row r="450" s="79" customFormat="1" x14ac:dyDescent="0.3"/>
    <row r="451" s="79" customFormat="1" x14ac:dyDescent="0.3"/>
    <row r="452" s="79" customFormat="1" x14ac:dyDescent="0.3"/>
    <row r="453" s="79" customFormat="1" x14ac:dyDescent="0.3"/>
    <row r="454" s="79" customFormat="1" x14ac:dyDescent="0.3"/>
    <row r="455" s="79" customFormat="1" x14ac:dyDescent="0.3"/>
    <row r="456" s="79" customFormat="1" x14ac:dyDescent="0.3"/>
    <row r="457" s="79" customFormat="1" x14ac:dyDescent="0.3"/>
    <row r="458" s="79" customFormat="1" x14ac:dyDescent="0.3"/>
    <row r="459" s="79" customFormat="1" x14ac:dyDescent="0.3"/>
    <row r="460" s="79" customFormat="1" x14ac:dyDescent="0.3"/>
    <row r="461" s="79" customFormat="1" x14ac:dyDescent="0.3"/>
    <row r="462" s="79" customFormat="1" x14ac:dyDescent="0.3"/>
    <row r="463" s="79" customFormat="1" x14ac:dyDescent="0.3"/>
    <row r="464" s="79" customFormat="1" x14ac:dyDescent="0.3"/>
    <row r="465" s="79" customFormat="1" x14ac:dyDescent="0.3"/>
    <row r="466" s="79" customFormat="1" x14ac:dyDescent="0.3"/>
    <row r="467" s="79" customFormat="1" x14ac:dyDescent="0.3"/>
    <row r="468" s="79" customFormat="1" x14ac:dyDescent="0.3"/>
    <row r="469" s="79" customFormat="1" x14ac:dyDescent="0.3"/>
    <row r="470" s="79" customFormat="1" x14ac:dyDescent="0.3"/>
    <row r="471" s="79" customFormat="1" x14ac:dyDescent="0.3"/>
    <row r="472" s="79" customFormat="1" x14ac:dyDescent="0.3"/>
    <row r="473" s="79" customFormat="1" x14ac:dyDescent="0.3"/>
    <row r="474" s="79" customFormat="1" x14ac:dyDescent="0.3"/>
    <row r="475" s="79" customFormat="1" x14ac:dyDescent="0.3"/>
    <row r="476" s="79" customFormat="1" x14ac:dyDescent="0.3"/>
    <row r="477" s="79" customFormat="1" x14ac:dyDescent="0.3"/>
    <row r="478" s="79" customFormat="1" x14ac:dyDescent="0.3"/>
    <row r="479" s="79" customFormat="1" x14ac:dyDescent="0.3"/>
    <row r="480" s="79" customFormat="1" x14ac:dyDescent="0.3"/>
    <row r="481" s="79" customFormat="1" x14ac:dyDescent="0.3"/>
    <row r="482" s="79" customFormat="1" x14ac:dyDescent="0.3"/>
    <row r="483" s="79" customFormat="1" x14ac:dyDescent="0.3"/>
    <row r="484" s="79" customFormat="1" x14ac:dyDescent="0.3"/>
    <row r="485" s="79" customFormat="1" x14ac:dyDescent="0.3"/>
    <row r="486" s="79" customFormat="1" x14ac:dyDescent="0.3"/>
    <row r="487" s="79" customFormat="1" x14ac:dyDescent="0.3"/>
    <row r="488" s="79" customFormat="1" x14ac:dyDescent="0.3"/>
    <row r="489" s="79" customFormat="1" x14ac:dyDescent="0.3"/>
    <row r="490" s="79" customFormat="1" x14ac:dyDescent="0.3"/>
    <row r="491" s="79" customFormat="1" x14ac:dyDescent="0.3"/>
    <row r="492" s="79" customFormat="1" x14ac:dyDescent="0.3"/>
    <row r="493" s="79" customFormat="1" x14ac:dyDescent="0.3"/>
    <row r="494" s="79" customFormat="1" x14ac:dyDescent="0.3"/>
    <row r="495" s="79" customFormat="1" x14ac:dyDescent="0.3"/>
    <row r="496" s="79" customFormat="1" x14ac:dyDescent="0.3"/>
    <row r="497" s="79" customFormat="1" x14ac:dyDescent="0.3"/>
    <row r="498" s="79" customFormat="1" x14ac:dyDescent="0.3"/>
    <row r="499" s="79" customFormat="1" x14ac:dyDescent="0.3"/>
    <row r="500" s="79" customFormat="1" x14ac:dyDescent="0.3"/>
    <row r="501" s="79" customFormat="1" x14ac:dyDescent="0.3"/>
    <row r="502" s="79" customFormat="1" x14ac:dyDescent="0.3"/>
    <row r="503" s="79" customFormat="1" x14ac:dyDescent="0.3"/>
    <row r="504" s="79" customFormat="1" x14ac:dyDescent="0.3"/>
    <row r="505" s="79" customFormat="1" x14ac:dyDescent="0.3"/>
    <row r="506" s="79" customFormat="1" x14ac:dyDescent="0.3"/>
    <row r="507" s="79" customFormat="1" x14ac:dyDescent="0.3"/>
    <row r="508" s="79" customFormat="1" x14ac:dyDescent="0.3"/>
    <row r="509" s="79" customFormat="1" x14ac:dyDescent="0.3"/>
    <row r="510" s="79" customFormat="1" x14ac:dyDescent="0.3"/>
    <row r="511" s="79" customFormat="1" x14ac:dyDescent="0.3"/>
    <row r="512" s="79" customFormat="1" x14ac:dyDescent="0.3"/>
    <row r="513" s="79" customFormat="1" x14ac:dyDescent="0.3"/>
    <row r="514" s="79" customFormat="1" x14ac:dyDescent="0.3"/>
    <row r="515" s="79" customFormat="1" x14ac:dyDescent="0.3"/>
    <row r="516" s="79" customFormat="1" x14ac:dyDescent="0.3"/>
    <row r="517" s="79" customFormat="1" x14ac:dyDescent="0.3"/>
    <row r="518" s="79" customFormat="1" x14ac:dyDescent="0.3"/>
    <row r="519" s="79" customFormat="1" x14ac:dyDescent="0.3"/>
    <row r="520" s="79" customFormat="1" x14ac:dyDescent="0.3"/>
    <row r="521" s="79" customFormat="1" x14ac:dyDescent="0.3"/>
    <row r="522" s="79" customFormat="1" x14ac:dyDescent="0.3"/>
    <row r="523" s="79" customFormat="1" x14ac:dyDescent="0.3"/>
    <row r="524" s="79" customFormat="1" x14ac:dyDescent="0.3"/>
    <row r="525" s="79" customFormat="1" x14ac:dyDescent="0.3"/>
    <row r="526" s="79" customFormat="1" x14ac:dyDescent="0.3"/>
    <row r="527" s="79" customFormat="1" x14ac:dyDescent="0.3"/>
    <row r="528" s="79" customFormat="1" x14ac:dyDescent="0.3"/>
    <row r="529" s="79" customFormat="1" x14ac:dyDescent="0.3"/>
    <row r="530" s="79" customFormat="1" x14ac:dyDescent="0.3"/>
    <row r="531" s="79" customFormat="1" x14ac:dyDescent="0.3"/>
    <row r="532" s="79" customFormat="1" x14ac:dyDescent="0.3"/>
    <row r="533" s="79" customFormat="1" x14ac:dyDescent="0.3"/>
    <row r="534" s="79" customFormat="1" x14ac:dyDescent="0.3"/>
    <row r="535" s="79" customFormat="1" x14ac:dyDescent="0.3"/>
    <row r="536" s="79" customFormat="1" x14ac:dyDescent="0.3"/>
    <row r="537" s="79" customFormat="1" x14ac:dyDescent="0.3"/>
    <row r="538" s="79" customFormat="1" x14ac:dyDescent="0.3"/>
    <row r="539" s="79" customFormat="1" x14ac:dyDescent="0.3"/>
    <row r="540" s="79" customFormat="1" x14ac:dyDescent="0.3"/>
    <row r="541" s="79" customFormat="1" x14ac:dyDescent="0.3"/>
    <row r="542" s="79" customFormat="1" x14ac:dyDescent="0.3"/>
    <row r="543" s="79" customFormat="1" x14ac:dyDescent="0.3"/>
    <row r="544" s="79" customFormat="1" x14ac:dyDescent="0.3"/>
    <row r="545" s="79" customFormat="1" x14ac:dyDescent="0.3"/>
    <row r="546" s="79" customFormat="1" x14ac:dyDescent="0.3"/>
    <row r="547" s="79" customFormat="1" x14ac:dyDescent="0.3"/>
    <row r="548" s="79" customFormat="1" x14ac:dyDescent="0.3"/>
    <row r="549" s="79" customFormat="1" x14ac:dyDescent="0.3"/>
    <row r="550" s="79" customFormat="1" x14ac:dyDescent="0.3"/>
    <row r="551" s="79" customFormat="1" x14ac:dyDescent="0.3"/>
    <row r="552" s="79" customFormat="1" x14ac:dyDescent="0.3"/>
    <row r="553" s="79" customFormat="1" x14ac:dyDescent="0.3"/>
    <row r="554" s="79" customFormat="1" x14ac:dyDescent="0.3"/>
    <row r="555" s="79" customFormat="1" x14ac:dyDescent="0.3"/>
    <row r="556" s="79" customFormat="1" x14ac:dyDescent="0.3"/>
    <row r="557" s="79" customFormat="1" x14ac:dyDescent="0.3"/>
    <row r="558" s="79" customFormat="1" x14ac:dyDescent="0.3"/>
    <row r="559" s="79" customFormat="1" x14ac:dyDescent="0.3"/>
    <row r="560" s="79" customFormat="1" x14ac:dyDescent="0.3"/>
    <row r="561" s="79" customFormat="1" x14ac:dyDescent="0.3"/>
    <row r="562" s="79" customFormat="1" x14ac:dyDescent="0.3"/>
    <row r="563" s="79" customFormat="1" x14ac:dyDescent="0.3"/>
    <row r="564" s="79" customFormat="1" x14ac:dyDescent="0.3"/>
    <row r="565" s="79" customFormat="1" x14ac:dyDescent="0.3"/>
    <row r="566" s="79" customFormat="1" x14ac:dyDescent="0.3"/>
    <row r="567" s="79" customFormat="1" x14ac:dyDescent="0.3"/>
    <row r="568" s="79" customFormat="1" x14ac:dyDescent="0.3"/>
    <row r="569" s="79" customFormat="1" x14ac:dyDescent="0.3"/>
    <row r="570" s="79" customFormat="1" x14ac:dyDescent="0.3"/>
    <row r="571" s="79" customFormat="1" x14ac:dyDescent="0.3"/>
    <row r="572" s="79" customFormat="1" x14ac:dyDescent="0.3"/>
    <row r="573" s="79" customFormat="1" x14ac:dyDescent="0.3"/>
    <row r="574" s="79" customFormat="1" x14ac:dyDescent="0.3"/>
    <row r="575" s="79" customFormat="1" x14ac:dyDescent="0.3"/>
    <row r="576" s="79" customFormat="1" x14ac:dyDescent="0.3"/>
    <row r="577" s="79" customFormat="1" x14ac:dyDescent="0.3"/>
    <row r="578" s="79" customFormat="1" x14ac:dyDescent="0.3"/>
    <row r="579" s="79" customFormat="1" x14ac:dyDescent="0.3"/>
    <row r="580" s="79" customFormat="1" x14ac:dyDescent="0.3"/>
    <row r="581" s="79" customFormat="1" x14ac:dyDescent="0.3"/>
    <row r="582" s="79" customFormat="1" x14ac:dyDescent="0.3"/>
    <row r="583" s="79" customFormat="1" x14ac:dyDescent="0.3"/>
    <row r="584" s="79" customFormat="1" x14ac:dyDescent="0.3"/>
    <row r="585" s="79" customFormat="1" x14ac:dyDescent="0.3"/>
    <row r="586" s="79" customFormat="1" x14ac:dyDescent="0.3"/>
    <row r="587" s="79" customFormat="1" x14ac:dyDescent="0.3"/>
    <row r="588" s="79" customFormat="1" x14ac:dyDescent="0.3"/>
    <row r="589" s="79" customFormat="1" x14ac:dyDescent="0.3"/>
    <row r="590" s="79" customFormat="1" x14ac:dyDescent="0.3"/>
    <row r="591" s="79" customFormat="1" x14ac:dyDescent="0.3"/>
    <row r="592" s="79" customFormat="1" x14ac:dyDescent="0.3"/>
    <row r="593" s="79" customFormat="1" x14ac:dyDescent="0.3"/>
    <row r="594" s="79" customFormat="1" x14ac:dyDescent="0.3"/>
    <row r="595" s="79" customFormat="1" x14ac:dyDescent="0.3"/>
    <row r="596" s="79" customFormat="1" x14ac:dyDescent="0.3"/>
    <row r="597" s="79" customFormat="1" x14ac:dyDescent="0.3"/>
    <row r="598" s="79" customFormat="1" x14ac:dyDescent="0.3"/>
    <row r="599" s="79" customFormat="1" x14ac:dyDescent="0.3"/>
    <row r="600" s="79" customFormat="1" x14ac:dyDescent="0.3"/>
    <row r="601" s="79" customFormat="1" x14ac:dyDescent="0.3"/>
    <row r="602" s="79" customFormat="1" x14ac:dyDescent="0.3"/>
    <row r="603" s="79" customFormat="1" x14ac:dyDescent="0.3"/>
    <row r="604" s="79" customFormat="1" x14ac:dyDescent="0.3"/>
    <row r="605" s="79" customFormat="1" x14ac:dyDescent="0.3"/>
    <row r="606" s="79" customFormat="1" x14ac:dyDescent="0.3"/>
    <row r="607" s="79" customFormat="1" x14ac:dyDescent="0.3"/>
    <row r="608" s="79" customFormat="1" x14ac:dyDescent="0.3"/>
    <row r="609" s="79" customFormat="1" x14ac:dyDescent="0.3"/>
    <row r="610" s="79" customFormat="1" x14ac:dyDescent="0.3"/>
    <row r="611" s="79" customFormat="1" x14ac:dyDescent="0.3"/>
    <row r="612" s="79" customFormat="1" x14ac:dyDescent="0.3"/>
    <row r="613" s="79" customFormat="1" x14ac:dyDescent="0.3"/>
    <row r="614" s="79" customFormat="1" x14ac:dyDescent="0.3"/>
    <row r="615" s="79" customFormat="1" x14ac:dyDescent="0.3"/>
    <row r="616" s="79" customFormat="1" x14ac:dyDescent="0.3"/>
    <row r="617" s="79" customFormat="1" x14ac:dyDescent="0.3"/>
    <row r="618" s="79" customFormat="1" x14ac:dyDescent="0.3"/>
    <row r="619" s="79" customFormat="1" x14ac:dyDescent="0.3"/>
    <row r="620" s="79" customFormat="1" x14ac:dyDescent="0.3"/>
    <row r="621" s="79" customFormat="1" x14ac:dyDescent="0.3"/>
    <row r="622" s="79" customFormat="1" x14ac:dyDescent="0.3"/>
    <row r="623" s="79" customFormat="1" x14ac:dyDescent="0.3"/>
    <row r="624" s="79" customFormat="1" x14ac:dyDescent="0.3"/>
    <row r="625" s="79" customFormat="1" x14ac:dyDescent="0.3"/>
    <row r="626" s="79" customFormat="1" x14ac:dyDescent="0.3"/>
    <row r="627" s="79" customFormat="1" x14ac:dyDescent="0.3"/>
    <row r="628" s="79" customFormat="1" x14ac:dyDescent="0.3"/>
    <row r="629" s="79" customFormat="1" x14ac:dyDescent="0.3"/>
    <row r="630" s="79" customFormat="1" x14ac:dyDescent="0.3"/>
    <row r="631" s="79" customFormat="1" x14ac:dyDescent="0.3"/>
    <row r="632" s="79" customFormat="1" x14ac:dyDescent="0.3"/>
    <row r="633" s="79" customFormat="1" x14ac:dyDescent="0.3"/>
    <row r="634" s="79" customFormat="1" x14ac:dyDescent="0.3"/>
    <row r="635" s="79" customFormat="1" x14ac:dyDescent="0.3"/>
    <row r="636" s="79" customFormat="1" x14ac:dyDescent="0.3"/>
    <row r="637" s="79" customFormat="1" x14ac:dyDescent="0.3"/>
    <row r="638" s="79" customFormat="1" x14ac:dyDescent="0.3"/>
    <row r="639" s="79" customFormat="1" x14ac:dyDescent="0.3"/>
    <row r="640" s="79" customFormat="1" x14ac:dyDescent="0.3"/>
    <row r="641" s="79" customFormat="1" x14ac:dyDescent="0.3"/>
    <row r="642" s="79" customFormat="1" x14ac:dyDescent="0.3"/>
    <row r="643" s="79" customFormat="1" x14ac:dyDescent="0.3"/>
    <row r="644" s="79" customFormat="1" x14ac:dyDescent="0.3"/>
    <row r="645" s="79" customFormat="1" x14ac:dyDescent="0.3"/>
    <row r="646" s="79" customFormat="1" x14ac:dyDescent="0.3"/>
    <row r="647" s="79" customFormat="1" x14ac:dyDescent="0.3"/>
    <row r="648" s="79" customFormat="1" x14ac:dyDescent="0.3"/>
    <row r="649" s="79" customFormat="1" x14ac:dyDescent="0.3"/>
    <row r="650" s="79" customFormat="1" x14ac:dyDescent="0.3"/>
    <row r="651" s="79" customFormat="1" x14ac:dyDescent="0.3"/>
    <row r="652" s="79" customFormat="1" x14ac:dyDescent="0.3"/>
    <row r="653" s="79" customFormat="1" x14ac:dyDescent="0.3"/>
    <row r="654" s="79" customFormat="1" x14ac:dyDescent="0.3"/>
    <row r="655" s="79" customFormat="1" x14ac:dyDescent="0.3"/>
    <row r="656" s="79" customFormat="1" x14ac:dyDescent="0.3"/>
    <row r="657" s="79" customFormat="1" x14ac:dyDescent="0.3"/>
    <row r="658" s="79" customFormat="1" x14ac:dyDescent="0.3"/>
    <row r="659" s="79" customFormat="1" x14ac:dyDescent="0.3"/>
    <row r="660" s="79" customFormat="1" x14ac:dyDescent="0.3"/>
    <row r="661" s="79" customFormat="1" x14ac:dyDescent="0.3"/>
    <row r="662" s="79" customFormat="1" x14ac:dyDescent="0.3"/>
    <row r="663" s="79" customFormat="1" x14ac:dyDescent="0.3"/>
    <row r="664" s="79" customFormat="1" x14ac:dyDescent="0.3"/>
    <row r="665" s="79" customFormat="1" x14ac:dyDescent="0.3"/>
    <row r="666" s="79" customFormat="1" x14ac:dyDescent="0.3"/>
    <row r="667" s="79" customFormat="1" x14ac:dyDescent="0.3"/>
    <row r="668" s="79" customFormat="1" x14ac:dyDescent="0.3"/>
    <row r="669" s="79" customFormat="1" x14ac:dyDescent="0.3"/>
    <row r="670" s="79" customFormat="1" x14ac:dyDescent="0.3"/>
    <row r="671" s="79" customFormat="1" x14ac:dyDescent="0.3"/>
    <row r="672" s="79" customFormat="1" x14ac:dyDescent="0.3"/>
    <row r="673" s="79" customFormat="1" x14ac:dyDescent="0.3"/>
    <row r="674" s="79" customFormat="1" x14ac:dyDescent="0.3"/>
    <row r="675" s="79" customFormat="1" x14ac:dyDescent="0.3"/>
    <row r="676" s="79" customFormat="1" x14ac:dyDescent="0.3"/>
    <row r="677" s="79" customFormat="1" x14ac:dyDescent="0.3"/>
    <row r="678" s="79" customFormat="1" x14ac:dyDescent="0.3"/>
    <row r="679" s="79" customFormat="1" x14ac:dyDescent="0.3"/>
    <row r="680" s="79" customFormat="1" x14ac:dyDescent="0.3"/>
    <row r="681" s="79" customFormat="1" x14ac:dyDescent="0.3"/>
    <row r="682" s="79" customFormat="1" x14ac:dyDescent="0.3"/>
    <row r="683" s="79" customFormat="1" x14ac:dyDescent="0.3"/>
    <row r="684" s="79" customFormat="1" x14ac:dyDescent="0.3"/>
    <row r="685" s="79" customFormat="1" x14ac:dyDescent="0.3"/>
    <row r="686" s="79" customFormat="1" x14ac:dyDescent="0.3"/>
    <row r="687" s="79" customFormat="1" x14ac:dyDescent="0.3"/>
    <row r="688" s="79" customFormat="1" x14ac:dyDescent="0.3"/>
    <row r="689" s="79" customFormat="1" x14ac:dyDescent="0.3"/>
    <row r="690" s="79" customFormat="1" x14ac:dyDescent="0.3"/>
    <row r="691" s="79" customFormat="1" x14ac:dyDescent="0.3"/>
    <row r="692" s="79" customFormat="1" x14ac:dyDescent="0.3"/>
    <row r="693" s="79" customFormat="1" x14ac:dyDescent="0.3"/>
    <row r="694" s="79" customFormat="1" x14ac:dyDescent="0.3"/>
    <row r="695" s="79" customFormat="1" x14ac:dyDescent="0.3"/>
    <row r="696" s="79" customFormat="1" x14ac:dyDescent="0.3"/>
    <row r="697" s="79" customFormat="1" x14ac:dyDescent="0.3"/>
    <row r="698" s="79" customFormat="1" x14ac:dyDescent="0.3"/>
    <row r="699" s="79" customFormat="1" x14ac:dyDescent="0.3"/>
    <row r="700" s="79" customFormat="1" x14ac:dyDescent="0.3"/>
    <row r="701" s="79" customFormat="1" x14ac:dyDescent="0.3"/>
    <row r="702" s="79" customFormat="1" x14ac:dyDescent="0.3"/>
    <row r="703" s="79" customFormat="1" x14ac:dyDescent="0.3"/>
    <row r="704" s="79" customFormat="1" x14ac:dyDescent="0.3"/>
    <row r="705" s="79" customFormat="1" x14ac:dyDescent="0.3"/>
    <row r="706" s="79" customFormat="1" x14ac:dyDescent="0.3"/>
    <row r="707" s="79" customFormat="1" x14ac:dyDescent="0.3"/>
    <row r="708" s="79" customFormat="1" x14ac:dyDescent="0.3"/>
    <row r="709" s="79" customFormat="1" x14ac:dyDescent="0.3"/>
    <row r="710" s="79" customFormat="1" x14ac:dyDescent="0.3"/>
    <row r="711" s="79" customFormat="1" x14ac:dyDescent="0.3"/>
    <row r="712" s="79" customFormat="1" x14ac:dyDescent="0.3"/>
    <row r="713" s="79" customFormat="1" x14ac:dyDescent="0.3"/>
    <row r="714" s="79" customFormat="1" x14ac:dyDescent="0.3"/>
    <row r="715" s="79" customFormat="1" x14ac:dyDescent="0.3"/>
    <row r="716" s="79" customFormat="1" x14ac:dyDescent="0.3"/>
    <row r="717" s="79" customFormat="1" x14ac:dyDescent="0.3"/>
    <row r="718" s="79" customFormat="1" x14ac:dyDescent="0.3"/>
    <row r="719" s="79" customFormat="1" x14ac:dyDescent="0.3"/>
    <row r="720" s="79" customFormat="1" x14ac:dyDescent="0.3"/>
    <row r="721" s="79" customFormat="1" x14ac:dyDescent="0.3"/>
    <row r="722" s="79" customFormat="1" x14ac:dyDescent="0.3"/>
    <row r="723" s="79" customFormat="1" x14ac:dyDescent="0.3"/>
    <row r="724" s="79" customFormat="1" x14ac:dyDescent="0.3"/>
    <row r="725" s="79" customFormat="1" x14ac:dyDescent="0.3"/>
    <row r="726" s="79" customFormat="1" x14ac:dyDescent="0.3"/>
    <row r="727" s="79" customFormat="1" x14ac:dyDescent="0.3"/>
    <row r="728" s="79" customFormat="1" x14ac:dyDescent="0.3"/>
    <row r="729" s="79" customFormat="1" x14ac:dyDescent="0.3"/>
    <row r="730" s="79" customFormat="1" x14ac:dyDescent="0.3"/>
    <row r="731" s="79" customFormat="1" x14ac:dyDescent="0.3"/>
    <row r="732" s="79" customFormat="1" x14ac:dyDescent="0.3"/>
    <row r="733" s="79" customFormat="1" x14ac:dyDescent="0.3"/>
    <row r="734" s="79" customFormat="1" x14ac:dyDescent="0.3"/>
    <row r="735" s="79" customFormat="1" x14ac:dyDescent="0.3"/>
    <row r="736" s="79" customFormat="1" x14ac:dyDescent="0.3"/>
    <row r="737" s="79" customFormat="1" x14ac:dyDescent="0.3"/>
    <row r="738" s="79" customFormat="1" x14ac:dyDescent="0.3"/>
    <row r="739" s="79" customFormat="1" x14ac:dyDescent="0.3"/>
    <row r="740" s="79" customFormat="1" x14ac:dyDescent="0.3"/>
    <row r="741" s="79" customFormat="1" x14ac:dyDescent="0.3"/>
    <row r="742" s="79" customFormat="1" x14ac:dyDescent="0.3"/>
    <row r="743" s="79" customFormat="1" x14ac:dyDescent="0.3"/>
    <row r="744" s="79" customFormat="1" x14ac:dyDescent="0.3"/>
    <row r="745" s="79" customFormat="1" x14ac:dyDescent="0.3"/>
    <row r="746" s="79" customFormat="1" x14ac:dyDescent="0.3"/>
    <row r="747" s="79" customFormat="1" x14ac:dyDescent="0.3"/>
    <row r="748" s="79" customFormat="1" x14ac:dyDescent="0.3"/>
    <row r="749" s="79" customFormat="1" x14ac:dyDescent="0.3"/>
    <row r="750" s="79" customFormat="1" x14ac:dyDescent="0.3"/>
    <row r="751" s="79" customFormat="1" x14ac:dyDescent="0.3"/>
    <row r="752" s="79" customFormat="1" x14ac:dyDescent="0.3"/>
    <row r="753" s="79" customFormat="1" x14ac:dyDescent="0.3"/>
    <row r="754" s="79" customFormat="1" x14ac:dyDescent="0.3"/>
    <row r="755" s="79" customFormat="1" x14ac:dyDescent="0.3"/>
    <row r="756" s="79" customFormat="1" x14ac:dyDescent="0.3"/>
    <row r="757" s="79" customFormat="1" x14ac:dyDescent="0.3"/>
    <row r="758" s="79" customFormat="1" x14ac:dyDescent="0.3"/>
    <row r="759" s="79" customFormat="1" x14ac:dyDescent="0.3"/>
    <row r="760" s="79" customFormat="1" x14ac:dyDescent="0.3"/>
    <row r="761" s="79" customFormat="1" x14ac:dyDescent="0.3"/>
    <row r="762" s="79" customFormat="1" x14ac:dyDescent="0.3"/>
    <row r="763" s="79" customFormat="1" x14ac:dyDescent="0.3"/>
    <row r="764" s="79" customFormat="1" x14ac:dyDescent="0.3"/>
    <row r="765" s="79" customFormat="1" x14ac:dyDescent="0.3"/>
    <row r="766" s="79" customFormat="1" x14ac:dyDescent="0.3"/>
    <row r="767" s="79" customFormat="1" x14ac:dyDescent="0.3"/>
    <row r="768" s="79" customFormat="1" x14ac:dyDescent="0.3"/>
    <row r="769" s="79" customFormat="1" x14ac:dyDescent="0.3"/>
    <row r="770" s="79" customFormat="1" x14ac:dyDescent="0.3"/>
    <row r="771" s="79" customFormat="1" x14ac:dyDescent="0.3"/>
    <row r="772" s="79" customFormat="1" x14ac:dyDescent="0.3"/>
    <row r="773" s="79" customFormat="1" x14ac:dyDescent="0.3"/>
    <row r="774" s="79" customFormat="1" x14ac:dyDescent="0.3"/>
    <row r="775" s="79" customFormat="1" x14ac:dyDescent="0.3"/>
    <row r="776" s="79" customFormat="1" x14ac:dyDescent="0.3"/>
    <row r="777" s="79" customFormat="1" x14ac:dyDescent="0.3"/>
    <row r="778" s="79" customFormat="1" x14ac:dyDescent="0.3"/>
    <row r="779" s="79" customFormat="1" x14ac:dyDescent="0.3"/>
    <row r="780" s="79" customFormat="1" x14ac:dyDescent="0.3"/>
    <row r="781" s="79" customFormat="1" x14ac:dyDescent="0.3"/>
    <row r="782" s="79" customFormat="1" x14ac:dyDescent="0.3"/>
    <row r="783" s="79" customFormat="1" x14ac:dyDescent="0.3"/>
    <row r="784" s="79" customFormat="1" x14ac:dyDescent="0.3"/>
    <row r="785" s="79" customFormat="1" x14ac:dyDescent="0.3"/>
    <row r="786" s="79" customFormat="1" x14ac:dyDescent="0.3"/>
    <row r="787" s="79" customFormat="1" x14ac:dyDescent="0.3"/>
    <row r="788" s="79" customFormat="1" x14ac:dyDescent="0.3"/>
    <row r="789" s="79" customFormat="1" x14ac:dyDescent="0.3"/>
    <row r="790" s="79" customFormat="1" x14ac:dyDescent="0.3"/>
    <row r="791" s="79" customFormat="1" x14ac:dyDescent="0.3"/>
    <row r="792" s="79" customFormat="1" x14ac:dyDescent="0.3"/>
    <row r="793" s="79" customFormat="1" x14ac:dyDescent="0.3"/>
    <row r="794" s="79" customFormat="1" x14ac:dyDescent="0.3"/>
    <row r="795" s="79" customFormat="1" x14ac:dyDescent="0.3"/>
    <row r="796" s="79" customFormat="1" x14ac:dyDescent="0.3"/>
    <row r="797" s="79" customFormat="1" x14ac:dyDescent="0.3"/>
    <row r="798" s="79" customFormat="1" x14ac:dyDescent="0.3"/>
    <row r="799" s="79" customFormat="1" x14ac:dyDescent="0.3"/>
    <row r="800" s="79" customFormat="1" x14ac:dyDescent="0.3"/>
    <row r="801" s="79" customFormat="1" x14ac:dyDescent="0.3"/>
    <row r="802" s="79" customFormat="1" x14ac:dyDescent="0.3"/>
    <row r="803" s="79" customFormat="1" x14ac:dyDescent="0.3"/>
    <row r="804" s="79" customFormat="1" x14ac:dyDescent="0.3"/>
    <row r="805" s="79" customFormat="1" x14ac:dyDescent="0.3"/>
    <row r="806" s="79" customFormat="1" x14ac:dyDescent="0.3"/>
    <row r="807" s="79" customFormat="1" x14ac:dyDescent="0.3"/>
    <row r="808" s="79" customFormat="1" x14ac:dyDescent="0.3"/>
    <row r="809" s="79" customFormat="1" x14ac:dyDescent="0.3"/>
    <row r="810" s="79" customFormat="1" x14ac:dyDescent="0.3"/>
    <row r="811" s="79" customFormat="1" x14ac:dyDescent="0.3"/>
    <row r="812" s="79" customFormat="1" x14ac:dyDescent="0.3"/>
    <row r="813" s="79" customFormat="1" x14ac:dyDescent="0.3"/>
    <row r="814" s="79" customFormat="1" x14ac:dyDescent="0.3"/>
    <row r="815" s="79" customFormat="1" x14ac:dyDescent="0.3"/>
    <row r="816" s="79" customFormat="1" x14ac:dyDescent="0.3"/>
    <row r="817" s="79" customFormat="1" x14ac:dyDescent="0.3"/>
    <row r="818" s="79" customFormat="1" x14ac:dyDescent="0.3"/>
    <row r="819" s="79" customFormat="1" x14ac:dyDescent="0.3"/>
    <row r="820" s="79" customFormat="1" x14ac:dyDescent="0.3"/>
    <row r="821" s="79" customFormat="1" x14ac:dyDescent="0.3"/>
    <row r="822" s="79" customFormat="1" x14ac:dyDescent="0.3"/>
    <row r="823" s="79" customFormat="1" x14ac:dyDescent="0.3"/>
    <row r="824" s="79" customFormat="1" x14ac:dyDescent="0.3"/>
    <row r="825" s="79" customFormat="1" x14ac:dyDescent="0.3"/>
    <row r="826" s="79" customFormat="1" x14ac:dyDescent="0.3"/>
    <row r="827" s="79" customFormat="1" x14ac:dyDescent="0.3"/>
    <row r="828" s="79" customFormat="1" x14ac:dyDescent="0.3"/>
    <row r="829" s="79" customFormat="1" x14ac:dyDescent="0.3"/>
    <row r="830" s="79" customFormat="1" x14ac:dyDescent="0.3"/>
    <row r="831" s="79" customFormat="1" x14ac:dyDescent="0.3"/>
    <row r="832" s="79" customFormat="1" x14ac:dyDescent="0.3"/>
    <row r="833" s="79" customFormat="1" x14ac:dyDescent="0.3"/>
    <row r="834" s="79" customFormat="1" x14ac:dyDescent="0.3"/>
    <row r="835" s="79" customFormat="1" x14ac:dyDescent="0.3"/>
    <row r="836" s="79" customFormat="1" x14ac:dyDescent="0.3"/>
    <row r="837" s="79" customFormat="1" x14ac:dyDescent="0.3"/>
    <row r="838" s="79" customFormat="1" x14ac:dyDescent="0.3"/>
    <row r="839" s="79" customFormat="1" x14ac:dyDescent="0.3"/>
    <row r="840" s="79" customFormat="1" x14ac:dyDescent="0.3"/>
    <row r="841" s="79" customFormat="1" x14ac:dyDescent="0.3"/>
    <row r="842" s="79" customFormat="1" x14ac:dyDescent="0.3"/>
    <row r="843" s="79" customFormat="1" x14ac:dyDescent="0.3"/>
    <row r="844" s="79" customFormat="1" x14ac:dyDescent="0.3"/>
    <row r="845" s="79" customFormat="1" x14ac:dyDescent="0.3"/>
    <row r="846" s="79" customFormat="1" x14ac:dyDescent="0.3"/>
    <row r="847" s="79" customFormat="1" x14ac:dyDescent="0.3"/>
    <row r="848" s="79" customFormat="1" x14ac:dyDescent="0.3"/>
    <row r="849" s="79" customFormat="1" x14ac:dyDescent="0.3"/>
    <row r="850" s="79" customFormat="1" x14ac:dyDescent="0.3"/>
    <row r="851" s="79" customFormat="1" x14ac:dyDescent="0.3"/>
    <row r="852" s="79" customFormat="1" x14ac:dyDescent="0.3"/>
    <row r="853" s="79" customFormat="1" x14ac:dyDescent="0.3"/>
    <row r="854" s="79" customFormat="1" x14ac:dyDescent="0.3"/>
    <row r="855" s="79" customFormat="1" x14ac:dyDescent="0.3"/>
    <row r="856" s="79" customFormat="1" x14ac:dyDescent="0.3"/>
    <row r="857" s="79" customFormat="1" x14ac:dyDescent="0.3"/>
    <row r="858" s="79" customFormat="1" x14ac:dyDescent="0.3"/>
    <row r="859" s="79" customFormat="1" x14ac:dyDescent="0.3"/>
    <row r="860" s="79" customFormat="1" x14ac:dyDescent="0.3"/>
    <row r="861" s="79" customFormat="1" x14ac:dyDescent="0.3"/>
    <row r="862" s="79" customFormat="1" x14ac:dyDescent="0.3"/>
    <row r="863" s="79" customFormat="1" x14ac:dyDescent="0.3"/>
    <row r="864" s="79" customFormat="1" x14ac:dyDescent="0.3"/>
    <row r="865" s="79" customFormat="1" x14ac:dyDescent="0.3"/>
    <row r="866" s="79" customFormat="1" x14ac:dyDescent="0.3"/>
    <row r="867" s="79" customFormat="1" x14ac:dyDescent="0.3"/>
    <row r="868" s="79" customFormat="1" x14ac:dyDescent="0.3"/>
    <row r="869" s="79" customFormat="1" x14ac:dyDescent="0.3"/>
    <row r="870" s="79" customFormat="1" x14ac:dyDescent="0.3"/>
    <row r="871" s="79" customFormat="1" x14ac:dyDescent="0.3"/>
    <row r="872" s="79" customFormat="1" x14ac:dyDescent="0.3"/>
    <row r="873" s="79" customFormat="1" x14ac:dyDescent="0.3"/>
    <row r="874" s="79" customFormat="1" x14ac:dyDescent="0.3"/>
    <row r="875" s="79" customFormat="1" x14ac:dyDescent="0.3"/>
    <row r="876" s="79" customFormat="1" x14ac:dyDescent="0.3"/>
    <row r="877" s="79" customFormat="1" x14ac:dyDescent="0.3"/>
    <row r="878" s="79" customFormat="1" x14ac:dyDescent="0.3"/>
    <row r="879" s="79" customFormat="1" x14ac:dyDescent="0.3"/>
    <row r="880" s="79" customFormat="1" x14ac:dyDescent="0.3"/>
    <row r="881" s="79" customFormat="1" x14ac:dyDescent="0.3"/>
    <row r="882" s="79" customFormat="1" x14ac:dyDescent="0.3"/>
    <row r="883" s="79" customFormat="1" x14ac:dyDescent="0.3"/>
    <row r="884" s="79" customFormat="1" x14ac:dyDescent="0.3"/>
    <row r="885" s="79" customFormat="1" x14ac:dyDescent="0.3"/>
    <row r="886" s="79" customFormat="1" x14ac:dyDescent="0.3"/>
    <row r="887" s="79" customFormat="1" x14ac:dyDescent="0.3"/>
    <row r="888" s="79" customFormat="1" x14ac:dyDescent="0.3"/>
    <row r="889" s="79" customFormat="1" x14ac:dyDescent="0.3"/>
    <row r="890" s="79" customFormat="1" x14ac:dyDescent="0.3"/>
    <row r="891" s="79" customFormat="1" x14ac:dyDescent="0.3"/>
    <row r="892" s="79" customFormat="1" x14ac:dyDescent="0.3"/>
    <row r="893" s="79" customFormat="1" x14ac:dyDescent="0.3"/>
    <row r="894" s="79" customFormat="1" x14ac:dyDescent="0.3"/>
    <row r="895" s="79" customFormat="1" x14ac:dyDescent="0.3"/>
    <row r="896" s="79" customFormat="1" x14ac:dyDescent="0.3"/>
    <row r="897" s="79" customFormat="1" x14ac:dyDescent="0.3"/>
    <row r="898" s="79" customFormat="1" x14ac:dyDescent="0.3"/>
    <row r="899" s="79" customFormat="1" x14ac:dyDescent="0.3"/>
    <row r="900" s="79" customFormat="1" x14ac:dyDescent="0.3"/>
    <row r="901" s="79" customFormat="1" x14ac:dyDescent="0.3"/>
    <row r="902" s="79" customFormat="1" x14ac:dyDescent="0.3"/>
    <row r="903" s="79" customFormat="1" x14ac:dyDescent="0.3"/>
    <row r="904" s="79" customFormat="1" x14ac:dyDescent="0.3"/>
    <row r="905" s="79" customFormat="1" x14ac:dyDescent="0.3"/>
    <row r="906" s="79" customFormat="1" x14ac:dyDescent="0.3"/>
    <row r="907" s="79" customFormat="1" x14ac:dyDescent="0.3"/>
    <row r="908" s="79" customFormat="1" x14ac:dyDescent="0.3"/>
    <row r="909" s="79" customFormat="1" x14ac:dyDescent="0.3"/>
    <row r="910" s="79" customFormat="1" x14ac:dyDescent="0.3"/>
    <row r="911" s="79" customFormat="1" x14ac:dyDescent="0.3"/>
    <row r="912" s="79" customFormat="1" x14ac:dyDescent="0.3"/>
    <row r="913" s="79" customFormat="1" x14ac:dyDescent="0.3"/>
    <row r="914" s="79" customFormat="1" x14ac:dyDescent="0.3"/>
    <row r="915" s="79" customFormat="1" x14ac:dyDescent="0.3"/>
    <row r="916" s="79" customFormat="1" x14ac:dyDescent="0.3"/>
    <row r="917" s="79" customFormat="1" x14ac:dyDescent="0.3"/>
    <row r="918" s="79" customFormat="1" x14ac:dyDescent="0.3"/>
    <row r="919" s="79" customFormat="1" x14ac:dyDescent="0.3"/>
    <row r="920" s="79" customFormat="1" x14ac:dyDescent="0.3"/>
    <row r="921" s="79" customFormat="1" x14ac:dyDescent="0.3"/>
    <row r="922" s="79" customFormat="1" x14ac:dyDescent="0.3"/>
    <row r="923" s="79" customFormat="1" x14ac:dyDescent="0.3"/>
    <row r="924" s="79" customFormat="1" x14ac:dyDescent="0.3"/>
    <row r="925" s="79" customFormat="1" x14ac:dyDescent="0.3"/>
    <row r="926" s="79" customFormat="1" x14ac:dyDescent="0.3"/>
    <row r="927" s="79" customFormat="1" x14ac:dyDescent="0.3"/>
    <row r="928" s="79" customFormat="1" x14ac:dyDescent="0.3"/>
    <row r="929" s="79" customFormat="1" x14ac:dyDescent="0.3"/>
    <row r="930" s="79" customFormat="1" x14ac:dyDescent="0.3"/>
    <row r="931" s="79" customFormat="1" x14ac:dyDescent="0.3"/>
    <row r="932" s="79" customFormat="1" x14ac:dyDescent="0.3"/>
    <row r="933" s="79" customFormat="1" x14ac:dyDescent="0.3"/>
    <row r="934" s="79" customFormat="1" x14ac:dyDescent="0.3"/>
    <row r="935" s="79" customFormat="1" x14ac:dyDescent="0.3"/>
    <row r="936" s="79" customFormat="1" x14ac:dyDescent="0.3"/>
    <row r="937" s="79" customFormat="1" x14ac:dyDescent="0.3"/>
    <row r="938" s="79" customFormat="1" x14ac:dyDescent="0.3"/>
    <row r="939" s="79" customFormat="1" x14ac:dyDescent="0.3"/>
    <row r="940" s="79" customFormat="1" x14ac:dyDescent="0.3"/>
    <row r="941" s="79" customFormat="1" x14ac:dyDescent="0.3"/>
    <row r="942" s="79" customFormat="1" x14ac:dyDescent="0.3"/>
    <row r="943" s="79" customFormat="1" x14ac:dyDescent="0.3"/>
    <row r="944" s="79" customFormat="1" x14ac:dyDescent="0.3"/>
    <row r="945" s="79" customFormat="1" x14ac:dyDescent="0.3"/>
    <row r="946" s="79" customFormat="1" x14ac:dyDescent="0.3"/>
    <row r="947" s="79" customFormat="1" x14ac:dyDescent="0.3"/>
    <row r="948" s="79" customFormat="1" x14ac:dyDescent="0.3"/>
    <row r="949" s="79" customFormat="1" x14ac:dyDescent="0.3"/>
    <row r="950" s="79" customFormat="1" x14ac:dyDescent="0.3"/>
    <row r="951" s="79" customFormat="1" x14ac:dyDescent="0.3"/>
    <row r="952" s="79" customFormat="1" x14ac:dyDescent="0.3"/>
    <row r="953" s="79" customFormat="1" x14ac:dyDescent="0.3"/>
    <row r="954" s="79" customFormat="1" x14ac:dyDescent="0.3"/>
    <row r="955" s="79" customFormat="1" x14ac:dyDescent="0.3"/>
    <row r="956" s="79" customFormat="1" x14ac:dyDescent="0.3"/>
    <row r="957" s="79" customFormat="1" x14ac:dyDescent="0.3"/>
    <row r="958" s="79" customFormat="1" x14ac:dyDescent="0.3"/>
    <row r="959" s="79" customFormat="1" x14ac:dyDescent="0.3"/>
    <row r="960" s="79" customFormat="1" x14ac:dyDescent="0.3"/>
    <row r="961" s="79" customFormat="1" x14ac:dyDescent="0.3"/>
    <row r="962" s="79" customFormat="1" x14ac:dyDescent="0.3"/>
    <row r="963" s="79" customFormat="1" x14ac:dyDescent="0.3"/>
    <row r="964" s="79" customFormat="1" x14ac:dyDescent="0.3"/>
    <row r="965" s="79" customFormat="1" x14ac:dyDescent="0.3"/>
    <row r="966" s="79" customFormat="1" x14ac:dyDescent="0.3"/>
    <row r="967" s="79" customFormat="1" x14ac:dyDescent="0.3"/>
    <row r="968" s="79" customFormat="1" x14ac:dyDescent="0.3"/>
    <row r="969" s="79" customFormat="1" x14ac:dyDescent="0.3"/>
    <row r="970" s="79" customFormat="1" x14ac:dyDescent="0.3"/>
    <row r="971" s="79" customFormat="1" x14ac:dyDescent="0.3"/>
    <row r="972" s="79" customFormat="1" x14ac:dyDescent="0.3"/>
    <row r="973" s="79" customFormat="1" x14ac:dyDescent="0.3"/>
    <row r="974" s="79" customFormat="1" x14ac:dyDescent="0.3"/>
    <row r="975" s="79" customFormat="1" x14ac:dyDescent="0.3"/>
    <row r="976" s="79" customFormat="1" x14ac:dyDescent="0.3"/>
    <row r="977" s="79" customFormat="1" x14ac:dyDescent="0.3"/>
    <row r="978" s="79" customFormat="1" x14ac:dyDescent="0.3"/>
    <row r="979" s="79" customFormat="1" x14ac:dyDescent="0.3"/>
    <row r="980" s="79" customFormat="1" x14ac:dyDescent="0.3"/>
    <row r="981" s="79" customFormat="1" x14ac:dyDescent="0.3"/>
    <row r="982" s="79" customFormat="1" x14ac:dyDescent="0.3"/>
    <row r="983" s="79" customFormat="1" x14ac:dyDescent="0.3"/>
    <row r="984" s="79" customFormat="1" x14ac:dyDescent="0.3"/>
    <row r="985" s="79" customFormat="1" x14ac:dyDescent="0.3"/>
    <row r="986" s="79" customFormat="1" x14ac:dyDescent="0.3"/>
    <row r="987" s="79" customFormat="1" x14ac:dyDescent="0.3"/>
    <row r="988" s="79" customFormat="1" x14ac:dyDescent="0.3"/>
    <row r="989" s="79" customFormat="1" x14ac:dyDescent="0.3"/>
    <row r="990" s="79" customFormat="1" x14ac:dyDescent="0.3"/>
    <row r="991" s="79" customFormat="1" x14ac:dyDescent="0.3"/>
    <row r="992" s="79" customFormat="1" x14ac:dyDescent="0.3"/>
    <row r="993" s="79" customFormat="1" x14ac:dyDescent="0.3"/>
    <row r="994" s="79" customFormat="1" x14ac:dyDescent="0.3"/>
    <row r="995" s="79" customFormat="1" x14ac:dyDescent="0.3"/>
    <row r="996" s="79" customFormat="1" x14ac:dyDescent="0.3"/>
    <row r="997" s="79" customFormat="1" x14ac:dyDescent="0.3"/>
    <row r="998" s="79" customFormat="1" x14ac:dyDescent="0.3"/>
    <row r="999" s="79" customFormat="1" x14ac:dyDescent="0.3"/>
    <row r="1000" s="79" customFormat="1" x14ac:dyDescent="0.3"/>
    <row r="1001" s="79" customFormat="1" x14ac:dyDescent="0.3"/>
    <row r="1002" s="79" customFormat="1" x14ac:dyDescent="0.3"/>
    <row r="1003" s="79" customFormat="1" x14ac:dyDescent="0.3"/>
    <row r="1004" s="79" customFormat="1" x14ac:dyDescent="0.3"/>
    <row r="1005" s="79" customFormat="1" x14ac:dyDescent="0.3"/>
    <row r="1006" s="79" customFormat="1" x14ac:dyDescent="0.3"/>
    <row r="1007" s="79" customFormat="1" x14ac:dyDescent="0.3"/>
    <row r="1008" s="79" customFormat="1" x14ac:dyDescent="0.3"/>
    <row r="1009" s="79" customFormat="1" x14ac:dyDescent="0.3"/>
    <row r="1010" s="79" customFormat="1" x14ac:dyDescent="0.3"/>
    <row r="1011" s="79" customFormat="1" x14ac:dyDescent="0.3"/>
    <row r="1012" s="79" customFormat="1" x14ac:dyDescent="0.3"/>
    <row r="1013" s="79" customFormat="1" x14ac:dyDescent="0.3"/>
    <row r="1014" s="79" customFormat="1" x14ac:dyDescent="0.3"/>
    <row r="1015" s="79" customFormat="1" x14ac:dyDescent="0.3"/>
    <row r="1016" s="79" customFormat="1" x14ac:dyDescent="0.3"/>
    <row r="1017" s="79" customFormat="1" x14ac:dyDescent="0.3"/>
    <row r="1018" s="79" customFormat="1" x14ac:dyDescent="0.3"/>
    <row r="1019" s="79" customFormat="1" x14ac:dyDescent="0.3"/>
    <row r="1020" s="79" customFormat="1" x14ac:dyDescent="0.3"/>
    <row r="1021" s="79" customFormat="1" x14ac:dyDescent="0.3"/>
    <row r="1022" s="79" customFormat="1" x14ac:dyDescent="0.3"/>
    <row r="1023" s="79" customFormat="1" x14ac:dyDescent="0.3"/>
    <row r="1024" s="79" customFormat="1" x14ac:dyDescent="0.3"/>
    <row r="1025" s="79" customFormat="1" x14ac:dyDescent="0.3"/>
    <row r="1026" s="79" customFormat="1" x14ac:dyDescent="0.3"/>
    <row r="1027" s="79" customFormat="1" x14ac:dyDescent="0.3"/>
    <row r="1028" s="79" customFormat="1" x14ac:dyDescent="0.3"/>
    <row r="1029" s="79" customFormat="1" x14ac:dyDescent="0.3"/>
    <row r="1030" s="79" customFormat="1" x14ac:dyDescent="0.3"/>
    <row r="1031" s="79" customFormat="1" x14ac:dyDescent="0.3"/>
    <row r="1032" s="79" customFormat="1" x14ac:dyDescent="0.3"/>
    <row r="1033" s="79" customFormat="1" x14ac:dyDescent="0.3"/>
    <row r="1034" s="79" customFormat="1" x14ac:dyDescent="0.3"/>
    <row r="1035" s="79" customFormat="1" x14ac:dyDescent="0.3"/>
    <row r="1036" s="79" customFormat="1" x14ac:dyDescent="0.3"/>
    <row r="1037" s="79" customFormat="1" x14ac:dyDescent="0.3"/>
    <row r="1038" s="79" customFormat="1" x14ac:dyDescent="0.3"/>
    <row r="1039" s="79" customFormat="1" x14ac:dyDescent="0.3"/>
    <row r="1040" s="79" customFormat="1" x14ac:dyDescent="0.3"/>
    <row r="1041" s="79" customFormat="1" x14ac:dyDescent="0.3"/>
    <row r="1042" s="79" customFormat="1" x14ac:dyDescent="0.3"/>
    <row r="1043" s="79" customFormat="1" x14ac:dyDescent="0.3"/>
    <row r="1044" s="79" customFormat="1" x14ac:dyDescent="0.3"/>
    <row r="1045" s="79" customFormat="1" x14ac:dyDescent="0.3"/>
    <row r="1046" s="79" customFormat="1" x14ac:dyDescent="0.3"/>
    <row r="1047" s="79" customFormat="1" x14ac:dyDescent="0.3"/>
    <row r="1048" s="79" customFormat="1" x14ac:dyDescent="0.3"/>
    <row r="1049" s="79" customFormat="1" x14ac:dyDescent="0.3"/>
    <row r="1050" s="79" customFormat="1" x14ac:dyDescent="0.3"/>
    <row r="1051" s="79" customFormat="1" x14ac:dyDescent="0.3"/>
    <row r="1052" s="79" customFormat="1" x14ac:dyDescent="0.3"/>
    <row r="1053" s="79" customFormat="1" x14ac:dyDescent="0.3"/>
    <row r="1054" s="79" customFormat="1" x14ac:dyDescent="0.3"/>
    <row r="1055" s="79" customFormat="1" x14ac:dyDescent="0.3"/>
    <row r="1056" s="79" customFormat="1" x14ac:dyDescent="0.3"/>
    <row r="1057" s="79" customFormat="1" x14ac:dyDescent="0.3"/>
    <row r="1058" s="79" customFormat="1" x14ac:dyDescent="0.3"/>
    <row r="1059" s="79" customFormat="1" x14ac:dyDescent="0.3"/>
    <row r="1060" s="79" customFormat="1" x14ac:dyDescent="0.3"/>
    <row r="1061" s="79" customFormat="1" x14ac:dyDescent="0.3"/>
    <row r="1062" s="79" customFormat="1" x14ac:dyDescent="0.3"/>
    <row r="1063" s="79" customFormat="1" x14ac:dyDescent="0.3"/>
    <row r="1064" s="79" customFormat="1" x14ac:dyDescent="0.3"/>
    <row r="1065" s="79" customFormat="1" x14ac:dyDescent="0.3"/>
    <row r="1066" s="79" customFormat="1" x14ac:dyDescent="0.3"/>
    <row r="1067" s="79" customFormat="1" x14ac:dyDescent="0.3"/>
    <row r="1068" s="79" customFormat="1" x14ac:dyDescent="0.3"/>
    <row r="1069" s="79" customFormat="1" x14ac:dyDescent="0.3"/>
    <row r="1070" s="79" customFormat="1" x14ac:dyDescent="0.3"/>
    <row r="1071" s="79" customFormat="1" x14ac:dyDescent="0.3"/>
    <row r="1072" s="79" customFormat="1" x14ac:dyDescent="0.3"/>
    <row r="1073" s="79" customFormat="1" x14ac:dyDescent="0.3"/>
    <row r="1074" s="79" customFormat="1" x14ac:dyDescent="0.3"/>
    <row r="1075" s="79" customFormat="1" x14ac:dyDescent="0.3"/>
    <row r="1076" s="79" customFormat="1" x14ac:dyDescent="0.3"/>
    <row r="1077" s="79" customFormat="1" x14ac:dyDescent="0.3"/>
    <row r="1078" s="79" customFormat="1" x14ac:dyDescent="0.3"/>
    <row r="1079" s="79" customFormat="1" x14ac:dyDescent="0.3"/>
    <row r="1080" s="79" customFormat="1" x14ac:dyDescent="0.3"/>
    <row r="1081" s="79" customFormat="1" x14ac:dyDescent="0.3"/>
    <row r="1082" s="79" customFormat="1" x14ac:dyDescent="0.3"/>
    <row r="1083" s="79" customFormat="1" x14ac:dyDescent="0.3"/>
    <row r="1084" s="79" customFormat="1" x14ac:dyDescent="0.3"/>
    <row r="1085" s="79" customFormat="1" x14ac:dyDescent="0.3"/>
    <row r="1086" s="79" customFormat="1" x14ac:dyDescent="0.3"/>
    <row r="1087" s="79" customFormat="1" x14ac:dyDescent="0.3"/>
    <row r="1088" s="79" customFormat="1" x14ac:dyDescent="0.3"/>
    <row r="1089" s="79" customFormat="1" x14ac:dyDescent="0.3"/>
    <row r="1090" s="79" customFormat="1" x14ac:dyDescent="0.3"/>
    <row r="1091" s="79" customFormat="1" x14ac:dyDescent="0.3"/>
    <row r="1092" s="79" customFormat="1" x14ac:dyDescent="0.3"/>
    <row r="1093" s="79" customFormat="1" x14ac:dyDescent="0.3"/>
    <row r="1094" s="79" customFormat="1" x14ac:dyDescent="0.3"/>
    <row r="1095" s="79" customFormat="1" x14ac:dyDescent="0.3"/>
    <row r="1096" s="79" customFormat="1" x14ac:dyDescent="0.3"/>
    <row r="1097" s="79" customFormat="1" x14ac:dyDescent="0.3"/>
    <row r="1098" s="79" customFormat="1" x14ac:dyDescent="0.3"/>
    <row r="1099" s="79" customFormat="1" x14ac:dyDescent="0.3"/>
    <row r="1100" s="79" customFormat="1" x14ac:dyDescent="0.3"/>
    <row r="1101" s="79" customFormat="1" x14ac:dyDescent="0.3"/>
    <row r="1102" s="79" customFormat="1" x14ac:dyDescent="0.3"/>
    <row r="1103" s="79" customFormat="1" x14ac:dyDescent="0.3"/>
    <row r="1104" s="79" customFormat="1" x14ac:dyDescent="0.3"/>
    <row r="1105" s="79" customFormat="1" x14ac:dyDescent="0.3"/>
    <row r="1106" s="79" customFormat="1" x14ac:dyDescent="0.3"/>
    <row r="1107" s="79" customFormat="1" x14ac:dyDescent="0.3"/>
    <row r="1108" s="79" customFormat="1" x14ac:dyDescent="0.3"/>
    <row r="1109" s="79" customFormat="1" x14ac:dyDescent="0.3"/>
    <row r="1110" s="79" customFormat="1" x14ac:dyDescent="0.3"/>
    <row r="1111" s="79" customFormat="1" x14ac:dyDescent="0.3"/>
    <row r="1112" s="79" customFormat="1" x14ac:dyDescent="0.3"/>
    <row r="1113" s="79" customFormat="1" x14ac:dyDescent="0.3"/>
    <row r="1114" s="79" customFormat="1" x14ac:dyDescent="0.3"/>
    <row r="1115" s="79" customFormat="1" x14ac:dyDescent="0.3"/>
    <row r="1116" s="79" customFormat="1" x14ac:dyDescent="0.3"/>
    <row r="1117" s="79" customFormat="1" x14ac:dyDescent="0.3"/>
    <row r="1118" s="79" customFormat="1" x14ac:dyDescent="0.3"/>
    <row r="1119" s="79" customFormat="1" x14ac:dyDescent="0.3"/>
    <row r="1120" s="79" customFormat="1" x14ac:dyDescent="0.3"/>
    <row r="1121" s="79" customFormat="1" x14ac:dyDescent="0.3"/>
    <row r="1122" s="79" customFormat="1" x14ac:dyDescent="0.3"/>
    <row r="1123" s="79" customFormat="1" x14ac:dyDescent="0.3"/>
    <row r="1124" s="79" customFormat="1" x14ac:dyDescent="0.3"/>
    <row r="1125" s="79" customFormat="1" x14ac:dyDescent="0.3"/>
    <row r="1126" s="79" customFormat="1" x14ac:dyDescent="0.3"/>
    <row r="1127" s="79" customFormat="1" x14ac:dyDescent="0.3"/>
    <row r="1128" s="79" customFormat="1" x14ac:dyDescent="0.3"/>
    <row r="1129" s="79" customFormat="1" x14ac:dyDescent="0.3"/>
    <row r="1130" s="79" customFormat="1" x14ac:dyDescent="0.3"/>
    <row r="1131" s="79" customFormat="1" x14ac:dyDescent="0.3"/>
    <row r="1132" s="79" customFormat="1" x14ac:dyDescent="0.3"/>
    <row r="1133" s="79" customFormat="1" x14ac:dyDescent="0.3"/>
    <row r="1134" s="79" customFormat="1" x14ac:dyDescent="0.3"/>
    <row r="1135" s="79" customFormat="1" x14ac:dyDescent="0.3"/>
    <row r="1136" s="79" customFormat="1" x14ac:dyDescent="0.3"/>
    <row r="1137" s="79" customFormat="1" x14ac:dyDescent="0.3"/>
    <row r="1138" s="79" customFormat="1" x14ac:dyDescent="0.3"/>
    <row r="1139" s="79" customFormat="1" x14ac:dyDescent="0.3"/>
    <row r="1140" s="79" customFormat="1" x14ac:dyDescent="0.3"/>
    <row r="1141" s="79" customFormat="1" x14ac:dyDescent="0.3"/>
    <row r="1142" s="79" customFormat="1" x14ac:dyDescent="0.3"/>
    <row r="1143" s="79" customFormat="1" x14ac:dyDescent="0.3"/>
    <row r="1144" s="79" customFormat="1" x14ac:dyDescent="0.3"/>
    <row r="1145" s="79" customFormat="1" x14ac:dyDescent="0.3"/>
    <row r="1146" s="79" customFormat="1" x14ac:dyDescent="0.3"/>
    <row r="1147" s="79" customFormat="1" x14ac:dyDescent="0.3"/>
    <row r="1148" s="79" customFormat="1" x14ac:dyDescent="0.3"/>
    <row r="1149" s="79" customFormat="1" x14ac:dyDescent="0.3"/>
    <row r="1150" s="79" customFormat="1" x14ac:dyDescent="0.3"/>
    <row r="1151" s="79" customFormat="1" x14ac:dyDescent="0.3"/>
    <row r="1152" s="79" customFormat="1" x14ac:dyDescent="0.3"/>
    <row r="1153" s="79" customFormat="1" x14ac:dyDescent="0.3"/>
    <row r="1154" s="79" customFormat="1" x14ac:dyDescent="0.3"/>
    <row r="1155" s="79" customFormat="1" x14ac:dyDescent="0.3"/>
    <row r="1156" s="79" customFormat="1" x14ac:dyDescent="0.3"/>
    <row r="1157" s="79" customFormat="1" x14ac:dyDescent="0.3"/>
    <row r="1158" s="79" customFormat="1" x14ac:dyDescent="0.3"/>
    <row r="1159" s="79" customFormat="1" x14ac:dyDescent="0.3"/>
    <row r="1160" s="79" customFormat="1" x14ac:dyDescent="0.3"/>
    <row r="1161" s="79" customFormat="1" x14ac:dyDescent="0.3"/>
    <row r="1162" s="79" customFormat="1" x14ac:dyDescent="0.3"/>
    <row r="1163" s="79" customFormat="1" x14ac:dyDescent="0.3"/>
    <row r="1164" s="79" customFormat="1" x14ac:dyDescent="0.3"/>
    <row r="1165" s="79" customFormat="1" x14ac:dyDescent="0.3"/>
    <row r="1166" s="79" customFormat="1" x14ac:dyDescent="0.3"/>
    <row r="1167" s="79" customFormat="1" x14ac:dyDescent="0.3"/>
    <row r="1168" s="79" customFormat="1" x14ac:dyDescent="0.3"/>
    <row r="1169" s="79" customFormat="1" x14ac:dyDescent="0.3"/>
    <row r="1170" s="79" customFormat="1" x14ac:dyDescent="0.3"/>
    <row r="1171" s="79" customFormat="1" x14ac:dyDescent="0.3"/>
    <row r="1172" s="79" customFormat="1" x14ac:dyDescent="0.3"/>
    <row r="1173" s="79" customFormat="1" x14ac:dyDescent="0.3"/>
    <row r="1174" s="79" customFormat="1" x14ac:dyDescent="0.3"/>
    <row r="1175" s="79" customFormat="1" x14ac:dyDescent="0.3"/>
    <row r="1176" s="79" customFormat="1" x14ac:dyDescent="0.3"/>
    <row r="1177" s="79" customFormat="1" x14ac:dyDescent="0.3"/>
    <row r="1178" s="79" customFormat="1" x14ac:dyDescent="0.3"/>
    <row r="1179" s="79" customFormat="1" x14ac:dyDescent="0.3"/>
    <row r="1180" s="79" customFormat="1" x14ac:dyDescent="0.3"/>
    <row r="1181" s="79" customFormat="1" x14ac:dyDescent="0.3"/>
    <row r="1182" s="79" customFormat="1" x14ac:dyDescent="0.3"/>
    <row r="1183" s="79" customFormat="1" x14ac:dyDescent="0.3"/>
    <row r="1184" s="79" customFormat="1" x14ac:dyDescent="0.3"/>
    <row r="1185" s="79" customFormat="1" x14ac:dyDescent="0.3"/>
    <row r="1186" s="79" customFormat="1" x14ac:dyDescent="0.3"/>
    <row r="1187" s="79" customFormat="1" x14ac:dyDescent="0.3"/>
    <row r="1188" s="79" customFormat="1" x14ac:dyDescent="0.3"/>
    <row r="1189" s="79" customFormat="1" x14ac:dyDescent="0.3"/>
    <row r="1190" s="79" customFormat="1" x14ac:dyDescent="0.3"/>
    <row r="1191" s="79" customFormat="1" x14ac:dyDescent="0.3"/>
    <row r="1192" s="79" customFormat="1" x14ac:dyDescent="0.3"/>
    <row r="1193" s="79" customFormat="1" x14ac:dyDescent="0.3"/>
    <row r="1194" s="79" customFormat="1" x14ac:dyDescent="0.3"/>
    <row r="1195" s="79" customFormat="1" x14ac:dyDescent="0.3"/>
    <row r="1196" s="79" customFormat="1" x14ac:dyDescent="0.3"/>
    <row r="1197" s="79" customFormat="1" x14ac:dyDescent="0.3"/>
    <row r="1198" s="79" customFormat="1" x14ac:dyDescent="0.3"/>
    <row r="1199" s="79" customFormat="1" x14ac:dyDescent="0.3"/>
    <row r="1200" s="79" customFormat="1" x14ac:dyDescent="0.3"/>
    <row r="1201" s="79" customFormat="1" x14ac:dyDescent="0.3"/>
    <row r="1202" s="79" customFormat="1" x14ac:dyDescent="0.3"/>
    <row r="1203" s="79" customFormat="1" x14ac:dyDescent="0.3"/>
    <row r="1204" s="79" customFormat="1" x14ac:dyDescent="0.3"/>
    <row r="1205" s="79" customFormat="1" x14ac:dyDescent="0.3"/>
    <row r="1206" s="79" customFormat="1" x14ac:dyDescent="0.3"/>
    <row r="1207" s="79" customFormat="1" x14ac:dyDescent="0.3"/>
    <row r="1208" s="79" customFormat="1" x14ac:dyDescent="0.3"/>
    <row r="1209" s="79" customFormat="1" x14ac:dyDescent="0.3"/>
    <row r="1210" s="79" customFormat="1" x14ac:dyDescent="0.3"/>
    <row r="1211" s="79" customFormat="1" x14ac:dyDescent="0.3"/>
    <row r="1212" s="79" customFormat="1" x14ac:dyDescent="0.3"/>
    <row r="1213" s="79" customFormat="1" x14ac:dyDescent="0.3"/>
    <row r="1214" s="79" customFormat="1" x14ac:dyDescent="0.3"/>
    <row r="1215" s="79" customFormat="1" x14ac:dyDescent="0.3"/>
    <row r="1216" s="79" customFormat="1" x14ac:dyDescent="0.3"/>
    <row r="1217" s="79" customFormat="1" x14ac:dyDescent="0.3"/>
    <row r="1218" s="79" customFormat="1" x14ac:dyDescent="0.3"/>
    <row r="1219" s="79" customFormat="1" x14ac:dyDescent="0.3"/>
    <row r="1220" s="79" customFormat="1" x14ac:dyDescent="0.3"/>
    <row r="1221" s="79" customFormat="1" x14ac:dyDescent="0.3"/>
    <row r="1222" s="79" customFormat="1" x14ac:dyDescent="0.3"/>
    <row r="1223" s="79" customFormat="1" x14ac:dyDescent="0.3"/>
    <row r="1224" s="79" customFormat="1" x14ac:dyDescent="0.3"/>
    <row r="1225" s="79" customFormat="1" x14ac:dyDescent="0.3"/>
  </sheetData>
  <mergeCells count="8">
    <mergeCell ref="B16:C16"/>
    <mergeCell ref="D16:E16"/>
    <mergeCell ref="F16:G16"/>
    <mergeCell ref="B2:G2"/>
    <mergeCell ref="B3:C3"/>
    <mergeCell ref="D3:E3"/>
    <mergeCell ref="F3:G3"/>
    <mergeCell ref="B15:G15"/>
  </mergeCell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0CC01-E4F6-4303-B44B-9E6F20274D4D}">
  <dimension ref="A1:N40"/>
  <sheetViews>
    <sheetView workbookViewId="0">
      <selection activeCell="D30" sqref="D30"/>
    </sheetView>
  </sheetViews>
  <sheetFormatPr baseColWidth="10" defaultColWidth="11.5703125" defaultRowHeight="15" x14ac:dyDescent="0.25"/>
  <cols>
    <col min="1" max="1" width="6" style="78" customWidth="1"/>
    <col min="2" max="2" width="36.85546875" style="78" bestFit="1" customWidth="1"/>
    <col min="3" max="3" width="11.5703125" style="78"/>
    <col min="4" max="4" width="14.7109375" style="78" customWidth="1"/>
    <col min="5" max="5" width="11.5703125" style="78"/>
    <col min="6" max="6" width="14.7109375" style="78" customWidth="1"/>
    <col min="7" max="7" width="11.5703125" style="78"/>
    <col min="8" max="8" width="13.85546875" style="78" customWidth="1"/>
    <col min="9" max="9" width="11.5703125" style="78"/>
    <col min="10" max="10" width="16.28515625" style="78" customWidth="1"/>
    <col min="11" max="11" width="11.5703125" style="78"/>
    <col min="12" max="12" width="14.7109375" style="78" customWidth="1"/>
    <col min="13" max="13" width="11.5703125" style="78"/>
    <col min="14" max="14" width="15" style="78" customWidth="1"/>
    <col min="15" max="16384" width="11.5703125" style="78"/>
  </cols>
  <sheetData>
    <row r="1" spans="1:14" s="198" customFormat="1" ht="18.75" x14ac:dyDescent="0.3">
      <c r="A1" s="198" t="s">
        <v>75</v>
      </c>
    </row>
    <row r="2" spans="1:14" ht="21.75" thickBot="1" x14ac:dyDescent="0.4">
      <c r="A2" s="322" t="s">
        <v>66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24"/>
    </row>
    <row r="3" spans="1:14" ht="15.75" x14ac:dyDescent="0.25">
      <c r="A3" s="139"/>
      <c r="B3" s="290"/>
      <c r="C3" s="325" t="s">
        <v>3</v>
      </c>
      <c r="D3" s="326"/>
      <c r="E3" s="326"/>
      <c r="F3" s="326"/>
      <c r="G3" s="326"/>
      <c r="H3" s="327"/>
      <c r="I3" s="325" t="s">
        <v>4</v>
      </c>
      <c r="J3" s="326"/>
      <c r="K3" s="326"/>
      <c r="L3" s="326"/>
      <c r="M3" s="326"/>
      <c r="N3" s="328"/>
    </row>
    <row r="4" spans="1:14" ht="15.75" x14ac:dyDescent="0.25">
      <c r="A4" s="139"/>
      <c r="B4" s="290"/>
      <c r="C4" s="329" t="s">
        <v>41</v>
      </c>
      <c r="D4" s="309"/>
      <c r="E4" s="309" t="s">
        <v>42</v>
      </c>
      <c r="F4" s="309"/>
      <c r="G4" s="303" t="s">
        <v>67</v>
      </c>
      <c r="H4" s="330"/>
      <c r="I4" s="329" t="s">
        <v>41</v>
      </c>
      <c r="J4" s="309"/>
      <c r="K4" s="309" t="s">
        <v>42</v>
      </c>
      <c r="L4" s="309"/>
      <c r="M4" s="303" t="s">
        <v>67</v>
      </c>
      <c r="N4" s="331"/>
    </row>
    <row r="5" spans="1:14" ht="32.25" thickBot="1" x14ac:dyDescent="0.3">
      <c r="A5" s="140" t="s">
        <v>0</v>
      </c>
      <c r="B5" s="141" t="s">
        <v>1</v>
      </c>
      <c r="C5" s="142" t="s">
        <v>5</v>
      </c>
      <c r="D5" s="290" t="s">
        <v>68</v>
      </c>
      <c r="E5" s="290" t="s">
        <v>69</v>
      </c>
      <c r="F5" s="290" t="s">
        <v>70</v>
      </c>
      <c r="G5" s="290" t="s">
        <v>71</v>
      </c>
      <c r="H5" s="292" t="s">
        <v>72</v>
      </c>
      <c r="I5" s="142" t="s">
        <v>5</v>
      </c>
      <c r="J5" s="290" t="s">
        <v>68</v>
      </c>
      <c r="K5" s="290" t="s">
        <v>69</v>
      </c>
      <c r="L5" s="290" t="s">
        <v>70</v>
      </c>
      <c r="M5" s="290" t="s">
        <v>71</v>
      </c>
      <c r="N5" s="291" t="s">
        <v>72</v>
      </c>
    </row>
    <row r="6" spans="1:14" ht="15.75" x14ac:dyDescent="0.25">
      <c r="A6" s="145">
        <v>1</v>
      </c>
      <c r="B6" s="199" t="s">
        <v>7</v>
      </c>
      <c r="C6" s="147">
        <v>54696</v>
      </c>
      <c r="D6" s="148">
        <v>3649915.2357600001</v>
      </c>
      <c r="E6" s="148">
        <v>137961</v>
      </c>
      <c r="F6" s="148">
        <v>9213701.9758269992</v>
      </c>
      <c r="G6" s="149">
        <v>0.39645986909343939</v>
      </c>
      <c r="H6" s="150">
        <v>0.3961399278309512</v>
      </c>
      <c r="I6" s="147">
        <v>27524</v>
      </c>
      <c r="J6" s="148">
        <v>1189872.8183269999</v>
      </c>
      <c r="K6" s="148">
        <v>119746</v>
      </c>
      <c r="L6" s="148">
        <v>4848755.9373009996</v>
      </c>
      <c r="M6" s="149">
        <v>0.2298531892505804</v>
      </c>
      <c r="N6" s="150">
        <v>0.24539754809546629</v>
      </c>
    </row>
    <row r="7" spans="1:14" ht="15.75" x14ac:dyDescent="0.25">
      <c r="A7" s="151">
        <v>9</v>
      </c>
      <c r="B7" s="201" t="s">
        <v>8</v>
      </c>
      <c r="C7" s="157">
        <v>185</v>
      </c>
      <c r="D7" s="154">
        <v>21658.199036000002</v>
      </c>
      <c r="E7" s="154">
        <v>486</v>
      </c>
      <c r="F7" s="154">
        <v>39215.076194000001</v>
      </c>
      <c r="G7" s="155">
        <v>0.38065843621399181</v>
      </c>
      <c r="H7" s="156">
        <v>0.55229266746429928</v>
      </c>
      <c r="I7" s="157">
        <v>1</v>
      </c>
      <c r="J7" s="154">
        <v>2.6692819999999999</v>
      </c>
      <c r="K7" s="154">
        <v>57</v>
      </c>
      <c r="L7" s="154">
        <v>46.488723999999998</v>
      </c>
      <c r="M7" s="155">
        <v>1.754385964912281E-2</v>
      </c>
      <c r="N7" s="156">
        <v>5.7417837495389208E-2</v>
      </c>
    </row>
    <row r="8" spans="1:14" ht="15.75" x14ac:dyDescent="0.25">
      <c r="A8" s="151">
        <v>14</v>
      </c>
      <c r="B8" s="201" t="s">
        <v>9</v>
      </c>
      <c r="C8" s="157">
        <v>24414</v>
      </c>
      <c r="D8" s="154">
        <v>2616265.9599319999</v>
      </c>
      <c r="E8" s="154">
        <v>188479</v>
      </c>
      <c r="F8" s="154">
        <v>9651492.9664609991</v>
      </c>
      <c r="G8" s="155">
        <v>0.1295316719634548</v>
      </c>
      <c r="H8" s="156">
        <v>0.27107370528306252</v>
      </c>
      <c r="I8" s="157">
        <v>4882</v>
      </c>
      <c r="J8" s="154">
        <v>389100.78065199999</v>
      </c>
      <c r="K8" s="154">
        <v>32600</v>
      </c>
      <c r="L8" s="154">
        <v>1285286.1808259999</v>
      </c>
      <c r="M8" s="155">
        <v>0.14975460122699391</v>
      </c>
      <c r="N8" s="156">
        <v>0.30273474223611518</v>
      </c>
    </row>
    <row r="9" spans="1:14" ht="15.75" x14ac:dyDescent="0.25">
      <c r="A9" s="151">
        <v>16</v>
      </c>
      <c r="B9" s="201" t="s">
        <v>10</v>
      </c>
      <c r="C9" s="157">
        <v>48313</v>
      </c>
      <c r="D9" s="154">
        <v>3531668.087603</v>
      </c>
      <c r="E9" s="154">
        <v>108292</v>
      </c>
      <c r="F9" s="154">
        <v>7039655.51676</v>
      </c>
      <c r="G9" s="155">
        <v>0.44613637203117501</v>
      </c>
      <c r="H9" s="156">
        <v>0.50168194724795989</v>
      </c>
      <c r="I9" s="157">
        <v>20333</v>
      </c>
      <c r="J9" s="154">
        <v>1624895.8385999999</v>
      </c>
      <c r="K9" s="154">
        <v>93783</v>
      </c>
      <c r="L9" s="154">
        <v>3539768.3465010002</v>
      </c>
      <c r="M9" s="155">
        <v>0.21680901655950441</v>
      </c>
      <c r="N9" s="156">
        <v>0.4590401629547825</v>
      </c>
    </row>
    <row r="10" spans="1:14" ht="15.75" x14ac:dyDescent="0.25">
      <c r="A10" s="151">
        <v>28</v>
      </c>
      <c r="B10" s="201" t="s">
        <v>11</v>
      </c>
      <c r="C10" s="157">
        <v>1859</v>
      </c>
      <c r="D10" s="154">
        <v>330176.57412200002</v>
      </c>
      <c r="E10" s="154">
        <v>8411</v>
      </c>
      <c r="F10" s="154">
        <v>1202653.0231300001</v>
      </c>
      <c r="G10" s="155">
        <v>0.22102009273570331</v>
      </c>
      <c r="H10" s="156">
        <v>0.27454017723473501</v>
      </c>
      <c r="I10" s="157">
        <v>612</v>
      </c>
      <c r="J10" s="154">
        <v>66669.176993000001</v>
      </c>
      <c r="K10" s="154">
        <v>8006</v>
      </c>
      <c r="L10" s="154">
        <v>387960.794276</v>
      </c>
      <c r="M10" s="155">
        <v>7.6442667999000749E-2</v>
      </c>
      <c r="N10" s="156">
        <v>0.17184513996424791</v>
      </c>
    </row>
    <row r="11" spans="1:14" ht="15.75" x14ac:dyDescent="0.25">
      <c r="A11" s="151">
        <v>37</v>
      </c>
      <c r="B11" s="201" t="s">
        <v>73</v>
      </c>
      <c r="C11" s="157">
        <v>89469</v>
      </c>
      <c r="D11" s="154">
        <v>6396880.2926660003</v>
      </c>
      <c r="E11" s="154">
        <v>201719</v>
      </c>
      <c r="F11" s="154">
        <v>11981679.029177001</v>
      </c>
      <c r="G11" s="155">
        <v>0.44353283528076187</v>
      </c>
      <c r="H11" s="156">
        <v>0.53388847064662104</v>
      </c>
      <c r="I11" s="157">
        <v>53261</v>
      </c>
      <c r="J11" s="154">
        <v>2763748.8393399999</v>
      </c>
      <c r="K11" s="154">
        <v>178665</v>
      </c>
      <c r="L11" s="154">
        <v>5200347.9474769998</v>
      </c>
      <c r="M11" s="155">
        <v>0.29810539277418641</v>
      </c>
      <c r="N11" s="156">
        <v>0.53145460020244606</v>
      </c>
    </row>
    <row r="12" spans="1:14" ht="15.75" x14ac:dyDescent="0.25">
      <c r="A12" s="151">
        <v>39</v>
      </c>
      <c r="B12" s="201" t="s">
        <v>74</v>
      </c>
      <c r="C12" s="157">
        <v>24702</v>
      </c>
      <c r="D12" s="154">
        <v>1711931.9748110001</v>
      </c>
      <c r="E12" s="154">
        <v>73034</v>
      </c>
      <c r="F12" s="154">
        <v>4507285.9872559998</v>
      </c>
      <c r="G12" s="155">
        <v>0.33822603171125781</v>
      </c>
      <c r="H12" s="156">
        <v>0.37981436714940092</v>
      </c>
      <c r="I12" s="157">
        <v>11791</v>
      </c>
      <c r="J12" s="154">
        <v>607244.37921200006</v>
      </c>
      <c r="K12" s="154">
        <v>31072</v>
      </c>
      <c r="L12" s="154">
        <v>1421165.7907209999</v>
      </c>
      <c r="M12" s="155">
        <v>0.3794734809474769</v>
      </c>
      <c r="N12" s="156">
        <v>0.42728609369630738</v>
      </c>
    </row>
    <row r="13" spans="1:14" ht="15.75" x14ac:dyDescent="0.25">
      <c r="A13" s="151">
        <v>49</v>
      </c>
      <c r="B13" s="201" t="s">
        <v>14</v>
      </c>
      <c r="C13" s="157">
        <v>2489</v>
      </c>
      <c r="D13" s="154">
        <v>302626.57850800001</v>
      </c>
      <c r="E13" s="154">
        <v>7298</v>
      </c>
      <c r="F13" s="154">
        <v>696887.62102700002</v>
      </c>
      <c r="G13" s="155">
        <v>0.34105234310770072</v>
      </c>
      <c r="H13" s="156">
        <v>0.43425449007405331</v>
      </c>
      <c r="I13" s="157">
        <v>391</v>
      </c>
      <c r="J13" s="154">
        <v>18713.152270999999</v>
      </c>
      <c r="K13" s="154">
        <v>7030</v>
      </c>
      <c r="L13" s="154">
        <v>239740.88785699999</v>
      </c>
      <c r="M13" s="155">
        <v>5.561877667140825E-2</v>
      </c>
      <c r="N13" s="156">
        <v>7.8055739420477874E-2</v>
      </c>
    </row>
    <row r="14" spans="1:14" ht="15.75" x14ac:dyDescent="0.25">
      <c r="A14" s="151">
        <v>51</v>
      </c>
      <c r="B14" s="201" t="s">
        <v>15</v>
      </c>
      <c r="C14" s="157">
        <v>1924</v>
      </c>
      <c r="D14" s="154">
        <v>78405.451782999997</v>
      </c>
      <c r="E14" s="154">
        <v>13941</v>
      </c>
      <c r="F14" s="154">
        <v>516166.17677800002</v>
      </c>
      <c r="G14" s="155">
        <v>0.13801018578294241</v>
      </c>
      <c r="H14" s="156">
        <v>0.1518996309917488</v>
      </c>
      <c r="I14" s="157">
        <v>0</v>
      </c>
      <c r="J14" s="154">
        <v>0</v>
      </c>
      <c r="K14" s="154">
        <v>176</v>
      </c>
      <c r="L14" s="154">
        <v>12099.275296</v>
      </c>
      <c r="M14" s="155">
        <v>0</v>
      </c>
      <c r="N14" s="156">
        <v>0</v>
      </c>
    </row>
    <row r="15" spans="1:14" ht="15.75" x14ac:dyDescent="0.25">
      <c r="A15" s="151">
        <v>53</v>
      </c>
      <c r="B15" s="201" t="s">
        <v>16</v>
      </c>
      <c r="C15" s="157">
        <v>0</v>
      </c>
      <c r="D15" s="154">
        <v>0</v>
      </c>
      <c r="E15" s="154">
        <v>2781</v>
      </c>
      <c r="F15" s="154">
        <v>24456.505028</v>
      </c>
      <c r="G15" s="155">
        <v>0</v>
      </c>
      <c r="H15" s="156">
        <v>0</v>
      </c>
      <c r="I15" s="157">
        <v>0</v>
      </c>
      <c r="J15" s="154">
        <v>0</v>
      </c>
      <c r="K15" s="154">
        <v>35</v>
      </c>
      <c r="L15" s="154">
        <v>326.01564500000001</v>
      </c>
      <c r="M15" s="155">
        <v>0</v>
      </c>
      <c r="N15" s="156">
        <v>0</v>
      </c>
    </row>
    <row r="16" spans="1:14" ht="15.75" x14ac:dyDescent="0.25">
      <c r="A16" s="151">
        <v>55</v>
      </c>
      <c r="B16" s="201" t="s">
        <v>17</v>
      </c>
      <c r="C16" s="157">
        <v>3184</v>
      </c>
      <c r="D16" s="154">
        <v>274154.773399</v>
      </c>
      <c r="E16" s="154">
        <v>9059</v>
      </c>
      <c r="F16" s="154">
        <v>575213.66757199995</v>
      </c>
      <c r="G16" s="155">
        <v>0.35147367259079371</v>
      </c>
      <c r="H16" s="156">
        <v>0.47661380258264441</v>
      </c>
      <c r="I16" s="157">
        <v>97</v>
      </c>
      <c r="J16" s="154">
        <v>23504.321</v>
      </c>
      <c r="K16" s="154">
        <v>826</v>
      </c>
      <c r="L16" s="154">
        <v>43825.317006999998</v>
      </c>
      <c r="M16" s="155">
        <v>0.1174334140435835</v>
      </c>
      <c r="N16" s="156">
        <v>0.53631833390379746</v>
      </c>
    </row>
    <row r="17" spans="1:14" ht="16.5" thickBot="1" x14ac:dyDescent="0.3">
      <c r="A17" s="159">
        <v>12</v>
      </c>
      <c r="B17" s="188" t="s">
        <v>18</v>
      </c>
      <c r="C17" s="161">
        <v>85024</v>
      </c>
      <c r="D17" s="162">
        <v>2376060.2461689999</v>
      </c>
      <c r="E17" s="162">
        <v>448880</v>
      </c>
      <c r="F17" s="162">
        <v>10317492.295099</v>
      </c>
      <c r="G17" s="163">
        <v>0.18941365175548031</v>
      </c>
      <c r="H17" s="164">
        <v>0.23029435624562311</v>
      </c>
      <c r="I17" s="161">
        <v>91574</v>
      </c>
      <c r="J17" s="162">
        <v>768573.45668199996</v>
      </c>
      <c r="K17" s="162">
        <v>285374</v>
      </c>
      <c r="L17" s="162">
        <v>3172402.1094470001</v>
      </c>
      <c r="M17" s="163">
        <v>0.32089118139704392</v>
      </c>
      <c r="N17" s="164">
        <v>0.24226861229012819</v>
      </c>
    </row>
    <row r="18" spans="1:14" ht="16.5" thickBot="1" x14ac:dyDescent="0.3">
      <c r="A18" s="191"/>
      <c r="B18" s="165" t="s">
        <v>49</v>
      </c>
      <c r="C18" s="204">
        <f t="shared" ref="C18:L18" si="0">SUM(C6:C17)</f>
        <v>336259</v>
      </c>
      <c r="D18" s="204">
        <f t="shared" si="0"/>
        <v>21289743.373789001</v>
      </c>
      <c r="E18" s="204">
        <f t="shared" si="0"/>
        <v>1200341</v>
      </c>
      <c r="F18" s="215">
        <f t="shared" si="0"/>
        <v>55765899.840309002</v>
      </c>
      <c r="G18" s="206">
        <f t="shared" ref="G18:H18" si="1">C18/E18</f>
        <v>0.28013622795522275</v>
      </c>
      <c r="H18" s="206">
        <f t="shared" si="1"/>
        <v>0.38176992453729292</v>
      </c>
      <c r="I18" s="204">
        <f t="shared" si="0"/>
        <v>210466</v>
      </c>
      <c r="J18" s="204">
        <f t="shared" si="0"/>
        <v>7452325.4323590007</v>
      </c>
      <c r="K18" s="204">
        <f t="shared" si="0"/>
        <v>757370</v>
      </c>
      <c r="L18" s="215">
        <f t="shared" si="0"/>
        <v>20151725.091077998</v>
      </c>
      <c r="M18" s="206">
        <f t="shared" ref="M18:N18" si="2">I18/K18</f>
        <v>0.27789059508562525</v>
      </c>
      <c r="N18" s="206">
        <f t="shared" si="2"/>
        <v>0.36981079280693707</v>
      </c>
    </row>
    <row r="19" spans="1:14" ht="15.75" x14ac:dyDescent="0.25">
      <c r="A19" s="207"/>
      <c r="B19" s="208"/>
      <c r="C19" s="209"/>
      <c r="D19" s="209"/>
      <c r="E19" s="209"/>
      <c r="F19" s="209"/>
      <c r="G19" s="210"/>
      <c r="H19" s="210"/>
      <c r="I19" s="209"/>
      <c r="J19" s="209"/>
      <c r="K19" s="209"/>
      <c r="L19" s="209"/>
      <c r="M19" s="210"/>
      <c r="N19" s="210"/>
    </row>
    <row r="20" spans="1:14" x14ac:dyDescent="0.25">
      <c r="B20" s="192" t="s">
        <v>133</v>
      </c>
    </row>
    <row r="21" spans="1:14" x14ac:dyDescent="0.25">
      <c r="B21" s="192" t="s">
        <v>134</v>
      </c>
    </row>
    <row r="22" spans="1:14" x14ac:dyDescent="0.25">
      <c r="B22" s="192" t="s">
        <v>107</v>
      </c>
    </row>
    <row r="25" spans="1:14" ht="19.5" thickBot="1" x14ac:dyDescent="0.35">
      <c r="A25" s="198" t="s">
        <v>76</v>
      </c>
    </row>
    <row r="26" spans="1:14" ht="21.75" thickBot="1" x14ac:dyDescent="0.4">
      <c r="A26" s="334" t="s">
        <v>66</v>
      </c>
      <c r="B26" s="335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6"/>
    </row>
    <row r="27" spans="1:14" ht="15.75" x14ac:dyDescent="0.25">
      <c r="A27" s="139"/>
      <c r="B27" s="290"/>
      <c r="C27" s="325" t="s">
        <v>3</v>
      </c>
      <c r="D27" s="326"/>
      <c r="E27" s="326"/>
      <c r="F27" s="326"/>
      <c r="G27" s="326"/>
      <c r="H27" s="327"/>
      <c r="I27" s="325" t="s">
        <v>4</v>
      </c>
      <c r="J27" s="326"/>
      <c r="K27" s="326"/>
      <c r="L27" s="326"/>
      <c r="M27" s="326"/>
      <c r="N27" s="328"/>
    </row>
    <row r="28" spans="1:14" ht="15.75" x14ac:dyDescent="0.25">
      <c r="A28" s="139"/>
      <c r="B28" s="290"/>
      <c r="C28" s="329" t="s">
        <v>41</v>
      </c>
      <c r="D28" s="309"/>
      <c r="E28" s="309" t="s">
        <v>42</v>
      </c>
      <c r="F28" s="309"/>
      <c r="G28" s="303" t="s">
        <v>67</v>
      </c>
      <c r="H28" s="333"/>
      <c r="I28" s="329" t="s">
        <v>41</v>
      </c>
      <c r="J28" s="309"/>
      <c r="K28" s="309" t="s">
        <v>42</v>
      </c>
      <c r="L28" s="309"/>
      <c r="M28" s="303" t="s">
        <v>67</v>
      </c>
      <c r="N28" s="332"/>
    </row>
    <row r="29" spans="1:14" ht="32.25" thickBot="1" x14ac:dyDescent="0.3">
      <c r="A29" s="140" t="s">
        <v>0</v>
      </c>
      <c r="B29" s="141" t="s">
        <v>1</v>
      </c>
      <c r="C29" s="142" t="s">
        <v>5</v>
      </c>
      <c r="D29" s="290" t="s">
        <v>68</v>
      </c>
      <c r="E29" s="290" t="s">
        <v>69</v>
      </c>
      <c r="F29" s="290" t="s">
        <v>70</v>
      </c>
      <c r="G29" s="290" t="s">
        <v>71</v>
      </c>
      <c r="H29" s="292" t="s">
        <v>72</v>
      </c>
      <c r="I29" s="142" t="s">
        <v>5</v>
      </c>
      <c r="J29" s="290" t="s">
        <v>68</v>
      </c>
      <c r="K29" s="290" t="s">
        <v>69</v>
      </c>
      <c r="L29" s="290" t="s">
        <v>70</v>
      </c>
      <c r="M29" s="290" t="s">
        <v>71</v>
      </c>
      <c r="N29" s="291" t="s">
        <v>72</v>
      </c>
    </row>
    <row r="30" spans="1:14" ht="16.5" thickBot="1" x14ac:dyDescent="0.3">
      <c r="A30" s="170">
        <v>671</v>
      </c>
      <c r="B30" s="211" t="s">
        <v>25</v>
      </c>
      <c r="C30" s="172">
        <v>0</v>
      </c>
      <c r="D30" s="148">
        <v>0</v>
      </c>
      <c r="E30" s="148"/>
      <c r="F30" s="148"/>
      <c r="G30" s="149"/>
      <c r="H30" s="150"/>
      <c r="I30" s="173">
        <v>36</v>
      </c>
      <c r="J30" s="148">
        <v>200.98028199999999</v>
      </c>
      <c r="K30" s="148">
        <v>505</v>
      </c>
      <c r="L30" s="174">
        <v>2108.5911030000002</v>
      </c>
      <c r="M30" s="149">
        <v>7.1287128712871281E-2</v>
      </c>
      <c r="N30" s="150">
        <v>9.5314962542550369E-2</v>
      </c>
    </row>
    <row r="31" spans="1:14" ht="16.5" thickBot="1" x14ac:dyDescent="0.3">
      <c r="A31" s="175">
        <v>672</v>
      </c>
      <c r="B31" s="212" t="s">
        <v>26</v>
      </c>
      <c r="C31" s="177">
        <v>2952</v>
      </c>
      <c r="D31" s="154">
        <v>90329.363528000002</v>
      </c>
      <c r="E31" s="154">
        <v>15857</v>
      </c>
      <c r="F31" s="154">
        <v>410543.11364599998</v>
      </c>
      <c r="G31" s="155">
        <v>0.18616383931386771</v>
      </c>
      <c r="H31" s="156">
        <v>0.22002406209129241</v>
      </c>
      <c r="I31" s="213">
        <v>304</v>
      </c>
      <c r="J31" s="154">
        <v>7749.0470960000002</v>
      </c>
      <c r="K31" s="154">
        <v>1385</v>
      </c>
      <c r="L31" s="178">
        <v>27470.139759999998</v>
      </c>
      <c r="M31" s="155">
        <v>0.21949458483754511</v>
      </c>
      <c r="N31" s="156">
        <v>0.2820898314934529</v>
      </c>
    </row>
    <row r="32" spans="1:14" ht="16.5" thickBot="1" x14ac:dyDescent="0.3">
      <c r="A32" s="175">
        <v>673</v>
      </c>
      <c r="B32" s="212" t="s">
        <v>27</v>
      </c>
      <c r="C32" s="177">
        <v>0</v>
      </c>
      <c r="D32" s="154">
        <v>0</v>
      </c>
      <c r="E32" s="154"/>
      <c r="F32" s="154"/>
      <c r="G32" s="155"/>
      <c r="H32" s="156"/>
      <c r="I32" s="213">
        <v>1426</v>
      </c>
      <c r="J32" s="154">
        <v>10032.231134</v>
      </c>
      <c r="K32" s="154">
        <v>4780</v>
      </c>
      <c r="L32" s="178">
        <v>27561.519504</v>
      </c>
      <c r="M32" s="155">
        <v>0.298326359832636</v>
      </c>
      <c r="N32" s="156">
        <v>0.36399412349322841</v>
      </c>
    </row>
    <row r="33" spans="1:14" ht="16.5" thickBot="1" x14ac:dyDescent="0.3">
      <c r="A33" s="175">
        <v>674</v>
      </c>
      <c r="B33" s="212" t="s">
        <v>28</v>
      </c>
      <c r="C33" s="177">
        <v>0</v>
      </c>
      <c r="D33" s="154">
        <v>0</v>
      </c>
      <c r="E33" s="154"/>
      <c r="F33" s="154"/>
      <c r="G33" s="155"/>
      <c r="H33" s="156"/>
      <c r="I33" s="213">
        <v>1</v>
      </c>
      <c r="J33" s="154">
        <v>1.8063309999999999</v>
      </c>
      <c r="K33" s="154">
        <v>8</v>
      </c>
      <c r="L33" s="178">
        <v>23.72064</v>
      </c>
      <c r="M33" s="155">
        <v>0.125</v>
      </c>
      <c r="N33" s="156">
        <v>7.6150179759062145E-2</v>
      </c>
    </row>
    <row r="34" spans="1:14" ht="16.5" thickBot="1" x14ac:dyDescent="0.3">
      <c r="A34" s="175">
        <v>675</v>
      </c>
      <c r="B34" s="212" t="s">
        <v>29</v>
      </c>
      <c r="C34" s="177">
        <v>0</v>
      </c>
      <c r="D34" s="154">
        <v>0</v>
      </c>
      <c r="E34" s="154"/>
      <c r="F34" s="154"/>
      <c r="G34" s="155"/>
      <c r="H34" s="156"/>
      <c r="I34" s="213">
        <v>170</v>
      </c>
      <c r="J34" s="154">
        <v>628.18035699999996</v>
      </c>
      <c r="K34" s="154">
        <v>872</v>
      </c>
      <c r="L34" s="178">
        <v>2614.7614210000002</v>
      </c>
      <c r="M34" s="155">
        <v>0.194954128440367</v>
      </c>
      <c r="N34" s="156">
        <v>0.24024385244285729</v>
      </c>
    </row>
    <row r="35" spans="1:14" ht="16.5" thickBot="1" x14ac:dyDescent="0.3">
      <c r="A35" s="175">
        <v>676</v>
      </c>
      <c r="B35" s="212" t="s">
        <v>30</v>
      </c>
      <c r="C35" s="177">
        <v>0</v>
      </c>
      <c r="D35" s="154">
        <v>0</v>
      </c>
      <c r="E35" s="154"/>
      <c r="F35" s="154"/>
      <c r="G35" s="155"/>
      <c r="H35" s="156"/>
      <c r="I35" s="213">
        <v>13</v>
      </c>
      <c r="J35" s="154">
        <v>121.095743</v>
      </c>
      <c r="K35" s="154">
        <v>51</v>
      </c>
      <c r="L35" s="178">
        <v>264.07467100000002</v>
      </c>
      <c r="M35" s="155">
        <v>0.25490196078431371</v>
      </c>
      <c r="N35" s="156">
        <v>0.4585662931678896</v>
      </c>
    </row>
    <row r="36" spans="1:14" ht="16.5" thickBot="1" x14ac:dyDescent="0.3">
      <c r="A36" s="175">
        <v>677</v>
      </c>
      <c r="B36" s="212" t="s">
        <v>31</v>
      </c>
      <c r="C36" s="214">
        <v>0</v>
      </c>
      <c r="D36" s="162">
        <v>0</v>
      </c>
      <c r="E36" s="162"/>
      <c r="F36" s="162"/>
      <c r="G36" s="163"/>
      <c r="H36" s="164"/>
      <c r="I36" s="179">
        <v>13</v>
      </c>
      <c r="J36" s="162">
        <v>92.097593000000003</v>
      </c>
      <c r="K36" s="162">
        <v>43</v>
      </c>
      <c r="L36" s="180">
        <v>313.76378999999997</v>
      </c>
      <c r="M36" s="163">
        <v>0.30232558139534882</v>
      </c>
      <c r="N36" s="164">
        <v>0.29352524394226631</v>
      </c>
    </row>
    <row r="37" spans="1:14" ht="16.5" thickBot="1" x14ac:dyDescent="0.3">
      <c r="A37" s="191"/>
      <c r="B37" s="165" t="s">
        <v>49</v>
      </c>
      <c r="C37" s="215">
        <f t="shared" ref="C37:L37" si="3">SUM(C30:C36)</f>
        <v>2952</v>
      </c>
      <c r="D37" s="215">
        <f t="shared" si="3"/>
        <v>90329.363528000002</v>
      </c>
      <c r="E37" s="215">
        <f t="shared" si="3"/>
        <v>15857</v>
      </c>
      <c r="F37" s="215">
        <f t="shared" si="3"/>
        <v>410543.11364599998</v>
      </c>
      <c r="G37" s="168">
        <f t="shared" ref="G37:H37" si="4">C37/E37</f>
        <v>0.18616383931386768</v>
      </c>
      <c r="H37" s="168">
        <f t="shared" si="4"/>
        <v>0.22002406209129238</v>
      </c>
      <c r="I37" s="215">
        <f t="shared" si="3"/>
        <v>1963</v>
      </c>
      <c r="J37" s="215">
        <f t="shared" si="3"/>
        <v>18825.438536000001</v>
      </c>
      <c r="K37" s="215">
        <f t="shared" si="3"/>
        <v>7644</v>
      </c>
      <c r="L37" s="215">
        <f t="shared" si="3"/>
        <v>60356.570889000002</v>
      </c>
      <c r="M37" s="206">
        <f t="shared" ref="M37:N37" si="5">I37/K37</f>
        <v>0.25680272108843538</v>
      </c>
      <c r="N37" s="206">
        <f t="shared" si="5"/>
        <v>0.31190371253233246</v>
      </c>
    </row>
    <row r="38" spans="1:14" ht="15.75" x14ac:dyDescent="0.25">
      <c r="A38" s="207"/>
      <c r="B38" s="208"/>
      <c r="C38" s="209"/>
      <c r="D38" s="209"/>
      <c r="E38" s="209"/>
      <c r="F38" s="209"/>
      <c r="G38" s="210"/>
      <c r="H38" s="210"/>
      <c r="I38" s="209"/>
      <c r="J38" s="209"/>
      <c r="K38" s="209"/>
      <c r="L38" s="209"/>
      <c r="M38" s="210"/>
      <c r="N38" s="210"/>
    </row>
    <row r="39" spans="1:14" x14ac:dyDescent="0.25">
      <c r="B39" s="192" t="str">
        <f>B20</f>
        <v>Fuente: Información de la CMF al 21 de agosto de 2020 y al 31 de julio de 2020 para el total de las carteras.</v>
      </c>
    </row>
    <row r="40" spans="1:14" x14ac:dyDescent="0.25">
      <c r="B40" s="192" t="s">
        <v>94</v>
      </c>
    </row>
  </sheetData>
  <mergeCells count="18">
    <mergeCell ref="A2:N2"/>
    <mergeCell ref="C3:H3"/>
    <mergeCell ref="I3:N3"/>
    <mergeCell ref="C4:D4"/>
    <mergeCell ref="E4:F4"/>
    <mergeCell ref="G4:H4"/>
    <mergeCell ref="I4:J4"/>
    <mergeCell ref="K4:L4"/>
    <mergeCell ref="M4:N4"/>
    <mergeCell ref="A26:N26"/>
    <mergeCell ref="C27:H27"/>
    <mergeCell ref="I27:N27"/>
    <mergeCell ref="C28:D28"/>
    <mergeCell ref="E28:F28"/>
    <mergeCell ref="G28:H28"/>
    <mergeCell ref="I28:J28"/>
    <mergeCell ref="K28:L28"/>
    <mergeCell ref="M28:N28"/>
  </mergeCell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D46B6-04FC-4D9E-BD54-C6AC97BCD021}">
  <dimension ref="A1:P1225"/>
  <sheetViews>
    <sheetView workbookViewId="0">
      <selection activeCell="A12" sqref="A12"/>
    </sheetView>
  </sheetViews>
  <sheetFormatPr baseColWidth="10" defaultColWidth="11.5703125" defaultRowHeight="18.75" x14ac:dyDescent="0.3"/>
  <cols>
    <col min="1" max="1" width="20.7109375" style="109" customWidth="1"/>
    <col min="2" max="7" width="16.28515625" style="109" customWidth="1"/>
    <col min="8" max="16" width="11.5703125" style="79"/>
    <col min="17" max="16384" width="11.5703125" style="108"/>
  </cols>
  <sheetData>
    <row r="1" spans="1:16" s="80" customFormat="1" x14ac:dyDescent="0.3">
      <c r="A1" s="198" t="s">
        <v>75</v>
      </c>
      <c r="H1" s="79"/>
      <c r="I1" s="79"/>
      <c r="J1" s="79"/>
      <c r="K1" s="79"/>
      <c r="L1" s="79"/>
      <c r="M1" s="79"/>
      <c r="N1" s="79"/>
      <c r="O1" s="79"/>
      <c r="P1" s="79"/>
    </row>
    <row r="2" spans="1:16" s="80" customFormat="1" ht="21" x14ac:dyDescent="0.35">
      <c r="B2" s="305" t="s">
        <v>51</v>
      </c>
      <c r="C2" s="306"/>
      <c r="D2" s="306"/>
      <c r="E2" s="306"/>
      <c r="F2" s="306"/>
      <c r="G2" s="307"/>
      <c r="H2" s="79"/>
      <c r="I2" s="79"/>
      <c r="J2" s="79"/>
      <c r="K2" s="79"/>
      <c r="L2" s="79"/>
      <c r="M2" s="79"/>
      <c r="N2" s="79"/>
      <c r="O2" s="79"/>
      <c r="P2" s="79"/>
    </row>
    <row r="3" spans="1:16" s="80" customFormat="1" ht="18" customHeight="1" x14ac:dyDescent="0.3">
      <c r="B3" s="308" t="s">
        <v>41</v>
      </c>
      <c r="C3" s="309"/>
      <c r="D3" s="309" t="s">
        <v>42</v>
      </c>
      <c r="E3" s="309"/>
      <c r="F3" s="303" t="s">
        <v>67</v>
      </c>
      <c r="G3" s="304"/>
      <c r="H3" s="79"/>
      <c r="I3" s="79"/>
      <c r="J3" s="79"/>
      <c r="K3" s="79"/>
      <c r="L3" s="79"/>
      <c r="M3" s="79"/>
      <c r="N3" s="79"/>
      <c r="O3" s="79"/>
      <c r="P3" s="79"/>
    </row>
    <row r="4" spans="1:16" s="80" customFormat="1" ht="32.25" x14ac:dyDescent="0.3">
      <c r="B4" s="233" t="s">
        <v>44</v>
      </c>
      <c r="C4" s="293" t="s">
        <v>45</v>
      </c>
      <c r="D4" s="293" t="s">
        <v>44</v>
      </c>
      <c r="E4" s="293" t="s">
        <v>45</v>
      </c>
      <c r="F4" s="293" t="s">
        <v>44</v>
      </c>
      <c r="G4" s="234" t="s">
        <v>45</v>
      </c>
      <c r="H4" s="79"/>
      <c r="I4" s="79"/>
      <c r="J4" s="79"/>
      <c r="K4" s="79"/>
      <c r="L4" s="79"/>
      <c r="M4" s="79"/>
      <c r="N4" s="79"/>
      <c r="O4" s="79"/>
      <c r="P4" s="79"/>
    </row>
    <row r="5" spans="1:16" s="80" customFormat="1" x14ac:dyDescent="0.3">
      <c r="A5" s="237" t="s">
        <v>47</v>
      </c>
      <c r="B5" s="238">
        <f>Detalle_al_0828!C18</f>
        <v>337872</v>
      </c>
      <c r="C5" s="134">
        <f>Detalle_al_0828!D18</f>
        <v>21411721.090863001</v>
      </c>
      <c r="D5" s="133">
        <f>Detalle_al_0828!E18</f>
        <v>1200341</v>
      </c>
      <c r="E5" s="134">
        <f>Detalle_al_0828!F18</f>
        <v>55765899.840309002</v>
      </c>
      <c r="F5" s="239">
        <f t="shared" ref="F5:G7" si="0">B5/D5</f>
        <v>0.28148001276303986</v>
      </c>
      <c r="G5" s="240">
        <f t="shared" si="0"/>
        <v>0.38395724183017788</v>
      </c>
      <c r="H5" s="79"/>
      <c r="I5" s="79"/>
      <c r="J5" s="79"/>
      <c r="K5" s="79"/>
      <c r="L5" s="79"/>
      <c r="M5" s="79"/>
      <c r="N5" s="79"/>
      <c r="O5" s="79"/>
      <c r="P5" s="79"/>
    </row>
    <row r="6" spans="1:16" s="80" customFormat="1" x14ac:dyDescent="0.3">
      <c r="A6" s="241" t="s">
        <v>48</v>
      </c>
      <c r="B6" s="242">
        <f>Detalle_al_0828!I18</f>
        <v>212698</v>
      </c>
      <c r="C6" s="116">
        <f>Detalle_al_0828!J18</f>
        <v>7526623.1067920011</v>
      </c>
      <c r="D6" s="117">
        <f>Detalle_al_0828!K18</f>
        <v>757370</v>
      </c>
      <c r="E6" s="116">
        <f>Detalle_al_0828!L18</f>
        <v>20151725.091077998</v>
      </c>
      <c r="F6" s="137">
        <f t="shared" si="0"/>
        <v>0.2808376355018023</v>
      </c>
      <c r="G6" s="138">
        <f t="shared" si="0"/>
        <v>0.37349770666156756</v>
      </c>
      <c r="H6" s="79"/>
      <c r="I6" s="79"/>
      <c r="J6" s="79"/>
      <c r="K6" s="79"/>
      <c r="L6" s="79"/>
      <c r="M6" s="79"/>
      <c r="N6" s="79"/>
      <c r="O6" s="79"/>
      <c r="P6" s="79"/>
    </row>
    <row r="7" spans="1:16" s="80" customFormat="1" x14ac:dyDescent="0.3">
      <c r="A7" s="101" t="s">
        <v>49</v>
      </c>
      <c r="B7" s="243">
        <f>SUM(B5:B6)</f>
        <v>550570</v>
      </c>
      <c r="C7" s="244">
        <f>SUM(C5:C6)</f>
        <v>28938344.197655</v>
      </c>
      <c r="D7" s="245">
        <f>SUM(D5:D6)</f>
        <v>1957711</v>
      </c>
      <c r="E7" s="244">
        <f>SUM(E5:E6)</f>
        <v>75917624.931387007</v>
      </c>
      <c r="F7" s="246">
        <f t="shared" si="0"/>
        <v>0.28123149943990711</v>
      </c>
      <c r="G7" s="247">
        <f t="shared" si="0"/>
        <v>0.38118084204832486</v>
      </c>
      <c r="H7" s="79"/>
      <c r="I7" s="79"/>
      <c r="J7" s="79"/>
      <c r="K7" s="79"/>
      <c r="L7" s="79"/>
      <c r="M7" s="79"/>
      <c r="N7" s="79"/>
      <c r="O7" s="79"/>
      <c r="P7" s="79"/>
    </row>
    <row r="8" spans="1:16" ht="14.45" customHeight="1" x14ac:dyDescent="0.3">
      <c r="A8" s="196" t="str">
        <f>Detalle_al_0828!B20</f>
        <v>Fuente: Información de la CMF al 28 de agosto de 2020 y al 31 de julio de 2020 para el total de las carteras.</v>
      </c>
      <c r="B8" s="108"/>
      <c r="C8" s="108"/>
      <c r="D8" s="108"/>
      <c r="E8" s="108"/>
      <c r="F8" s="108"/>
      <c r="G8" s="108"/>
    </row>
    <row r="9" spans="1:16" ht="14.45" customHeight="1" x14ac:dyDescent="0.3">
      <c r="A9" s="196" t="s">
        <v>55</v>
      </c>
      <c r="B9" s="108"/>
      <c r="C9" s="108"/>
      <c r="D9" s="108"/>
      <c r="E9" s="108"/>
      <c r="F9" s="108"/>
      <c r="G9" s="108"/>
    </row>
    <row r="10" spans="1:16" ht="14.45" customHeight="1" x14ac:dyDescent="0.3">
      <c r="A10" s="196" t="s">
        <v>113</v>
      </c>
      <c r="B10" s="108"/>
      <c r="C10" s="108"/>
      <c r="D10" s="108"/>
      <c r="E10" s="108"/>
      <c r="F10" s="108"/>
      <c r="G10" s="108"/>
    </row>
    <row r="11" spans="1:16" ht="14.45" customHeight="1" x14ac:dyDescent="0.3">
      <c r="A11" s="196" t="str">
        <f>"            " &amp; MID(Detalle_al_0828!B21,6,LEN(Detalle_al_0828!B21)-5)</f>
        <v xml:space="preserve">             Las cifras son informadas por las instituciones financieras y están sujetas a revisión.</v>
      </c>
      <c r="B11" s="108"/>
      <c r="C11" s="108"/>
      <c r="D11" s="108"/>
      <c r="E11" s="108"/>
      <c r="F11" s="108"/>
      <c r="G11" s="108"/>
    </row>
    <row r="12" spans="1:16" ht="14.45" customHeight="1" x14ac:dyDescent="0.3">
      <c r="A12" s="196"/>
      <c r="B12" s="108"/>
      <c r="C12" s="108"/>
      <c r="D12" s="108"/>
      <c r="E12" s="108"/>
      <c r="F12" s="108"/>
      <c r="G12" s="108"/>
    </row>
    <row r="13" spans="1:16" x14ac:dyDescent="0.3">
      <c r="A13" s="79"/>
      <c r="B13" s="79"/>
      <c r="C13" s="79"/>
      <c r="D13" s="79"/>
      <c r="E13" s="79"/>
      <c r="F13" s="79"/>
      <c r="G13" s="79"/>
    </row>
    <row r="14" spans="1:16" x14ac:dyDescent="0.3">
      <c r="A14" s="79" t="s">
        <v>76</v>
      </c>
      <c r="B14" s="52"/>
      <c r="C14" s="52"/>
      <c r="D14" s="52"/>
      <c r="E14" s="52"/>
      <c r="F14" s="52"/>
      <c r="G14" s="52"/>
    </row>
    <row r="15" spans="1:16" ht="21" x14ac:dyDescent="0.35">
      <c r="A15" s="52"/>
      <c r="B15" s="300" t="s">
        <v>51</v>
      </c>
      <c r="C15" s="301"/>
      <c r="D15" s="301"/>
      <c r="E15" s="301"/>
      <c r="F15" s="301"/>
      <c r="G15" s="302"/>
    </row>
    <row r="16" spans="1:16" s="79" customFormat="1" ht="18" customHeight="1" x14ac:dyDescent="0.3">
      <c r="A16" s="52"/>
      <c r="B16" s="296" t="s">
        <v>41</v>
      </c>
      <c r="C16" s="297"/>
      <c r="D16" s="297" t="s">
        <v>42</v>
      </c>
      <c r="E16" s="297"/>
      <c r="F16" s="303" t="s">
        <v>67</v>
      </c>
      <c r="G16" s="304"/>
    </row>
    <row r="17" spans="1:7" s="79" customFormat="1" ht="32.25" x14ac:dyDescent="0.3">
      <c r="A17" s="52"/>
      <c r="B17" s="54" t="s">
        <v>44</v>
      </c>
      <c r="C17" s="55" t="s">
        <v>45</v>
      </c>
      <c r="D17" s="55" t="s">
        <v>44</v>
      </c>
      <c r="E17" s="55" t="s">
        <v>45</v>
      </c>
      <c r="F17" s="55" t="s">
        <v>44</v>
      </c>
      <c r="G17" s="56" t="s">
        <v>45</v>
      </c>
    </row>
    <row r="18" spans="1:7" s="79" customFormat="1" x14ac:dyDescent="0.3">
      <c r="A18" s="123" t="s">
        <v>47</v>
      </c>
      <c r="B18" s="238">
        <f>Detalle_al_0828!C37</f>
        <v>3081</v>
      </c>
      <c r="C18" s="134">
        <f>Detalle_al_0828!D37</f>
        <v>94880.550587999998</v>
      </c>
      <c r="D18" s="133">
        <f>Detalle_al_0828!E37</f>
        <v>15857</v>
      </c>
      <c r="E18" s="134">
        <f>Detalle_al_0828!F37</f>
        <v>410543.11364599998</v>
      </c>
      <c r="F18" s="239">
        <f t="shared" ref="F18:G20" si="1">B18/D18</f>
        <v>0.19429904773916881</v>
      </c>
      <c r="G18" s="240">
        <f t="shared" si="1"/>
        <v>0.2311098333750469</v>
      </c>
    </row>
    <row r="19" spans="1:7" s="79" customFormat="1" x14ac:dyDescent="0.3">
      <c r="A19" s="124" t="s">
        <v>48</v>
      </c>
      <c r="B19" s="242">
        <f>Detalle_al_0828!I37</f>
        <v>1986</v>
      </c>
      <c r="C19" s="116">
        <f>Detalle_al_0828!J37</f>
        <v>19081.475178000001</v>
      </c>
      <c r="D19" s="117">
        <f>Detalle_al_0828!K37</f>
        <v>7644</v>
      </c>
      <c r="E19" s="116">
        <f>Detalle_al_0828!L37</f>
        <v>60356.570889000002</v>
      </c>
      <c r="F19" s="137">
        <f t="shared" si="1"/>
        <v>0.25981161695447408</v>
      </c>
      <c r="G19" s="138">
        <f t="shared" si="1"/>
        <v>0.31614577993657361</v>
      </c>
    </row>
    <row r="20" spans="1:7" s="79" customFormat="1" x14ac:dyDescent="0.3">
      <c r="A20" s="60" t="s">
        <v>49</v>
      </c>
      <c r="B20" s="243">
        <f>SUM(B18:B19)</f>
        <v>5067</v>
      </c>
      <c r="C20" s="244">
        <f>SUM(C18:C19)</f>
        <v>113962.02576600001</v>
      </c>
      <c r="D20" s="245">
        <f>SUM(D18:D19)</f>
        <v>23501</v>
      </c>
      <c r="E20" s="244">
        <f>SUM(E18:E19)</f>
        <v>470899.68453500001</v>
      </c>
      <c r="F20" s="246">
        <f t="shared" si="1"/>
        <v>0.21560784647461811</v>
      </c>
      <c r="G20" s="247">
        <f t="shared" si="1"/>
        <v>0.24200913593419424</v>
      </c>
    </row>
    <row r="21" spans="1:7" s="79" customFormat="1" ht="14.45" customHeight="1" x14ac:dyDescent="0.3">
      <c r="A21" s="196" t="str">
        <f>Detalle_al_0828!B39</f>
        <v>Fuente: Información de la CMF al 28 de agosto de 2020 y al 31 de julio de 2020 para el total de las carteras.</v>
      </c>
      <c r="B21" s="78"/>
      <c r="C21" s="78"/>
      <c r="D21" s="78"/>
      <c r="E21" s="78"/>
      <c r="F21" s="78"/>
      <c r="G21" s="78"/>
    </row>
    <row r="22" spans="1:7" s="79" customFormat="1" ht="14.45" customHeight="1" x14ac:dyDescent="0.3">
      <c r="A22" s="197" t="s">
        <v>94</v>
      </c>
      <c r="B22" s="78"/>
      <c r="C22" s="78"/>
      <c r="D22" s="78"/>
      <c r="E22" s="78"/>
      <c r="F22" s="78"/>
      <c r="G22" s="78"/>
    </row>
    <row r="23" spans="1:7" s="79" customFormat="1" ht="14.45" customHeight="1" x14ac:dyDescent="0.3">
      <c r="A23" s="197"/>
      <c r="B23" s="78"/>
      <c r="C23" s="78"/>
      <c r="D23" s="78"/>
      <c r="E23" s="78"/>
      <c r="F23" s="78"/>
      <c r="G23" s="78"/>
    </row>
    <row r="24" spans="1:7" s="79" customFormat="1" x14ac:dyDescent="0.3">
      <c r="A24" s="107" t="s">
        <v>60</v>
      </c>
      <c r="B24" s="78"/>
      <c r="C24" s="78"/>
      <c r="D24" s="78"/>
      <c r="E24" s="78"/>
      <c r="F24" s="78"/>
      <c r="G24" s="78"/>
    </row>
    <row r="25" spans="1:7" s="79" customFormat="1" x14ac:dyDescent="0.3"/>
    <row r="26" spans="1:7" s="79" customFormat="1" x14ac:dyDescent="0.3"/>
    <row r="27" spans="1:7" s="79" customFormat="1" x14ac:dyDescent="0.3"/>
    <row r="28" spans="1:7" s="79" customFormat="1" x14ac:dyDescent="0.3"/>
    <row r="29" spans="1:7" s="79" customFormat="1" x14ac:dyDescent="0.3"/>
    <row r="30" spans="1:7" s="79" customFormat="1" x14ac:dyDescent="0.3"/>
    <row r="31" spans="1:7" s="79" customFormat="1" x14ac:dyDescent="0.3"/>
    <row r="32" spans="1:7" s="79" customFormat="1" x14ac:dyDescent="0.3"/>
    <row r="33" s="79" customFormat="1" x14ac:dyDescent="0.3"/>
    <row r="34" s="79" customFormat="1" x14ac:dyDescent="0.3"/>
    <row r="35" s="79" customFormat="1" x14ac:dyDescent="0.3"/>
    <row r="36" s="79" customFormat="1" x14ac:dyDescent="0.3"/>
    <row r="37" s="79" customFormat="1" x14ac:dyDescent="0.3"/>
    <row r="38" s="79" customFormat="1" x14ac:dyDescent="0.3"/>
    <row r="39" s="79" customFormat="1" x14ac:dyDescent="0.3"/>
    <row r="40" s="79" customFormat="1" x14ac:dyDescent="0.3"/>
    <row r="41" s="79" customFormat="1" x14ac:dyDescent="0.3"/>
    <row r="42" s="79" customFormat="1" x14ac:dyDescent="0.3"/>
    <row r="43" s="79" customFormat="1" x14ac:dyDescent="0.3"/>
    <row r="44" s="79" customFormat="1" x14ac:dyDescent="0.3"/>
    <row r="45" s="79" customFormat="1" x14ac:dyDescent="0.3"/>
    <row r="46" s="79" customFormat="1" x14ac:dyDescent="0.3"/>
    <row r="47" s="79" customFormat="1" x14ac:dyDescent="0.3"/>
    <row r="48" s="79" customFormat="1" x14ac:dyDescent="0.3"/>
    <row r="49" s="79" customFormat="1" x14ac:dyDescent="0.3"/>
    <row r="50" s="79" customFormat="1" x14ac:dyDescent="0.3"/>
    <row r="51" s="79" customFormat="1" x14ac:dyDescent="0.3"/>
    <row r="52" s="79" customFormat="1" x14ac:dyDescent="0.3"/>
    <row r="53" s="79" customFormat="1" x14ac:dyDescent="0.3"/>
    <row r="54" s="79" customFormat="1" x14ac:dyDescent="0.3"/>
    <row r="55" s="79" customFormat="1" x14ac:dyDescent="0.3"/>
    <row r="56" s="79" customFormat="1" x14ac:dyDescent="0.3"/>
    <row r="57" s="79" customFormat="1" x14ac:dyDescent="0.3"/>
    <row r="58" s="79" customFormat="1" x14ac:dyDescent="0.3"/>
    <row r="59" s="79" customFormat="1" x14ac:dyDescent="0.3"/>
    <row r="60" s="79" customFormat="1" x14ac:dyDescent="0.3"/>
    <row r="61" s="79" customFormat="1" x14ac:dyDescent="0.3"/>
    <row r="62" s="79" customFormat="1" x14ac:dyDescent="0.3"/>
    <row r="63" s="79" customFormat="1" x14ac:dyDescent="0.3"/>
    <row r="64" s="79" customFormat="1" x14ac:dyDescent="0.3"/>
    <row r="65" s="79" customFormat="1" x14ac:dyDescent="0.3"/>
    <row r="66" s="79" customFormat="1" x14ac:dyDescent="0.3"/>
    <row r="67" s="79" customFormat="1" x14ac:dyDescent="0.3"/>
    <row r="68" s="79" customFormat="1" x14ac:dyDescent="0.3"/>
    <row r="69" s="79" customFormat="1" x14ac:dyDescent="0.3"/>
    <row r="70" s="79" customFormat="1" x14ac:dyDescent="0.3"/>
    <row r="71" s="79" customFormat="1" x14ac:dyDescent="0.3"/>
    <row r="72" s="79" customFormat="1" x14ac:dyDescent="0.3"/>
    <row r="73" s="79" customFormat="1" x14ac:dyDescent="0.3"/>
    <row r="74" s="79" customFormat="1" x14ac:dyDescent="0.3"/>
    <row r="75" s="79" customFormat="1" x14ac:dyDescent="0.3"/>
    <row r="76" s="79" customFormat="1" x14ac:dyDescent="0.3"/>
    <row r="77" s="79" customFormat="1" x14ac:dyDescent="0.3"/>
    <row r="78" s="79" customFormat="1" x14ac:dyDescent="0.3"/>
    <row r="79" s="79" customFormat="1" x14ac:dyDescent="0.3"/>
    <row r="80" s="79" customFormat="1" x14ac:dyDescent="0.3"/>
    <row r="81" s="79" customFormat="1" x14ac:dyDescent="0.3"/>
    <row r="82" s="79" customFormat="1" x14ac:dyDescent="0.3"/>
    <row r="83" s="79" customFormat="1" x14ac:dyDescent="0.3"/>
    <row r="84" s="79" customFormat="1" x14ac:dyDescent="0.3"/>
    <row r="85" s="79" customFormat="1" x14ac:dyDescent="0.3"/>
    <row r="86" s="79" customFormat="1" x14ac:dyDescent="0.3"/>
    <row r="87" s="79" customFormat="1" x14ac:dyDescent="0.3"/>
    <row r="88" s="79" customFormat="1" x14ac:dyDescent="0.3"/>
    <row r="89" s="79" customFormat="1" x14ac:dyDescent="0.3"/>
    <row r="90" s="79" customFormat="1" x14ac:dyDescent="0.3"/>
    <row r="91" s="79" customFormat="1" x14ac:dyDescent="0.3"/>
    <row r="92" s="79" customFormat="1" x14ac:dyDescent="0.3"/>
    <row r="93" s="79" customFormat="1" x14ac:dyDescent="0.3"/>
    <row r="94" s="79" customFormat="1" x14ac:dyDescent="0.3"/>
    <row r="95" s="79" customFormat="1" x14ac:dyDescent="0.3"/>
    <row r="96" s="79" customFormat="1" x14ac:dyDescent="0.3"/>
    <row r="97" s="79" customFormat="1" x14ac:dyDescent="0.3"/>
    <row r="98" s="79" customFormat="1" x14ac:dyDescent="0.3"/>
    <row r="99" s="79" customFormat="1" x14ac:dyDescent="0.3"/>
    <row r="100" s="79" customFormat="1" x14ac:dyDescent="0.3"/>
    <row r="101" s="79" customFormat="1" x14ac:dyDescent="0.3"/>
    <row r="102" s="79" customFormat="1" x14ac:dyDescent="0.3"/>
    <row r="103" s="79" customFormat="1" x14ac:dyDescent="0.3"/>
    <row r="104" s="79" customFormat="1" x14ac:dyDescent="0.3"/>
    <row r="105" s="79" customFormat="1" x14ac:dyDescent="0.3"/>
    <row r="106" s="79" customFormat="1" x14ac:dyDescent="0.3"/>
    <row r="107" s="79" customFormat="1" x14ac:dyDescent="0.3"/>
    <row r="108" s="79" customFormat="1" x14ac:dyDescent="0.3"/>
    <row r="109" s="79" customFormat="1" x14ac:dyDescent="0.3"/>
    <row r="110" s="79" customFormat="1" x14ac:dyDescent="0.3"/>
    <row r="111" s="79" customFormat="1" x14ac:dyDescent="0.3"/>
    <row r="112" s="79" customFormat="1" x14ac:dyDescent="0.3"/>
    <row r="113" s="79" customFormat="1" x14ac:dyDescent="0.3"/>
    <row r="114" s="79" customFormat="1" x14ac:dyDescent="0.3"/>
    <row r="115" s="79" customFormat="1" x14ac:dyDescent="0.3"/>
    <row r="116" s="79" customFormat="1" x14ac:dyDescent="0.3"/>
    <row r="117" s="79" customFormat="1" x14ac:dyDescent="0.3"/>
    <row r="118" s="79" customFormat="1" x14ac:dyDescent="0.3"/>
    <row r="119" s="79" customFormat="1" x14ac:dyDescent="0.3"/>
    <row r="120" s="79" customFormat="1" x14ac:dyDescent="0.3"/>
    <row r="121" s="79" customFormat="1" x14ac:dyDescent="0.3"/>
    <row r="122" s="79" customFormat="1" x14ac:dyDescent="0.3"/>
    <row r="123" s="79" customFormat="1" x14ac:dyDescent="0.3"/>
    <row r="124" s="79" customFormat="1" x14ac:dyDescent="0.3"/>
    <row r="125" s="79" customFormat="1" x14ac:dyDescent="0.3"/>
    <row r="126" s="79" customFormat="1" x14ac:dyDescent="0.3"/>
    <row r="127" s="79" customFormat="1" x14ac:dyDescent="0.3"/>
    <row r="128" s="79" customFormat="1" x14ac:dyDescent="0.3"/>
    <row r="129" s="79" customFormat="1" x14ac:dyDescent="0.3"/>
    <row r="130" s="79" customFormat="1" x14ac:dyDescent="0.3"/>
    <row r="131" s="79" customFormat="1" x14ac:dyDescent="0.3"/>
    <row r="132" s="79" customFormat="1" x14ac:dyDescent="0.3"/>
    <row r="133" s="79" customFormat="1" x14ac:dyDescent="0.3"/>
    <row r="134" s="79" customFormat="1" x14ac:dyDescent="0.3"/>
    <row r="135" s="79" customFormat="1" x14ac:dyDescent="0.3"/>
    <row r="136" s="79" customFormat="1" x14ac:dyDescent="0.3"/>
    <row r="137" s="79" customFormat="1" x14ac:dyDescent="0.3"/>
    <row r="138" s="79" customFormat="1" x14ac:dyDescent="0.3"/>
    <row r="139" s="79" customFormat="1" x14ac:dyDescent="0.3"/>
    <row r="140" s="79" customFormat="1" x14ac:dyDescent="0.3"/>
    <row r="141" s="79" customFormat="1" x14ac:dyDescent="0.3"/>
    <row r="142" s="79" customFormat="1" x14ac:dyDescent="0.3"/>
    <row r="143" s="79" customFormat="1" x14ac:dyDescent="0.3"/>
    <row r="144" s="79" customFormat="1" x14ac:dyDescent="0.3"/>
    <row r="145" s="79" customFormat="1" x14ac:dyDescent="0.3"/>
    <row r="146" s="79" customFormat="1" x14ac:dyDescent="0.3"/>
    <row r="147" s="79" customFormat="1" x14ac:dyDescent="0.3"/>
    <row r="148" s="79" customFormat="1" x14ac:dyDescent="0.3"/>
    <row r="149" s="79" customFormat="1" x14ac:dyDescent="0.3"/>
    <row r="150" s="79" customFormat="1" x14ac:dyDescent="0.3"/>
    <row r="151" s="79" customFormat="1" x14ac:dyDescent="0.3"/>
    <row r="152" s="79" customFormat="1" x14ac:dyDescent="0.3"/>
    <row r="153" s="79" customFormat="1" x14ac:dyDescent="0.3"/>
    <row r="154" s="79" customFormat="1" x14ac:dyDescent="0.3"/>
    <row r="155" s="79" customFormat="1" x14ac:dyDescent="0.3"/>
    <row r="156" s="79" customFormat="1" x14ac:dyDescent="0.3"/>
    <row r="157" s="79" customFormat="1" x14ac:dyDescent="0.3"/>
    <row r="158" s="79" customFormat="1" x14ac:dyDescent="0.3"/>
    <row r="159" s="79" customFormat="1" x14ac:dyDescent="0.3"/>
    <row r="160" s="79" customFormat="1" x14ac:dyDescent="0.3"/>
    <row r="161" s="79" customFormat="1" x14ac:dyDescent="0.3"/>
    <row r="162" s="79" customFormat="1" x14ac:dyDescent="0.3"/>
    <row r="163" s="79" customFormat="1" x14ac:dyDescent="0.3"/>
    <row r="164" s="79" customFormat="1" x14ac:dyDescent="0.3"/>
    <row r="165" s="79" customFormat="1" x14ac:dyDescent="0.3"/>
    <row r="166" s="79" customFormat="1" x14ac:dyDescent="0.3"/>
    <row r="167" s="79" customFormat="1" x14ac:dyDescent="0.3"/>
    <row r="168" s="79" customFormat="1" x14ac:dyDescent="0.3"/>
    <row r="169" s="79" customFormat="1" x14ac:dyDescent="0.3"/>
    <row r="170" s="79" customFormat="1" x14ac:dyDescent="0.3"/>
    <row r="171" s="79" customFormat="1" x14ac:dyDescent="0.3"/>
    <row r="172" s="79" customFormat="1" x14ac:dyDescent="0.3"/>
    <row r="173" s="79" customFormat="1" x14ac:dyDescent="0.3"/>
    <row r="174" s="79" customFormat="1" x14ac:dyDescent="0.3"/>
    <row r="175" s="79" customFormat="1" x14ac:dyDescent="0.3"/>
    <row r="176" s="79" customFormat="1" x14ac:dyDescent="0.3"/>
    <row r="177" s="79" customFormat="1" x14ac:dyDescent="0.3"/>
    <row r="178" s="79" customFormat="1" x14ac:dyDescent="0.3"/>
    <row r="179" s="79" customFormat="1" x14ac:dyDescent="0.3"/>
    <row r="180" s="79" customFormat="1" x14ac:dyDescent="0.3"/>
    <row r="181" s="79" customFormat="1" x14ac:dyDescent="0.3"/>
    <row r="182" s="79" customFormat="1" x14ac:dyDescent="0.3"/>
    <row r="183" s="79" customFormat="1" x14ac:dyDescent="0.3"/>
    <row r="184" s="79" customFormat="1" x14ac:dyDescent="0.3"/>
    <row r="185" s="79" customFormat="1" x14ac:dyDescent="0.3"/>
    <row r="186" s="79" customFormat="1" x14ac:dyDescent="0.3"/>
    <row r="187" s="79" customFormat="1" x14ac:dyDescent="0.3"/>
    <row r="188" s="79" customFormat="1" x14ac:dyDescent="0.3"/>
    <row r="189" s="79" customFormat="1" x14ac:dyDescent="0.3"/>
    <row r="190" s="79" customFormat="1" x14ac:dyDescent="0.3"/>
    <row r="191" s="79" customFormat="1" x14ac:dyDescent="0.3"/>
    <row r="192" s="79" customFormat="1" x14ac:dyDescent="0.3"/>
    <row r="193" s="79" customFormat="1" x14ac:dyDescent="0.3"/>
    <row r="194" s="79" customFormat="1" x14ac:dyDescent="0.3"/>
    <row r="195" s="79" customFormat="1" x14ac:dyDescent="0.3"/>
    <row r="196" s="79" customFormat="1" x14ac:dyDescent="0.3"/>
    <row r="197" s="79" customFormat="1" x14ac:dyDescent="0.3"/>
    <row r="198" s="79" customFormat="1" x14ac:dyDescent="0.3"/>
    <row r="199" s="79" customFormat="1" x14ac:dyDescent="0.3"/>
    <row r="200" s="79" customFormat="1" x14ac:dyDescent="0.3"/>
    <row r="201" s="79" customFormat="1" x14ac:dyDescent="0.3"/>
    <row r="202" s="79" customFormat="1" x14ac:dyDescent="0.3"/>
    <row r="203" s="79" customFormat="1" x14ac:dyDescent="0.3"/>
    <row r="204" s="79" customFormat="1" x14ac:dyDescent="0.3"/>
    <row r="205" s="79" customFormat="1" x14ac:dyDescent="0.3"/>
    <row r="206" s="79" customFormat="1" x14ac:dyDescent="0.3"/>
    <row r="207" s="79" customFormat="1" x14ac:dyDescent="0.3"/>
    <row r="208" s="79" customFormat="1" x14ac:dyDescent="0.3"/>
    <row r="209" s="79" customFormat="1" x14ac:dyDescent="0.3"/>
    <row r="210" s="79" customFormat="1" x14ac:dyDescent="0.3"/>
    <row r="211" s="79" customFormat="1" x14ac:dyDescent="0.3"/>
    <row r="212" s="79" customFormat="1" x14ac:dyDescent="0.3"/>
    <row r="213" s="79" customFormat="1" x14ac:dyDescent="0.3"/>
    <row r="214" s="79" customFormat="1" x14ac:dyDescent="0.3"/>
    <row r="215" s="79" customFormat="1" x14ac:dyDescent="0.3"/>
    <row r="216" s="79" customFormat="1" x14ac:dyDescent="0.3"/>
    <row r="217" s="79" customFormat="1" x14ac:dyDescent="0.3"/>
    <row r="218" s="79" customFormat="1" x14ac:dyDescent="0.3"/>
    <row r="219" s="79" customFormat="1" x14ac:dyDescent="0.3"/>
    <row r="220" s="79" customFormat="1" x14ac:dyDescent="0.3"/>
    <row r="221" s="79" customFormat="1" x14ac:dyDescent="0.3"/>
    <row r="222" s="79" customFormat="1" x14ac:dyDescent="0.3"/>
    <row r="223" s="79" customFormat="1" x14ac:dyDescent="0.3"/>
    <row r="224" s="79" customFormat="1" x14ac:dyDescent="0.3"/>
    <row r="225" s="79" customFormat="1" x14ac:dyDescent="0.3"/>
    <row r="226" s="79" customFormat="1" x14ac:dyDescent="0.3"/>
    <row r="227" s="79" customFormat="1" x14ac:dyDescent="0.3"/>
    <row r="228" s="79" customFormat="1" x14ac:dyDescent="0.3"/>
    <row r="229" s="79" customFormat="1" x14ac:dyDescent="0.3"/>
    <row r="230" s="79" customFormat="1" x14ac:dyDescent="0.3"/>
    <row r="231" s="79" customFormat="1" x14ac:dyDescent="0.3"/>
    <row r="232" s="79" customFormat="1" x14ac:dyDescent="0.3"/>
    <row r="233" s="79" customFormat="1" x14ac:dyDescent="0.3"/>
    <row r="234" s="79" customFormat="1" x14ac:dyDescent="0.3"/>
    <row r="235" s="79" customFormat="1" x14ac:dyDescent="0.3"/>
    <row r="236" s="79" customFormat="1" x14ac:dyDescent="0.3"/>
    <row r="237" s="79" customFormat="1" x14ac:dyDescent="0.3"/>
    <row r="238" s="79" customFormat="1" x14ac:dyDescent="0.3"/>
    <row r="239" s="79" customFormat="1" x14ac:dyDescent="0.3"/>
    <row r="240" s="79" customFormat="1" x14ac:dyDescent="0.3"/>
    <row r="241" s="79" customFormat="1" x14ac:dyDescent="0.3"/>
    <row r="242" s="79" customFormat="1" x14ac:dyDescent="0.3"/>
    <row r="243" s="79" customFormat="1" x14ac:dyDescent="0.3"/>
    <row r="244" s="79" customFormat="1" x14ac:dyDescent="0.3"/>
    <row r="245" s="79" customFormat="1" x14ac:dyDescent="0.3"/>
    <row r="246" s="79" customFormat="1" x14ac:dyDescent="0.3"/>
    <row r="247" s="79" customFormat="1" x14ac:dyDescent="0.3"/>
    <row r="248" s="79" customFormat="1" x14ac:dyDescent="0.3"/>
    <row r="249" s="79" customFormat="1" x14ac:dyDescent="0.3"/>
    <row r="250" s="79" customFormat="1" x14ac:dyDescent="0.3"/>
    <row r="251" s="79" customFormat="1" x14ac:dyDescent="0.3"/>
    <row r="252" s="79" customFormat="1" x14ac:dyDescent="0.3"/>
    <row r="253" s="79" customFormat="1" x14ac:dyDescent="0.3"/>
    <row r="254" s="79" customFormat="1" x14ac:dyDescent="0.3"/>
    <row r="255" s="79" customFormat="1" x14ac:dyDescent="0.3"/>
    <row r="256" s="79" customFormat="1" x14ac:dyDescent="0.3"/>
    <row r="257" s="79" customFormat="1" x14ac:dyDescent="0.3"/>
    <row r="258" s="79" customFormat="1" x14ac:dyDescent="0.3"/>
    <row r="259" s="79" customFormat="1" x14ac:dyDescent="0.3"/>
    <row r="260" s="79" customFormat="1" x14ac:dyDescent="0.3"/>
    <row r="261" s="79" customFormat="1" x14ac:dyDescent="0.3"/>
    <row r="262" s="79" customFormat="1" x14ac:dyDescent="0.3"/>
    <row r="263" s="79" customFormat="1" x14ac:dyDescent="0.3"/>
    <row r="264" s="79" customFormat="1" x14ac:dyDescent="0.3"/>
    <row r="265" s="79" customFormat="1" x14ac:dyDescent="0.3"/>
    <row r="266" s="79" customFormat="1" x14ac:dyDescent="0.3"/>
    <row r="267" s="79" customFormat="1" x14ac:dyDescent="0.3"/>
    <row r="268" s="79" customFormat="1" x14ac:dyDescent="0.3"/>
    <row r="269" s="79" customFormat="1" x14ac:dyDescent="0.3"/>
    <row r="270" s="79" customFormat="1" x14ac:dyDescent="0.3"/>
    <row r="271" s="79" customFormat="1" x14ac:dyDescent="0.3"/>
    <row r="272" s="79" customFormat="1" x14ac:dyDescent="0.3"/>
    <row r="273" s="79" customFormat="1" x14ac:dyDescent="0.3"/>
    <row r="274" s="79" customFormat="1" x14ac:dyDescent="0.3"/>
    <row r="275" s="79" customFormat="1" x14ac:dyDescent="0.3"/>
    <row r="276" s="79" customFormat="1" x14ac:dyDescent="0.3"/>
    <row r="277" s="79" customFormat="1" x14ac:dyDescent="0.3"/>
    <row r="278" s="79" customFormat="1" x14ac:dyDescent="0.3"/>
    <row r="279" s="79" customFormat="1" x14ac:dyDescent="0.3"/>
    <row r="280" s="79" customFormat="1" x14ac:dyDescent="0.3"/>
    <row r="281" s="79" customFormat="1" x14ac:dyDescent="0.3"/>
    <row r="282" s="79" customFormat="1" x14ac:dyDescent="0.3"/>
    <row r="283" s="79" customFormat="1" x14ac:dyDescent="0.3"/>
    <row r="284" s="79" customFormat="1" x14ac:dyDescent="0.3"/>
    <row r="285" s="79" customFormat="1" x14ac:dyDescent="0.3"/>
    <row r="286" s="79" customFormat="1" x14ac:dyDescent="0.3"/>
    <row r="287" s="79" customFormat="1" x14ac:dyDescent="0.3"/>
    <row r="288" s="79" customFormat="1" x14ac:dyDescent="0.3"/>
    <row r="289" s="79" customFormat="1" x14ac:dyDescent="0.3"/>
    <row r="290" s="79" customFormat="1" x14ac:dyDescent="0.3"/>
    <row r="291" s="79" customFormat="1" x14ac:dyDescent="0.3"/>
    <row r="292" s="79" customFormat="1" x14ac:dyDescent="0.3"/>
    <row r="293" s="79" customFormat="1" x14ac:dyDescent="0.3"/>
    <row r="294" s="79" customFormat="1" x14ac:dyDescent="0.3"/>
    <row r="295" s="79" customFormat="1" x14ac:dyDescent="0.3"/>
    <row r="296" s="79" customFormat="1" x14ac:dyDescent="0.3"/>
    <row r="297" s="79" customFormat="1" x14ac:dyDescent="0.3"/>
    <row r="298" s="79" customFormat="1" x14ac:dyDescent="0.3"/>
    <row r="299" s="79" customFormat="1" x14ac:dyDescent="0.3"/>
    <row r="300" s="79" customFormat="1" x14ac:dyDescent="0.3"/>
    <row r="301" s="79" customFormat="1" x14ac:dyDescent="0.3"/>
    <row r="302" s="79" customFormat="1" x14ac:dyDescent="0.3"/>
    <row r="303" s="79" customFormat="1" x14ac:dyDescent="0.3"/>
    <row r="304" s="79" customFormat="1" x14ac:dyDescent="0.3"/>
    <row r="305" s="79" customFormat="1" x14ac:dyDescent="0.3"/>
    <row r="306" s="79" customFormat="1" x14ac:dyDescent="0.3"/>
    <row r="307" s="79" customFormat="1" x14ac:dyDescent="0.3"/>
    <row r="308" s="79" customFormat="1" x14ac:dyDescent="0.3"/>
    <row r="309" s="79" customFormat="1" x14ac:dyDescent="0.3"/>
    <row r="310" s="79" customFormat="1" x14ac:dyDescent="0.3"/>
    <row r="311" s="79" customFormat="1" x14ac:dyDescent="0.3"/>
    <row r="312" s="79" customFormat="1" x14ac:dyDescent="0.3"/>
    <row r="313" s="79" customFormat="1" x14ac:dyDescent="0.3"/>
    <row r="314" s="79" customFormat="1" x14ac:dyDescent="0.3"/>
    <row r="315" s="79" customFormat="1" x14ac:dyDescent="0.3"/>
    <row r="316" s="79" customFormat="1" x14ac:dyDescent="0.3"/>
    <row r="317" s="79" customFormat="1" x14ac:dyDescent="0.3"/>
    <row r="318" s="79" customFormat="1" x14ac:dyDescent="0.3"/>
    <row r="319" s="79" customFormat="1" x14ac:dyDescent="0.3"/>
    <row r="320" s="79" customFormat="1" x14ac:dyDescent="0.3"/>
    <row r="321" s="79" customFormat="1" x14ac:dyDescent="0.3"/>
    <row r="322" s="79" customFormat="1" x14ac:dyDescent="0.3"/>
    <row r="323" s="79" customFormat="1" x14ac:dyDescent="0.3"/>
    <row r="324" s="79" customFormat="1" x14ac:dyDescent="0.3"/>
    <row r="325" s="79" customFormat="1" x14ac:dyDescent="0.3"/>
    <row r="326" s="79" customFormat="1" x14ac:dyDescent="0.3"/>
    <row r="327" s="79" customFormat="1" x14ac:dyDescent="0.3"/>
    <row r="328" s="79" customFormat="1" x14ac:dyDescent="0.3"/>
    <row r="329" s="79" customFormat="1" x14ac:dyDescent="0.3"/>
    <row r="330" s="79" customFormat="1" x14ac:dyDescent="0.3"/>
    <row r="331" s="79" customFormat="1" x14ac:dyDescent="0.3"/>
    <row r="332" s="79" customFormat="1" x14ac:dyDescent="0.3"/>
    <row r="333" s="79" customFormat="1" x14ac:dyDescent="0.3"/>
    <row r="334" s="79" customFormat="1" x14ac:dyDescent="0.3"/>
    <row r="335" s="79" customFormat="1" x14ac:dyDescent="0.3"/>
    <row r="336" s="79" customFormat="1" x14ac:dyDescent="0.3"/>
    <row r="337" s="79" customFormat="1" x14ac:dyDescent="0.3"/>
    <row r="338" s="79" customFormat="1" x14ac:dyDescent="0.3"/>
    <row r="339" s="79" customFormat="1" x14ac:dyDescent="0.3"/>
    <row r="340" s="79" customFormat="1" x14ac:dyDescent="0.3"/>
    <row r="341" s="79" customFormat="1" x14ac:dyDescent="0.3"/>
    <row r="342" s="79" customFormat="1" x14ac:dyDescent="0.3"/>
    <row r="343" s="79" customFormat="1" x14ac:dyDescent="0.3"/>
    <row r="344" s="79" customFormat="1" x14ac:dyDescent="0.3"/>
    <row r="345" s="79" customFormat="1" x14ac:dyDescent="0.3"/>
    <row r="346" s="79" customFormat="1" x14ac:dyDescent="0.3"/>
    <row r="347" s="79" customFormat="1" x14ac:dyDescent="0.3"/>
    <row r="348" s="79" customFormat="1" x14ac:dyDescent="0.3"/>
    <row r="349" s="79" customFormat="1" x14ac:dyDescent="0.3"/>
    <row r="350" s="79" customFormat="1" x14ac:dyDescent="0.3"/>
    <row r="351" s="79" customFormat="1" x14ac:dyDescent="0.3"/>
    <row r="352" s="79" customFormat="1" x14ac:dyDescent="0.3"/>
    <row r="353" s="79" customFormat="1" x14ac:dyDescent="0.3"/>
    <row r="354" s="79" customFormat="1" x14ac:dyDescent="0.3"/>
    <row r="355" s="79" customFormat="1" x14ac:dyDescent="0.3"/>
    <row r="356" s="79" customFormat="1" x14ac:dyDescent="0.3"/>
    <row r="357" s="79" customFormat="1" x14ac:dyDescent="0.3"/>
    <row r="358" s="79" customFormat="1" x14ac:dyDescent="0.3"/>
    <row r="359" s="79" customFormat="1" x14ac:dyDescent="0.3"/>
    <row r="360" s="79" customFormat="1" x14ac:dyDescent="0.3"/>
    <row r="361" s="79" customFormat="1" x14ac:dyDescent="0.3"/>
    <row r="362" s="79" customFormat="1" x14ac:dyDescent="0.3"/>
    <row r="363" s="79" customFormat="1" x14ac:dyDescent="0.3"/>
    <row r="364" s="79" customFormat="1" x14ac:dyDescent="0.3"/>
    <row r="365" s="79" customFormat="1" x14ac:dyDescent="0.3"/>
    <row r="366" s="79" customFormat="1" x14ac:dyDescent="0.3"/>
    <row r="367" s="79" customFormat="1" x14ac:dyDescent="0.3"/>
    <row r="368" s="79" customFormat="1" x14ac:dyDescent="0.3"/>
    <row r="369" s="79" customFormat="1" x14ac:dyDescent="0.3"/>
    <row r="370" s="79" customFormat="1" x14ac:dyDescent="0.3"/>
    <row r="371" s="79" customFormat="1" x14ac:dyDescent="0.3"/>
    <row r="372" s="79" customFormat="1" x14ac:dyDescent="0.3"/>
    <row r="373" s="79" customFormat="1" x14ac:dyDescent="0.3"/>
    <row r="374" s="79" customFormat="1" x14ac:dyDescent="0.3"/>
    <row r="375" s="79" customFormat="1" x14ac:dyDescent="0.3"/>
    <row r="376" s="79" customFormat="1" x14ac:dyDescent="0.3"/>
    <row r="377" s="79" customFormat="1" x14ac:dyDescent="0.3"/>
    <row r="378" s="79" customFormat="1" x14ac:dyDescent="0.3"/>
    <row r="379" s="79" customFormat="1" x14ac:dyDescent="0.3"/>
    <row r="380" s="79" customFormat="1" x14ac:dyDescent="0.3"/>
    <row r="381" s="79" customFormat="1" x14ac:dyDescent="0.3"/>
    <row r="382" s="79" customFormat="1" x14ac:dyDescent="0.3"/>
    <row r="383" s="79" customFormat="1" x14ac:dyDescent="0.3"/>
    <row r="384" s="79" customFormat="1" x14ac:dyDescent="0.3"/>
    <row r="385" s="79" customFormat="1" x14ac:dyDescent="0.3"/>
    <row r="386" s="79" customFormat="1" x14ac:dyDescent="0.3"/>
    <row r="387" s="79" customFormat="1" x14ac:dyDescent="0.3"/>
    <row r="388" s="79" customFormat="1" x14ac:dyDescent="0.3"/>
    <row r="389" s="79" customFormat="1" x14ac:dyDescent="0.3"/>
    <row r="390" s="79" customFormat="1" x14ac:dyDescent="0.3"/>
    <row r="391" s="79" customFormat="1" x14ac:dyDescent="0.3"/>
    <row r="392" s="79" customFormat="1" x14ac:dyDescent="0.3"/>
    <row r="393" s="79" customFormat="1" x14ac:dyDescent="0.3"/>
    <row r="394" s="79" customFormat="1" x14ac:dyDescent="0.3"/>
    <row r="395" s="79" customFormat="1" x14ac:dyDescent="0.3"/>
    <row r="396" s="79" customFormat="1" x14ac:dyDescent="0.3"/>
    <row r="397" s="79" customFormat="1" x14ac:dyDescent="0.3"/>
    <row r="398" s="79" customFormat="1" x14ac:dyDescent="0.3"/>
    <row r="399" s="79" customFormat="1" x14ac:dyDescent="0.3"/>
    <row r="400" s="79" customFormat="1" x14ac:dyDescent="0.3"/>
    <row r="401" s="79" customFormat="1" x14ac:dyDescent="0.3"/>
    <row r="402" s="79" customFormat="1" x14ac:dyDescent="0.3"/>
    <row r="403" s="79" customFormat="1" x14ac:dyDescent="0.3"/>
    <row r="404" s="79" customFormat="1" x14ac:dyDescent="0.3"/>
    <row r="405" s="79" customFormat="1" x14ac:dyDescent="0.3"/>
    <row r="406" s="79" customFormat="1" x14ac:dyDescent="0.3"/>
    <row r="407" s="79" customFormat="1" x14ac:dyDescent="0.3"/>
    <row r="408" s="79" customFormat="1" x14ac:dyDescent="0.3"/>
    <row r="409" s="79" customFormat="1" x14ac:dyDescent="0.3"/>
    <row r="410" s="79" customFormat="1" x14ac:dyDescent="0.3"/>
    <row r="411" s="79" customFormat="1" x14ac:dyDescent="0.3"/>
    <row r="412" s="79" customFormat="1" x14ac:dyDescent="0.3"/>
    <row r="413" s="79" customFormat="1" x14ac:dyDescent="0.3"/>
    <row r="414" s="79" customFormat="1" x14ac:dyDescent="0.3"/>
    <row r="415" s="79" customFormat="1" x14ac:dyDescent="0.3"/>
    <row r="416" s="79" customFormat="1" x14ac:dyDescent="0.3"/>
    <row r="417" s="79" customFormat="1" x14ac:dyDescent="0.3"/>
    <row r="418" s="79" customFormat="1" x14ac:dyDescent="0.3"/>
    <row r="419" s="79" customFormat="1" x14ac:dyDescent="0.3"/>
    <row r="420" s="79" customFormat="1" x14ac:dyDescent="0.3"/>
    <row r="421" s="79" customFormat="1" x14ac:dyDescent="0.3"/>
    <row r="422" s="79" customFormat="1" x14ac:dyDescent="0.3"/>
    <row r="423" s="79" customFormat="1" x14ac:dyDescent="0.3"/>
    <row r="424" s="79" customFormat="1" x14ac:dyDescent="0.3"/>
    <row r="425" s="79" customFormat="1" x14ac:dyDescent="0.3"/>
    <row r="426" s="79" customFormat="1" x14ac:dyDescent="0.3"/>
    <row r="427" s="79" customFormat="1" x14ac:dyDescent="0.3"/>
    <row r="428" s="79" customFormat="1" x14ac:dyDescent="0.3"/>
    <row r="429" s="79" customFormat="1" x14ac:dyDescent="0.3"/>
    <row r="430" s="79" customFormat="1" x14ac:dyDescent="0.3"/>
    <row r="431" s="79" customFormat="1" x14ac:dyDescent="0.3"/>
    <row r="432" s="79" customFormat="1" x14ac:dyDescent="0.3"/>
    <row r="433" s="79" customFormat="1" x14ac:dyDescent="0.3"/>
    <row r="434" s="79" customFormat="1" x14ac:dyDescent="0.3"/>
    <row r="435" s="79" customFormat="1" x14ac:dyDescent="0.3"/>
    <row r="436" s="79" customFormat="1" x14ac:dyDescent="0.3"/>
    <row r="437" s="79" customFormat="1" x14ac:dyDescent="0.3"/>
    <row r="438" s="79" customFormat="1" x14ac:dyDescent="0.3"/>
    <row r="439" s="79" customFormat="1" x14ac:dyDescent="0.3"/>
    <row r="440" s="79" customFormat="1" x14ac:dyDescent="0.3"/>
    <row r="441" s="79" customFormat="1" x14ac:dyDescent="0.3"/>
    <row r="442" s="79" customFormat="1" x14ac:dyDescent="0.3"/>
    <row r="443" s="79" customFormat="1" x14ac:dyDescent="0.3"/>
    <row r="444" s="79" customFormat="1" x14ac:dyDescent="0.3"/>
    <row r="445" s="79" customFormat="1" x14ac:dyDescent="0.3"/>
    <row r="446" s="79" customFormat="1" x14ac:dyDescent="0.3"/>
    <row r="447" s="79" customFormat="1" x14ac:dyDescent="0.3"/>
    <row r="448" s="79" customFormat="1" x14ac:dyDescent="0.3"/>
    <row r="449" s="79" customFormat="1" x14ac:dyDescent="0.3"/>
    <row r="450" s="79" customFormat="1" x14ac:dyDescent="0.3"/>
    <row r="451" s="79" customFormat="1" x14ac:dyDescent="0.3"/>
    <row r="452" s="79" customFormat="1" x14ac:dyDescent="0.3"/>
    <row r="453" s="79" customFormat="1" x14ac:dyDescent="0.3"/>
    <row r="454" s="79" customFormat="1" x14ac:dyDescent="0.3"/>
    <row r="455" s="79" customFormat="1" x14ac:dyDescent="0.3"/>
    <row r="456" s="79" customFormat="1" x14ac:dyDescent="0.3"/>
    <row r="457" s="79" customFormat="1" x14ac:dyDescent="0.3"/>
    <row r="458" s="79" customFormat="1" x14ac:dyDescent="0.3"/>
    <row r="459" s="79" customFormat="1" x14ac:dyDescent="0.3"/>
    <row r="460" s="79" customFormat="1" x14ac:dyDescent="0.3"/>
    <row r="461" s="79" customFormat="1" x14ac:dyDescent="0.3"/>
    <row r="462" s="79" customFormat="1" x14ac:dyDescent="0.3"/>
    <row r="463" s="79" customFormat="1" x14ac:dyDescent="0.3"/>
    <row r="464" s="79" customFormat="1" x14ac:dyDescent="0.3"/>
    <row r="465" s="79" customFormat="1" x14ac:dyDescent="0.3"/>
    <row r="466" s="79" customFormat="1" x14ac:dyDescent="0.3"/>
    <row r="467" s="79" customFormat="1" x14ac:dyDescent="0.3"/>
    <row r="468" s="79" customFormat="1" x14ac:dyDescent="0.3"/>
    <row r="469" s="79" customFormat="1" x14ac:dyDescent="0.3"/>
    <row r="470" s="79" customFormat="1" x14ac:dyDescent="0.3"/>
    <row r="471" s="79" customFormat="1" x14ac:dyDescent="0.3"/>
    <row r="472" s="79" customFormat="1" x14ac:dyDescent="0.3"/>
    <row r="473" s="79" customFormat="1" x14ac:dyDescent="0.3"/>
    <row r="474" s="79" customFormat="1" x14ac:dyDescent="0.3"/>
    <row r="475" s="79" customFormat="1" x14ac:dyDescent="0.3"/>
    <row r="476" s="79" customFormat="1" x14ac:dyDescent="0.3"/>
    <row r="477" s="79" customFormat="1" x14ac:dyDescent="0.3"/>
    <row r="478" s="79" customFormat="1" x14ac:dyDescent="0.3"/>
    <row r="479" s="79" customFormat="1" x14ac:dyDescent="0.3"/>
    <row r="480" s="79" customFormat="1" x14ac:dyDescent="0.3"/>
    <row r="481" s="79" customFormat="1" x14ac:dyDescent="0.3"/>
    <row r="482" s="79" customFormat="1" x14ac:dyDescent="0.3"/>
    <row r="483" s="79" customFormat="1" x14ac:dyDescent="0.3"/>
    <row r="484" s="79" customFormat="1" x14ac:dyDescent="0.3"/>
    <row r="485" s="79" customFormat="1" x14ac:dyDescent="0.3"/>
    <row r="486" s="79" customFormat="1" x14ac:dyDescent="0.3"/>
    <row r="487" s="79" customFormat="1" x14ac:dyDescent="0.3"/>
    <row r="488" s="79" customFormat="1" x14ac:dyDescent="0.3"/>
    <row r="489" s="79" customFormat="1" x14ac:dyDescent="0.3"/>
    <row r="490" s="79" customFormat="1" x14ac:dyDescent="0.3"/>
    <row r="491" s="79" customFormat="1" x14ac:dyDescent="0.3"/>
    <row r="492" s="79" customFormat="1" x14ac:dyDescent="0.3"/>
    <row r="493" s="79" customFormat="1" x14ac:dyDescent="0.3"/>
    <row r="494" s="79" customFormat="1" x14ac:dyDescent="0.3"/>
    <row r="495" s="79" customFormat="1" x14ac:dyDescent="0.3"/>
    <row r="496" s="79" customFormat="1" x14ac:dyDescent="0.3"/>
    <row r="497" s="79" customFormat="1" x14ac:dyDescent="0.3"/>
    <row r="498" s="79" customFormat="1" x14ac:dyDescent="0.3"/>
    <row r="499" s="79" customFormat="1" x14ac:dyDescent="0.3"/>
    <row r="500" s="79" customFormat="1" x14ac:dyDescent="0.3"/>
    <row r="501" s="79" customFormat="1" x14ac:dyDescent="0.3"/>
    <row r="502" s="79" customFormat="1" x14ac:dyDescent="0.3"/>
    <row r="503" s="79" customFormat="1" x14ac:dyDescent="0.3"/>
    <row r="504" s="79" customFormat="1" x14ac:dyDescent="0.3"/>
    <row r="505" s="79" customFormat="1" x14ac:dyDescent="0.3"/>
    <row r="506" s="79" customFormat="1" x14ac:dyDescent="0.3"/>
    <row r="507" s="79" customFormat="1" x14ac:dyDescent="0.3"/>
    <row r="508" s="79" customFormat="1" x14ac:dyDescent="0.3"/>
    <row r="509" s="79" customFormat="1" x14ac:dyDescent="0.3"/>
    <row r="510" s="79" customFormat="1" x14ac:dyDescent="0.3"/>
    <row r="511" s="79" customFormat="1" x14ac:dyDescent="0.3"/>
    <row r="512" s="79" customFormat="1" x14ac:dyDescent="0.3"/>
    <row r="513" s="79" customFormat="1" x14ac:dyDescent="0.3"/>
    <row r="514" s="79" customFormat="1" x14ac:dyDescent="0.3"/>
    <row r="515" s="79" customFormat="1" x14ac:dyDescent="0.3"/>
    <row r="516" s="79" customFormat="1" x14ac:dyDescent="0.3"/>
    <row r="517" s="79" customFormat="1" x14ac:dyDescent="0.3"/>
    <row r="518" s="79" customFormat="1" x14ac:dyDescent="0.3"/>
    <row r="519" s="79" customFormat="1" x14ac:dyDescent="0.3"/>
    <row r="520" s="79" customFormat="1" x14ac:dyDescent="0.3"/>
    <row r="521" s="79" customFormat="1" x14ac:dyDescent="0.3"/>
    <row r="522" s="79" customFormat="1" x14ac:dyDescent="0.3"/>
    <row r="523" s="79" customFormat="1" x14ac:dyDescent="0.3"/>
    <row r="524" s="79" customFormat="1" x14ac:dyDescent="0.3"/>
    <row r="525" s="79" customFormat="1" x14ac:dyDescent="0.3"/>
    <row r="526" s="79" customFormat="1" x14ac:dyDescent="0.3"/>
    <row r="527" s="79" customFormat="1" x14ac:dyDescent="0.3"/>
    <row r="528" s="79" customFormat="1" x14ac:dyDescent="0.3"/>
    <row r="529" s="79" customFormat="1" x14ac:dyDescent="0.3"/>
    <row r="530" s="79" customFormat="1" x14ac:dyDescent="0.3"/>
    <row r="531" s="79" customFormat="1" x14ac:dyDescent="0.3"/>
    <row r="532" s="79" customFormat="1" x14ac:dyDescent="0.3"/>
    <row r="533" s="79" customFormat="1" x14ac:dyDescent="0.3"/>
    <row r="534" s="79" customFormat="1" x14ac:dyDescent="0.3"/>
    <row r="535" s="79" customFormat="1" x14ac:dyDescent="0.3"/>
    <row r="536" s="79" customFormat="1" x14ac:dyDescent="0.3"/>
    <row r="537" s="79" customFormat="1" x14ac:dyDescent="0.3"/>
    <row r="538" s="79" customFormat="1" x14ac:dyDescent="0.3"/>
    <row r="539" s="79" customFormat="1" x14ac:dyDescent="0.3"/>
    <row r="540" s="79" customFormat="1" x14ac:dyDescent="0.3"/>
    <row r="541" s="79" customFormat="1" x14ac:dyDescent="0.3"/>
    <row r="542" s="79" customFormat="1" x14ac:dyDescent="0.3"/>
    <row r="543" s="79" customFormat="1" x14ac:dyDescent="0.3"/>
    <row r="544" s="79" customFormat="1" x14ac:dyDescent="0.3"/>
    <row r="545" s="79" customFormat="1" x14ac:dyDescent="0.3"/>
    <row r="546" s="79" customFormat="1" x14ac:dyDescent="0.3"/>
    <row r="547" s="79" customFormat="1" x14ac:dyDescent="0.3"/>
    <row r="548" s="79" customFormat="1" x14ac:dyDescent="0.3"/>
    <row r="549" s="79" customFormat="1" x14ac:dyDescent="0.3"/>
    <row r="550" s="79" customFormat="1" x14ac:dyDescent="0.3"/>
    <row r="551" s="79" customFormat="1" x14ac:dyDescent="0.3"/>
    <row r="552" s="79" customFormat="1" x14ac:dyDescent="0.3"/>
    <row r="553" s="79" customFormat="1" x14ac:dyDescent="0.3"/>
    <row r="554" s="79" customFormat="1" x14ac:dyDescent="0.3"/>
    <row r="555" s="79" customFormat="1" x14ac:dyDescent="0.3"/>
    <row r="556" s="79" customFormat="1" x14ac:dyDescent="0.3"/>
    <row r="557" s="79" customFormat="1" x14ac:dyDescent="0.3"/>
    <row r="558" s="79" customFormat="1" x14ac:dyDescent="0.3"/>
    <row r="559" s="79" customFormat="1" x14ac:dyDescent="0.3"/>
    <row r="560" s="79" customFormat="1" x14ac:dyDescent="0.3"/>
    <row r="561" s="79" customFormat="1" x14ac:dyDescent="0.3"/>
    <row r="562" s="79" customFormat="1" x14ac:dyDescent="0.3"/>
    <row r="563" s="79" customFormat="1" x14ac:dyDescent="0.3"/>
    <row r="564" s="79" customFormat="1" x14ac:dyDescent="0.3"/>
    <row r="565" s="79" customFormat="1" x14ac:dyDescent="0.3"/>
    <row r="566" s="79" customFormat="1" x14ac:dyDescent="0.3"/>
    <row r="567" s="79" customFormat="1" x14ac:dyDescent="0.3"/>
    <row r="568" s="79" customFormat="1" x14ac:dyDescent="0.3"/>
    <row r="569" s="79" customFormat="1" x14ac:dyDescent="0.3"/>
    <row r="570" s="79" customFormat="1" x14ac:dyDescent="0.3"/>
    <row r="571" s="79" customFormat="1" x14ac:dyDescent="0.3"/>
    <row r="572" s="79" customFormat="1" x14ac:dyDescent="0.3"/>
    <row r="573" s="79" customFormat="1" x14ac:dyDescent="0.3"/>
    <row r="574" s="79" customFormat="1" x14ac:dyDescent="0.3"/>
    <row r="575" s="79" customFormat="1" x14ac:dyDescent="0.3"/>
    <row r="576" s="79" customFormat="1" x14ac:dyDescent="0.3"/>
    <row r="577" s="79" customFormat="1" x14ac:dyDescent="0.3"/>
    <row r="578" s="79" customFormat="1" x14ac:dyDescent="0.3"/>
    <row r="579" s="79" customFormat="1" x14ac:dyDescent="0.3"/>
    <row r="580" s="79" customFormat="1" x14ac:dyDescent="0.3"/>
    <row r="581" s="79" customFormat="1" x14ac:dyDescent="0.3"/>
    <row r="582" s="79" customFormat="1" x14ac:dyDescent="0.3"/>
    <row r="583" s="79" customFormat="1" x14ac:dyDescent="0.3"/>
    <row r="584" s="79" customFormat="1" x14ac:dyDescent="0.3"/>
    <row r="585" s="79" customFormat="1" x14ac:dyDescent="0.3"/>
    <row r="586" s="79" customFormat="1" x14ac:dyDescent="0.3"/>
    <row r="587" s="79" customFormat="1" x14ac:dyDescent="0.3"/>
    <row r="588" s="79" customFormat="1" x14ac:dyDescent="0.3"/>
    <row r="589" s="79" customFormat="1" x14ac:dyDescent="0.3"/>
    <row r="590" s="79" customFormat="1" x14ac:dyDescent="0.3"/>
    <row r="591" s="79" customFormat="1" x14ac:dyDescent="0.3"/>
    <row r="592" s="79" customFormat="1" x14ac:dyDescent="0.3"/>
    <row r="593" s="79" customFormat="1" x14ac:dyDescent="0.3"/>
    <row r="594" s="79" customFormat="1" x14ac:dyDescent="0.3"/>
    <row r="595" s="79" customFormat="1" x14ac:dyDescent="0.3"/>
    <row r="596" s="79" customFormat="1" x14ac:dyDescent="0.3"/>
    <row r="597" s="79" customFormat="1" x14ac:dyDescent="0.3"/>
    <row r="598" s="79" customFormat="1" x14ac:dyDescent="0.3"/>
    <row r="599" s="79" customFormat="1" x14ac:dyDescent="0.3"/>
    <row r="600" s="79" customFormat="1" x14ac:dyDescent="0.3"/>
    <row r="601" s="79" customFormat="1" x14ac:dyDescent="0.3"/>
    <row r="602" s="79" customFormat="1" x14ac:dyDescent="0.3"/>
    <row r="603" s="79" customFormat="1" x14ac:dyDescent="0.3"/>
    <row r="604" s="79" customFormat="1" x14ac:dyDescent="0.3"/>
    <row r="605" s="79" customFormat="1" x14ac:dyDescent="0.3"/>
    <row r="606" s="79" customFormat="1" x14ac:dyDescent="0.3"/>
    <row r="607" s="79" customFormat="1" x14ac:dyDescent="0.3"/>
    <row r="608" s="79" customFormat="1" x14ac:dyDescent="0.3"/>
    <row r="609" s="79" customFormat="1" x14ac:dyDescent="0.3"/>
    <row r="610" s="79" customFormat="1" x14ac:dyDescent="0.3"/>
    <row r="611" s="79" customFormat="1" x14ac:dyDescent="0.3"/>
    <row r="612" s="79" customFormat="1" x14ac:dyDescent="0.3"/>
    <row r="613" s="79" customFormat="1" x14ac:dyDescent="0.3"/>
    <row r="614" s="79" customFormat="1" x14ac:dyDescent="0.3"/>
    <row r="615" s="79" customFormat="1" x14ac:dyDescent="0.3"/>
    <row r="616" s="79" customFormat="1" x14ac:dyDescent="0.3"/>
    <row r="617" s="79" customFormat="1" x14ac:dyDescent="0.3"/>
    <row r="618" s="79" customFormat="1" x14ac:dyDescent="0.3"/>
    <row r="619" s="79" customFormat="1" x14ac:dyDescent="0.3"/>
    <row r="620" s="79" customFormat="1" x14ac:dyDescent="0.3"/>
    <row r="621" s="79" customFormat="1" x14ac:dyDescent="0.3"/>
    <row r="622" s="79" customFormat="1" x14ac:dyDescent="0.3"/>
    <row r="623" s="79" customFormat="1" x14ac:dyDescent="0.3"/>
    <row r="624" s="79" customFormat="1" x14ac:dyDescent="0.3"/>
    <row r="625" s="79" customFormat="1" x14ac:dyDescent="0.3"/>
    <row r="626" s="79" customFormat="1" x14ac:dyDescent="0.3"/>
    <row r="627" s="79" customFormat="1" x14ac:dyDescent="0.3"/>
    <row r="628" s="79" customFormat="1" x14ac:dyDescent="0.3"/>
    <row r="629" s="79" customFormat="1" x14ac:dyDescent="0.3"/>
    <row r="630" s="79" customFormat="1" x14ac:dyDescent="0.3"/>
    <row r="631" s="79" customFormat="1" x14ac:dyDescent="0.3"/>
    <row r="632" s="79" customFormat="1" x14ac:dyDescent="0.3"/>
    <row r="633" s="79" customFormat="1" x14ac:dyDescent="0.3"/>
    <row r="634" s="79" customFormat="1" x14ac:dyDescent="0.3"/>
    <row r="635" s="79" customFormat="1" x14ac:dyDescent="0.3"/>
    <row r="636" s="79" customFormat="1" x14ac:dyDescent="0.3"/>
    <row r="637" s="79" customFormat="1" x14ac:dyDescent="0.3"/>
    <row r="638" s="79" customFormat="1" x14ac:dyDescent="0.3"/>
    <row r="639" s="79" customFormat="1" x14ac:dyDescent="0.3"/>
    <row r="640" s="79" customFormat="1" x14ac:dyDescent="0.3"/>
    <row r="641" s="79" customFormat="1" x14ac:dyDescent="0.3"/>
    <row r="642" s="79" customFormat="1" x14ac:dyDescent="0.3"/>
    <row r="643" s="79" customFormat="1" x14ac:dyDescent="0.3"/>
    <row r="644" s="79" customFormat="1" x14ac:dyDescent="0.3"/>
    <row r="645" s="79" customFormat="1" x14ac:dyDescent="0.3"/>
    <row r="646" s="79" customFormat="1" x14ac:dyDescent="0.3"/>
    <row r="647" s="79" customFormat="1" x14ac:dyDescent="0.3"/>
    <row r="648" s="79" customFormat="1" x14ac:dyDescent="0.3"/>
    <row r="649" s="79" customFormat="1" x14ac:dyDescent="0.3"/>
    <row r="650" s="79" customFormat="1" x14ac:dyDescent="0.3"/>
    <row r="651" s="79" customFormat="1" x14ac:dyDescent="0.3"/>
    <row r="652" s="79" customFormat="1" x14ac:dyDescent="0.3"/>
    <row r="653" s="79" customFormat="1" x14ac:dyDescent="0.3"/>
    <row r="654" s="79" customFormat="1" x14ac:dyDescent="0.3"/>
    <row r="655" s="79" customFormat="1" x14ac:dyDescent="0.3"/>
    <row r="656" s="79" customFormat="1" x14ac:dyDescent="0.3"/>
    <row r="657" s="79" customFormat="1" x14ac:dyDescent="0.3"/>
    <row r="658" s="79" customFormat="1" x14ac:dyDescent="0.3"/>
    <row r="659" s="79" customFormat="1" x14ac:dyDescent="0.3"/>
    <row r="660" s="79" customFormat="1" x14ac:dyDescent="0.3"/>
    <row r="661" s="79" customFormat="1" x14ac:dyDescent="0.3"/>
    <row r="662" s="79" customFormat="1" x14ac:dyDescent="0.3"/>
    <row r="663" s="79" customFormat="1" x14ac:dyDescent="0.3"/>
    <row r="664" s="79" customFormat="1" x14ac:dyDescent="0.3"/>
    <row r="665" s="79" customFormat="1" x14ac:dyDescent="0.3"/>
    <row r="666" s="79" customFormat="1" x14ac:dyDescent="0.3"/>
    <row r="667" s="79" customFormat="1" x14ac:dyDescent="0.3"/>
    <row r="668" s="79" customFormat="1" x14ac:dyDescent="0.3"/>
    <row r="669" s="79" customFormat="1" x14ac:dyDescent="0.3"/>
    <row r="670" s="79" customFormat="1" x14ac:dyDescent="0.3"/>
    <row r="671" s="79" customFormat="1" x14ac:dyDescent="0.3"/>
    <row r="672" s="79" customFormat="1" x14ac:dyDescent="0.3"/>
    <row r="673" s="79" customFormat="1" x14ac:dyDescent="0.3"/>
    <row r="674" s="79" customFormat="1" x14ac:dyDescent="0.3"/>
    <row r="675" s="79" customFormat="1" x14ac:dyDescent="0.3"/>
    <row r="676" s="79" customFormat="1" x14ac:dyDescent="0.3"/>
    <row r="677" s="79" customFormat="1" x14ac:dyDescent="0.3"/>
    <row r="678" s="79" customFormat="1" x14ac:dyDescent="0.3"/>
    <row r="679" s="79" customFormat="1" x14ac:dyDescent="0.3"/>
    <row r="680" s="79" customFormat="1" x14ac:dyDescent="0.3"/>
    <row r="681" s="79" customFormat="1" x14ac:dyDescent="0.3"/>
    <row r="682" s="79" customFormat="1" x14ac:dyDescent="0.3"/>
    <row r="683" s="79" customFormat="1" x14ac:dyDescent="0.3"/>
    <row r="684" s="79" customFormat="1" x14ac:dyDescent="0.3"/>
    <row r="685" s="79" customFormat="1" x14ac:dyDescent="0.3"/>
    <row r="686" s="79" customFormat="1" x14ac:dyDescent="0.3"/>
    <row r="687" s="79" customFormat="1" x14ac:dyDescent="0.3"/>
    <row r="688" s="79" customFormat="1" x14ac:dyDescent="0.3"/>
    <row r="689" s="79" customFormat="1" x14ac:dyDescent="0.3"/>
    <row r="690" s="79" customFormat="1" x14ac:dyDescent="0.3"/>
    <row r="691" s="79" customFormat="1" x14ac:dyDescent="0.3"/>
    <row r="692" s="79" customFormat="1" x14ac:dyDescent="0.3"/>
    <row r="693" s="79" customFormat="1" x14ac:dyDescent="0.3"/>
    <row r="694" s="79" customFormat="1" x14ac:dyDescent="0.3"/>
    <row r="695" s="79" customFormat="1" x14ac:dyDescent="0.3"/>
    <row r="696" s="79" customFormat="1" x14ac:dyDescent="0.3"/>
    <row r="697" s="79" customFormat="1" x14ac:dyDescent="0.3"/>
    <row r="698" s="79" customFormat="1" x14ac:dyDescent="0.3"/>
    <row r="699" s="79" customFormat="1" x14ac:dyDescent="0.3"/>
    <row r="700" s="79" customFormat="1" x14ac:dyDescent="0.3"/>
    <row r="701" s="79" customFormat="1" x14ac:dyDescent="0.3"/>
    <row r="702" s="79" customFormat="1" x14ac:dyDescent="0.3"/>
    <row r="703" s="79" customFormat="1" x14ac:dyDescent="0.3"/>
    <row r="704" s="79" customFormat="1" x14ac:dyDescent="0.3"/>
    <row r="705" s="79" customFormat="1" x14ac:dyDescent="0.3"/>
    <row r="706" s="79" customFormat="1" x14ac:dyDescent="0.3"/>
    <row r="707" s="79" customFormat="1" x14ac:dyDescent="0.3"/>
    <row r="708" s="79" customFormat="1" x14ac:dyDescent="0.3"/>
    <row r="709" s="79" customFormat="1" x14ac:dyDescent="0.3"/>
    <row r="710" s="79" customFormat="1" x14ac:dyDescent="0.3"/>
    <row r="711" s="79" customFormat="1" x14ac:dyDescent="0.3"/>
    <row r="712" s="79" customFormat="1" x14ac:dyDescent="0.3"/>
    <row r="713" s="79" customFormat="1" x14ac:dyDescent="0.3"/>
    <row r="714" s="79" customFormat="1" x14ac:dyDescent="0.3"/>
    <row r="715" s="79" customFormat="1" x14ac:dyDescent="0.3"/>
    <row r="716" s="79" customFormat="1" x14ac:dyDescent="0.3"/>
    <row r="717" s="79" customFormat="1" x14ac:dyDescent="0.3"/>
    <row r="718" s="79" customFormat="1" x14ac:dyDescent="0.3"/>
    <row r="719" s="79" customFormat="1" x14ac:dyDescent="0.3"/>
    <row r="720" s="79" customFormat="1" x14ac:dyDescent="0.3"/>
    <row r="721" s="79" customFormat="1" x14ac:dyDescent="0.3"/>
    <row r="722" s="79" customFormat="1" x14ac:dyDescent="0.3"/>
    <row r="723" s="79" customFormat="1" x14ac:dyDescent="0.3"/>
    <row r="724" s="79" customFormat="1" x14ac:dyDescent="0.3"/>
    <row r="725" s="79" customFormat="1" x14ac:dyDescent="0.3"/>
    <row r="726" s="79" customFormat="1" x14ac:dyDescent="0.3"/>
    <row r="727" s="79" customFormat="1" x14ac:dyDescent="0.3"/>
    <row r="728" s="79" customFormat="1" x14ac:dyDescent="0.3"/>
    <row r="729" s="79" customFormat="1" x14ac:dyDescent="0.3"/>
    <row r="730" s="79" customFormat="1" x14ac:dyDescent="0.3"/>
    <row r="731" s="79" customFormat="1" x14ac:dyDescent="0.3"/>
    <row r="732" s="79" customFormat="1" x14ac:dyDescent="0.3"/>
    <row r="733" s="79" customFormat="1" x14ac:dyDescent="0.3"/>
    <row r="734" s="79" customFormat="1" x14ac:dyDescent="0.3"/>
    <row r="735" s="79" customFormat="1" x14ac:dyDescent="0.3"/>
    <row r="736" s="79" customFormat="1" x14ac:dyDescent="0.3"/>
    <row r="737" s="79" customFormat="1" x14ac:dyDescent="0.3"/>
    <row r="738" s="79" customFormat="1" x14ac:dyDescent="0.3"/>
    <row r="739" s="79" customFormat="1" x14ac:dyDescent="0.3"/>
    <row r="740" s="79" customFormat="1" x14ac:dyDescent="0.3"/>
    <row r="741" s="79" customFormat="1" x14ac:dyDescent="0.3"/>
    <row r="742" s="79" customFormat="1" x14ac:dyDescent="0.3"/>
    <row r="743" s="79" customFormat="1" x14ac:dyDescent="0.3"/>
    <row r="744" s="79" customFormat="1" x14ac:dyDescent="0.3"/>
    <row r="745" s="79" customFormat="1" x14ac:dyDescent="0.3"/>
    <row r="746" s="79" customFormat="1" x14ac:dyDescent="0.3"/>
    <row r="747" s="79" customFormat="1" x14ac:dyDescent="0.3"/>
    <row r="748" s="79" customFormat="1" x14ac:dyDescent="0.3"/>
    <row r="749" s="79" customFormat="1" x14ac:dyDescent="0.3"/>
    <row r="750" s="79" customFormat="1" x14ac:dyDescent="0.3"/>
    <row r="751" s="79" customFormat="1" x14ac:dyDescent="0.3"/>
    <row r="752" s="79" customFormat="1" x14ac:dyDescent="0.3"/>
    <row r="753" s="79" customFormat="1" x14ac:dyDescent="0.3"/>
    <row r="754" s="79" customFormat="1" x14ac:dyDescent="0.3"/>
    <row r="755" s="79" customFormat="1" x14ac:dyDescent="0.3"/>
    <row r="756" s="79" customFormat="1" x14ac:dyDescent="0.3"/>
    <row r="757" s="79" customFormat="1" x14ac:dyDescent="0.3"/>
    <row r="758" s="79" customFormat="1" x14ac:dyDescent="0.3"/>
    <row r="759" s="79" customFormat="1" x14ac:dyDescent="0.3"/>
    <row r="760" s="79" customFormat="1" x14ac:dyDescent="0.3"/>
    <row r="761" s="79" customFormat="1" x14ac:dyDescent="0.3"/>
    <row r="762" s="79" customFormat="1" x14ac:dyDescent="0.3"/>
    <row r="763" s="79" customFormat="1" x14ac:dyDescent="0.3"/>
    <row r="764" s="79" customFormat="1" x14ac:dyDescent="0.3"/>
    <row r="765" s="79" customFormat="1" x14ac:dyDescent="0.3"/>
    <row r="766" s="79" customFormat="1" x14ac:dyDescent="0.3"/>
    <row r="767" s="79" customFormat="1" x14ac:dyDescent="0.3"/>
    <row r="768" s="79" customFormat="1" x14ac:dyDescent="0.3"/>
    <row r="769" s="79" customFormat="1" x14ac:dyDescent="0.3"/>
    <row r="770" s="79" customFormat="1" x14ac:dyDescent="0.3"/>
    <row r="771" s="79" customFormat="1" x14ac:dyDescent="0.3"/>
    <row r="772" s="79" customFormat="1" x14ac:dyDescent="0.3"/>
    <row r="773" s="79" customFormat="1" x14ac:dyDescent="0.3"/>
    <row r="774" s="79" customFormat="1" x14ac:dyDescent="0.3"/>
    <row r="775" s="79" customFormat="1" x14ac:dyDescent="0.3"/>
    <row r="776" s="79" customFormat="1" x14ac:dyDescent="0.3"/>
    <row r="777" s="79" customFormat="1" x14ac:dyDescent="0.3"/>
    <row r="778" s="79" customFormat="1" x14ac:dyDescent="0.3"/>
    <row r="779" s="79" customFormat="1" x14ac:dyDescent="0.3"/>
    <row r="780" s="79" customFormat="1" x14ac:dyDescent="0.3"/>
    <row r="781" s="79" customFormat="1" x14ac:dyDescent="0.3"/>
    <row r="782" s="79" customFormat="1" x14ac:dyDescent="0.3"/>
    <row r="783" s="79" customFormat="1" x14ac:dyDescent="0.3"/>
    <row r="784" s="79" customFormat="1" x14ac:dyDescent="0.3"/>
    <row r="785" s="79" customFormat="1" x14ac:dyDescent="0.3"/>
    <row r="786" s="79" customFormat="1" x14ac:dyDescent="0.3"/>
    <row r="787" s="79" customFormat="1" x14ac:dyDescent="0.3"/>
    <row r="788" s="79" customFormat="1" x14ac:dyDescent="0.3"/>
    <row r="789" s="79" customFormat="1" x14ac:dyDescent="0.3"/>
    <row r="790" s="79" customFormat="1" x14ac:dyDescent="0.3"/>
    <row r="791" s="79" customFormat="1" x14ac:dyDescent="0.3"/>
    <row r="792" s="79" customFormat="1" x14ac:dyDescent="0.3"/>
    <row r="793" s="79" customFormat="1" x14ac:dyDescent="0.3"/>
    <row r="794" s="79" customFormat="1" x14ac:dyDescent="0.3"/>
    <row r="795" s="79" customFormat="1" x14ac:dyDescent="0.3"/>
    <row r="796" s="79" customFormat="1" x14ac:dyDescent="0.3"/>
    <row r="797" s="79" customFormat="1" x14ac:dyDescent="0.3"/>
    <row r="798" s="79" customFormat="1" x14ac:dyDescent="0.3"/>
    <row r="799" s="79" customFormat="1" x14ac:dyDescent="0.3"/>
    <row r="800" s="79" customFormat="1" x14ac:dyDescent="0.3"/>
    <row r="801" s="79" customFormat="1" x14ac:dyDescent="0.3"/>
    <row r="802" s="79" customFormat="1" x14ac:dyDescent="0.3"/>
    <row r="803" s="79" customFormat="1" x14ac:dyDescent="0.3"/>
    <row r="804" s="79" customFormat="1" x14ac:dyDescent="0.3"/>
    <row r="805" s="79" customFormat="1" x14ac:dyDescent="0.3"/>
    <row r="806" s="79" customFormat="1" x14ac:dyDescent="0.3"/>
    <row r="807" s="79" customFormat="1" x14ac:dyDescent="0.3"/>
    <row r="808" s="79" customFormat="1" x14ac:dyDescent="0.3"/>
    <row r="809" s="79" customFormat="1" x14ac:dyDescent="0.3"/>
    <row r="810" s="79" customFormat="1" x14ac:dyDescent="0.3"/>
    <row r="811" s="79" customFormat="1" x14ac:dyDescent="0.3"/>
    <row r="812" s="79" customFormat="1" x14ac:dyDescent="0.3"/>
    <row r="813" s="79" customFormat="1" x14ac:dyDescent="0.3"/>
    <row r="814" s="79" customFormat="1" x14ac:dyDescent="0.3"/>
    <row r="815" s="79" customFormat="1" x14ac:dyDescent="0.3"/>
    <row r="816" s="79" customFormat="1" x14ac:dyDescent="0.3"/>
    <row r="817" s="79" customFormat="1" x14ac:dyDescent="0.3"/>
    <row r="818" s="79" customFormat="1" x14ac:dyDescent="0.3"/>
    <row r="819" s="79" customFormat="1" x14ac:dyDescent="0.3"/>
    <row r="820" s="79" customFormat="1" x14ac:dyDescent="0.3"/>
    <row r="821" s="79" customFormat="1" x14ac:dyDescent="0.3"/>
    <row r="822" s="79" customFormat="1" x14ac:dyDescent="0.3"/>
    <row r="823" s="79" customFormat="1" x14ac:dyDescent="0.3"/>
    <row r="824" s="79" customFormat="1" x14ac:dyDescent="0.3"/>
    <row r="825" s="79" customFormat="1" x14ac:dyDescent="0.3"/>
    <row r="826" s="79" customFormat="1" x14ac:dyDescent="0.3"/>
    <row r="827" s="79" customFormat="1" x14ac:dyDescent="0.3"/>
    <row r="828" s="79" customFormat="1" x14ac:dyDescent="0.3"/>
    <row r="829" s="79" customFormat="1" x14ac:dyDescent="0.3"/>
    <row r="830" s="79" customFormat="1" x14ac:dyDescent="0.3"/>
    <row r="831" s="79" customFormat="1" x14ac:dyDescent="0.3"/>
    <row r="832" s="79" customFormat="1" x14ac:dyDescent="0.3"/>
    <row r="833" s="79" customFormat="1" x14ac:dyDescent="0.3"/>
    <row r="834" s="79" customFormat="1" x14ac:dyDescent="0.3"/>
    <row r="835" s="79" customFormat="1" x14ac:dyDescent="0.3"/>
    <row r="836" s="79" customFormat="1" x14ac:dyDescent="0.3"/>
    <row r="837" s="79" customFormat="1" x14ac:dyDescent="0.3"/>
    <row r="838" s="79" customFormat="1" x14ac:dyDescent="0.3"/>
    <row r="839" s="79" customFormat="1" x14ac:dyDescent="0.3"/>
    <row r="840" s="79" customFormat="1" x14ac:dyDescent="0.3"/>
    <row r="841" s="79" customFormat="1" x14ac:dyDescent="0.3"/>
    <row r="842" s="79" customFormat="1" x14ac:dyDescent="0.3"/>
    <row r="843" s="79" customFormat="1" x14ac:dyDescent="0.3"/>
    <row r="844" s="79" customFormat="1" x14ac:dyDescent="0.3"/>
    <row r="845" s="79" customFormat="1" x14ac:dyDescent="0.3"/>
    <row r="846" s="79" customFormat="1" x14ac:dyDescent="0.3"/>
    <row r="847" s="79" customFormat="1" x14ac:dyDescent="0.3"/>
    <row r="848" s="79" customFormat="1" x14ac:dyDescent="0.3"/>
    <row r="849" s="79" customFormat="1" x14ac:dyDescent="0.3"/>
    <row r="850" s="79" customFormat="1" x14ac:dyDescent="0.3"/>
    <row r="851" s="79" customFormat="1" x14ac:dyDescent="0.3"/>
    <row r="852" s="79" customFormat="1" x14ac:dyDescent="0.3"/>
    <row r="853" s="79" customFormat="1" x14ac:dyDescent="0.3"/>
    <row r="854" s="79" customFormat="1" x14ac:dyDescent="0.3"/>
    <row r="855" s="79" customFormat="1" x14ac:dyDescent="0.3"/>
    <row r="856" s="79" customFormat="1" x14ac:dyDescent="0.3"/>
    <row r="857" s="79" customFormat="1" x14ac:dyDescent="0.3"/>
    <row r="858" s="79" customFormat="1" x14ac:dyDescent="0.3"/>
    <row r="859" s="79" customFormat="1" x14ac:dyDescent="0.3"/>
    <row r="860" s="79" customFormat="1" x14ac:dyDescent="0.3"/>
    <row r="861" s="79" customFormat="1" x14ac:dyDescent="0.3"/>
    <row r="862" s="79" customFormat="1" x14ac:dyDescent="0.3"/>
    <row r="863" s="79" customFormat="1" x14ac:dyDescent="0.3"/>
    <row r="864" s="79" customFormat="1" x14ac:dyDescent="0.3"/>
    <row r="865" s="79" customFormat="1" x14ac:dyDescent="0.3"/>
    <row r="866" s="79" customFormat="1" x14ac:dyDescent="0.3"/>
    <row r="867" s="79" customFormat="1" x14ac:dyDescent="0.3"/>
    <row r="868" s="79" customFormat="1" x14ac:dyDescent="0.3"/>
    <row r="869" s="79" customFormat="1" x14ac:dyDescent="0.3"/>
    <row r="870" s="79" customFormat="1" x14ac:dyDescent="0.3"/>
    <row r="871" s="79" customFormat="1" x14ac:dyDescent="0.3"/>
    <row r="872" s="79" customFormat="1" x14ac:dyDescent="0.3"/>
    <row r="873" s="79" customFormat="1" x14ac:dyDescent="0.3"/>
    <row r="874" s="79" customFormat="1" x14ac:dyDescent="0.3"/>
    <row r="875" s="79" customFormat="1" x14ac:dyDescent="0.3"/>
    <row r="876" s="79" customFormat="1" x14ac:dyDescent="0.3"/>
    <row r="877" s="79" customFormat="1" x14ac:dyDescent="0.3"/>
    <row r="878" s="79" customFormat="1" x14ac:dyDescent="0.3"/>
    <row r="879" s="79" customFormat="1" x14ac:dyDescent="0.3"/>
    <row r="880" s="79" customFormat="1" x14ac:dyDescent="0.3"/>
    <row r="881" s="79" customFormat="1" x14ac:dyDescent="0.3"/>
    <row r="882" s="79" customFormat="1" x14ac:dyDescent="0.3"/>
    <row r="883" s="79" customFormat="1" x14ac:dyDescent="0.3"/>
    <row r="884" s="79" customFormat="1" x14ac:dyDescent="0.3"/>
    <row r="885" s="79" customFormat="1" x14ac:dyDescent="0.3"/>
    <row r="886" s="79" customFormat="1" x14ac:dyDescent="0.3"/>
    <row r="887" s="79" customFormat="1" x14ac:dyDescent="0.3"/>
    <row r="888" s="79" customFormat="1" x14ac:dyDescent="0.3"/>
    <row r="889" s="79" customFormat="1" x14ac:dyDescent="0.3"/>
    <row r="890" s="79" customFormat="1" x14ac:dyDescent="0.3"/>
    <row r="891" s="79" customFormat="1" x14ac:dyDescent="0.3"/>
    <row r="892" s="79" customFormat="1" x14ac:dyDescent="0.3"/>
    <row r="893" s="79" customFormat="1" x14ac:dyDescent="0.3"/>
    <row r="894" s="79" customFormat="1" x14ac:dyDescent="0.3"/>
    <row r="895" s="79" customFormat="1" x14ac:dyDescent="0.3"/>
    <row r="896" s="79" customFormat="1" x14ac:dyDescent="0.3"/>
    <row r="897" s="79" customFormat="1" x14ac:dyDescent="0.3"/>
    <row r="898" s="79" customFormat="1" x14ac:dyDescent="0.3"/>
    <row r="899" s="79" customFormat="1" x14ac:dyDescent="0.3"/>
    <row r="900" s="79" customFormat="1" x14ac:dyDescent="0.3"/>
    <row r="901" s="79" customFormat="1" x14ac:dyDescent="0.3"/>
    <row r="902" s="79" customFormat="1" x14ac:dyDescent="0.3"/>
    <row r="903" s="79" customFormat="1" x14ac:dyDescent="0.3"/>
    <row r="904" s="79" customFormat="1" x14ac:dyDescent="0.3"/>
    <row r="905" s="79" customFormat="1" x14ac:dyDescent="0.3"/>
    <row r="906" s="79" customFormat="1" x14ac:dyDescent="0.3"/>
    <row r="907" s="79" customFormat="1" x14ac:dyDescent="0.3"/>
    <row r="908" s="79" customFormat="1" x14ac:dyDescent="0.3"/>
    <row r="909" s="79" customFormat="1" x14ac:dyDescent="0.3"/>
    <row r="910" s="79" customFormat="1" x14ac:dyDescent="0.3"/>
    <row r="911" s="79" customFormat="1" x14ac:dyDescent="0.3"/>
    <row r="912" s="79" customFormat="1" x14ac:dyDescent="0.3"/>
    <row r="913" s="79" customFormat="1" x14ac:dyDescent="0.3"/>
    <row r="914" s="79" customFormat="1" x14ac:dyDescent="0.3"/>
    <row r="915" s="79" customFormat="1" x14ac:dyDescent="0.3"/>
    <row r="916" s="79" customFormat="1" x14ac:dyDescent="0.3"/>
    <row r="917" s="79" customFormat="1" x14ac:dyDescent="0.3"/>
    <row r="918" s="79" customFormat="1" x14ac:dyDescent="0.3"/>
    <row r="919" s="79" customFormat="1" x14ac:dyDescent="0.3"/>
    <row r="920" s="79" customFormat="1" x14ac:dyDescent="0.3"/>
    <row r="921" s="79" customFormat="1" x14ac:dyDescent="0.3"/>
    <row r="922" s="79" customFormat="1" x14ac:dyDescent="0.3"/>
    <row r="923" s="79" customFormat="1" x14ac:dyDescent="0.3"/>
    <row r="924" s="79" customFormat="1" x14ac:dyDescent="0.3"/>
    <row r="925" s="79" customFormat="1" x14ac:dyDescent="0.3"/>
    <row r="926" s="79" customFormat="1" x14ac:dyDescent="0.3"/>
    <row r="927" s="79" customFormat="1" x14ac:dyDescent="0.3"/>
    <row r="928" s="79" customFormat="1" x14ac:dyDescent="0.3"/>
    <row r="929" s="79" customFormat="1" x14ac:dyDescent="0.3"/>
    <row r="930" s="79" customFormat="1" x14ac:dyDescent="0.3"/>
    <row r="931" s="79" customFormat="1" x14ac:dyDescent="0.3"/>
    <row r="932" s="79" customFormat="1" x14ac:dyDescent="0.3"/>
    <row r="933" s="79" customFormat="1" x14ac:dyDescent="0.3"/>
    <row r="934" s="79" customFormat="1" x14ac:dyDescent="0.3"/>
    <row r="935" s="79" customFormat="1" x14ac:dyDescent="0.3"/>
    <row r="936" s="79" customFormat="1" x14ac:dyDescent="0.3"/>
    <row r="937" s="79" customFormat="1" x14ac:dyDescent="0.3"/>
    <row r="938" s="79" customFormat="1" x14ac:dyDescent="0.3"/>
    <row r="939" s="79" customFormat="1" x14ac:dyDescent="0.3"/>
    <row r="940" s="79" customFormat="1" x14ac:dyDescent="0.3"/>
    <row r="941" s="79" customFormat="1" x14ac:dyDescent="0.3"/>
    <row r="942" s="79" customFormat="1" x14ac:dyDescent="0.3"/>
    <row r="943" s="79" customFormat="1" x14ac:dyDescent="0.3"/>
    <row r="944" s="79" customFormat="1" x14ac:dyDescent="0.3"/>
    <row r="945" s="79" customFormat="1" x14ac:dyDescent="0.3"/>
    <row r="946" s="79" customFormat="1" x14ac:dyDescent="0.3"/>
    <row r="947" s="79" customFormat="1" x14ac:dyDescent="0.3"/>
    <row r="948" s="79" customFormat="1" x14ac:dyDescent="0.3"/>
    <row r="949" s="79" customFormat="1" x14ac:dyDescent="0.3"/>
    <row r="950" s="79" customFormat="1" x14ac:dyDescent="0.3"/>
    <row r="951" s="79" customFormat="1" x14ac:dyDescent="0.3"/>
    <row r="952" s="79" customFormat="1" x14ac:dyDescent="0.3"/>
    <row r="953" s="79" customFormat="1" x14ac:dyDescent="0.3"/>
    <row r="954" s="79" customFormat="1" x14ac:dyDescent="0.3"/>
    <row r="955" s="79" customFormat="1" x14ac:dyDescent="0.3"/>
    <row r="956" s="79" customFormat="1" x14ac:dyDescent="0.3"/>
    <row r="957" s="79" customFormat="1" x14ac:dyDescent="0.3"/>
    <row r="958" s="79" customFormat="1" x14ac:dyDescent="0.3"/>
    <row r="959" s="79" customFormat="1" x14ac:dyDescent="0.3"/>
    <row r="960" s="79" customFormat="1" x14ac:dyDescent="0.3"/>
    <row r="961" s="79" customFormat="1" x14ac:dyDescent="0.3"/>
    <row r="962" s="79" customFormat="1" x14ac:dyDescent="0.3"/>
    <row r="963" s="79" customFormat="1" x14ac:dyDescent="0.3"/>
    <row r="964" s="79" customFormat="1" x14ac:dyDescent="0.3"/>
    <row r="965" s="79" customFormat="1" x14ac:dyDescent="0.3"/>
    <row r="966" s="79" customFormat="1" x14ac:dyDescent="0.3"/>
    <row r="967" s="79" customFormat="1" x14ac:dyDescent="0.3"/>
    <row r="968" s="79" customFormat="1" x14ac:dyDescent="0.3"/>
    <row r="969" s="79" customFormat="1" x14ac:dyDescent="0.3"/>
    <row r="970" s="79" customFormat="1" x14ac:dyDescent="0.3"/>
    <row r="971" s="79" customFormat="1" x14ac:dyDescent="0.3"/>
    <row r="972" s="79" customFormat="1" x14ac:dyDescent="0.3"/>
    <row r="973" s="79" customFormat="1" x14ac:dyDescent="0.3"/>
    <row r="974" s="79" customFormat="1" x14ac:dyDescent="0.3"/>
    <row r="975" s="79" customFormat="1" x14ac:dyDescent="0.3"/>
    <row r="976" s="79" customFormat="1" x14ac:dyDescent="0.3"/>
    <row r="977" s="79" customFormat="1" x14ac:dyDescent="0.3"/>
    <row r="978" s="79" customFormat="1" x14ac:dyDescent="0.3"/>
    <row r="979" s="79" customFormat="1" x14ac:dyDescent="0.3"/>
    <row r="980" s="79" customFormat="1" x14ac:dyDescent="0.3"/>
    <row r="981" s="79" customFormat="1" x14ac:dyDescent="0.3"/>
    <row r="982" s="79" customFormat="1" x14ac:dyDescent="0.3"/>
    <row r="983" s="79" customFormat="1" x14ac:dyDescent="0.3"/>
    <row r="984" s="79" customFormat="1" x14ac:dyDescent="0.3"/>
    <row r="985" s="79" customFormat="1" x14ac:dyDescent="0.3"/>
    <row r="986" s="79" customFormat="1" x14ac:dyDescent="0.3"/>
    <row r="987" s="79" customFormat="1" x14ac:dyDescent="0.3"/>
    <row r="988" s="79" customFormat="1" x14ac:dyDescent="0.3"/>
    <row r="989" s="79" customFormat="1" x14ac:dyDescent="0.3"/>
    <row r="990" s="79" customFormat="1" x14ac:dyDescent="0.3"/>
    <row r="991" s="79" customFormat="1" x14ac:dyDescent="0.3"/>
    <row r="992" s="79" customFormat="1" x14ac:dyDescent="0.3"/>
    <row r="993" s="79" customFormat="1" x14ac:dyDescent="0.3"/>
    <row r="994" s="79" customFormat="1" x14ac:dyDescent="0.3"/>
    <row r="995" s="79" customFormat="1" x14ac:dyDescent="0.3"/>
    <row r="996" s="79" customFormat="1" x14ac:dyDescent="0.3"/>
    <row r="997" s="79" customFormat="1" x14ac:dyDescent="0.3"/>
    <row r="998" s="79" customFormat="1" x14ac:dyDescent="0.3"/>
    <row r="999" s="79" customFormat="1" x14ac:dyDescent="0.3"/>
    <row r="1000" s="79" customFormat="1" x14ac:dyDescent="0.3"/>
    <row r="1001" s="79" customFormat="1" x14ac:dyDescent="0.3"/>
    <row r="1002" s="79" customFormat="1" x14ac:dyDescent="0.3"/>
    <row r="1003" s="79" customFormat="1" x14ac:dyDescent="0.3"/>
    <row r="1004" s="79" customFormat="1" x14ac:dyDescent="0.3"/>
    <row r="1005" s="79" customFormat="1" x14ac:dyDescent="0.3"/>
    <row r="1006" s="79" customFormat="1" x14ac:dyDescent="0.3"/>
    <row r="1007" s="79" customFormat="1" x14ac:dyDescent="0.3"/>
    <row r="1008" s="79" customFormat="1" x14ac:dyDescent="0.3"/>
    <row r="1009" s="79" customFormat="1" x14ac:dyDescent="0.3"/>
    <row r="1010" s="79" customFormat="1" x14ac:dyDescent="0.3"/>
    <row r="1011" s="79" customFormat="1" x14ac:dyDescent="0.3"/>
    <row r="1012" s="79" customFormat="1" x14ac:dyDescent="0.3"/>
    <row r="1013" s="79" customFormat="1" x14ac:dyDescent="0.3"/>
    <row r="1014" s="79" customFormat="1" x14ac:dyDescent="0.3"/>
    <row r="1015" s="79" customFormat="1" x14ac:dyDescent="0.3"/>
    <row r="1016" s="79" customFormat="1" x14ac:dyDescent="0.3"/>
    <row r="1017" s="79" customFormat="1" x14ac:dyDescent="0.3"/>
    <row r="1018" s="79" customFormat="1" x14ac:dyDescent="0.3"/>
    <row r="1019" s="79" customFormat="1" x14ac:dyDescent="0.3"/>
    <row r="1020" s="79" customFormat="1" x14ac:dyDescent="0.3"/>
    <row r="1021" s="79" customFormat="1" x14ac:dyDescent="0.3"/>
    <row r="1022" s="79" customFormat="1" x14ac:dyDescent="0.3"/>
    <row r="1023" s="79" customFormat="1" x14ac:dyDescent="0.3"/>
    <row r="1024" s="79" customFormat="1" x14ac:dyDescent="0.3"/>
    <row r="1025" s="79" customFormat="1" x14ac:dyDescent="0.3"/>
    <row r="1026" s="79" customFormat="1" x14ac:dyDescent="0.3"/>
    <row r="1027" s="79" customFormat="1" x14ac:dyDescent="0.3"/>
    <row r="1028" s="79" customFormat="1" x14ac:dyDescent="0.3"/>
    <row r="1029" s="79" customFormat="1" x14ac:dyDescent="0.3"/>
    <row r="1030" s="79" customFormat="1" x14ac:dyDescent="0.3"/>
    <row r="1031" s="79" customFormat="1" x14ac:dyDescent="0.3"/>
    <row r="1032" s="79" customFormat="1" x14ac:dyDescent="0.3"/>
    <row r="1033" s="79" customFormat="1" x14ac:dyDescent="0.3"/>
    <row r="1034" s="79" customFormat="1" x14ac:dyDescent="0.3"/>
    <row r="1035" s="79" customFormat="1" x14ac:dyDescent="0.3"/>
    <row r="1036" s="79" customFormat="1" x14ac:dyDescent="0.3"/>
    <row r="1037" s="79" customFormat="1" x14ac:dyDescent="0.3"/>
    <row r="1038" s="79" customFormat="1" x14ac:dyDescent="0.3"/>
    <row r="1039" s="79" customFormat="1" x14ac:dyDescent="0.3"/>
    <row r="1040" s="79" customFormat="1" x14ac:dyDescent="0.3"/>
    <row r="1041" s="79" customFormat="1" x14ac:dyDescent="0.3"/>
    <row r="1042" s="79" customFormat="1" x14ac:dyDescent="0.3"/>
    <row r="1043" s="79" customFormat="1" x14ac:dyDescent="0.3"/>
    <row r="1044" s="79" customFormat="1" x14ac:dyDescent="0.3"/>
    <row r="1045" s="79" customFormat="1" x14ac:dyDescent="0.3"/>
    <row r="1046" s="79" customFormat="1" x14ac:dyDescent="0.3"/>
    <row r="1047" s="79" customFormat="1" x14ac:dyDescent="0.3"/>
    <row r="1048" s="79" customFormat="1" x14ac:dyDescent="0.3"/>
    <row r="1049" s="79" customFormat="1" x14ac:dyDescent="0.3"/>
    <row r="1050" s="79" customFormat="1" x14ac:dyDescent="0.3"/>
    <row r="1051" s="79" customFormat="1" x14ac:dyDescent="0.3"/>
    <row r="1052" s="79" customFormat="1" x14ac:dyDescent="0.3"/>
    <row r="1053" s="79" customFormat="1" x14ac:dyDescent="0.3"/>
    <row r="1054" s="79" customFormat="1" x14ac:dyDescent="0.3"/>
    <row r="1055" s="79" customFormat="1" x14ac:dyDescent="0.3"/>
    <row r="1056" s="79" customFormat="1" x14ac:dyDescent="0.3"/>
    <row r="1057" s="79" customFormat="1" x14ac:dyDescent="0.3"/>
    <row r="1058" s="79" customFormat="1" x14ac:dyDescent="0.3"/>
    <row r="1059" s="79" customFormat="1" x14ac:dyDescent="0.3"/>
    <row r="1060" s="79" customFormat="1" x14ac:dyDescent="0.3"/>
    <row r="1061" s="79" customFormat="1" x14ac:dyDescent="0.3"/>
    <row r="1062" s="79" customFormat="1" x14ac:dyDescent="0.3"/>
    <row r="1063" s="79" customFormat="1" x14ac:dyDescent="0.3"/>
    <row r="1064" s="79" customFormat="1" x14ac:dyDescent="0.3"/>
    <row r="1065" s="79" customFormat="1" x14ac:dyDescent="0.3"/>
    <row r="1066" s="79" customFormat="1" x14ac:dyDescent="0.3"/>
    <row r="1067" s="79" customFormat="1" x14ac:dyDescent="0.3"/>
    <row r="1068" s="79" customFormat="1" x14ac:dyDescent="0.3"/>
    <row r="1069" s="79" customFormat="1" x14ac:dyDescent="0.3"/>
    <row r="1070" s="79" customFormat="1" x14ac:dyDescent="0.3"/>
    <row r="1071" s="79" customFormat="1" x14ac:dyDescent="0.3"/>
    <row r="1072" s="79" customFormat="1" x14ac:dyDescent="0.3"/>
    <row r="1073" s="79" customFormat="1" x14ac:dyDescent="0.3"/>
    <row r="1074" s="79" customFormat="1" x14ac:dyDescent="0.3"/>
    <row r="1075" s="79" customFormat="1" x14ac:dyDescent="0.3"/>
    <row r="1076" s="79" customFormat="1" x14ac:dyDescent="0.3"/>
    <row r="1077" s="79" customFormat="1" x14ac:dyDescent="0.3"/>
    <row r="1078" s="79" customFormat="1" x14ac:dyDescent="0.3"/>
    <row r="1079" s="79" customFormat="1" x14ac:dyDescent="0.3"/>
    <row r="1080" s="79" customFormat="1" x14ac:dyDescent="0.3"/>
    <row r="1081" s="79" customFormat="1" x14ac:dyDescent="0.3"/>
    <row r="1082" s="79" customFormat="1" x14ac:dyDescent="0.3"/>
    <row r="1083" s="79" customFormat="1" x14ac:dyDescent="0.3"/>
    <row r="1084" s="79" customFormat="1" x14ac:dyDescent="0.3"/>
    <row r="1085" s="79" customFormat="1" x14ac:dyDescent="0.3"/>
    <row r="1086" s="79" customFormat="1" x14ac:dyDescent="0.3"/>
    <row r="1087" s="79" customFormat="1" x14ac:dyDescent="0.3"/>
    <row r="1088" s="79" customFormat="1" x14ac:dyDescent="0.3"/>
    <row r="1089" s="79" customFormat="1" x14ac:dyDescent="0.3"/>
    <row r="1090" s="79" customFormat="1" x14ac:dyDescent="0.3"/>
    <row r="1091" s="79" customFormat="1" x14ac:dyDescent="0.3"/>
    <row r="1092" s="79" customFormat="1" x14ac:dyDescent="0.3"/>
    <row r="1093" s="79" customFormat="1" x14ac:dyDescent="0.3"/>
    <row r="1094" s="79" customFormat="1" x14ac:dyDescent="0.3"/>
    <row r="1095" s="79" customFormat="1" x14ac:dyDescent="0.3"/>
    <row r="1096" s="79" customFormat="1" x14ac:dyDescent="0.3"/>
    <row r="1097" s="79" customFormat="1" x14ac:dyDescent="0.3"/>
    <row r="1098" s="79" customFormat="1" x14ac:dyDescent="0.3"/>
    <row r="1099" s="79" customFormat="1" x14ac:dyDescent="0.3"/>
    <row r="1100" s="79" customFormat="1" x14ac:dyDescent="0.3"/>
    <row r="1101" s="79" customFormat="1" x14ac:dyDescent="0.3"/>
    <row r="1102" s="79" customFormat="1" x14ac:dyDescent="0.3"/>
    <row r="1103" s="79" customFormat="1" x14ac:dyDescent="0.3"/>
    <row r="1104" s="79" customFormat="1" x14ac:dyDescent="0.3"/>
    <row r="1105" s="79" customFormat="1" x14ac:dyDescent="0.3"/>
    <row r="1106" s="79" customFormat="1" x14ac:dyDescent="0.3"/>
    <row r="1107" s="79" customFormat="1" x14ac:dyDescent="0.3"/>
    <row r="1108" s="79" customFormat="1" x14ac:dyDescent="0.3"/>
    <row r="1109" s="79" customFormat="1" x14ac:dyDescent="0.3"/>
    <row r="1110" s="79" customFormat="1" x14ac:dyDescent="0.3"/>
    <row r="1111" s="79" customFormat="1" x14ac:dyDescent="0.3"/>
    <row r="1112" s="79" customFormat="1" x14ac:dyDescent="0.3"/>
    <row r="1113" s="79" customFormat="1" x14ac:dyDescent="0.3"/>
    <row r="1114" s="79" customFormat="1" x14ac:dyDescent="0.3"/>
    <row r="1115" s="79" customFormat="1" x14ac:dyDescent="0.3"/>
    <row r="1116" s="79" customFormat="1" x14ac:dyDescent="0.3"/>
    <row r="1117" s="79" customFormat="1" x14ac:dyDescent="0.3"/>
    <row r="1118" s="79" customFormat="1" x14ac:dyDescent="0.3"/>
    <row r="1119" s="79" customFormat="1" x14ac:dyDescent="0.3"/>
    <row r="1120" s="79" customFormat="1" x14ac:dyDescent="0.3"/>
    <row r="1121" s="79" customFormat="1" x14ac:dyDescent="0.3"/>
    <row r="1122" s="79" customFormat="1" x14ac:dyDescent="0.3"/>
    <row r="1123" s="79" customFormat="1" x14ac:dyDescent="0.3"/>
    <row r="1124" s="79" customFormat="1" x14ac:dyDescent="0.3"/>
    <row r="1125" s="79" customFormat="1" x14ac:dyDescent="0.3"/>
    <row r="1126" s="79" customFormat="1" x14ac:dyDescent="0.3"/>
    <row r="1127" s="79" customFormat="1" x14ac:dyDescent="0.3"/>
    <row r="1128" s="79" customFormat="1" x14ac:dyDescent="0.3"/>
    <row r="1129" s="79" customFormat="1" x14ac:dyDescent="0.3"/>
    <row r="1130" s="79" customFormat="1" x14ac:dyDescent="0.3"/>
    <row r="1131" s="79" customFormat="1" x14ac:dyDescent="0.3"/>
    <row r="1132" s="79" customFormat="1" x14ac:dyDescent="0.3"/>
    <row r="1133" s="79" customFormat="1" x14ac:dyDescent="0.3"/>
    <row r="1134" s="79" customFormat="1" x14ac:dyDescent="0.3"/>
    <row r="1135" s="79" customFormat="1" x14ac:dyDescent="0.3"/>
    <row r="1136" s="79" customFormat="1" x14ac:dyDescent="0.3"/>
    <row r="1137" s="79" customFormat="1" x14ac:dyDescent="0.3"/>
    <row r="1138" s="79" customFormat="1" x14ac:dyDescent="0.3"/>
    <row r="1139" s="79" customFormat="1" x14ac:dyDescent="0.3"/>
    <row r="1140" s="79" customFormat="1" x14ac:dyDescent="0.3"/>
    <row r="1141" s="79" customFormat="1" x14ac:dyDescent="0.3"/>
    <row r="1142" s="79" customFormat="1" x14ac:dyDescent="0.3"/>
    <row r="1143" s="79" customFormat="1" x14ac:dyDescent="0.3"/>
    <row r="1144" s="79" customFormat="1" x14ac:dyDescent="0.3"/>
    <row r="1145" s="79" customFormat="1" x14ac:dyDescent="0.3"/>
    <row r="1146" s="79" customFormat="1" x14ac:dyDescent="0.3"/>
    <row r="1147" s="79" customFormat="1" x14ac:dyDescent="0.3"/>
    <row r="1148" s="79" customFormat="1" x14ac:dyDescent="0.3"/>
    <row r="1149" s="79" customFormat="1" x14ac:dyDescent="0.3"/>
    <row r="1150" s="79" customFormat="1" x14ac:dyDescent="0.3"/>
    <row r="1151" s="79" customFormat="1" x14ac:dyDescent="0.3"/>
    <row r="1152" s="79" customFormat="1" x14ac:dyDescent="0.3"/>
    <row r="1153" s="79" customFormat="1" x14ac:dyDescent="0.3"/>
    <row r="1154" s="79" customFormat="1" x14ac:dyDescent="0.3"/>
    <row r="1155" s="79" customFormat="1" x14ac:dyDescent="0.3"/>
    <row r="1156" s="79" customFormat="1" x14ac:dyDescent="0.3"/>
    <row r="1157" s="79" customFormat="1" x14ac:dyDescent="0.3"/>
    <row r="1158" s="79" customFormat="1" x14ac:dyDescent="0.3"/>
    <row r="1159" s="79" customFormat="1" x14ac:dyDescent="0.3"/>
    <row r="1160" s="79" customFormat="1" x14ac:dyDescent="0.3"/>
    <row r="1161" s="79" customFormat="1" x14ac:dyDescent="0.3"/>
    <row r="1162" s="79" customFormat="1" x14ac:dyDescent="0.3"/>
    <row r="1163" s="79" customFormat="1" x14ac:dyDescent="0.3"/>
    <row r="1164" s="79" customFormat="1" x14ac:dyDescent="0.3"/>
    <row r="1165" s="79" customFormat="1" x14ac:dyDescent="0.3"/>
    <row r="1166" s="79" customFormat="1" x14ac:dyDescent="0.3"/>
    <row r="1167" s="79" customFormat="1" x14ac:dyDescent="0.3"/>
    <row r="1168" s="79" customFormat="1" x14ac:dyDescent="0.3"/>
    <row r="1169" s="79" customFormat="1" x14ac:dyDescent="0.3"/>
    <row r="1170" s="79" customFormat="1" x14ac:dyDescent="0.3"/>
    <row r="1171" s="79" customFormat="1" x14ac:dyDescent="0.3"/>
    <row r="1172" s="79" customFormat="1" x14ac:dyDescent="0.3"/>
    <row r="1173" s="79" customFormat="1" x14ac:dyDescent="0.3"/>
    <row r="1174" s="79" customFormat="1" x14ac:dyDescent="0.3"/>
    <row r="1175" s="79" customFormat="1" x14ac:dyDescent="0.3"/>
    <row r="1176" s="79" customFormat="1" x14ac:dyDescent="0.3"/>
    <row r="1177" s="79" customFormat="1" x14ac:dyDescent="0.3"/>
    <row r="1178" s="79" customFormat="1" x14ac:dyDescent="0.3"/>
    <row r="1179" s="79" customFormat="1" x14ac:dyDescent="0.3"/>
    <row r="1180" s="79" customFormat="1" x14ac:dyDescent="0.3"/>
    <row r="1181" s="79" customFormat="1" x14ac:dyDescent="0.3"/>
    <row r="1182" s="79" customFormat="1" x14ac:dyDescent="0.3"/>
    <row r="1183" s="79" customFormat="1" x14ac:dyDescent="0.3"/>
    <row r="1184" s="79" customFormat="1" x14ac:dyDescent="0.3"/>
    <row r="1185" s="79" customFormat="1" x14ac:dyDescent="0.3"/>
    <row r="1186" s="79" customFormat="1" x14ac:dyDescent="0.3"/>
    <row r="1187" s="79" customFormat="1" x14ac:dyDescent="0.3"/>
    <row r="1188" s="79" customFormat="1" x14ac:dyDescent="0.3"/>
    <row r="1189" s="79" customFormat="1" x14ac:dyDescent="0.3"/>
    <row r="1190" s="79" customFormat="1" x14ac:dyDescent="0.3"/>
    <row r="1191" s="79" customFormat="1" x14ac:dyDescent="0.3"/>
    <row r="1192" s="79" customFormat="1" x14ac:dyDescent="0.3"/>
    <row r="1193" s="79" customFormat="1" x14ac:dyDescent="0.3"/>
    <row r="1194" s="79" customFormat="1" x14ac:dyDescent="0.3"/>
    <row r="1195" s="79" customFormat="1" x14ac:dyDescent="0.3"/>
    <row r="1196" s="79" customFormat="1" x14ac:dyDescent="0.3"/>
    <row r="1197" s="79" customFormat="1" x14ac:dyDescent="0.3"/>
    <row r="1198" s="79" customFormat="1" x14ac:dyDescent="0.3"/>
    <row r="1199" s="79" customFormat="1" x14ac:dyDescent="0.3"/>
    <row r="1200" s="79" customFormat="1" x14ac:dyDescent="0.3"/>
    <row r="1201" s="79" customFormat="1" x14ac:dyDescent="0.3"/>
    <row r="1202" s="79" customFormat="1" x14ac:dyDescent="0.3"/>
    <row r="1203" s="79" customFormat="1" x14ac:dyDescent="0.3"/>
    <row r="1204" s="79" customFormat="1" x14ac:dyDescent="0.3"/>
    <row r="1205" s="79" customFormat="1" x14ac:dyDescent="0.3"/>
    <row r="1206" s="79" customFormat="1" x14ac:dyDescent="0.3"/>
    <row r="1207" s="79" customFormat="1" x14ac:dyDescent="0.3"/>
    <row r="1208" s="79" customFormat="1" x14ac:dyDescent="0.3"/>
    <row r="1209" s="79" customFormat="1" x14ac:dyDescent="0.3"/>
    <row r="1210" s="79" customFormat="1" x14ac:dyDescent="0.3"/>
    <row r="1211" s="79" customFormat="1" x14ac:dyDescent="0.3"/>
    <row r="1212" s="79" customFormat="1" x14ac:dyDescent="0.3"/>
    <row r="1213" s="79" customFormat="1" x14ac:dyDescent="0.3"/>
    <row r="1214" s="79" customFormat="1" x14ac:dyDescent="0.3"/>
    <row r="1215" s="79" customFormat="1" x14ac:dyDescent="0.3"/>
    <row r="1216" s="79" customFormat="1" x14ac:dyDescent="0.3"/>
    <row r="1217" s="79" customFormat="1" x14ac:dyDescent="0.3"/>
    <row r="1218" s="79" customFormat="1" x14ac:dyDescent="0.3"/>
    <row r="1219" s="79" customFormat="1" x14ac:dyDescent="0.3"/>
    <row r="1220" s="79" customFormat="1" x14ac:dyDescent="0.3"/>
    <row r="1221" s="79" customFormat="1" x14ac:dyDescent="0.3"/>
    <row r="1222" s="79" customFormat="1" x14ac:dyDescent="0.3"/>
    <row r="1223" s="79" customFormat="1" x14ac:dyDescent="0.3"/>
    <row r="1224" s="79" customFormat="1" x14ac:dyDescent="0.3"/>
    <row r="1225" s="79" customFormat="1" x14ac:dyDescent="0.3"/>
  </sheetData>
  <mergeCells count="8">
    <mergeCell ref="B2:G2"/>
    <mergeCell ref="B3:C3"/>
    <mergeCell ref="D3:E3"/>
    <mergeCell ref="F3:G3"/>
    <mergeCell ref="B15:G15"/>
    <mergeCell ref="B16:C16"/>
    <mergeCell ref="D16:E16"/>
    <mergeCell ref="F16:G16"/>
  </mergeCell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F6A3F-DE71-41BD-84AB-613EE39865D5}">
  <dimension ref="A1:N40"/>
  <sheetViews>
    <sheetView tabSelected="1" workbookViewId="0">
      <selection activeCell="B22" sqref="B22"/>
    </sheetView>
  </sheetViews>
  <sheetFormatPr baseColWidth="10" defaultColWidth="11.5703125" defaultRowHeight="15" x14ac:dyDescent="0.25"/>
  <cols>
    <col min="1" max="1" width="6" style="78" customWidth="1"/>
    <col min="2" max="2" width="36.85546875" style="78" bestFit="1" customWidth="1"/>
    <col min="3" max="3" width="11.5703125" style="78"/>
    <col min="4" max="4" width="14.7109375" style="78" customWidth="1"/>
    <col min="5" max="5" width="11.5703125" style="78"/>
    <col min="6" max="6" width="14.7109375" style="78" customWidth="1"/>
    <col min="7" max="7" width="11.5703125" style="78"/>
    <col min="8" max="8" width="13.85546875" style="78" customWidth="1"/>
    <col min="9" max="9" width="11.5703125" style="78"/>
    <col min="10" max="10" width="16.28515625" style="78" customWidth="1"/>
    <col min="11" max="11" width="11.5703125" style="78"/>
    <col min="12" max="12" width="14.7109375" style="78" customWidth="1"/>
    <col min="13" max="13" width="11.5703125" style="78"/>
    <col min="14" max="14" width="15" style="78" customWidth="1"/>
    <col min="15" max="16384" width="11.5703125" style="78"/>
  </cols>
  <sheetData>
    <row r="1" spans="1:14" s="198" customFormat="1" ht="18.75" x14ac:dyDescent="0.3">
      <c r="A1" s="198" t="s">
        <v>75</v>
      </c>
    </row>
    <row r="2" spans="1:14" ht="21.75" thickBot="1" x14ac:dyDescent="0.4">
      <c r="A2" s="322" t="s">
        <v>66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24"/>
    </row>
    <row r="3" spans="1:14" ht="15.75" x14ac:dyDescent="0.25">
      <c r="A3" s="139"/>
      <c r="B3" s="293"/>
      <c r="C3" s="325" t="s">
        <v>3</v>
      </c>
      <c r="D3" s="326"/>
      <c r="E3" s="326"/>
      <c r="F3" s="326"/>
      <c r="G3" s="326"/>
      <c r="H3" s="327"/>
      <c r="I3" s="325" t="s">
        <v>4</v>
      </c>
      <c r="J3" s="326"/>
      <c r="K3" s="326"/>
      <c r="L3" s="326"/>
      <c r="M3" s="326"/>
      <c r="N3" s="328"/>
    </row>
    <row r="4" spans="1:14" ht="15.75" x14ac:dyDescent="0.25">
      <c r="A4" s="139"/>
      <c r="B4" s="293"/>
      <c r="C4" s="329" t="s">
        <v>41</v>
      </c>
      <c r="D4" s="309"/>
      <c r="E4" s="309" t="s">
        <v>42</v>
      </c>
      <c r="F4" s="309"/>
      <c r="G4" s="303" t="s">
        <v>67</v>
      </c>
      <c r="H4" s="330"/>
      <c r="I4" s="329" t="s">
        <v>41</v>
      </c>
      <c r="J4" s="309"/>
      <c r="K4" s="309" t="s">
        <v>42</v>
      </c>
      <c r="L4" s="309"/>
      <c r="M4" s="303" t="s">
        <v>67</v>
      </c>
      <c r="N4" s="331"/>
    </row>
    <row r="5" spans="1:14" ht="32.25" thickBot="1" x14ac:dyDescent="0.3">
      <c r="A5" s="140" t="s">
        <v>0</v>
      </c>
      <c r="B5" s="141" t="s">
        <v>1</v>
      </c>
      <c r="C5" s="142" t="s">
        <v>5</v>
      </c>
      <c r="D5" s="293" t="s">
        <v>68</v>
      </c>
      <c r="E5" s="293" t="s">
        <v>69</v>
      </c>
      <c r="F5" s="293" t="s">
        <v>70</v>
      </c>
      <c r="G5" s="293" t="s">
        <v>71</v>
      </c>
      <c r="H5" s="294" t="s">
        <v>72</v>
      </c>
      <c r="I5" s="142" t="s">
        <v>5</v>
      </c>
      <c r="J5" s="293" t="s">
        <v>68</v>
      </c>
      <c r="K5" s="293" t="s">
        <v>69</v>
      </c>
      <c r="L5" s="293" t="s">
        <v>70</v>
      </c>
      <c r="M5" s="293" t="s">
        <v>71</v>
      </c>
      <c r="N5" s="295" t="s">
        <v>72</v>
      </c>
    </row>
    <row r="6" spans="1:14" ht="15.75" x14ac:dyDescent="0.25">
      <c r="A6" s="145">
        <v>1</v>
      </c>
      <c r="B6" s="199" t="s">
        <v>7</v>
      </c>
      <c r="C6" s="147">
        <v>54713</v>
      </c>
      <c r="D6" s="148">
        <v>3650866.6196909999</v>
      </c>
      <c r="E6" s="148">
        <v>137961</v>
      </c>
      <c r="F6" s="148">
        <v>9213701.9758269992</v>
      </c>
      <c r="G6" s="149">
        <v>0.39658309232319278</v>
      </c>
      <c r="H6" s="150">
        <v>0.3962431853417212</v>
      </c>
      <c r="I6" s="147">
        <v>27583</v>
      </c>
      <c r="J6" s="148">
        <v>1191521.1345180001</v>
      </c>
      <c r="K6" s="148">
        <v>119746</v>
      </c>
      <c r="L6" s="148">
        <v>4848755.9373009996</v>
      </c>
      <c r="M6" s="149">
        <v>0.2303458988191672</v>
      </c>
      <c r="N6" s="150">
        <v>0.24573749430276451</v>
      </c>
    </row>
    <row r="7" spans="1:14" ht="15.75" x14ac:dyDescent="0.25">
      <c r="A7" s="151">
        <v>9</v>
      </c>
      <c r="B7" s="201" t="s">
        <v>8</v>
      </c>
      <c r="C7" s="157">
        <v>185</v>
      </c>
      <c r="D7" s="154">
        <v>21658.199036000002</v>
      </c>
      <c r="E7" s="154">
        <v>486</v>
      </c>
      <c r="F7" s="154">
        <v>39215.076194000001</v>
      </c>
      <c r="G7" s="155">
        <v>0.38065843621399181</v>
      </c>
      <c r="H7" s="156">
        <v>0.55229266746429928</v>
      </c>
      <c r="I7" s="157">
        <v>1</v>
      </c>
      <c r="J7" s="154">
        <v>2.6692819999999999</v>
      </c>
      <c r="K7" s="154">
        <v>57</v>
      </c>
      <c r="L7" s="154">
        <v>46.488723999999998</v>
      </c>
      <c r="M7" s="155">
        <v>1.754385964912281E-2</v>
      </c>
      <c r="N7" s="156">
        <v>5.7417837495389208E-2</v>
      </c>
    </row>
    <row r="8" spans="1:14" ht="15.75" x14ac:dyDescent="0.25">
      <c r="A8" s="151">
        <v>14</v>
      </c>
      <c r="B8" s="201" t="s">
        <v>9</v>
      </c>
      <c r="C8" s="157">
        <v>24884</v>
      </c>
      <c r="D8" s="154">
        <v>2692543.906432</v>
      </c>
      <c r="E8" s="154">
        <v>188479</v>
      </c>
      <c r="F8" s="154">
        <v>9651492.9664609991</v>
      </c>
      <c r="G8" s="155">
        <v>0.1320253184704927</v>
      </c>
      <c r="H8" s="156">
        <v>0.27897693297696091</v>
      </c>
      <c r="I8" s="157">
        <v>4940</v>
      </c>
      <c r="J8" s="154">
        <v>397404.95281799999</v>
      </c>
      <c r="K8" s="154">
        <v>32600</v>
      </c>
      <c r="L8" s="154">
        <v>1285286.1808259999</v>
      </c>
      <c r="M8" s="155">
        <v>0.15153374233128841</v>
      </c>
      <c r="N8" s="156">
        <v>0.30919569411584608</v>
      </c>
    </row>
    <row r="9" spans="1:14" ht="15.75" x14ac:dyDescent="0.25">
      <c r="A9" s="151">
        <v>16</v>
      </c>
      <c r="B9" s="201" t="s">
        <v>10</v>
      </c>
      <c r="C9" s="157">
        <v>48316</v>
      </c>
      <c r="D9" s="154">
        <v>3532102.9061699999</v>
      </c>
      <c r="E9" s="154">
        <v>108292</v>
      </c>
      <c r="F9" s="154">
        <v>7039655.51676</v>
      </c>
      <c r="G9" s="155">
        <v>0.44616407490858051</v>
      </c>
      <c r="H9" s="156">
        <v>0.50174371427135533</v>
      </c>
      <c r="I9" s="157">
        <v>20543</v>
      </c>
      <c r="J9" s="154">
        <v>1643803.0615930001</v>
      </c>
      <c r="K9" s="154">
        <v>93783</v>
      </c>
      <c r="L9" s="154">
        <v>3539768.3465010002</v>
      </c>
      <c r="M9" s="155">
        <v>0.2190482283569517</v>
      </c>
      <c r="N9" s="156">
        <v>0.46438153593239262</v>
      </c>
    </row>
    <row r="10" spans="1:14" ht="15.75" x14ac:dyDescent="0.25">
      <c r="A10" s="151">
        <v>28</v>
      </c>
      <c r="B10" s="201" t="s">
        <v>11</v>
      </c>
      <c r="C10" s="157">
        <v>1871</v>
      </c>
      <c r="D10" s="154">
        <v>332690.83180400002</v>
      </c>
      <c r="E10" s="154">
        <v>8411</v>
      </c>
      <c r="F10" s="154">
        <v>1202653.0231300001</v>
      </c>
      <c r="G10" s="155">
        <v>0.22244679586256089</v>
      </c>
      <c r="H10" s="156">
        <v>0.27663076997731711</v>
      </c>
      <c r="I10" s="157">
        <v>618</v>
      </c>
      <c r="J10" s="154">
        <v>67288.497252000001</v>
      </c>
      <c r="K10" s="154">
        <v>8006</v>
      </c>
      <c r="L10" s="154">
        <v>387960.794276</v>
      </c>
      <c r="M10" s="155">
        <v>7.7192105920559584E-2</v>
      </c>
      <c r="N10" s="156">
        <v>0.17344148750280719</v>
      </c>
    </row>
    <row r="11" spans="1:14" ht="15.75" x14ac:dyDescent="0.25">
      <c r="A11" s="151">
        <v>37</v>
      </c>
      <c r="B11" s="201" t="s">
        <v>73</v>
      </c>
      <c r="C11" s="157">
        <v>90137</v>
      </c>
      <c r="D11" s="154">
        <v>6436381.8450149996</v>
      </c>
      <c r="E11" s="154">
        <v>201719</v>
      </c>
      <c r="F11" s="154">
        <v>11981679.029177001</v>
      </c>
      <c r="G11" s="155">
        <v>0.44684437261735382</v>
      </c>
      <c r="H11" s="156">
        <v>0.53718530010205945</v>
      </c>
      <c r="I11" s="157">
        <v>53703</v>
      </c>
      <c r="J11" s="154">
        <v>2781998.3477679999</v>
      </c>
      <c r="K11" s="154">
        <v>178665</v>
      </c>
      <c r="L11" s="154">
        <v>5200347.9474769998</v>
      </c>
      <c r="M11" s="155">
        <v>0.30057929644866088</v>
      </c>
      <c r="N11" s="156">
        <v>0.53496388623721103</v>
      </c>
    </row>
    <row r="12" spans="1:14" ht="15.75" x14ac:dyDescent="0.25">
      <c r="A12" s="151">
        <v>39</v>
      </c>
      <c r="B12" s="201" t="s">
        <v>74</v>
      </c>
      <c r="C12" s="157">
        <v>24712</v>
      </c>
      <c r="D12" s="154">
        <v>1713916.594421</v>
      </c>
      <c r="E12" s="154">
        <v>73034</v>
      </c>
      <c r="F12" s="154">
        <v>4507285.9872559998</v>
      </c>
      <c r="G12" s="155">
        <v>0.33836295424049068</v>
      </c>
      <c r="H12" s="156">
        <v>0.38025468081390118</v>
      </c>
      <c r="I12" s="157">
        <v>11817</v>
      </c>
      <c r="J12" s="154">
        <v>609189.12354499998</v>
      </c>
      <c r="K12" s="154">
        <v>31072</v>
      </c>
      <c r="L12" s="154">
        <v>1421165.7907209999</v>
      </c>
      <c r="M12" s="155">
        <v>0.38031024716786821</v>
      </c>
      <c r="N12" s="156">
        <v>0.42865450851862968</v>
      </c>
    </row>
    <row r="13" spans="1:14" ht="15.75" x14ac:dyDescent="0.25">
      <c r="A13" s="151">
        <v>49</v>
      </c>
      <c r="B13" s="201" t="s">
        <v>14</v>
      </c>
      <c r="C13" s="157">
        <v>2489</v>
      </c>
      <c r="D13" s="154">
        <v>302626.57850800001</v>
      </c>
      <c r="E13" s="154">
        <v>7298</v>
      </c>
      <c r="F13" s="154">
        <v>696887.62102700002</v>
      </c>
      <c r="G13" s="155">
        <v>0.34105234310770072</v>
      </c>
      <c r="H13" s="156">
        <v>0.43425449007405331</v>
      </c>
      <c r="I13" s="157">
        <v>397</v>
      </c>
      <c r="J13" s="154">
        <v>18801.535271000001</v>
      </c>
      <c r="K13" s="154">
        <v>7030</v>
      </c>
      <c r="L13" s="154">
        <v>239740.88785699999</v>
      </c>
      <c r="M13" s="155">
        <v>5.6472261735419631E-2</v>
      </c>
      <c r="N13" s="156">
        <v>7.8424399938881895E-2</v>
      </c>
    </row>
    <row r="14" spans="1:14" ht="15.75" x14ac:dyDescent="0.25">
      <c r="A14" s="151">
        <v>51</v>
      </c>
      <c r="B14" s="201" t="s">
        <v>15</v>
      </c>
      <c r="C14" s="157">
        <v>1924</v>
      </c>
      <c r="D14" s="154">
        <v>78405.451782999997</v>
      </c>
      <c r="E14" s="154">
        <v>13941</v>
      </c>
      <c r="F14" s="154">
        <v>516166.17677800002</v>
      </c>
      <c r="G14" s="155">
        <v>0.13801018578294241</v>
      </c>
      <c r="H14" s="156">
        <v>0.1518996309917488</v>
      </c>
      <c r="I14" s="157">
        <v>0</v>
      </c>
      <c r="J14" s="154">
        <v>0</v>
      </c>
      <c r="K14" s="154">
        <v>176</v>
      </c>
      <c r="L14" s="154">
        <v>12099.275296</v>
      </c>
      <c r="M14" s="155">
        <v>0</v>
      </c>
      <c r="N14" s="156">
        <v>0</v>
      </c>
    </row>
    <row r="15" spans="1:14" ht="15.75" x14ac:dyDescent="0.25">
      <c r="A15" s="151">
        <v>53</v>
      </c>
      <c r="B15" s="201" t="s">
        <v>16</v>
      </c>
      <c r="C15" s="157">
        <v>0</v>
      </c>
      <c r="D15" s="154">
        <v>0</v>
      </c>
      <c r="E15" s="154">
        <v>2781</v>
      </c>
      <c r="F15" s="154">
        <v>24456.505028</v>
      </c>
      <c r="G15" s="155">
        <v>0</v>
      </c>
      <c r="H15" s="156">
        <v>0</v>
      </c>
      <c r="I15" s="157">
        <v>0</v>
      </c>
      <c r="J15" s="154">
        <v>0</v>
      </c>
      <c r="K15" s="154">
        <v>35</v>
      </c>
      <c r="L15" s="154">
        <v>326.01564500000001</v>
      </c>
      <c r="M15" s="155">
        <v>0</v>
      </c>
      <c r="N15" s="156">
        <v>0</v>
      </c>
    </row>
    <row r="16" spans="1:14" ht="15.75" x14ac:dyDescent="0.25">
      <c r="A16" s="151">
        <v>55</v>
      </c>
      <c r="B16" s="201" t="s">
        <v>17</v>
      </c>
      <c r="C16" s="157">
        <v>3184</v>
      </c>
      <c r="D16" s="154">
        <v>274448.967596</v>
      </c>
      <c r="E16" s="154">
        <v>9059</v>
      </c>
      <c r="F16" s="154">
        <v>575213.66757199995</v>
      </c>
      <c r="G16" s="155">
        <v>0.35147367259079371</v>
      </c>
      <c r="H16" s="156">
        <v>0.47712525461096938</v>
      </c>
      <c r="I16" s="157">
        <v>102</v>
      </c>
      <c r="J16" s="154">
        <v>25899.321</v>
      </c>
      <c r="K16" s="154">
        <v>826</v>
      </c>
      <c r="L16" s="154">
        <v>43825.317006999998</v>
      </c>
      <c r="M16" s="155">
        <v>0.12348668280871671</v>
      </c>
      <c r="N16" s="156">
        <v>0.59096711144983238</v>
      </c>
    </row>
    <row r="17" spans="1:14" ht="16.5" thickBot="1" x14ac:dyDescent="0.3">
      <c r="A17" s="159">
        <v>12</v>
      </c>
      <c r="B17" s="188" t="s">
        <v>18</v>
      </c>
      <c r="C17" s="161">
        <v>85457</v>
      </c>
      <c r="D17" s="162">
        <v>2376079.190407</v>
      </c>
      <c r="E17" s="162">
        <v>448880</v>
      </c>
      <c r="F17" s="162">
        <v>10317492.295099</v>
      </c>
      <c r="G17" s="163">
        <v>0.19037827481732311</v>
      </c>
      <c r="H17" s="164">
        <v>0.23029619237376911</v>
      </c>
      <c r="I17" s="161">
        <v>92994</v>
      </c>
      <c r="J17" s="162">
        <v>790714.46374499996</v>
      </c>
      <c r="K17" s="162">
        <v>285374</v>
      </c>
      <c r="L17" s="162">
        <v>3172402.1094470001</v>
      </c>
      <c r="M17" s="163">
        <v>0.32586710772530081</v>
      </c>
      <c r="N17" s="164">
        <v>0.24924786848122291</v>
      </c>
    </row>
    <row r="18" spans="1:14" ht="16.5" thickBot="1" x14ac:dyDescent="0.3">
      <c r="A18" s="191"/>
      <c r="B18" s="165" t="s">
        <v>49</v>
      </c>
      <c r="C18" s="204">
        <f t="shared" ref="C18:L18" si="0">SUM(C6:C17)</f>
        <v>337872</v>
      </c>
      <c r="D18" s="204">
        <f t="shared" si="0"/>
        <v>21411721.090863001</v>
      </c>
      <c r="E18" s="204">
        <f t="shared" si="0"/>
        <v>1200341</v>
      </c>
      <c r="F18" s="215">
        <f t="shared" si="0"/>
        <v>55765899.840309002</v>
      </c>
      <c r="G18" s="206">
        <f t="shared" ref="G18:H18" si="1">C18/E18</f>
        <v>0.28148001276303986</v>
      </c>
      <c r="H18" s="206">
        <f t="shared" si="1"/>
        <v>0.38395724183017788</v>
      </c>
      <c r="I18" s="204">
        <f t="shared" si="0"/>
        <v>212698</v>
      </c>
      <c r="J18" s="204">
        <f t="shared" si="0"/>
        <v>7526623.1067920011</v>
      </c>
      <c r="K18" s="204">
        <f t="shared" si="0"/>
        <v>757370</v>
      </c>
      <c r="L18" s="215">
        <f t="shared" si="0"/>
        <v>20151725.091077998</v>
      </c>
      <c r="M18" s="206">
        <f t="shared" ref="M18:N18" si="2">I18/K18</f>
        <v>0.2808376355018023</v>
      </c>
      <c r="N18" s="206">
        <f t="shared" si="2"/>
        <v>0.37349770666156756</v>
      </c>
    </row>
    <row r="19" spans="1:14" ht="15.75" x14ac:dyDescent="0.25">
      <c r="A19" s="207"/>
      <c r="B19" s="208"/>
      <c r="C19" s="209"/>
      <c r="D19" s="209"/>
      <c r="E19" s="209"/>
      <c r="F19" s="209"/>
      <c r="G19" s="210"/>
      <c r="H19" s="210"/>
      <c r="I19" s="209"/>
      <c r="J19" s="209"/>
      <c r="K19" s="209"/>
      <c r="L19" s="209"/>
      <c r="M19" s="210"/>
      <c r="N19" s="210"/>
    </row>
    <row r="20" spans="1:14" x14ac:dyDescent="0.25">
      <c r="B20" s="192" t="s">
        <v>135</v>
      </c>
    </row>
    <row r="21" spans="1:14" x14ac:dyDescent="0.25">
      <c r="B21" s="192" t="s">
        <v>94</v>
      </c>
    </row>
    <row r="22" spans="1:14" x14ac:dyDescent="0.25">
      <c r="B22" s="192" t="s">
        <v>100</v>
      </c>
    </row>
    <row r="25" spans="1:14" ht="19.5" thickBot="1" x14ac:dyDescent="0.35">
      <c r="A25" s="198" t="s">
        <v>76</v>
      </c>
    </row>
    <row r="26" spans="1:14" ht="21.75" thickBot="1" x14ac:dyDescent="0.4">
      <c r="A26" s="334" t="s">
        <v>66</v>
      </c>
      <c r="B26" s="335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6"/>
    </row>
    <row r="27" spans="1:14" ht="15.75" x14ac:dyDescent="0.25">
      <c r="A27" s="139"/>
      <c r="B27" s="293"/>
      <c r="C27" s="325" t="s">
        <v>3</v>
      </c>
      <c r="D27" s="326"/>
      <c r="E27" s="326"/>
      <c r="F27" s="326"/>
      <c r="G27" s="326"/>
      <c r="H27" s="327"/>
      <c r="I27" s="325" t="s">
        <v>4</v>
      </c>
      <c r="J27" s="326"/>
      <c r="K27" s="326"/>
      <c r="L27" s="326"/>
      <c r="M27" s="326"/>
      <c r="N27" s="328"/>
    </row>
    <row r="28" spans="1:14" ht="15.75" x14ac:dyDescent="0.25">
      <c r="A28" s="139"/>
      <c r="B28" s="293"/>
      <c r="C28" s="329" t="s">
        <v>41</v>
      </c>
      <c r="D28" s="309"/>
      <c r="E28" s="309" t="s">
        <v>42</v>
      </c>
      <c r="F28" s="309"/>
      <c r="G28" s="303" t="s">
        <v>67</v>
      </c>
      <c r="H28" s="333"/>
      <c r="I28" s="329" t="s">
        <v>41</v>
      </c>
      <c r="J28" s="309"/>
      <c r="K28" s="309" t="s">
        <v>42</v>
      </c>
      <c r="L28" s="309"/>
      <c r="M28" s="303" t="s">
        <v>67</v>
      </c>
      <c r="N28" s="332"/>
    </row>
    <row r="29" spans="1:14" ht="32.25" thickBot="1" x14ac:dyDescent="0.3">
      <c r="A29" s="140" t="s">
        <v>0</v>
      </c>
      <c r="B29" s="141" t="s">
        <v>1</v>
      </c>
      <c r="C29" s="142" t="s">
        <v>5</v>
      </c>
      <c r="D29" s="293" t="s">
        <v>68</v>
      </c>
      <c r="E29" s="293" t="s">
        <v>69</v>
      </c>
      <c r="F29" s="293" t="s">
        <v>70</v>
      </c>
      <c r="G29" s="293" t="s">
        <v>71</v>
      </c>
      <c r="H29" s="294" t="s">
        <v>72</v>
      </c>
      <c r="I29" s="142" t="s">
        <v>5</v>
      </c>
      <c r="J29" s="293" t="s">
        <v>68</v>
      </c>
      <c r="K29" s="293" t="s">
        <v>69</v>
      </c>
      <c r="L29" s="293" t="s">
        <v>70</v>
      </c>
      <c r="M29" s="293" t="s">
        <v>71</v>
      </c>
      <c r="N29" s="295" t="s">
        <v>72</v>
      </c>
    </row>
    <row r="30" spans="1:14" ht="16.5" thickBot="1" x14ac:dyDescent="0.3">
      <c r="A30" s="170">
        <v>671</v>
      </c>
      <c r="B30" s="211" t="s">
        <v>25</v>
      </c>
      <c r="C30" s="172">
        <v>0</v>
      </c>
      <c r="D30" s="148">
        <v>0</v>
      </c>
      <c r="E30" s="148"/>
      <c r="F30" s="148"/>
      <c r="G30" s="149"/>
      <c r="H30" s="150"/>
      <c r="I30" s="173">
        <v>36</v>
      </c>
      <c r="J30" s="148">
        <v>200.98028199999999</v>
      </c>
      <c r="K30" s="148">
        <v>505</v>
      </c>
      <c r="L30" s="174">
        <v>2108.5911030000002</v>
      </c>
      <c r="M30" s="149">
        <v>7.1287128712871281E-2</v>
      </c>
      <c r="N30" s="150">
        <v>9.5314962542550369E-2</v>
      </c>
    </row>
    <row r="31" spans="1:14" ht="16.5" thickBot="1" x14ac:dyDescent="0.3">
      <c r="A31" s="175">
        <v>672</v>
      </c>
      <c r="B31" s="212" t="s">
        <v>26</v>
      </c>
      <c r="C31" s="177">
        <v>3081</v>
      </c>
      <c r="D31" s="154">
        <v>94880.550587999998</v>
      </c>
      <c r="E31" s="154">
        <v>15857</v>
      </c>
      <c r="F31" s="154">
        <v>410543.11364599998</v>
      </c>
      <c r="G31" s="155">
        <v>0.19429904773916881</v>
      </c>
      <c r="H31" s="156">
        <v>0.2311098333750469</v>
      </c>
      <c r="I31" s="213">
        <v>326</v>
      </c>
      <c r="J31" s="154">
        <v>8002.9086459999999</v>
      </c>
      <c r="K31" s="154">
        <v>1385</v>
      </c>
      <c r="L31" s="178">
        <v>27470.139759999998</v>
      </c>
      <c r="M31" s="155">
        <v>0.23537906137184109</v>
      </c>
      <c r="N31" s="156">
        <v>0.29133119510564881</v>
      </c>
    </row>
    <row r="32" spans="1:14" ht="16.5" thickBot="1" x14ac:dyDescent="0.3">
      <c r="A32" s="175">
        <v>673</v>
      </c>
      <c r="B32" s="212" t="s">
        <v>27</v>
      </c>
      <c r="C32" s="177">
        <v>0</v>
      </c>
      <c r="D32" s="154">
        <v>0</v>
      </c>
      <c r="E32" s="154"/>
      <c r="F32" s="154"/>
      <c r="G32" s="155"/>
      <c r="H32" s="156"/>
      <c r="I32" s="213">
        <v>1427</v>
      </c>
      <c r="J32" s="154">
        <v>10034.406225999999</v>
      </c>
      <c r="K32" s="154">
        <v>4780</v>
      </c>
      <c r="L32" s="178">
        <v>27561.519504</v>
      </c>
      <c r="M32" s="155">
        <v>0.29853556485355648</v>
      </c>
      <c r="N32" s="156">
        <v>0.36407304120310591</v>
      </c>
    </row>
    <row r="33" spans="1:14" ht="16.5" thickBot="1" x14ac:dyDescent="0.3">
      <c r="A33" s="175">
        <v>674</v>
      </c>
      <c r="B33" s="212" t="s">
        <v>28</v>
      </c>
      <c r="C33" s="177">
        <v>0</v>
      </c>
      <c r="D33" s="154">
        <v>0</v>
      </c>
      <c r="E33" s="154"/>
      <c r="F33" s="154"/>
      <c r="G33" s="155"/>
      <c r="H33" s="156"/>
      <c r="I33" s="213">
        <v>1</v>
      </c>
      <c r="J33" s="154">
        <v>1.8063309999999999</v>
      </c>
      <c r="K33" s="154">
        <v>8</v>
      </c>
      <c r="L33" s="178">
        <v>23.72064</v>
      </c>
      <c r="M33" s="155">
        <v>0.125</v>
      </c>
      <c r="N33" s="156">
        <v>7.6150179759062145E-2</v>
      </c>
    </row>
    <row r="34" spans="1:14" ht="16.5" thickBot="1" x14ac:dyDescent="0.3">
      <c r="A34" s="175">
        <v>675</v>
      </c>
      <c r="B34" s="212" t="s">
        <v>29</v>
      </c>
      <c r="C34" s="177">
        <v>0</v>
      </c>
      <c r="D34" s="154">
        <v>0</v>
      </c>
      <c r="E34" s="154"/>
      <c r="F34" s="154"/>
      <c r="G34" s="155"/>
      <c r="H34" s="156"/>
      <c r="I34" s="213">
        <v>170</v>
      </c>
      <c r="J34" s="154">
        <v>628.18035699999996</v>
      </c>
      <c r="K34" s="154">
        <v>872</v>
      </c>
      <c r="L34" s="178">
        <v>2614.7614210000002</v>
      </c>
      <c r="M34" s="155">
        <v>0.194954128440367</v>
      </c>
      <c r="N34" s="156">
        <v>0.24024385244285729</v>
      </c>
    </row>
    <row r="35" spans="1:14" ht="16.5" thickBot="1" x14ac:dyDescent="0.3">
      <c r="A35" s="175">
        <v>676</v>
      </c>
      <c r="B35" s="212" t="s">
        <v>30</v>
      </c>
      <c r="C35" s="177">
        <v>0</v>
      </c>
      <c r="D35" s="154">
        <v>0</v>
      </c>
      <c r="E35" s="154"/>
      <c r="F35" s="154"/>
      <c r="G35" s="155"/>
      <c r="H35" s="156"/>
      <c r="I35" s="213">
        <v>13</v>
      </c>
      <c r="J35" s="154">
        <v>121.095743</v>
      </c>
      <c r="K35" s="154">
        <v>51</v>
      </c>
      <c r="L35" s="178">
        <v>264.07467100000002</v>
      </c>
      <c r="M35" s="155">
        <v>0.25490196078431371</v>
      </c>
      <c r="N35" s="156">
        <v>0.4585662931678896</v>
      </c>
    </row>
    <row r="36" spans="1:14" ht="16.5" thickBot="1" x14ac:dyDescent="0.3">
      <c r="A36" s="175">
        <v>677</v>
      </c>
      <c r="B36" s="212" t="s">
        <v>31</v>
      </c>
      <c r="C36" s="214">
        <v>0</v>
      </c>
      <c r="D36" s="162">
        <v>0</v>
      </c>
      <c r="E36" s="162"/>
      <c r="F36" s="162"/>
      <c r="G36" s="163"/>
      <c r="H36" s="164"/>
      <c r="I36" s="179">
        <v>13</v>
      </c>
      <c r="J36" s="162">
        <v>92.097593000000003</v>
      </c>
      <c r="K36" s="162">
        <v>43</v>
      </c>
      <c r="L36" s="180">
        <v>313.76378999999997</v>
      </c>
      <c r="M36" s="163">
        <v>0.30232558139534882</v>
      </c>
      <c r="N36" s="164">
        <v>0.29352524394226631</v>
      </c>
    </row>
    <row r="37" spans="1:14" ht="16.5" thickBot="1" x14ac:dyDescent="0.3">
      <c r="A37" s="191"/>
      <c r="B37" s="165" t="s">
        <v>49</v>
      </c>
      <c r="C37" s="215">
        <f t="shared" ref="C37:L37" si="3">SUM(C30:C36)</f>
        <v>3081</v>
      </c>
      <c r="D37" s="215">
        <f t="shared" si="3"/>
        <v>94880.550587999998</v>
      </c>
      <c r="E37" s="215">
        <f t="shared" si="3"/>
        <v>15857</v>
      </c>
      <c r="F37" s="215">
        <f t="shared" si="3"/>
        <v>410543.11364599998</v>
      </c>
      <c r="G37" s="168">
        <f t="shared" ref="G37:H37" si="4">C37/E37</f>
        <v>0.19429904773916881</v>
      </c>
      <c r="H37" s="168">
        <f t="shared" si="4"/>
        <v>0.2311098333750469</v>
      </c>
      <c r="I37" s="215">
        <f t="shared" si="3"/>
        <v>1986</v>
      </c>
      <c r="J37" s="215">
        <f t="shared" si="3"/>
        <v>19081.475178000001</v>
      </c>
      <c r="K37" s="215">
        <f t="shared" si="3"/>
        <v>7644</v>
      </c>
      <c r="L37" s="215">
        <f t="shared" si="3"/>
        <v>60356.570889000002</v>
      </c>
      <c r="M37" s="206">
        <f t="shared" ref="M37:N37" si="5">I37/K37</f>
        <v>0.25981161695447408</v>
      </c>
      <c r="N37" s="206">
        <f t="shared" si="5"/>
        <v>0.31614577993657361</v>
      </c>
    </row>
    <row r="38" spans="1:14" ht="15.75" x14ac:dyDescent="0.25">
      <c r="A38" s="207"/>
      <c r="B38" s="208"/>
      <c r="C38" s="209"/>
      <c r="D38" s="209"/>
      <c r="E38" s="209"/>
      <c r="F38" s="209"/>
      <c r="G38" s="210"/>
      <c r="H38" s="210"/>
      <c r="I38" s="209"/>
      <c r="J38" s="209"/>
      <c r="K38" s="209"/>
      <c r="L38" s="209"/>
      <c r="M38" s="210"/>
      <c r="N38" s="210"/>
    </row>
    <row r="39" spans="1:14" x14ac:dyDescent="0.25">
      <c r="B39" s="192" t="str">
        <f>B20</f>
        <v>Fuente: Información de la CMF al 28 de agosto de 2020 y al 31 de julio de 2020 para el total de las carteras.</v>
      </c>
    </row>
    <row r="40" spans="1:14" x14ac:dyDescent="0.25">
      <c r="B40" s="192" t="s">
        <v>94</v>
      </c>
    </row>
  </sheetData>
  <mergeCells count="18">
    <mergeCell ref="A26:N26"/>
    <mergeCell ref="C27:H27"/>
    <mergeCell ref="I27:N27"/>
    <mergeCell ref="C28:D28"/>
    <mergeCell ref="E28:F28"/>
    <mergeCell ref="G28:H28"/>
    <mergeCell ref="I28:J28"/>
    <mergeCell ref="K28:L28"/>
    <mergeCell ref="M28:N28"/>
    <mergeCell ref="A2:N2"/>
    <mergeCell ref="C3:H3"/>
    <mergeCell ref="I3:N3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D882A-B0DE-4C4D-B662-A2980CEBF0E9}">
  <sheetPr codeName="Hoja4"/>
  <dimension ref="A1:P52"/>
  <sheetViews>
    <sheetView workbookViewId="0"/>
  </sheetViews>
  <sheetFormatPr baseColWidth="10" defaultColWidth="11.5703125" defaultRowHeight="18.75" x14ac:dyDescent="0.3"/>
  <cols>
    <col min="1" max="1" width="20.7109375" style="109" customWidth="1"/>
    <col min="2" max="7" width="16.28515625" style="109" customWidth="1"/>
    <col min="8" max="16" width="11.5703125" style="79"/>
    <col min="17" max="16384" width="11.5703125" style="108"/>
  </cols>
  <sheetData>
    <row r="1" spans="1:16" s="80" customFormat="1" x14ac:dyDescent="0.3">
      <c r="A1" s="121" t="s">
        <v>75</v>
      </c>
      <c r="H1" s="79"/>
      <c r="I1" s="79"/>
      <c r="J1" s="79"/>
      <c r="K1" s="79"/>
      <c r="L1" s="79"/>
      <c r="M1" s="79"/>
      <c r="N1" s="79"/>
      <c r="O1" s="79"/>
      <c r="P1" s="79"/>
    </row>
    <row r="2" spans="1:16" s="80" customFormat="1" ht="21" x14ac:dyDescent="0.35">
      <c r="B2" s="305" t="s">
        <v>51</v>
      </c>
      <c r="C2" s="306"/>
      <c r="D2" s="306"/>
      <c r="E2" s="306"/>
      <c r="F2" s="306"/>
      <c r="G2" s="307"/>
      <c r="H2" s="79"/>
      <c r="I2" s="79"/>
      <c r="J2" s="79"/>
      <c r="K2" s="79"/>
      <c r="L2" s="79"/>
      <c r="M2" s="79"/>
      <c r="N2" s="79"/>
      <c r="O2" s="79"/>
      <c r="P2" s="79"/>
    </row>
    <row r="3" spans="1:16" s="80" customFormat="1" ht="18" customHeight="1" x14ac:dyDescent="0.3">
      <c r="B3" s="308" t="s">
        <v>41</v>
      </c>
      <c r="C3" s="309"/>
      <c r="D3" s="309" t="s">
        <v>42</v>
      </c>
      <c r="E3" s="309"/>
      <c r="F3" s="303" t="s">
        <v>67</v>
      </c>
      <c r="G3" s="304"/>
      <c r="H3" s="79"/>
      <c r="I3" s="79"/>
      <c r="J3" s="79"/>
      <c r="K3" s="79"/>
      <c r="L3" s="79"/>
      <c r="M3" s="79"/>
      <c r="N3" s="79"/>
      <c r="O3" s="79"/>
      <c r="P3" s="79"/>
    </row>
    <row r="4" spans="1:16" s="80" customFormat="1" ht="32.25" x14ac:dyDescent="0.3">
      <c r="B4" s="83" t="s">
        <v>44</v>
      </c>
      <c r="C4" s="84" t="s">
        <v>45</v>
      </c>
      <c r="D4" s="84" t="s">
        <v>44</v>
      </c>
      <c r="E4" s="84" t="s">
        <v>45</v>
      </c>
      <c r="F4" s="84" t="s">
        <v>44</v>
      </c>
      <c r="G4" s="85" t="s">
        <v>45</v>
      </c>
      <c r="H4" s="79"/>
      <c r="I4" s="79"/>
      <c r="J4" s="79"/>
      <c r="K4" s="79"/>
      <c r="L4" s="79"/>
      <c r="M4" s="79"/>
      <c r="N4" s="79"/>
      <c r="O4" s="79"/>
      <c r="P4" s="79"/>
    </row>
    <row r="5" spans="1:16" s="80" customFormat="1" x14ac:dyDescent="0.3">
      <c r="A5" s="86" t="s">
        <v>46</v>
      </c>
      <c r="B5" s="87">
        <f>Detalle_al_0430!C18</f>
        <v>418869</v>
      </c>
      <c r="C5" s="87">
        <f>Detalle_al_0430!D18</f>
        <v>3118787.3659509998</v>
      </c>
      <c r="D5" s="88">
        <f>Detalle_al_0430!E18</f>
        <v>10618693</v>
      </c>
      <c r="E5" s="87">
        <f>Detalle_al_0430!F18</f>
        <v>26200785.571872003</v>
      </c>
      <c r="F5" s="89">
        <f>B5/D5</f>
        <v>3.9446380077096117E-2</v>
      </c>
      <c r="G5" s="90">
        <f>C5/E5</f>
        <v>0.11903411664492958</v>
      </c>
      <c r="H5" s="79"/>
      <c r="I5" s="79"/>
      <c r="J5" s="79"/>
      <c r="K5" s="79"/>
      <c r="L5" s="79"/>
      <c r="M5" s="79"/>
      <c r="N5" s="79"/>
      <c r="O5" s="79"/>
      <c r="P5" s="79"/>
    </row>
    <row r="6" spans="1:16" s="80" customFormat="1" x14ac:dyDescent="0.3">
      <c r="A6" s="91" t="s">
        <v>47</v>
      </c>
      <c r="B6" s="92">
        <f>Detalle_al_0430!I18</f>
        <v>234951</v>
      </c>
      <c r="C6" s="92">
        <f>Detalle_al_0430!J18</f>
        <v>16152600.298026212</v>
      </c>
      <c r="D6" s="93">
        <f>Detalle_al_0430!K18</f>
        <v>1193479</v>
      </c>
      <c r="E6" s="92">
        <f>Detalle_al_0430!L18</f>
        <v>54852894.805059999</v>
      </c>
      <c r="F6" s="94">
        <f t="shared" ref="F6:G7" si="0">B6/D6</f>
        <v>0.19686228245323126</v>
      </c>
      <c r="G6" s="95">
        <f t="shared" si="0"/>
        <v>0.29447124632948612</v>
      </c>
      <c r="H6" s="79"/>
      <c r="I6" s="79"/>
      <c r="J6" s="79"/>
      <c r="K6" s="79"/>
      <c r="L6" s="79"/>
      <c r="M6" s="79"/>
      <c r="N6" s="79"/>
      <c r="O6" s="79"/>
      <c r="P6" s="79"/>
    </row>
    <row r="7" spans="1:16" s="80" customFormat="1" x14ac:dyDescent="0.3">
      <c r="A7" s="96" t="s">
        <v>48</v>
      </c>
      <c r="B7" s="97">
        <f>Detalle_al_0430!O18</f>
        <v>80636</v>
      </c>
      <c r="C7" s="97">
        <f>Detalle_al_0430!P18</f>
        <v>3498748.5340291397</v>
      </c>
      <c r="D7" s="98">
        <f>Detalle_al_0430!Q18</f>
        <v>729448</v>
      </c>
      <c r="E7" s="97">
        <f>Detalle_al_0430!R18</f>
        <v>17056334.308425002</v>
      </c>
      <c r="F7" s="99">
        <f t="shared" si="0"/>
        <v>0.11054386330485517</v>
      </c>
      <c r="G7" s="100">
        <f>C7/E7</f>
        <v>0.20512898438563834</v>
      </c>
      <c r="H7" s="79"/>
      <c r="I7" s="79"/>
      <c r="J7" s="79"/>
      <c r="K7" s="79"/>
      <c r="L7" s="79"/>
      <c r="M7" s="79"/>
      <c r="N7" s="79"/>
      <c r="O7" s="79"/>
      <c r="P7" s="79"/>
    </row>
    <row r="8" spans="1:16" s="80" customFormat="1" x14ac:dyDescent="0.3">
      <c r="A8" s="101" t="s">
        <v>49</v>
      </c>
      <c r="B8" s="102">
        <f>SUM(B5:B7)</f>
        <v>734456</v>
      </c>
      <c r="C8" s="103">
        <f>SUM(C5:C7)</f>
        <v>22770136.198006354</v>
      </c>
      <c r="D8" s="104">
        <f>SUM(D5:D7)</f>
        <v>12541620</v>
      </c>
      <c r="E8" s="103">
        <f>SUM(E5:E7)</f>
        <v>98110014.685357004</v>
      </c>
      <c r="F8" s="105">
        <f>B8/D8</f>
        <v>5.8561493650740495E-2</v>
      </c>
      <c r="G8" s="106">
        <f>C8/E8</f>
        <v>0.23208778707281974</v>
      </c>
      <c r="H8" s="79"/>
      <c r="I8" s="79"/>
      <c r="J8" s="79"/>
      <c r="K8" s="79"/>
      <c r="L8" s="79"/>
      <c r="M8" s="79"/>
      <c r="N8" s="79"/>
      <c r="O8" s="79"/>
      <c r="P8" s="79"/>
    </row>
    <row r="9" spans="1:16" x14ac:dyDescent="0.3">
      <c r="A9" s="107" t="s">
        <v>65</v>
      </c>
      <c r="B9" s="108"/>
      <c r="C9" s="108"/>
      <c r="D9" s="108"/>
      <c r="E9" s="108"/>
      <c r="F9" s="108"/>
      <c r="G9" s="108"/>
    </row>
    <row r="10" spans="1:16" x14ac:dyDescent="0.3">
      <c r="A10" s="107" t="s">
        <v>55</v>
      </c>
      <c r="B10" s="108"/>
      <c r="C10" s="108"/>
      <c r="D10" s="108"/>
      <c r="E10" s="108"/>
      <c r="F10" s="108"/>
      <c r="G10" s="108"/>
    </row>
    <row r="11" spans="1:16" x14ac:dyDescent="0.3">
      <c r="A11" s="107" t="s">
        <v>83</v>
      </c>
      <c r="B11" s="108"/>
      <c r="C11" s="108"/>
      <c r="D11" s="108"/>
      <c r="E11" s="108"/>
      <c r="F11" s="108"/>
      <c r="G11" s="108"/>
    </row>
    <row r="12" spans="1:16" x14ac:dyDescent="0.3">
      <c r="A12" s="107" t="s">
        <v>84</v>
      </c>
      <c r="B12" s="108"/>
      <c r="C12" s="108"/>
      <c r="D12" s="108"/>
      <c r="E12" s="108"/>
      <c r="F12" s="108"/>
      <c r="G12" s="108"/>
    </row>
    <row r="13" spans="1:16" x14ac:dyDescent="0.3">
      <c r="A13" s="107" t="s">
        <v>85</v>
      </c>
      <c r="B13" s="108"/>
      <c r="C13" s="108"/>
      <c r="D13" s="108"/>
      <c r="E13" s="108"/>
      <c r="F13" s="108"/>
      <c r="G13" s="108"/>
    </row>
    <row r="14" spans="1:16" x14ac:dyDescent="0.3">
      <c r="A14" s="79"/>
      <c r="B14" s="79"/>
      <c r="C14" s="79"/>
      <c r="D14" s="79"/>
      <c r="E14" s="79"/>
      <c r="F14" s="79"/>
      <c r="G14" s="79"/>
    </row>
    <row r="15" spans="1:16" x14ac:dyDescent="0.3">
      <c r="A15" s="79" t="s">
        <v>76</v>
      </c>
      <c r="B15" s="52"/>
      <c r="C15" s="52"/>
      <c r="D15" s="52"/>
      <c r="E15" s="52"/>
      <c r="F15" s="52"/>
      <c r="G15" s="52"/>
    </row>
    <row r="16" spans="1:16" ht="21" x14ac:dyDescent="0.35">
      <c r="A16" s="52"/>
      <c r="B16" s="300" t="s">
        <v>51</v>
      </c>
      <c r="C16" s="301"/>
      <c r="D16" s="301"/>
      <c r="E16" s="301"/>
      <c r="F16" s="301"/>
      <c r="G16" s="302"/>
    </row>
    <row r="17" spans="1:7" ht="18" customHeight="1" x14ac:dyDescent="0.3">
      <c r="A17" s="52"/>
      <c r="B17" s="296" t="s">
        <v>41</v>
      </c>
      <c r="C17" s="297"/>
      <c r="D17" s="297" t="s">
        <v>42</v>
      </c>
      <c r="E17" s="297"/>
      <c r="F17" s="303" t="s">
        <v>67</v>
      </c>
      <c r="G17" s="304"/>
    </row>
    <row r="18" spans="1:7" ht="32.25" x14ac:dyDescent="0.3">
      <c r="A18" s="52"/>
      <c r="B18" s="54" t="s">
        <v>44</v>
      </c>
      <c r="C18" s="55" t="s">
        <v>45</v>
      </c>
      <c r="D18" s="55" t="s">
        <v>44</v>
      </c>
      <c r="E18" s="55" t="s">
        <v>45</v>
      </c>
      <c r="F18" s="55" t="s">
        <v>44</v>
      </c>
      <c r="G18" s="56" t="s">
        <v>45</v>
      </c>
    </row>
    <row r="19" spans="1:7" x14ac:dyDescent="0.3">
      <c r="A19" s="122" t="s">
        <v>46</v>
      </c>
      <c r="B19" s="125">
        <f>Detalle_al_0430!C36</f>
        <v>44264</v>
      </c>
      <c r="C19" s="125">
        <f>Detalle_al_0430!D36</f>
        <v>290674.47427700006</v>
      </c>
      <c r="D19" s="111">
        <f>Detalle_al_0430!E36</f>
        <v>380144</v>
      </c>
      <c r="E19" s="110">
        <f>Detalle_al_0430!F36</f>
        <v>1426365.9063200003</v>
      </c>
      <c r="F19" s="135">
        <f>B19/D19</f>
        <v>0.11644008586219959</v>
      </c>
      <c r="G19" s="136">
        <f>C19/E19</f>
        <v>0.20378675134414509</v>
      </c>
    </row>
    <row r="20" spans="1:7" x14ac:dyDescent="0.3">
      <c r="A20" s="123" t="s">
        <v>47</v>
      </c>
      <c r="B20" s="127">
        <f>Detalle_al_0430!I36</f>
        <v>1450</v>
      </c>
      <c r="C20" s="127">
        <f>Detalle_al_0430!J36</f>
        <v>45101.891637000001</v>
      </c>
      <c r="D20" s="133">
        <f>Detalle_al_0430!K36</f>
        <v>15755</v>
      </c>
      <c r="E20" s="134">
        <f>Detalle_al_0430!L36</f>
        <v>404977.95511500002</v>
      </c>
      <c r="F20" s="94">
        <f t="shared" ref="F20" si="1">B20/D20</f>
        <v>9.203427483338622E-2</v>
      </c>
      <c r="G20" s="95">
        <f>C20/E20</f>
        <v>0.11136875740357914</v>
      </c>
    </row>
    <row r="21" spans="1:7" x14ac:dyDescent="0.3">
      <c r="A21" s="124" t="s">
        <v>48</v>
      </c>
      <c r="B21" s="129">
        <f>Detalle_al_0430!O36</f>
        <v>1317</v>
      </c>
      <c r="C21" s="129">
        <f>Detalle_al_0430!P36</f>
        <v>13080.862117999999</v>
      </c>
      <c r="D21" s="117">
        <f>Detalle_al_0430!Q36</f>
        <v>8131</v>
      </c>
      <c r="E21" s="116">
        <f>Detalle_al_0430!R36</f>
        <v>59711.163517000001</v>
      </c>
      <c r="F21" s="137">
        <f t="shared" ref="F21:G21" si="2">B21/D21</f>
        <v>0.16197269708522938</v>
      </c>
      <c r="G21" s="138">
        <f t="shared" si="2"/>
        <v>0.21906895373552429</v>
      </c>
    </row>
    <row r="22" spans="1:7" x14ac:dyDescent="0.3">
      <c r="A22" s="60" t="s">
        <v>49</v>
      </c>
      <c r="B22" s="119">
        <f>SUM(B19:B21)</f>
        <v>47031</v>
      </c>
      <c r="C22" s="120">
        <f>SUM(C19:C21)</f>
        <v>348857.22803200007</v>
      </c>
      <c r="D22" s="120">
        <f>SUM(D19:D21)</f>
        <v>404030</v>
      </c>
      <c r="E22" s="120">
        <f>SUM(E19:E21)</f>
        <v>1891055.0249520002</v>
      </c>
      <c r="F22" s="76">
        <f>B22/D22</f>
        <v>0.11640472242160235</v>
      </c>
      <c r="G22" s="77">
        <f>C22/E22</f>
        <v>0.18447756592426756</v>
      </c>
    </row>
    <row r="23" spans="1:7" x14ac:dyDescent="0.3">
      <c r="A23" s="107" t="s">
        <v>65</v>
      </c>
      <c r="B23" s="78"/>
      <c r="C23" s="78"/>
      <c r="D23" s="78"/>
      <c r="E23" s="78"/>
      <c r="F23" s="78"/>
      <c r="G23" s="78"/>
    </row>
    <row r="24" spans="1:7" x14ac:dyDescent="0.3">
      <c r="A24" s="61" t="s">
        <v>86</v>
      </c>
      <c r="B24" s="78"/>
      <c r="C24" s="78"/>
      <c r="D24" s="78"/>
      <c r="E24" s="78"/>
      <c r="F24" s="78"/>
      <c r="G24" s="78"/>
    </row>
    <row r="25" spans="1:7" x14ac:dyDescent="0.3">
      <c r="A25" s="107" t="s">
        <v>62</v>
      </c>
      <c r="B25" s="78"/>
      <c r="C25" s="78"/>
      <c r="D25" s="78"/>
      <c r="E25" s="78"/>
      <c r="F25" s="78"/>
      <c r="G25" s="78"/>
    </row>
    <row r="26" spans="1:7" x14ac:dyDescent="0.3">
      <c r="A26" s="107" t="s">
        <v>60</v>
      </c>
      <c r="B26" s="78"/>
      <c r="C26" s="78"/>
      <c r="D26" s="78"/>
      <c r="E26" s="78"/>
      <c r="F26" s="78"/>
      <c r="G26" s="78"/>
    </row>
    <row r="27" spans="1:7" x14ac:dyDescent="0.3">
      <c r="A27" s="107" t="s">
        <v>60</v>
      </c>
      <c r="B27" s="78"/>
      <c r="C27" s="78"/>
      <c r="D27" s="78"/>
      <c r="E27" s="78"/>
      <c r="F27" s="78"/>
      <c r="G27" s="78"/>
    </row>
    <row r="28" spans="1:7" x14ac:dyDescent="0.3">
      <c r="A28" s="79" t="s">
        <v>77</v>
      </c>
      <c r="B28" s="52"/>
      <c r="C28" s="52"/>
      <c r="D28" s="52"/>
      <c r="E28" s="52"/>
      <c r="F28" s="52"/>
      <c r="G28" s="52"/>
    </row>
    <row r="29" spans="1:7" ht="21" x14ac:dyDescent="0.35">
      <c r="A29" s="52"/>
      <c r="B29" s="300" t="s">
        <v>51</v>
      </c>
      <c r="C29" s="301"/>
      <c r="D29" s="301"/>
      <c r="E29" s="301"/>
      <c r="F29" s="301"/>
      <c r="G29" s="302"/>
    </row>
    <row r="30" spans="1:7" ht="18" customHeight="1" x14ac:dyDescent="0.3">
      <c r="A30" s="52"/>
      <c r="B30" s="296" t="s">
        <v>41</v>
      </c>
      <c r="C30" s="297"/>
      <c r="D30" s="297" t="s">
        <v>42</v>
      </c>
      <c r="E30" s="297"/>
      <c r="F30" s="303" t="s">
        <v>67</v>
      </c>
      <c r="G30" s="304"/>
    </row>
    <row r="31" spans="1:7" ht="32.25" x14ac:dyDescent="0.3">
      <c r="A31" s="52"/>
      <c r="B31" s="54" t="s">
        <v>44</v>
      </c>
      <c r="C31" s="55" t="s">
        <v>45</v>
      </c>
      <c r="D31" s="55" t="s">
        <v>44</v>
      </c>
      <c r="E31" s="55" t="s">
        <v>45</v>
      </c>
      <c r="F31" s="55" t="s">
        <v>44</v>
      </c>
      <c r="G31" s="56" t="s">
        <v>45</v>
      </c>
    </row>
    <row r="32" spans="1:7" x14ac:dyDescent="0.3">
      <c r="A32" s="122" t="s">
        <v>46</v>
      </c>
      <c r="B32" s="125">
        <f>Detalle_al_0430!C53</f>
        <v>45415</v>
      </c>
      <c r="C32" s="125">
        <f>Detalle_al_0430!D53</f>
        <v>4826.8152230000005</v>
      </c>
      <c r="D32" s="111">
        <f>Detalle_al_0430!E53</f>
        <v>1732251</v>
      </c>
      <c r="E32" s="110">
        <f>Detalle_al_0430!F53</f>
        <v>476855.51548800006</v>
      </c>
      <c r="F32" s="135">
        <f>B32/D32</f>
        <v>2.6217332245731133E-2</v>
      </c>
      <c r="G32" s="136">
        <f>TRUNC(C32/E32,4)</f>
        <v>1.01E-2</v>
      </c>
    </row>
    <row r="33" spans="1:7" x14ac:dyDescent="0.3">
      <c r="A33" s="123" t="s">
        <v>47</v>
      </c>
      <c r="B33" s="127"/>
      <c r="C33" s="113"/>
      <c r="D33" s="114"/>
      <c r="E33" s="113"/>
      <c r="F33" s="115"/>
      <c r="G33" s="128"/>
    </row>
    <row r="34" spans="1:7" x14ac:dyDescent="0.3">
      <c r="A34" s="124" t="s">
        <v>48</v>
      </c>
      <c r="B34" s="129"/>
      <c r="C34" s="116"/>
      <c r="D34" s="117"/>
      <c r="E34" s="116"/>
      <c r="F34" s="118"/>
      <c r="G34" s="130"/>
    </row>
    <row r="35" spans="1:7" x14ac:dyDescent="0.3">
      <c r="A35" s="60" t="s">
        <v>49</v>
      </c>
      <c r="B35" s="119">
        <f>SUM(B32:B34)</f>
        <v>45415</v>
      </c>
      <c r="C35" s="120">
        <f>SUM(C32:C34)</f>
        <v>4826.8152230000005</v>
      </c>
      <c r="D35" s="120">
        <f>SUM(D32:D34)</f>
        <v>1732251</v>
      </c>
      <c r="E35" s="120">
        <f>SUM(E32:E34)</f>
        <v>476855.51548800006</v>
      </c>
      <c r="F35" s="76">
        <f>B35/D35</f>
        <v>2.6217332245731133E-2</v>
      </c>
      <c r="G35" s="77">
        <f>C35/E35</f>
        <v>1.0122175514862984E-2</v>
      </c>
    </row>
    <row r="36" spans="1:7" x14ac:dyDescent="0.3">
      <c r="A36" s="107" t="s">
        <v>65</v>
      </c>
      <c r="B36" s="78"/>
      <c r="C36" s="78"/>
      <c r="D36" s="78"/>
      <c r="E36" s="78"/>
      <c r="F36" s="78"/>
      <c r="G36" s="78"/>
    </row>
    <row r="37" spans="1:7" x14ac:dyDescent="0.3">
      <c r="A37" s="61" t="s">
        <v>61</v>
      </c>
      <c r="B37" s="78"/>
      <c r="C37" s="78"/>
      <c r="D37" s="78"/>
      <c r="E37" s="78"/>
      <c r="F37" s="78"/>
      <c r="G37" s="78"/>
    </row>
    <row r="38" spans="1:7" x14ac:dyDescent="0.3">
      <c r="A38" s="107" t="s">
        <v>82</v>
      </c>
      <c r="B38" s="78"/>
      <c r="C38" s="78"/>
      <c r="D38" s="78"/>
      <c r="E38" s="78"/>
      <c r="F38" s="78"/>
      <c r="G38" s="78"/>
    </row>
    <row r="39" spans="1:7" x14ac:dyDescent="0.3">
      <c r="A39" s="107" t="s">
        <v>62</v>
      </c>
      <c r="B39" s="78"/>
      <c r="C39" s="78"/>
      <c r="D39" s="78"/>
      <c r="E39" s="78"/>
      <c r="F39" s="78"/>
      <c r="G39" s="78"/>
    </row>
    <row r="40" spans="1:7" s="79" customFormat="1" x14ac:dyDescent="0.3"/>
    <row r="41" spans="1:7" s="79" customFormat="1" x14ac:dyDescent="0.3"/>
    <row r="42" spans="1:7" s="79" customFormat="1" x14ac:dyDescent="0.3"/>
    <row r="43" spans="1:7" s="79" customFormat="1" x14ac:dyDescent="0.3"/>
    <row r="44" spans="1:7" s="79" customFormat="1" x14ac:dyDescent="0.3"/>
    <row r="45" spans="1:7" s="79" customFormat="1" x14ac:dyDescent="0.3"/>
    <row r="46" spans="1:7" s="79" customFormat="1" x14ac:dyDescent="0.3"/>
    <row r="47" spans="1:7" s="79" customFormat="1" x14ac:dyDescent="0.3"/>
    <row r="48" spans="1:7" s="79" customFormat="1" x14ac:dyDescent="0.3"/>
    <row r="49" s="79" customFormat="1" x14ac:dyDescent="0.3"/>
    <row r="50" s="79" customFormat="1" x14ac:dyDescent="0.3"/>
    <row r="51" s="79" customFormat="1" x14ac:dyDescent="0.3"/>
    <row r="52" s="79" customFormat="1" x14ac:dyDescent="0.3"/>
  </sheetData>
  <mergeCells count="12">
    <mergeCell ref="B29:G29"/>
    <mergeCell ref="B30:C30"/>
    <mergeCell ref="D30:E30"/>
    <mergeCell ref="F30:G30"/>
    <mergeCell ref="B2:G2"/>
    <mergeCell ref="B3:C3"/>
    <mergeCell ref="D3:E3"/>
    <mergeCell ref="F3:G3"/>
    <mergeCell ref="B16:G16"/>
    <mergeCell ref="B17:C17"/>
    <mergeCell ref="D17:E17"/>
    <mergeCell ref="F17:G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D5FF2-6850-4F4E-9684-7C86F1A37E15}">
  <sheetPr codeName="Hoja5"/>
  <dimension ref="A1:T56"/>
  <sheetViews>
    <sheetView workbookViewId="0"/>
  </sheetViews>
  <sheetFormatPr baseColWidth="10" defaultColWidth="11.5703125" defaultRowHeight="15" x14ac:dyDescent="0.25"/>
  <cols>
    <col min="1" max="1" width="6" style="78" customWidth="1"/>
    <col min="2" max="2" width="36.85546875" style="78" bestFit="1" customWidth="1"/>
    <col min="3" max="3" width="11.5703125" style="78"/>
    <col min="4" max="4" width="15.28515625" style="78" customWidth="1"/>
    <col min="5" max="5" width="12.140625" style="78" bestFit="1" customWidth="1"/>
    <col min="6" max="6" width="13.85546875" style="78" customWidth="1"/>
    <col min="7" max="7" width="11.5703125" style="78"/>
    <col min="8" max="8" width="13.5703125" style="78" customWidth="1"/>
    <col min="9" max="9" width="11.5703125" style="78"/>
    <col min="10" max="10" width="14.7109375" style="78" customWidth="1"/>
    <col min="11" max="11" width="11.5703125" style="78"/>
    <col min="12" max="12" width="14.7109375" style="78" customWidth="1"/>
    <col min="13" max="13" width="11.5703125" style="78"/>
    <col min="14" max="14" width="13.85546875" style="78" customWidth="1"/>
    <col min="15" max="15" width="11.5703125" style="78"/>
    <col min="16" max="16" width="16.28515625" style="78" customWidth="1"/>
    <col min="17" max="17" width="11.5703125" style="78"/>
    <col min="18" max="18" width="14.7109375" style="78" customWidth="1"/>
    <col min="19" max="19" width="11.5703125" style="78"/>
    <col min="20" max="20" width="15" style="78" customWidth="1"/>
    <col min="21" max="16384" width="11.5703125" style="78"/>
  </cols>
  <sheetData>
    <row r="1" spans="1:20" s="169" customFormat="1" ht="18.75" x14ac:dyDescent="0.3">
      <c r="A1" s="169" t="s">
        <v>75</v>
      </c>
    </row>
    <row r="2" spans="1:20" ht="21.75" thickBot="1" x14ac:dyDescent="0.4">
      <c r="A2" s="322" t="s">
        <v>66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4"/>
    </row>
    <row r="3" spans="1:20" ht="15.75" x14ac:dyDescent="0.25">
      <c r="A3" s="139"/>
      <c r="B3" s="82"/>
      <c r="C3" s="325" t="s">
        <v>2</v>
      </c>
      <c r="D3" s="326"/>
      <c r="E3" s="326"/>
      <c r="F3" s="326"/>
      <c r="G3" s="326"/>
      <c r="H3" s="327"/>
      <c r="I3" s="325" t="s">
        <v>3</v>
      </c>
      <c r="J3" s="326"/>
      <c r="K3" s="326"/>
      <c r="L3" s="326"/>
      <c r="M3" s="326"/>
      <c r="N3" s="327"/>
      <c r="O3" s="325" t="s">
        <v>4</v>
      </c>
      <c r="P3" s="326"/>
      <c r="Q3" s="326"/>
      <c r="R3" s="326"/>
      <c r="S3" s="326"/>
      <c r="T3" s="328"/>
    </row>
    <row r="4" spans="1:20" ht="15.75" x14ac:dyDescent="0.25">
      <c r="A4" s="139"/>
      <c r="B4" s="82"/>
      <c r="C4" s="329" t="s">
        <v>41</v>
      </c>
      <c r="D4" s="309"/>
      <c r="E4" s="309" t="s">
        <v>42</v>
      </c>
      <c r="F4" s="309"/>
      <c r="G4" s="303" t="s">
        <v>67</v>
      </c>
      <c r="H4" s="330"/>
      <c r="I4" s="329" t="s">
        <v>41</v>
      </c>
      <c r="J4" s="309"/>
      <c r="K4" s="309" t="s">
        <v>42</v>
      </c>
      <c r="L4" s="309"/>
      <c r="M4" s="303" t="s">
        <v>67</v>
      </c>
      <c r="N4" s="330"/>
      <c r="O4" s="329" t="s">
        <v>41</v>
      </c>
      <c r="P4" s="309"/>
      <c r="Q4" s="309" t="s">
        <v>42</v>
      </c>
      <c r="R4" s="309"/>
      <c r="S4" s="303" t="s">
        <v>67</v>
      </c>
      <c r="T4" s="331"/>
    </row>
    <row r="5" spans="1:20" ht="32.25" thickBot="1" x14ac:dyDescent="0.3">
      <c r="A5" s="140" t="s">
        <v>0</v>
      </c>
      <c r="B5" s="141" t="s">
        <v>1</v>
      </c>
      <c r="C5" s="142" t="s">
        <v>5</v>
      </c>
      <c r="D5" s="82" t="s">
        <v>68</v>
      </c>
      <c r="E5" s="82" t="s">
        <v>69</v>
      </c>
      <c r="F5" s="82" t="s">
        <v>70</v>
      </c>
      <c r="G5" s="82" t="s">
        <v>71</v>
      </c>
      <c r="H5" s="143" t="s">
        <v>72</v>
      </c>
      <c r="I5" s="142" t="s">
        <v>5</v>
      </c>
      <c r="J5" s="82" t="s">
        <v>68</v>
      </c>
      <c r="K5" s="82" t="s">
        <v>69</v>
      </c>
      <c r="L5" s="82" t="s">
        <v>70</v>
      </c>
      <c r="M5" s="82" t="s">
        <v>71</v>
      </c>
      <c r="N5" s="143" t="s">
        <v>72</v>
      </c>
      <c r="O5" s="142" t="s">
        <v>5</v>
      </c>
      <c r="P5" s="82" t="s">
        <v>68</v>
      </c>
      <c r="Q5" s="82" t="s">
        <v>69</v>
      </c>
      <c r="R5" s="82" t="s">
        <v>70</v>
      </c>
      <c r="S5" s="82" t="s">
        <v>71</v>
      </c>
      <c r="T5" s="144" t="s">
        <v>72</v>
      </c>
    </row>
    <row r="6" spans="1:20" ht="15.75" x14ac:dyDescent="0.25">
      <c r="A6" s="145">
        <v>1</v>
      </c>
      <c r="B6" s="146" t="s">
        <v>7</v>
      </c>
      <c r="C6" s="147">
        <v>166507</v>
      </c>
      <c r="D6" s="148">
        <v>1363093.020547</v>
      </c>
      <c r="E6" s="148">
        <v>1059231</v>
      </c>
      <c r="F6" s="148">
        <v>4441454.0317399995</v>
      </c>
      <c r="G6" s="149">
        <f>C6/E6</f>
        <v>0.15719611680549381</v>
      </c>
      <c r="H6" s="150">
        <f>D6/F6</f>
        <v>0.30690242672915607</v>
      </c>
      <c r="I6" s="147">
        <v>45526</v>
      </c>
      <c r="J6" s="148">
        <v>3029200.3215100002</v>
      </c>
      <c r="K6" s="148">
        <v>138520</v>
      </c>
      <c r="L6" s="148">
        <v>9208869.1962480005</v>
      </c>
      <c r="M6" s="149">
        <f>I6/K6</f>
        <v>0.32866012128212535</v>
      </c>
      <c r="N6" s="150">
        <f>J6/L6</f>
        <v>0.32894378853205963</v>
      </c>
      <c r="O6" s="147">
        <v>16857</v>
      </c>
      <c r="P6" s="148">
        <v>716260.48716799996</v>
      </c>
      <c r="Q6" s="148">
        <v>119716</v>
      </c>
      <c r="R6" s="148">
        <v>4110723.7764400002</v>
      </c>
      <c r="S6" s="149">
        <f>O6/Q6</f>
        <v>0.14080824618263224</v>
      </c>
      <c r="T6" s="150">
        <f>P6/R6</f>
        <v>0.17424194037875765</v>
      </c>
    </row>
    <row r="7" spans="1:20" ht="15.75" x14ac:dyDescent="0.25">
      <c r="A7" s="151">
        <v>9</v>
      </c>
      <c r="B7" s="152" t="s">
        <v>8</v>
      </c>
      <c r="C7" s="153">
        <v>304</v>
      </c>
      <c r="D7" s="154">
        <v>3803.8043290000001</v>
      </c>
      <c r="E7" s="154">
        <v>2136</v>
      </c>
      <c r="F7" s="154">
        <v>12461.391908</v>
      </c>
      <c r="G7" s="155">
        <f t="shared" ref="G7:H18" si="0">C7/E7</f>
        <v>0.14232209737827714</v>
      </c>
      <c r="H7" s="156">
        <f t="shared" si="0"/>
        <v>0.30524714711508455</v>
      </c>
      <c r="I7" s="153">
        <v>104</v>
      </c>
      <c r="J7" s="154">
        <v>13400.093956000001</v>
      </c>
      <c r="K7" s="154">
        <v>468</v>
      </c>
      <c r="L7" s="154">
        <v>38277.614724999999</v>
      </c>
      <c r="M7" s="155">
        <f t="shared" ref="M7:N18" si="1">I7/K7</f>
        <v>0.22222222222222221</v>
      </c>
      <c r="N7" s="156">
        <f t="shared" si="1"/>
        <v>0.35007651475336282</v>
      </c>
      <c r="O7" s="153">
        <v>0</v>
      </c>
      <c r="P7" s="154">
        <v>0</v>
      </c>
      <c r="Q7" s="154">
        <v>76</v>
      </c>
      <c r="R7" s="154">
        <v>69.785043999999999</v>
      </c>
      <c r="S7" s="155">
        <f t="shared" ref="S7:T18" si="2">O7/Q7</f>
        <v>0</v>
      </c>
      <c r="T7" s="156">
        <f t="shared" si="2"/>
        <v>0</v>
      </c>
    </row>
    <row r="8" spans="1:20" ht="15.75" x14ac:dyDescent="0.25">
      <c r="A8" s="151">
        <v>14</v>
      </c>
      <c r="B8" s="152" t="s">
        <v>9</v>
      </c>
      <c r="C8" s="157">
        <v>12079</v>
      </c>
      <c r="D8" s="154">
        <v>202404.92496999999</v>
      </c>
      <c r="E8" s="154">
        <v>1778198</v>
      </c>
      <c r="F8" s="154">
        <v>3404182.7457750002</v>
      </c>
      <c r="G8" s="155">
        <f t="shared" si="0"/>
        <v>6.7928318443727861E-3</v>
      </c>
      <c r="H8" s="156">
        <f t="shared" si="0"/>
        <v>5.945771425497319E-2</v>
      </c>
      <c r="I8" s="157">
        <v>15989</v>
      </c>
      <c r="J8" s="154">
        <v>1301835.27315</v>
      </c>
      <c r="K8" s="154">
        <v>186425</v>
      </c>
      <c r="L8" s="154">
        <v>9440455.4488849994</v>
      </c>
      <c r="M8" s="155">
        <f t="shared" si="1"/>
        <v>8.5766393992222079E-2</v>
      </c>
      <c r="N8" s="156">
        <f t="shared" si="1"/>
        <v>0.13789962573296802</v>
      </c>
      <c r="O8" s="157">
        <v>2427</v>
      </c>
      <c r="P8" s="154">
        <v>163149.626919</v>
      </c>
      <c r="Q8" s="154">
        <v>33716</v>
      </c>
      <c r="R8" s="154">
        <v>1234106.741097</v>
      </c>
      <c r="S8" s="155">
        <f t="shared" si="2"/>
        <v>7.1983627951121135E-2</v>
      </c>
      <c r="T8" s="156">
        <f t="shared" si="2"/>
        <v>0.13220057997088322</v>
      </c>
    </row>
    <row r="9" spans="1:20" ht="15.75" x14ac:dyDescent="0.25">
      <c r="A9" s="151">
        <v>16</v>
      </c>
      <c r="B9" s="152" t="s">
        <v>10</v>
      </c>
      <c r="C9" s="157">
        <v>37782</v>
      </c>
      <c r="D9" s="154">
        <v>156337.02817899999</v>
      </c>
      <c r="E9" s="154">
        <v>1262006</v>
      </c>
      <c r="F9" s="154">
        <v>3922269.2950479998</v>
      </c>
      <c r="G9" s="155">
        <f t="shared" si="0"/>
        <v>2.9938051007681422E-2</v>
      </c>
      <c r="H9" s="156">
        <f t="shared" si="0"/>
        <v>3.9858820600712164E-2</v>
      </c>
      <c r="I9" s="157">
        <v>44512</v>
      </c>
      <c r="J9" s="154">
        <v>3201877.0553489998</v>
      </c>
      <c r="K9" s="154">
        <v>106318</v>
      </c>
      <c r="L9" s="154">
        <v>6830152.3367280001</v>
      </c>
      <c r="M9" s="155">
        <f t="shared" si="1"/>
        <v>0.41866852273368571</v>
      </c>
      <c r="N9" s="156">
        <f t="shared" si="1"/>
        <v>0.46878559913392304</v>
      </c>
      <c r="O9" s="157">
        <v>12119</v>
      </c>
      <c r="P9" s="154">
        <v>1127852.4494759999</v>
      </c>
      <c r="Q9" s="154">
        <v>99315</v>
      </c>
      <c r="R9" s="154">
        <v>2922567.759842</v>
      </c>
      <c r="S9" s="155">
        <f t="shared" si="2"/>
        <v>0.1220258772592257</v>
      </c>
      <c r="T9" s="156">
        <f t="shared" si="2"/>
        <v>0.38591147995725988</v>
      </c>
    </row>
    <row r="10" spans="1:20" ht="15.75" x14ac:dyDescent="0.25">
      <c r="A10" s="151">
        <v>28</v>
      </c>
      <c r="B10" s="152" t="s">
        <v>11</v>
      </c>
      <c r="C10" s="157">
        <v>435</v>
      </c>
      <c r="D10" s="154">
        <v>6489.7836710000001</v>
      </c>
      <c r="E10" s="154">
        <v>37451</v>
      </c>
      <c r="F10" s="154">
        <v>166418.612754</v>
      </c>
      <c r="G10" s="155">
        <f t="shared" si="0"/>
        <v>1.1615177164828709E-2</v>
      </c>
      <c r="H10" s="156">
        <f t="shared" si="0"/>
        <v>3.8996741792296986E-2</v>
      </c>
      <c r="I10" s="157">
        <v>641</v>
      </c>
      <c r="J10" s="154">
        <v>103928.738597</v>
      </c>
      <c r="K10" s="154">
        <v>8248</v>
      </c>
      <c r="L10" s="154">
        <v>1163491.2697910001</v>
      </c>
      <c r="M10" s="155">
        <f t="shared" si="1"/>
        <v>7.7715809893307466E-2</v>
      </c>
      <c r="N10" s="156">
        <f t="shared" si="1"/>
        <v>8.932489765537209E-2</v>
      </c>
      <c r="O10" s="157">
        <v>180</v>
      </c>
      <c r="P10" s="154">
        <v>18132.304998</v>
      </c>
      <c r="Q10" s="154">
        <v>8266</v>
      </c>
      <c r="R10" s="154">
        <v>381258.564083</v>
      </c>
      <c r="S10" s="155">
        <f t="shared" si="2"/>
        <v>2.1775949673360755E-2</v>
      </c>
      <c r="T10" s="156">
        <f t="shared" si="2"/>
        <v>4.7559075929511703E-2</v>
      </c>
    </row>
    <row r="11" spans="1:20" ht="15.75" x14ac:dyDescent="0.25">
      <c r="A11" s="151">
        <v>37</v>
      </c>
      <c r="B11" s="152" t="s">
        <v>73</v>
      </c>
      <c r="C11" s="158">
        <v>15099</v>
      </c>
      <c r="D11" s="154">
        <v>184763.10924399999</v>
      </c>
      <c r="E11" s="154">
        <v>889033</v>
      </c>
      <c r="F11" s="154">
        <v>5451276.8207700001</v>
      </c>
      <c r="G11" s="155">
        <f t="shared" si="0"/>
        <v>1.6983621530359389E-2</v>
      </c>
      <c r="H11" s="156">
        <f t="shared" si="0"/>
        <v>3.3893547386922455E-2</v>
      </c>
      <c r="I11" s="158">
        <v>63594</v>
      </c>
      <c r="J11" s="154">
        <v>5542164.7016292103</v>
      </c>
      <c r="K11" s="154">
        <v>199264</v>
      </c>
      <c r="L11" s="154">
        <v>11662945.371283</v>
      </c>
      <c r="M11" s="155">
        <f t="shared" si="1"/>
        <v>0.31914445158182109</v>
      </c>
      <c r="N11" s="156">
        <f t="shared" si="1"/>
        <v>0.47519426055748865</v>
      </c>
      <c r="O11" s="158">
        <v>15808</v>
      </c>
      <c r="P11" s="154">
        <v>1242098.09246914</v>
      </c>
      <c r="Q11" s="154">
        <v>177313</v>
      </c>
      <c r="R11" s="154">
        <v>4346547.2550400002</v>
      </c>
      <c r="S11" s="155">
        <f t="shared" si="2"/>
        <v>8.915307958243332E-2</v>
      </c>
      <c r="T11" s="156">
        <f t="shared" si="2"/>
        <v>0.28576661418528837</v>
      </c>
    </row>
    <row r="12" spans="1:20" ht="15.75" x14ac:dyDescent="0.25">
      <c r="A12" s="151">
        <v>39</v>
      </c>
      <c r="B12" s="152" t="s">
        <v>74</v>
      </c>
      <c r="C12" s="157">
        <v>48030</v>
      </c>
      <c r="D12" s="154">
        <v>542579.12063599995</v>
      </c>
      <c r="E12" s="154">
        <v>311975</v>
      </c>
      <c r="F12" s="154">
        <v>1879157.573847</v>
      </c>
      <c r="G12" s="155">
        <f t="shared" si="0"/>
        <v>0.15395464380158666</v>
      </c>
      <c r="H12" s="156">
        <f t="shared" si="0"/>
        <v>0.28873529723493879</v>
      </c>
      <c r="I12" s="157">
        <v>18476</v>
      </c>
      <c r="J12" s="154">
        <v>1355078.3947060001</v>
      </c>
      <c r="K12" s="154">
        <v>72173</v>
      </c>
      <c r="L12" s="154">
        <v>4422209.2041060003</v>
      </c>
      <c r="M12" s="155">
        <f t="shared" si="1"/>
        <v>0.25599600958807311</v>
      </c>
      <c r="N12" s="156">
        <f t="shared" si="1"/>
        <v>0.30642566467633786</v>
      </c>
      <c r="O12" s="157">
        <v>1656</v>
      </c>
      <c r="P12" s="154">
        <v>50480.971894000002</v>
      </c>
      <c r="Q12" s="154">
        <v>30659</v>
      </c>
      <c r="R12" s="154">
        <v>1209856.3270429999</v>
      </c>
      <c r="S12" s="155">
        <f t="shared" si="2"/>
        <v>5.4013503375843958E-2</v>
      </c>
      <c r="T12" s="156">
        <f t="shared" si="2"/>
        <v>4.1724765797092736E-2</v>
      </c>
    </row>
    <row r="13" spans="1:20" ht="15.75" x14ac:dyDescent="0.25">
      <c r="A13" s="151">
        <v>49</v>
      </c>
      <c r="B13" s="152" t="s">
        <v>14</v>
      </c>
      <c r="C13" s="157">
        <v>5774</v>
      </c>
      <c r="D13" s="154">
        <v>104149.374449</v>
      </c>
      <c r="E13" s="154">
        <v>54511</v>
      </c>
      <c r="F13" s="154">
        <v>526997.35710300005</v>
      </c>
      <c r="G13" s="155">
        <f t="shared" si="0"/>
        <v>0.10592357505824512</v>
      </c>
      <c r="H13" s="156">
        <f t="shared" si="0"/>
        <v>0.19762788758852223</v>
      </c>
      <c r="I13" s="157">
        <v>0</v>
      </c>
      <c r="J13" s="154">
        <v>0</v>
      </c>
      <c r="K13" s="154">
        <v>7454</v>
      </c>
      <c r="L13" s="154">
        <v>726884.74699300004</v>
      </c>
      <c r="M13" s="155">
        <f t="shared" si="1"/>
        <v>0</v>
      </c>
      <c r="N13" s="156">
        <f t="shared" si="1"/>
        <v>0</v>
      </c>
      <c r="O13" s="157">
        <v>230</v>
      </c>
      <c r="P13" s="154">
        <v>12220.384986999999</v>
      </c>
      <c r="Q13" s="154">
        <v>7561</v>
      </c>
      <c r="R13" s="154">
        <v>252108.530038</v>
      </c>
      <c r="S13" s="155">
        <f t="shared" si="2"/>
        <v>3.0419256712075123E-2</v>
      </c>
      <c r="T13" s="156">
        <f t="shared" si="2"/>
        <v>4.8472715243542283E-2</v>
      </c>
    </row>
    <row r="14" spans="1:20" ht="15.75" x14ac:dyDescent="0.25">
      <c r="A14" s="151">
        <v>51</v>
      </c>
      <c r="B14" s="152" t="s">
        <v>15</v>
      </c>
      <c r="C14" s="157">
        <v>22357</v>
      </c>
      <c r="D14" s="154">
        <v>119773.460032</v>
      </c>
      <c r="E14" s="154">
        <v>3004557</v>
      </c>
      <c r="F14" s="154">
        <v>3264534.2265110002</v>
      </c>
      <c r="G14" s="155">
        <f t="shared" si="0"/>
        <v>7.4410304081433632E-3</v>
      </c>
      <c r="H14" s="156">
        <f t="shared" si="0"/>
        <v>3.6689295232174346E-2</v>
      </c>
      <c r="I14" s="157">
        <v>0</v>
      </c>
      <c r="J14" s="154">
        <v>0</v>
      </c>
      <c r="K14" s="154">
        <v>13731</v>
      </c>
      <c r="L14" s="154">
        <v>505024.933923</v>
      </c>
      <c r="M14" s="155">
        <f t="shared" si="1"/>
        <v>0</v>
      </c>
      <c r="N14" s="156">
        <f t="shared" si="1"/>
        <v>0</v>
      </c>
      <c r="O14" s="157">
        <v>0</v>
      </c>
      <c r="P14" s="154">
        <v>0</v>
      </c>
      <c r="Q14" s="154">
        <v>173</v>
      </c>
      <c r="R14" s="154">
        <v>11413.282192999999</v>
      </c>
      <c r="S14" s="155">
        <f t="shared" si="2"/>
        <v>0</v>
      </c>
      <c r="T14" s="156">
        <f t="shared" si="2"/>
        <v>0</v>
      </c>
    </row>
    <row r="15" spans="1:20" ht="15.75" x14ac:dyDescent="0.25">
      <c r="A15" s="151">
        <v>53</v>
      </c>
      <c r="B15" s="152" t="s">
        <v>16</v>
      </c>
      <c r="C15" s="157">
        <v>39349</v>
      </c>
      <c r="D15" s="154">
        <v>63769.995140999999</v>
      </c>
      <c r="E15" s="154">
        <v>1159043</v>
      </c>
      <c r="F15" s="154">
        <v>831938.56299400004</v>
      </c>
      <c r="G15" s="155">
        <f t="shared" si="0"/>
        <v>3.3949560111229696E-2</v>
      </c>
      <c r="H15" s="156">
        <f t="shared" si="0"/>
        <v>7.6652288976127081E-2</v>
      </c>
      <c r="I15" s="157">
        <v>0</v>
      </c>
      <c r="J15" s="154">
        <v>0</v>
      </c>
      <c r="K15" s="154">
        <v>2812</v>
      </c>
      <c r="L15" s="154">
        <v>25769.202051</v>
      </c>
      <c r="M15" s="155">
        <f t="shared" si="1"/>
        <v>0</v>
      </c>
      <c r="N15" s="156">
        <f t="shared" si="1"/>
        <v>0</v>
      </c>
      <c r="O15" s="157">
        <v>0</v>
      </c>
      <c r="P15" s="154">
        <v>0</v>
      </c>
      <c r="Q15" s="154">
        <v>37</v>
      </c>
      <c r="R15" s="154">
        <v>360.69094899999999</v>
      </c>
      <c r="S15" s="155">
        <f t="shared" si="2"/>
        <v>0</v>
      </c>
      <c r="T15" s="156">
        <f t="shared" si="2"/>
        <v>0</v>
      </c>
    </row>
    <row r="16" spans="1:20" ht="15.75" x14ac:dyDescent="0.25">
      <c r="A16" s="151">
        <v>55</v>
      </c>
      <c r="B16" s="152" t="s">
        <v>17</v>
      </c>
      <c r="C16" s="153">
        <v>267</v>
      </c>
      <c r="D16" s="154">
        <v>1555.213604</v>
      </c>
      <c r="E16" s="154">
        <v>44432</v>
      </c>
      <c r="F16" s="154">
        <v>96661.333639999997</v>
      </c>
      <c r="G16" s="155">
        <f t="shared" si="0"/>
        <v>6.0091825711199136E-3</v>
      </c>
      <c r="H16" s="156">
        <f t="shared" si="0"/>
        <v>1.6089304227812018E-2</v>
      </c>
      <c r="I16" s="153">
        <v>1865</v>
      </c>
      <c r="J16" s="154">
        <v>162116.99576600001</v>
      </c>
      <c r="K16" s="154">
        <v>7944</v>
      </c>
      <c r="L16" s="154">
        <v>522012.71015200001</v>
      </c>
      <c r="M16" s="155">
        <f t="shared" si="1"/>
        <v>0.23476837865055389</v>
      </c>
      <c r="N16" s="156">
        <f t="shared" si="1"/>
        <v>0.31056139556217832</v>
      </c>
      <c r="O16" s="153">
        <v>0</v>
      </c>
      <c r="P16" s="154">
        <v>0</v>
      </c>
      <c r="Q16" s="154">
        <v>842</v>
      </c>
      <c r="R16" s="154">
        <v>37298.298763999999</v>
      </c>
      <c r="S16" s="155">
        <f t="shared" si="2"/>
        <v>0</v>
      </c>
      <c r="T16" s="156">
        <f t="shared" si="2"/>
        <v>0</v>
      </c>
    </row>
    <row r="17" spans="1:20" ht="16.5" thickBot="1" x14ac:dyDescent="0.3">
      <c r="A17" s="159">
        <v>12</v>
      </c>
      <c r="B17" s="160" t="s">
        <v>18</v>
      </c>
      <c r="C17" s="161">
        <v>70886</v>
      </c>
      <c r="D17" s="162">
        <v>370068.53114899999</v>
      </c>
      <c r="E17" s="162">
        <v>1016120</v>
      </c>
      <c r="F17" s="162">
        <v>2203433.6197819998</v>
      </c>
      <c r="G17" s="163">
        <f t="shared" si="0"/>
        <v>6.9761445498563168E-2</v>
      </c>
      <c r="H17" s="164">
        <f t="shared" si="0"/>
        <v>0.16795084173473457</v>
      </c>
      <c r="I17" s="161">
        <v>44244</v>
      </c>
      <c r="J17" s="162">
        <v>1442998.723363</v>
      </c>
      <c r="K17" s="162">
        <v>450122</v>
      </c>
      <c r="L17" s="162">
        <v>10306802.770175001</v>
      </c>
      <c r="M17" s="163">
        <f t="shared" si="1"/>
        <v>9.8293351580238247E-2</v>
      </c>
      <c r="N17" s="164">
        <f t="shared" si="1"/>
        <v>0.14000449562677517</v>
      </c>
      <c r="O17" s="161">
        <v>31359</v>
      </c>
      <c r="P17" s="162">
        <v>168554.21611800001</v>
      </c>
      <c r="Q17" s="162">
        <v>251774</v>
      </c>
      <c r="R17" s="162">
        <v>2550023.2978920001</v>
      </c>
      <c r="S17" s="163">
        <f t="shared" si="2"/>
        <v>0.12455217774670935</v>
      </c>
      <c r="T17" s="164">
        <f t="shared" si="2"/>
        <v>6.609908868571393E-2</v>
      </c>
    </row>
    <row r="18" spans="1:20" ht="16.5" thickBot="1" x14ac:dyDescent="0.3">
      <c r="A18" s="191"/>
      <c r="B18" s="165" t="s">
        <v>49</v>
      </c>
      <c r="C18" s="166">
        <f t="shared" ref="C18:R18" si="3">+SUM(C6:C17)</f>
        <v>418869</v>
      </c>
      <c r="D18" s="166">
        <f t="shared" si="3"/>
        <v>3118787.3659509998</v>
      </c>
      <c r="E18" s="166">
        <f t="shared" si="3"/>
        <v>10618693</v>
      </c>
      <c r="F18" s="166">
        <f>+SUM(F6:F17)</f>
        <v>26200785.571872003</v>
      </c>
      <c r="G18" s="167">
        <f t="shared" si="0"/>
        <v>3.9446380077096117E-2</v>
      </c>
      <c r="H18" s="167">
        <f t="shared" si="0"/>
        <v>0.11903411664492958</v>
      </c>
      <c r="I18" s="166">
        <f t="shared" si="3"/>
        <v>234951</v>
      </c>
      <c r="J18" s="166">
        <f t="shared" si="3"/>
        <v>16152600.298026212</v>
      </c>
      <c r="K18" s="166">
        <f t="shared" si="3"/>
        <v>1193479</v>
      </c>
      <c r="L18" s="166">
        <f t="shared" si="3"/>
        <v>54852894.805059999</v>
      </c>
      <c r="M18" s="167">
        <f t="shared" si="1"/>
        <v>0.19686228245323126</v>
      </c>
      <c r="N18" s="167">
        <f t="shared" si="1"/>
        <v>0.29447124632948612</v>
      </c>
      <c r="O18" s="166">
        <f t="shared" si="3"/>
        <v>80636</v>
      </c>
      <c r="P18" s="166">
        <f t="shared" si="3"/>
        <v>3498748.5340291397</v>
      </c>
      <c r="Q18" s="166">
        <f t="shared" si="3"/>
        <v>729448</v>
      </c>
      <c r="R18" s="166">
        <f t="shared" si="3"/>
        <v>17056334.308425002</v>
      </c>
      <c r="S18" s="167">
        <f t="shared" si="2"/>
        <v>0.11054386330485517</v>
      </c>
      <c r="T18" s="168">
        <f t="shared" si="2"/>
        <v>0.20512898438563834</v>
      </c>
    </row>
    <row r="20" spans="1:20" x14ac:dyDescent="0.25">
      <c r="B20" s="192" t="s">
        <v>59</v>
      </c>
    </row>
    <row r="21" spans="1:20" x14ac:dyDescent="0.25">
      <c r="B21" s="78" t="s">
        <v>78</v>
      </c>
    </row>
    <row r="24" spans="1:20" ht="19.5" thickBot="1" x14ac:dyDescent="0.35">
      <c r="A24" s="169" t="s">
        <v>76</v>
      </c>
    </row>
    <row r="25" spans="1:20" ht="21.75" thickBot="1" x14ac:dyDescent="0.4">
      <c r="A25" s="334" t="s">
        <v>66</v>
      </c>
      <c r="B25" s="335"/>
      <c r="C25" s="335"/>
      <c r="D25" s="335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6"/>
    </row>
    <row r="26" spans="1:20" ht="15.75" x14ac:dyDescent="0.25">
      <c r="A26" s="139"/>
      <c r="B26" s="82"/>
      <c r="C26" s="325" t="s">
        <v>2</v>
      </c>
      <c r="D26" s="326"/>
      <c r="E26" s="326"/>
      <c r="F26" s="326"/>
      <c r="G26" s="326"/>
      <c r="H26" s="327"/>
      <c r="I26" s="325" t="s">
        <v>3</v>
      </c>
      <c r="J26" s="326"/>
      <c r="K26" s="326"/>
      <c r="L26" s="326"/>
      <c r="M26" s="326"/>
      <c r="N26" s="327"/>
      <c r="O26" s="325" t="s">
        <v>4</v>
      </c>
      <c r="P26" s="326"/>
      <c r="Q26" s="326"/>
      <c r="R26" s="326"/>
      <c r="S26" s="326"/>
      <c r="T26" s="328"/>
    </row>
    <row r="27" spans="1:20" ht="15.75" x14ac:dyDescent="0.25">
      <c r="A27" s="139"/>
      <c r="B27" s="82"/>
      <c r="C27" s="329" t="s">
        <v>41</v>
      </c>
      <c r="D27" s="309"/>
      <c r="E27" s="309" t="s">
        <v>42</v>
      </c>
      <c r="F27" s="309"/>
      <c r="G27" s="303" t="s">
        <v>67</v>
      </c>
      <c r="H27" s="333"/>
      <c r="I27" s="329" t="s">
        <v>41</v>
      </c>
      <c r="J27" s="309"/>
      <c r="K27" s="309" t="s">
        <v>42</v>
      </c>
      <c r="L27" s="309"/>
      <c r="M27" s="303" t="s">
        <v>67</v>
      </c>
      <c r="N27" s="333"/>
      <c r="O27" s="329" t="s">
        <v>41</v>
      </c>
      <c r="P27" s="309"/>
      <c r="Q27" s="309" t="s">
        <v>42</v>
      </c>
      <c r="R27" s="309"/>
      <c r="S27" s="303" t="s">
        <v>67</v>
      </c>
      <c r="T27" s="332"/>
    </row>
    <row r="28" spans="1:20" ht="32.25" thickBot="1" x14ac:dyDescent="0.3">
      <c r="A28" s="140" t="s">
        <v>0</v>
      </c>
      <c r="B28" s="141" t="s">
        <v>1</v>
      </c>
      <c r="C28" s="142" t="s">
        <v>5</v>
      </c>
      <c r="D28" s="82" t="s">
        <v>68</v>
      </c>
      <c r="E28" s="82" t="s">
        <v>69</v>
      </c>
      <c r="F28" s="82" t="s">
        <v>70</v>
      </c>
      <c r="G28" s="82" t="s">
        <v>71</v>
      </c>
      <c r="H28" s="143" t="s">
        <v>72</v>
      </c>
      <c r="I28" s="142" t="s">
        <v>5</v>
      </c>
      <c r="J28" s="82" t="s">
        <v>68</v>
      </c>
      <c r="K28" s="82" t="s">
        <v>69</v>
      </c>
      <c r="L28" s="82" t="s">
        <v>70</v>
      </c>
      <c r="M28" s="82" t="s">
        <v>71</v>
      </c>
      <c r="N28" s="143" t="s">
        <v>72</v>
      </c>
      <c r="O28" s="142" t="s">
        <v>5</v>
      </c>
      <c r="P28" s="82" t="s">
        <v>68</v>
      </c>
      <c r="Q28" s="82" t="s">
        <v>69</v>
      </c>
      <c r="R28" s="82" t="s">
        <v>70</v>
      </c>
      <c r="S28" s="82" t="s">
        <v>71</v>
      </c>
      <c r="T28" s="144" t="s">
        <v>72</v>
      </c>
    </row>
    <row r="29" spans="1:20" ht="16.5" thickBot="1" x14ac:dyDescent="0.3">
      <c r="A29" s="170">
        <v>671</v>
      </c>
      <c r="B29" s="171" t="s">
        <v>25</v>
      </c>
      <c r="C29" s="172">
        <v>592</v>
      </c>
      <c r="D29" s="148">
        <v>900.40585999999996</v>
      </c>
      <c r="E29" s="148">
        <v>7316</v>
      </c>
      <c r="F29" s="148">
        <v>8295.7138300000006</v>
      </c>
      <c r="G29" s="149">
        <f>C29/E29</f>
        <v>8.0918534718425375E-2</v>
      </c>
      <c r="H29" s="150">
        <f>D29/F29</f>
        <v>0.10853868376508354</v>
      </c>
      <c r="I29" s="172">
        <v>0</v>
      </c>
      <c r="J29" s="148">
        <v>0</v>
      </c>
      <c r="K29" s="148"/>
      <c r="L29" s="148"/>
      <c r="M29" s="149"/>
      <c r="N29" s="150"/>
      <c r="O29" s="173">
        <v>19</v>
      </c>
      <c r="P29" s="148">
        <v>93.562250000000006</v>
      </c>
      <c r="Q29" s="148">
        <v>582</v>
      </c>
      <c r="R29" s="174">
        <v>2324.096978</v>
      </c>
      <c r="S29" s="149">
        <f>O29/Q29</f>
        <v>3.2646048109965638E-2</v>
      </c>
      <c r="T29" s="150">
        <f>P29/R29</f>
        <v>4.0257463817415629E-2</v>
      </c>
    </row>
    <row r="30" spans="1:20" ht="16.5" thickBot="1" x14ac:dyDescent="0.3">
      <c r="A30" s="175">
        <v>672</v>
      </c>
      <c r="B30" s="176" t="s">
        <v>26</v>
      </c>
      <c r="C30" s="177">
        <v>38868</v>
      </c>
      <c r="D30" s="154">
        <v>270062.02094100002</v>
      </c>
      <c r="E30" s="154">
        <v>270536</v>
      </c>
      <c r="F30" s="154">
        <v>1169377.3923770001</v>
      </c>
      <c r="G30" s="155">
        <f t="shared" ref="G30:H36" si="4">C30/E30</f>
        <v>0.1436703433184493</v>
      </c>
      <c r="H30" s="156">
        <f t="shared" si="4"/>
        <v>0.23094513601981256</v>
      </c>
      <c r="I30" s="177">
        <v>1450</v>
      </c>
      <c r="J30" s="154">
        <v>45101.891637000001</v>
      </c>
      <c r="K30" s="154">
        <v>15755</v>
      </c>
      <c r="L30" s="154">
        <v>404977.95511500002</v>
      </c>
      <c r="M30" s="155">
        <f t="shared" ref="M30:N36" si="5">I30/K30</f>
        <v>9.203427483338622E-2</v>
      </c>
      <c r="N30" s="156">
        <f>J30/L30</f>
        <v>0.11136875740357914</v>
      </c>
      <c r="O30" s="157">
        <v>119</v>
      </c>
      <c r="P30" s="154">
        <v>4709.4470289999999</v>
      </c>
      <c r="Q30" s="154">
        <v>1341</v>
      </c>
      <c r="R30" s="178">
        <v>25017.220592000001</v>
      </c>
      <c r="S30" s="155">
        <f t="shared" ref="S30:T36" si="6">O30/Q30</f>
        <v>8.8739746457867266E-2</v>
      </c>
      <c r="T30" s="156">
        <f t="shared" si="6"/>
        <v>0.18824821133431527</v>
      </c>
    </row>
    <row r="31" spans="1:20" ht="16.5" thickBot="1" x14ac:dyDescent="0.3">
      <c r="A31" s="175">
        <v>673</v>
      </c>
      <c r="B31" s="176" t="s">
        <v>27</v>
      </c>
      <c r="C31" s="177">
        <v>2062</v>
      </c>
      <c r="D31" s="154">
        <v>3524.9473640000001</v>
      </c>
      <c r="E31" s="154">
        <v>40408</v>
      </c>
      <c r="F31" s="154">
        <v>54111.295316000003</v>
      </c>
      <c r="G31" s="155">
        <f t="shared" si="4"/>
        <v>5.1029499109087308E-2</v>
      </c>
      <c r="H31" s="156">
        <f t="shared" si="4"/>
        <v>6.5142542669048231E-2</v>
      </c>
      <c r="I31" s="177">
        <v>0</v>
      </c>
      <c r="J31" s="154">
        <v>0</v>
      </c>
      <c r="K31" s="154"/>
      <c r="L31" s="154"/>
      <c r="M31" s="155"/>
      <c r="N31" s="156"/>
      <c r="O31" s="157">
        <v>1104</v>
      </c>
      <c r="P31" s="154">
        <v>8003.3508579999998</v>
      </c>
      <c r="Q31" s="154">
        <v>5095</v>
      </c>
      <c r="R31" s="178">
        <v>28738.339833000002</v>
      </c>
      <c r="S31" s="155">
        <f t="shared" si="6"/>
        <v>0.21668302257114819</v>
      </c>
      <c r="T31" s="156">
        <f t="shared" si="6"/>
        <v>0.27849036877244443</v>
      </c>
    </row>
    <row r="32" spans="1:20" ht="16.5" thickBot="1" x14ac:dyDescent="0.3">
      <c r="A32" s="175">
        <v>674</v>
      </c>
      <c r="B32" s="176" t="s">
        <v>28</v>
      </c>
      <c r="C32" s="157">
        <v>1457</v>
      </c>
      <c r="D32" s="154">
        <v>9401.972221</v>
      </c>
      <c r="E32" s="154">
        <v>21321</v>
      </c>
      <c r="F32" s="154">
        <v>90657.766772000003</v>
      </c>
      <c r="G32" s="155">
        <f t="shared" si="4"/>
        <v>6.8336381970826879E-2</v>
      </c>
      <c r="H32" s="156">
        <f t="shared" si="4"/>
        <v>0.10370840310511416</v>
      </c>
      <c r="I32" s="157">
        <v>0</v>
      </c>
      <c r="J32" s="154">
        <v>0</v>
      </c>
      <c r="K32" s="154"/>
      <c r="L32" s="154"/>
      <c r="M32" s="155"/>
      <c r="N32" s="156"/>
      <c r="O32" s="157">
        <v>1</v>
      </c>
      <c r="P32" s="154">
        <v>1.743878</v>
      </c>
      <c r="Q32" s="154">
        <v>8</v>
      </c>
      <c r="R32" s="178">
        <v>32.600150999999997</v>
      </c>
      <c r="S32" s="155">
        <f t="shared" si="6"/>
        <v>0.125</v>
      </c>
      <c r="T32" s="156">
        <f t="shared" si="6"/>
        <v>5.3492942409990682E-2</v>
      </c>
    </row>
    <row r="33" spans="1:20" ht="16.5" thickBot="1" x14ac:dyDescent="0.3">
      <c r="A33" s="175">
        <v>675</v>
      </c>
      <c r="B33" s="176" t="s">
        <v>29</v>
      </c>
      <c r="C33" s="177">
        <v>137</v>
      </c>
      <c r="D33" s="154">
        <v>111.705787</v>
      </c>
      <c r="E33" s="154">
        <v>18470</v>
      </c>
      <c r="F33" s="154">
        <v>28074.839230000001</v>
      </c>
      <c r="G33" s="155">
        <f t="shared" si="4"/>
        <v>7.4174336762317271E-3</v>
      </c>
      <c r="H33" s="156">
        <f t="shared" si="4"/>
        <v>3.978857584360956E-3</v>
      </c>
      <c r="I33" s="177">
        <v>0</v>
      </c>
      <c r="J33" s="154">
        <v>0</v>
      </c>
      <c r="K33" s="154"/>
      <c r="L33" s="154"/>
      <c r="M33" s="155"/>
      <c r="N33" s="156"/>
      <c r="O33" s="157">
        <v>64</v>
      </c>
      <c r="P33" s="154">
        <v>190.73568499999999</v>
      </c>
      <c r="Q33" s="154">
        <v>1002</v>
      </c>
      <c r="R33" s="178">
        <v>3008.5328180000001</v>
      </c>
      <c r="S33" s="155">
        <f t="shared" si="6"/>
        <v>6.3872255489021951E-2</v>
      </c>
      <c r="T33" s="156">
        <f t="shared" si="6"/>
        <v>6.3398239786128199E-2</v>
      </c>
    </row>
    <row r="34" spans="1:20" ht="16.5" thickBot="1" x14ac:dyDescent="0.3">
      <c r="A34" s="175">
        <v>676</v>
      </c>
      <c r="B34" s="176" t="s">
        <v>30</v>
      </c>
      <c r="C34" s="157">
        <v>126</v>
      </c>
      <c r="D34" s="154">
        <v>557.459743</v>
      </c>
      <c r="E34" s="154">
        <v>16048</v>
      </c>
      <c r="F34" s="154">
        <v>44952.605894</v>
      </c>
      <c r="G34" s="155">
        <f t="shared" si="4"/>
        <v>7.8514456630109676E-3</v>
      </c>
      <c r="H34" s="156">
        <f t="shared" si="4"/>
        <v>1.2401055109341421E-2</v>
      </c>
      <c r="I34" s="157">
        <v>0</v>
      </c>
      <c r="J34" s="154">
        <v>0</v>
      </c>
      <c r="K34" s="154"/>
      <c r="L34" s="154"/>
      <c r="M34" s="155"/>
      <c r="N34" s="156"/>
      <c r="O34" s="157">
        <v>4</v>
      </c>
      <c r="P34" s="154">
        <v>38.944197000000003</v>
      </c>
      <c r="Q34" s="154">
        <v>60</v>
      </c>
      <c r="R34" s="178">
        <v>303.493292</v>
      </c>
      <c r="S34" s="155">
        <f t="shared" si="6"/>
        <v>6.6666666666666666E-2</v>
      </c>
      <c r="T34" s="156">
        <f t="shared" si="6"/>
        <v>0.12831979495612708</v>
      </c>
    </row>
    <row r="35" spans="1:20" ht="16.5" thickBot="1" x14ac:dyDescent="0.3">
      <c r="A35" s="175">
        <v>677</v>
      </c>
      <c r="B35" s="176" t="s">
        <v>31</v>
      </c>
      <c r="C35" s="179">
        <v>1022</v>
      </c>
      <c r="D35" s="162">
        <v>6115.9623609999999</v>
      </c>
      <c r="E35" s="162">
        <v>6045</v>
      </c>
      <c r="F35" s="162">
        <v>30896.292901000001</v>
      </c>
      <c r="G35" s="163">
        <f t="shared" si="4"/>
        <v>0.16906534325889164</v>
      </c>
      <c r="H35" s="164">
        <f t="shared" si="4"/>
        <v>0.19795133288634922</v>
      </c>
      <c r="I35" s="179">
        <v>0</v>
      </c>
      <c r="J35" s="162">
        <v>0</v>
      </c>
      <c r="K35" s="162"/>
      <c r="L35" s="162"/>
      <c r="M35" s="163"/>
      <c r="N35" s="164"/>
      <c r="O35" s="179">
        <v>6</v>
      </c>
      <c r="P35" s="162">
        <v>43.078220999999999</v>
      </c>
      <c r="Q35" s="162">
        <v>43</v>
      </c>
      <c r="R35" s="180">
        <v>286.87985300000003</v>
      </c>
      <c r="S35" s="163">
        <f t="shared" si="6"/>
        <v>0.13953488372093023</v>
      </c>
      <c r="T35" s="164">
        <f t="shared" si="6"/>
        <v>0.15016119309012613</v>
      </c>
    </row>
    <row r="36" spans="1:20" ht="16.5" thickBot="1" x14ac:dyDescent="0.3">
      <c r="A36" s="191"/>
      <c r="B36" s="165" t="s">
        <v>49</v>
      </c>
      <c r="C36" s="181">
        <f t="shared" ref="C36:R36" si="7">+SUM(C29:C35)</f>
        <v>44264</v>
      </c>
      <c r="D36" s="166">
        <f t="shared" si="7"/>
        <v>290674.47427700006</v>
      </c>
      <c r="E36" s="166">
        <f t="shared" si="7"/>
        <v>380144</v>
      </c>
      <c r="F36" s="166">
        <f t="shared" si="7"/>
        <v>1426365.9063200003</v>
      </c>
      <c r="G36" s="167">
        <f t="shared" si="4"/>
        <v>0.11644008586219959</v>
      </c>
      <c r="H36" s="167">
        <f t="shared" si="4"/>
        <v>0.20378675134414509</v>
      </c>
      <c r="I36" s="181">
        <f t="shared" si="7"/>
        <v>1450</v>
      </c>
      <c r="J36" s="166">
        <f t="shared" si="7"/>
        <v>45101.891637000001</v>
      </c>
      <c r="K36" s="166">
        <f t="shared" si="7"/>
        <v>15755</v>
      </c>
      <c r="L36" s="166">
        <f t="shared" si="7"/>
        <v>404977.95511500002</v>
      </c>
      <c r="M36" s="167">
        <f t="shared" si="5"/>
        <v>9.203427483338622E-2</v>
      </c>
      <c r="N36" s="168">
        <f t="shared" si="5"/>
        <v>0.11136875740357914</v>
      </c>
      <c r="O36" s="182">
        <f t="shared" si="7"/>
        <v>1317</v>
      </c>
      <c r="P36" s="166">
        <f t="shared" si="7"/>
        <v>13080.862117999999</v>
      </c>
      <c r="Q36" s="166">
        <f t="shared" si="7"/>
        <v>8131</v>
      </c>
      <c r="R36" s="166">
        <f t="shared" si="7"/>
        <v>59711.163517000001</v>
      </c>
      <c r="S36" s="167">
        <f t="shared" si="6"/>
        <v>0.16197269708522938</v>
      </c>
      <c r="T36" s="168">
        <f t="shared" si="6"/>
        <v>0.21906895373552429</v>
      </c>
    </row>
    <row r="38" spans="1:20" x14ac:dyDescent="0.25">
      <c r="B38" s="192" t="s">
        <v>59</v>
      </c>
    </row>
    <row r="39" spans="1:20" x14ac:dyDescent="0.25">
      <c r="B39" s="78" t="s">
        <v>79</v>
      </c>
    </row>
    <row r="44" spans="1:20" ht="19.5" thickBot="1" x14ac:dyDescent="0.35">
      <c r="A44" s="79" t="s">
        <v>77</v>
      </c>
    </row>
    <row r="45" spans="1:20" ht="21" x14ac:dyDescent="0.35">
      <c r="A45" s="334" t="s">
        <v>66</v>
      </c>
      <c r="B45" s="335"/>
      <c r="C45" s="335"/>
      <c r="D45" s="335"/>
      <c r="E45" s="335"/>
      <c r="F45" s="335"/>
      <c r="G45" s="335"/>
      <c r="H45" s="336"/>
    </row>
    <row r="46" spans="1:20" ht="15.75" x14ac:dyDescent="0.25">
      <c r="A46" s="139"/>
      <c r="B46" s="82"/>
      <c r="C46" s="303" t="s">
        <v>32</v>
      </c>
      <c r="D46" s="303"/>
      <c r="E46" s="303"/>
      <c r="F46" s="303"/>
      <c r="G46" s="303"/>
      <c r="H46" s="332"/>
    </row>
    <row r="47" spans="1:20" ht="15.75" x14ac:dyDescent="0.25">
      <c r="A47" s="139"/>
      <c r="B47" s="82"/>
      <c r="C47" s="309" t="s">
        <v>41</v>
      </c>
      <c r="D47" s="309"/>
      <c r="E47" s="309" t="s">
        <v>42</v>
      </c>
      <c r="F47" s="309"/>
      <c r="G47" s="303" t="s">
        <v>67</v>
      </c>
      <c r="H47" s="332"/>
    </row>
    <row r="48" spans="1:20" ht="32.25" thickBot="1" x14ac:dyDescent="0.3">
      <c r="A48" s="140" t="s">
        <v>0</v>
      </c>
      <c r="B48" s="141" t="s">
        <v>1</v>
      </c>
      <c r="C48" s="141" t="s">
        <v>5</v>
      </c>
      <c r="D48" s="141" t="s">
        <v>68</v>
      </c>
      <c r="E48" s="141" t="s">
        <v>69</v>
      </c>
      <c r="F48" s="141" t="s">
        <v>70</v>
      </c>
      <c r="G48" s="141" t="s">
        <v>71</v>
      </c>
      <c r="H48" s="183" t="s">
        <v>72</v>
      </c>
    </row>
    <row r="49" spans="1:8" ht="16.5" thickBot="1" x14ac:dyDescent="0.3">
      <c r="A49" s="190">
        <v>708</v>
      </c>
      <c r="B49" s="184" t="s">
        <v>34</v>
      </c>
      <c r="C49" s="185">
        <v>879</v>
      </c>
      <c r="D49" s="185">
        <v>117.98627399999999</v>
      </c>
      <c r="E49" s="185">
        <v>541690</v>
      </c>
      <c r="F49" s="185">
        <v>174625.58563300001</v>
      </c>
      <c r="G49" s="186">
        <f>C49/E49</f>
        <v>1.6226993298750208E-3</v>
      </c>
      <c r="H49" s="187">
        <f>D49/F49</f>
        <v>6.7565284647328014E-4</v>
      </c>
    </row>
    <row r="50" spans="1:8" ht="16.5" thickBot="1" x14ac:dyDescent="0.3">
      <c r="A50" s="190">
        <v>701</v>
      </c>
      <c r="B50" s="184" t="s">
        <v>81</v>
      </c>
      <c r="C50" s="185">
        <v>1317</v>
      </c>
      <c r="D50" s="185">
        <v>69.262784999999994</v>
      </c>
      <c r="E50" s="185">
        <v>256073</v>
      </c>
      <c r="F50" s="185">
        <v>39181.669515000001</v>
      </c>
      <c r="G50" s="186">
        <f t="shared" ref="G50:H53" si="8">C50/E50</f>
        <v>5.1430646729643502E-3</v>
      </c>
      <c r="H50" s="187">
        <f t="shared" si="8"/>
        <v>1.7677343986958998E-3</v>
      </c>
    </row>
    <row r="51" spans="1:8" ht="16.5" thickBot="1" x14ac:dyDescent="0.3">
      <c r="A51" s="190">
        <v>699</v>
      </c>
      <c r="B51" s="184" t="s">
        <v>36</v>
      </c>
      <c r="C51" s="185">
        <v>42880</v>
      </c>
      <c r="D51" s="185">
        <v>4335.9202400000004</v>
      </c>
      <c r="E51" s="185">
        <v>447839</v>
      </c>
      <c r="F51" s="185">
        <v>99910.101957000006</v>
      </c>
      <c r="G51" s="186">
        <f t="shared" si="8"/>
        <v>9.5748695401695699E-2</v>
      </c>
      <c r="H51" s="187">
        <f t="shared" si="8"/>
        <v>4.3398216547372991E-2</v>
      </c>
    </row>
    <row r="52" spans="1:8" ht="16.5" thickBot="1" x14ac:dyDescent="0.3">
      <c r="A52" s="159">
        <v>697</v>
      </c>
      <c r="B52" s="188" t="s">
        <v>37</v>
      </c>
      <c r="C52" s="185">
        <v>339</v>
      </c>
      <c r="D52" s="185">
        <v>303.64592399999998</v>
      </c>
      <c r="E52" s="185">
        <v>486649</v>
      </c>
      <c r="F52" s="185">
        <v>163138.158383</v>
      </c>
      <c r="G52" s="186">
        <f t="shared" si="8"/>
        <v>6.966006300228707E-4</v>
      </c>
      <c r="H52" s="187">
        <f t="shared" si="8"/>
        <v>1.8612808125927805E-3</v>
      </c>
    </row>
    <row r="53" spans="1:8" ht="16.5" thickBot="1" x14ac:dyDescent="0.3">
      <c r="A53" s="191"/>
      <c r="B53" s="165" t="s">
        <v>49</v>
      </c>
      <c r="C53" s="189">
        <f>SUM(C49:C52)</f>
        <v>45415</v>
      </c>
      <c r="D53" s="189">
        <f t="shared" ref="D53:F53" si="9">SUM(D49:D52)</f>
        <v>4826.8152230000005</v>
      </c>
      <c r="E53" s="189">
        <f t="shared" si="9"/>
        <v>1732251</v>
      </c>
      <c r="F53" s="189">
        <f t="shared" si="9"/>
        <v>476855.51548800006</v>
      </c>
      <c r="G53" s="167">
        <f t="shared" si="8"/>
        <v>2.6217332245731133E-2</v>
      </c>
      <c r="H53" s="168">
        <f t="shared" si="8"/>
        <v>1.0122175514862984E-2</v>
      </c>
    </row>
    <row r="55" spans="1:8" x14ac:dyDescent="0.25">
      <c r="B55" s="192" t="s">
        <v>59</v>
      </c>
    </row>
    <row r="56" spans="1:8" x14ac:dyDescent="0.25">
      <c r="B56" s="78" t="s">
        <v>80</v>
      </c>
    </row>
  </sheetData>
  <mergeCells count="31">
    <mergeCell ref="K27:L27"/>
    <mergeCell ref="M27:N27"/>
    <mergeCell ref="A25:T25"/>
    <mergeCell ref="C26:H26"/>
    <mergeCell ref="I26:N26"/>
    <mergeCell ref="O26:T26"/>
    <mergeCell ref="O27:P27"/>
    <mergeCell ref="Q27:R27"/>
    <mergeCell ref="S27:T27"/>
    <mergeCell ref="I27:J27"/>
    <mergeCell ref="C47:D47"/>
    <mergeCell ref="E47:F47"/>
    <mergeCell ref="G47:H47"/>
    <mergeCell ref="C27:D27"/>
    <mergeCell ref="E27:F27"/>
    <mergeCell ref="G27:H27"/>
    <mergeCell ref="A45:H45"/>
    <mergeCell ref="C46:H46"/>
    <mergeCell ref="A2:T2"/>
    <mergeCell ref="C3:H3"/>
    <mergeCell ref="I3:N3"/>
    <mergeCell ref="O3:T3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3F690-2B1B-4A01-9E42-62EA2E62ABBC}">
  <sheetPr codeName="Hoja6"/>
  <dimension ref="A1:P52"/>
  <sheetViews>
    <sheetView workbookViewId="0"/>
  </sheetViews>
  <sheetFormatPr baseColWidth="10" defaultColWidth="11.5703125" defaultRowHeight="18.75" x14ac:dyDescent="0.3"/>
  <cols>
    <col min="1" max="1" width="20.7109375" style="109" customWidth="1"/>
    <col min="2" max="7" width="16.28515625" style="109" customWidth="1"/>
    <col min="8" max="16" width="11.5703125" style="79"/>
    <col min="17" max="16384" width="11.5703125" style="108"/>
  </cols>
  <sheetData>
    <row r="1" spans="1:16" s="80" customFormat="1" x14ac:dyDescent="0.3">
      <c r="A1" s="121" t="s">
        <v>75</v>
      </c>
      <c r="H1" s="79"/>
      <c r="I1" s="79"/>
      <c r="J1" s="79"/>
      <c r="K1" s="79"/>
      <c r="L1" s="79"/>
      <c r="M1" s="79"/>
      <c r="N1" s="79"/>
      <c r="O1" s="79"/>
      <c r="P1" s="79"/>
    </row>
    <row r="2" spans="1:16" s="80" customFormat="1" ht="21" x14ac:dyDescent="0.35">
      <c r="B2" s="305" t="s">
        <v>51</v>
      </c>
      <c r="C2" s="306"/>
      <c r="D2" s="306"/>
      <c r="E2" s="306"/>
      <c r="F2" s="306"/>
      <c r="G2" s="307"/>
      <c r="H2" s="79"/>
      <c r="I2" s="79"/>
      <c r="J2" s="79"/>
      <c r="K2" s="79"/>
      <c r="L2" s="79"/>
      <c r="M2" s="79"/>
      <c r="N2" s="79"/>
      <c r="O2" s="79"/>
      <c r="P2" s="79"/>
    </row>
    <row r="3" spans="1:16" s="80" customFormat="1" ht="18" customHeight="1" x14ac:dyDescent="0.3">
      <c r="B3" s="308" t="s">
        <v>41</v>
      </c>
      <c r="C3" s="309"/>
      <c r="D3" s="309" t="s">
        <v>42</v>
      </c>
      <c r="E3" s="309"/>
      <c r="F3" s="303" t="s">
        <v>67</v>
      </c>
      <c r="G3" s="304"/>
      <c r="H3" s="79"/>
      <c r="I3" s="79"/>
      <c r="J3" s="79"/>
      <c r="K3" s="79"/>
      <c r="L3" s="79"/>
      <c r="M3" s="79"/>
      <c r="N3" s="79"/>
      <c r="O3" s="79"/>
      <c r="P3" s="79"/>
    </row>
    <row r="4" spans="1:16" s="80" customFormat="1" ht="32.25" x14ac:dyDescent="0.3">
      <c r="B4" s="83" t="s">
        <v>44</v>
      </c>
      <c r="C4" s="84" t="s">
        <v>45</v>
      </c>
      <c r="D4" s="84" t="s">
        <v>44</v>
      </c>
      <c r="E4" s="84" t="s">
        <v>45</v>
      </c>
      <c r="F4" s="84" t="s">
        <v>44</v>
      </c>
      <c r="G4" s="85" t="s">
        <v>45</v>
      </c>
      <c r="H4" s="79"/>
      <c r="I4" s="79"/>
      <c r="J4" s="79"/>
      <c r="K4" s="79"/>
      <c r="L4" s="79"/>
      <c r="M4" s="79"/>
      <c r="N4" s="79"/>
      <c r="O4" s="79"/>
      <c r="P4" s="79"/>
    </row>
    <row r="5" spans="1:16" s="80" customFormat="1" x14ac:dyDescent="0.3">
      <c r="A5" s="86" t="s">
        <v>46</v>
      </c>
      <c r="B5" s="87">
        <v>482694</v>
      </c>
      <c r="C5" s="87">
        <v>3675486.2297129999</v>
      </c>
      <c r="D5" s="88">
        <v>10618693</v>
      </c>
      <c r="E5" s="87">
        <v>26200785.571872003</v>
      </c>
      <c r="F5" s="89">
        <v>4.5457006808653382E-2</v>
      </c>
      <c r="G5" s="90">
        <v>0.14028152780498454</v>
      </c>
      <c r="H5" s="79"/>
      <c r="I5" s="79"/>
      <c r="J5" s="79"/>
      <c r="K5" s="79"/>
      <c r="L5" s="79"/>
      <c r="M5" s="79"/>
      <c r="N5" s="79"/>
      <c r="O5" s="79"/>
      <c r="P5" s="79"/>
    </row>
    <row r="6" spans="1:16" s="80" customFormat="1" x14ac:dyDescent="0.3">
      <c r="A6" s="91" t="s">
        <v>47</v>
      </c>
      <c r="B6" s="92">
        <v>255357</v>
      </c>
      <c r="C6" s="92">
        <v>16803235.147234745</v>
      </c>
      <c r="D6" s="93">
        <v>1193479</v>
      </c>
      <c r="E6" s="92">
        <v>54852894.805059999</v>
      </c>
      <c r="F6" s="94">
        <v>0.21396019536162764</v>
      </c>
      <c r="G6" s="95">
        <v>0.30633269596711787</v>
      </c>
      <c r="H6" s="79"/>
      <c r="I6" s="79"/>
      <c r="J6" s="79"/>
      <c r="K6" s="79"/>
      <c r="L6" s="79"/>
      <c r="M6" s="79"/>
      <c r="N6" s="79"/>
      <c r="O6" s="79"/>
      <c r="P6" s="79"/>
    </row>
    <row r="7" spans="1:16" s="80" customFormat="1" x14ac:dyDescent="0.3">
      <c r="A7" s="96" t="s">
        <v>48</v>
      </c>
      <c r="B7" s="97">
        <v>113011</v>
      </c>
      <c r="C7" s="97">
        <v>3594408.742232</v>
      </c>
      <c r="D7" s="98">
        <v>729448</v>
      </c>
      <c r="E7" s="97">
        <v>17056334.308425002</v>
      </c>
      <c r="F7" s="99">
        <v>0.15492673912328225</v>
      </c>
      <c r="G7" s="100">
        <v>0.21073747015245453</v>
      </c>
      <c r="H7" s="79"/>
      <c r="I7" s="79"/>
      <c r="J7" s="79"/>
      <c r="K7" s="79"/>
      <c r="L7" s="79"/>
      <c r="M7" s="79"/>
      <c r="N7" s="79"/>
      <c r="O7" s="79"/>
      <c r="P7" s="79"/>
    </row>
    <row r="8" spans="1:16" s="80" customFormat="1" x14ac:dyDescent="0.3">
      <c r="A8" s="101" t="s">
        <v>49</v>
      </c>
      <c r="B8" s="102">
        <v>851062</v>
      </c>
      <c r="C8" s="103">
        <v>24073130.119179744</v>
      </c>
      <c r="D8" s="104">
        <v>12541620</v>
      </c>
      <c r="E8" s="103">
        <v>98110014.685357004</v>
      </c>
      <c r="F8" s="105">
        <v>6.785901661826782E-2</v>
      </c>
      <c r="G8" s="106">
        <v>0.2453687342355752</v>
      </c>
      <c r="H8" s="79"/>
      <c r="I8" s="79"/>
      <c r="J8" s="79"/>
      <c r="K8" s="79"/>
      <c r="L8" s="79"/>
      <c r="M8" s="79"/>
      <c r="N8" s="79"/>
      <c r="O8" s="79"/>
      <c r="P8" s="79"/>
    </row>
    <row r="9" spans="1:16" x14ac:dyDescent="0.3">
      <c r="A9" s="196" t="s">
        <v>87</v>
      </c>
      <c r="B9" s="108"/>
      <c r="C9" s="108"/>
      <c r="D9" s="108"/>
      <c r="E9" s="108"/>
      <c r="F9" s="108"/>
      <c r="G9" s="108"/>
    </row>
    <row r="10" spans="1:16" x14ac:dyDescent="0.3">
      <c r="A10" s="196" t="s">
        <v>55</v>
      </c>
      <c r="B10" s="108"/>
      <c r="C10" s="108"/>
      <c r="D10" s="108"/>
      <c r="E10" s="108"/>
      <c r="F10" s="108"/>
      <c r="G10" s="108"/>
    </row>
    <row r="11" spans="1:16" x14ac:dyDescent="0.3">
      <c r="A11" s="196" t="s">
        <v>83</v>
      </c>
      <c r="B11" s="108"/>
      <c r="C11" s="108"/>
      <c r="D11" s="108"/>
      <c r="E11" s="108"/>
      <c r="F11" s="108"/>
      <c r="G11" s="108"/>
    </row>
    <row r="12" spans="1:16" x14ac:dyDescent="0.3">
      <c r="A12" s="196" t="s">
        <v>88</v>
      </c>
      <c r="B12" s="108"/>
      <c r="C12" s="108"/>
      <c r="D12" s="108"/>
      <c r="E12" s="108"/>
      <c r="F12" s="108"/>
      <c r="G12" s="108"/>
    </row>
    <row r="13" spans="1:16" x14ac:dyDescent="0.3">
      <c r="A13" s="196" t="s">
        <v>85</v>
      </c>
      <c r="B13" s="108"/>
      <c r="C13" s="108"/>
      <c r="D13" s="108"/>
      <c r="E13" s="108"/>
      <c r="F13" s="108"/>
      <c r="G13" s="108"/>
    </row>
    <row r="14" spans="1:16" x14ac:dyDescent="0.3">
      <c r="A14" s="79"/>
      <c r="B14" s="79"/>
      <c r="C14" s="79"/>
      <c r="D14" s="79"/>
      <c r="E14" s="79"/>
      <c r="F14" s="79"/>
      <c r="G14" s="79"/>
    </row>
    <row r="15" spans="1:16" x14ac:dyDescent="0.3">
      <c r="A15" s="79" t="s">
        <v>76</v>
      </c>
      <c r="B15" s="52"/>
      <c r="C15" s="52"/>
      <c r="D15" s="52"/>
      <c r="E15" s="52"/>
      <c r="F15" s="52"/>
      <c r="G15" s="52"/>
    </row>
    <row r="16" spans="1:16" ht="21" x14ac:dyDescent="0.35">
      <c r="A16" s="52"/>
      <c r="B16" s="300" t="s">
        <v>51</v>
      </c>
      <c r="C16" s="301"/>
      <c r="D16" s="301"/>
      <c r="E16" s="301"/>
      <c r="F16" s="301"/>
      <c r="G16" s="302"/>
    </row>
    <row r="17" spans="1:7" ht="18" customHeight="1" x14ac:dyDescent="0.3">
      <c r="A17" s="52"/>
      <c r="B17" s="296" t="s">
        <v>41</v>
      </c>
      <c r="C17" s="297"/>
      <c r="D17" s="297" t="s">
        <v>42</v>
      </c>
      <c r="E17" s="297"/>
      <c r="F17" s="303" t="s">
        <v>67</v>
      </c>
      <c r="G17" s="304"/>
    </row>
    <row r="18" spans="1:7" ht="32.25" x14ac:dyDescent="0.3">
      <c r="A18" s="52"/>
      <c r="B18" s="54" t="s">
        <v>44</v>
      </c>
      <c r="C18" s="55" t="s">
        <v>45</v>
      </c>
      <c r="D18" s="55" t="s">
        <v>44</v>
      </c>
      <c r="E18" s="55" t="s">
        <v>45</v>
      </c>
      <c r="F18" s="55" t="s">
        <v>44</v>
      </c>
      <c r="G18" s="56" t="s">
        <v>45</v>
      </c>
    </row>
    <row r="19" spans="1:7" x14ac:dyDescent="0.3">
      <c r="A19" s="122" t="s">
        <v>46</v>
      </c>
      <c r="B19" s="111">
        <v>49353</v>
      </c>
      <c r="C19" s="110">
        <v>325541.79746600002</v>
      </c>
      <c r="D19" s="111">
        <v>380144</v>
      </c>
      <c r="E19" s="110">
        <v>1426365.9063200003</v>
      </c>
      <c r="F19" s="135">
        <v>0.12982711814470305</v>
      </c>
      <c r="G19" s="136">
        <v>0.22823161716329318</v>
      </c>
    </row>
    <row r="20" spans="1:7" x14ac:dyDescent="0.3">
      <c r="A20" s="123" t="s">
        <v>47</v>
      </c>
      <c r="B20" s="133">
        <v>1346</v>
      </c>
      <c r="C20" s="134">
        <v>41079.225607</v>
      </c>
      <c r="D20" s="133">
        <v>15755</v>
      </c>
      <c r="E20" s="134">
        <v>404977.95511500002</v>
      </c>
      <c r="F20" s="94">
        <v>8.5433195810853693E-2</v>
      </c>
      <c r="G20" s="95">
        <v>0.10143570801362482</v>
      </c>
    </row>
    <row r="21" spans="1:7" x14ac:dyDescent="0.3">
      <c r="A21" s="124" t="s">
        <v>48</v>
      </c>
      <c r="B21" s="117">
        <v>1414</v>
      </c>
      <c r="C21" s="116">
        <v>13277.1317</v>
      </c>
      <c r="D21" s="117">
        <v>8131</v>
      </c>
      <c r="E21" s="116">
        <v>59711.163517000001</v>
      </c>
      <c r="F21" s="137">
        <v>0.17390234903455909</v>
      </c>
      <c r="G21" s="138">
        <v>0.22235593677922469</v>
      </c>
    </row>
    <row r="22" spans="1:7" x14ac:dyDescent="0.3">
      <c r="A22" s="60" t="s">
        <v>49</v>
      </c>
      <c r="B22" s="119">
        <v>52113</v>
      </c>
      <c r="C22" s="120">
        <v>379898.15477300005</v>
      </c>
      <c r="D22" s="120">
        <v>404030</v>
      </c>
      <c r="E22" s="120">
        <v>1891055.0249520002</v>
      </c>
      <c r="F22" s="76">
        <v>0.12898299631215504</v>
      </c>
      <c r="G22" s="77">
        <v>0.20089217381849733</v>
      </c>
    </row>
    <row r="23" spans="1:7" x14ac:dyDescent="0.3">
      <c r="A23" s="196" t="s">
        <v>87</v>
      </c>
      <c r="B23" s="78"/>
      <c r="C23" s="78"/>
      <c r="D23" s="78"/>
      <c r="E23" s="78"/>
      <c r="F23" s="78"/>
      <c r="G23" s="78"/>
    </row>
    <row r="24" spans="1:7" x14ac:dyDescent="0.3">
      <c r="A24" s="197" t="s">
        <v>89</v>
      </c>
      <c r="B24" s="78"/>
      <c r="C24" s="78"/>
      <c r="D24" s="78"/>
      <c r="E24" s="78"/>
      <c r="F24" s="78"/>
      <c r="G24" s="78"/>
    </row>
    <row r="25" spans="1:7" x14ac:dyDescent="0.3">
      <c r="A25" s="196" t="s">
        <v>62</v>
      </c>
      <c r="B25" s="78"/>
      <c r="C25" s="78"/>
      <c r="D25" s="78"/>
      <c r="E25" s="78"/>
      <c r="F25" s="78"/>
      <c r="G25" s="78"/>
    </row>
    <row r="26" spans="1:7" x14ac:dyDescent="0.3">
      <c r="A26" s="107" t="s">
        <v>60</v>
      </c>
      <c r="B26" s="78"/>
      <c r="C26" s="78"/>
      <c r="D26" s="78"/>
      <c r="E26" s="78"/>
      <c r="F26" s="78"/>
      <c r="G26" s="78"/>
    </row>
    <row r="27" spans="1:7" x14ac:dyDescent="0.3">
      <c r="A27" s="107" t="s">
        <v>60</v>
      </c>
      <c r="B27" s="78"/>
      <c r="C27" s="78"/>
      <c r="D27" s="78"/>
      <c r="E27" s="78"/>
      <c r="F27" s="78"/>
      <c r="G27" s="78"/>
    </row>
    <row r="28" spans="1:7" x14ac:dyDescent="0.3">
      <c r="A28" s="79" t="s">
        <v>77</v>
      </c>
      <c r="B28" s="52"/>
      <c r="C28" s="52"/>
      <c r="D28" s="52"/>
      <c r="E28" s="52"/>
      <c r="F28" s="52"/>
      <c r="G28" s="52"/>
    </row>
    <row r="29" spans="1:7" ht="21" x14ac:dyDescent="0.35">
      <c r="A29" s="52"/>
      <c r="B29" s="300" t="s">
        <v>51</v>
      </c>
      <c r="C29" s="301"/>
      <c r="D29" s="301"/>
      <c r="E29" s="301"/>
      <c r="F29" s="301"/>
      <c r="G29" s="302"/>
    </row>
    <row r="30" spans="1:7" ht="18" customHeight="1" x14ac:dyDescent="0.3">
      <c r="A30" s="52"/>
      <c r="B30" s="296" t="s">
        <v>41</v>
      </c>
      <c r="C30" s="297"/>
      <c r="D30" s="297" t="s">
        <v>42</v>
      </c>
      <c r="E30" s="297"/>
      <c r="F30" s="303" t="s">
        <v>67</v>
      </c>
      <c r="G30" s="304"/>
    </row>
    <row r="31" spans="1:7" ht="32.25" x14ac:dyDescent="0.3">
      <c r="A31" s="52"/>
      <c r="B31" s="54" t="s">
        <v>44</v>
      </c>
      <c r="C31" s="55" t="s">
        <v>45</v>
      </c>
      <c r="D31" s="55" t="s">
        <v>44</v>
      </c>
      <c r="E31" s="55" t="s">
        <v>45</v>
      </c>
      <c r="F31" s="55" t="s">
        <v>44</v>
      </c>
      <c r="G31" s="56" t="s">
        <v>45</v>
      </c>
    </row>
    <row r="32" spans="1:7" x14ac:dyDescent="0.3">
      <c r="A32" s="122" t="s">
        <v>46</v>
      </c>
      <c r="B32" s="113">
        <v>45937</v>
      </c>
      <c r="C32" s="114">
        <v>5091.2841469999994</v>
      </c>
      <c r="D32" s="111">
        <v>1732251</v>
      </c>
      <c r="E32" s="110">
        <v>476855.51548800006</v>
      </c>
      <c r="F32" s="135">
        <v>2.651867425679073E-2</v>
      </c>
      <c r="G32" s="136">
        <v>1.06E-2</v>
      </c>
    </row>
    <row r="33" spans="1:7" x14ac:dyDescent="0.3">
      <c r="A33" s="123" t="s">
        <v>47</v>
      </c>
      <c r="B33" s="127"/>
      <c r="C33" s="113"/>
      <c r="D33" s="114"/>
      <c r="E33" s="113"/>
      <c r="F33" s="115"/>
      <c r="G33" s="128"/>
    </row>
    <row r="34" spans="1:7" x14ac:dyDescent="0.3">
      <c r="A34" s="124" t="s">
        <v>48</v>
      </c>
      <c r="B34" s="129"/>
      <c r="C34" s="116"/>
      <c r="D34" s="117"/>
      <c r="E34" s="116"/>
      <c r="F34" s="118"/>
      <c r="G34" s="130"/>
    </row>
    <row r="35" spans="1:7" x14ac:dyDescent="0.3">
      <c r="A35" s="60" t="s">
        <v>49</v>
      </c>
      <c r="B35" s="119">
        <v>45937</v>
      </c>
      <c r="C35" s="120">
        <v>5091.2841469999994</v>
      </c>
      <c r="D35" s="120">
        <v>1732251</v>
      </c>
      <c r="E35" s="120">
        <v>476855.51548800006</v>
      </c>
      <c r="F35" s="76">
        <v>2.651867425679073E-2</v>
      </c>
      <c r="G35" s="77">
        <v>1.0676785696375405E-2</v>
      </c>
    </row>
    <row r="36" spans="1:7" x14ac:dyDescent="0.3">
      <c r="A36" s="196" t="s">
        <v>87</v>
      </c>
      <c r="B36" s="78"/>
      <c r="C36" s="78"/>
      <c r="D36" s="78"/>
      <c r="E36" s="78"/>
      <c r="F36" s="78"/>
      <c r="G36" s="78"/>
    </row>
    <row r="37" spans="1:7" x14ac:dyDescent="0.3">
      <c r="A37" s="197" t="s">
        <v>61</v>
      </c>
      <c r="B37" s="78"/>
      <c r="C37" s="78"/>
      <c r="D37" s="78"/>
      <c r="E37" s="78"/>
      <c r="F37" s="78"/>
      <c r="G37" s="78"/>
    </row>
    <row r="38" spans="1:7" x14ac:dyDescent="0.3">
      <c r="A38" s="196" t="s">
        <v>90</v>
      </c>
      <c r="B38" s="78"/>
      <c r="C38" s="78"/>
      <c r="D38" s="78"/>
      <c r="E38" s="78"/>
      <c r="F38" s="78"/>
      <c r="G38" s="78"/>
    </row>
    <row r="39" spans="1:7" x14ac:dyDescent="0.3">
      <c r="A39" s="196" t="s">
        <v>62</v>
      </c>
      <c r="B39" s="78"/>
      <c r="C39" s="78"/>
      <c r="D39" s="78"/>
      <c r="E39" s="78"/>
      <c r="F39" s="78"/>
      <c r="G39" s="78"/>
    </row>
    <row r="40" spans="1:7" s="79" customFormat="1" x14ac:dyDescent="0.3"/>
    <row r="41" spans="1:7" s="79" customFormat="1" x14ac:dyDescent="0.3"/>
    <row r="42" spans="1:7" s="79" customFormat="1" x14ac:dyDescent="0.3"/>
    <row r="43" spans="1:7" s="79" customFormat="1" x14ac:dyDescent="0.3"/>
    <row r="44" spans="1:7" s="79" customFormat="1" x14ac:dyDescent="0.3"/>
    <row r="45" spans="1:7" s="79" customFormat="1" x14ac:dyDescent="0.3"/>
    <row r="46" spans="1:7" s="79" customFormat="1" x14ac:dyDescent="0.3"/>
    <row r="47" spans="1:7" s="79" customFormat="1" x14ac:dyDescent="0.3"/>
    <row r="48" spans="1:7" s="79" customFormat="1" x14ac:dyDescent="0.3"/>
    <row r="49" s="79" customFormat="1" x14ac:dyDescent="0.3"/>
    <row r="50" s="79" customFormat="1" x14ac:dyDescent="0.3"/>
    <row r="51" s="79" customFormat="1" x14ac:dyDescent="0.3"/>
    <row r="52" s="79" customFormat="1" x14ac:dyDescent="0.3"/>
  </sheetData>
  <mergeCells count="12">
    <mergeCell ref="B29:G29"/>
    <mergeCell ref="B30:C30"/>
    <mergeCell ref="D30:E30"/>
    <mergeCell ref="F30:G30"/>
    <mergeCell ref="B2:G2"/>
    <mergeCell ref="B3:C3"/>
    <mergeCell ref="D3:E3"/>
    <mergeCell ref="F3:G3"/>
    <mergeCell ref="B16:G16"/>
    <mergeCell ref="B17:C17"/>
    <mergeCell ref="D17:E17"/>
    <mergeCell ref="F17:G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FEA8B-705E-4429-B141-85C13A9D5EE5}">
  <sheetPr codeName="Hoja7"/>
  <dimension ref="A1:T59"/>
  <sheetViews>
    <sheetView workbookViewId="0"/>
  </sheetViews>
  <sheetFormatPr baseColWidth="10" defaultColWidth="11.5703125" defaultRowHeight="15" x14ac:dyDescent="0.25"/>
  <cols>
    <col min="1" max="1" width="6" style="78" customWidth="1"/>
    <col min="2" max="2" width="36.85546875" style="78" bestFit="1" customWidth="1"/>
    <col min="3" max="3" width="11.5703125" style="78"/>
    <col min="4" max="4" width="15.28515625" style="78" customWidth="1"/>
    <col min="5" max="5" width="12.7109375" style="78" bestFit="1" customWidth="1"/>
    <col min="6" max="6" width="13.85546875" style="78" customWidth="1"/>
    <col min="7" max="7" width="11.5703125" style="78"/>
    <col min="8" max="8" width="13.5703125" style="78" customWidth="1"/>
    <col min="9" max="9" width="11.5703125" style="78"/>
    <col min="10" max="10" width="14.7109375" style="78" customWidth="1"/>
    <col min="11" max="11" width="11.5703125" style="78"/>
    <col min="12" max="12" width="14.7109375" style="78" customWidth="1"/>
    <col min="13" max="13" width="11.5703125" style="78"/>
    <col min="14" max="14" width="13.85546875" style="78" customWidth="1"/>
    <col min="15" max="15" width="11.5703125" style="78"/>
    <col min="16" max="16" width="16.28515625" style="78" customWidth="1"/>
    <col min="17" max="17" width="11.5703125" style="78"/>
    <col min="18" max="18" width="14.7109375" style="78" customWidth="1"/>
    <col min="19" max="19" width="11.5703125" style="78"/>
    <col min="20" max="20" width="15" style="78" customWidth="1"/>
    <col min="21" max="16384" width="11.5703125" style="78"/>
  </cols>
  <sheetData>
    <row r="1" spans="1:20" s="198" customFormat="1" ht="18.75" x14ac:dyDescent="0.3">
      <c r="A1" s="198" t="s">
        <v>75</v>
      </c>
    </row>
    <row r="2" spans="1:20" ht="21.75" thickBot="1" x14ac:dyDescent="0.4">
      <c r="A2" s="322" t="s">
        <v>66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24"/>
    </row>
    <row r="3" spans="1:20" ht="15.75" x14ac:dyDescent="0.25">
      <c r="A3" s="139"/>
      <c r="B3" s="193"/>
      <c r="C3" s="325" t="s">
        <v>2</v>
      </c>
      <c r="D3" s="326"/>
      <c r="E3" s="326"/>
      <c r="F3" s="326"/>
      <c r="G3" s="326"/>
      <c r="H3" s="327"/>
      <c r="I3" s="325" t="s">
        <v>3</v>
      </c>
      <c r="J3" s="326"/>
      <c r="K3" s="326"/>
      <c r="L3" s="326"/>
      <c r="M3" s="326"/>
      <c r="N3" s="327"/>
      <c r="O3" s="325" t="s">
        <v>4</v>
      </c>
      <c r="P3" s="326"/>
      <c r="Q3" s="326"/>
      <c r="R3" s="326"/>
      <c r="S3" s="326"/>
      <c r="T3" s="328"/>
    </row>
    <row r="4" spans="1:20" ht="15.75" x14ac:dyDescent="0.25">
      <c r="A4" s="139"/>
      <c r="B4" s="193"/>
      <c r="C4" s="329" t="s">
        <v>41</v>
      </c>
      <c r="D4" s="309"/>
      <c r="E4" s="309" t="s">
        <v>42</v>
      </c>
      <c r="F4" s="309"/>
      <c r="G4" s="303" t="s">
        <v>67</v>
      </c>
      <c r="H4" s="330"/>
      <c r="I4" s="329" t="s">
        <v>41</v>
      </c>
      <c r="J4" s="309"/>
      <c r="K4" s="309" t="s">
        <v>42</v>
      </c>
      <c r="L4" s="309"/>
      <c r="M4" s="303" t="s">
        <v>67</v>
      </c>
      <c r="N4" s="330"/>
      <c r="O4" s="329" t="s">
        <v>41</v>
      </c>
      <c r="P4" s="309"/>
      <c r="Q4" s="309" t="s">
        <v>42</v>
      </c>
      <c r="R4" s="309"/>
      <c r="S4" s="303" t="s">
        <v>67</v>
      </c>
      <c r="T4" s="331"/>
    </row>
    <row r="5" spans="1:20" ht="32.25" thickBot="1" x14ac:dyDescent="0.3">
      <c r="A5" s="140" t="s">
        <v>0</v>
      </c>
      <c r="B5" s="141" t="s">
        <v>1</v>
      </c>
      <c r="C5" s="142" t="s">
        <v>5</v>
      </c>
      <c r="D5" s="193" t="s">
        <v>68</v>
      </c>
      <c r="E5" s="193" t="s">
        <v>69</v>
      </c>
      <c r="F5" s="193" t="s">
        <v>70</v>
      </c>
      <c r="G5" s="193" t="s">
        <v>71</v>
      </c>
      <c r="H5" s="195" t="s">
        <v>72</v>
      </c>
      <c r="I5" s="142" t="s">
        <v>5</v>
      </c>
      <c r="J5" s="193" t="s">
        <v>68</v>
      </c>
      <c r="K5" s="193" t="s">
        <v>69</v>
      </c>
      <c r="L5" s="193" t="s">
        <v>70</v>
      </c>
      <c r="M5" s="193" t="s">
        <v>71</v>
      </c>
      <c r="N5" s="195" t="s">
        <v>72</v>
      </c>
      <c r="O5" s="142" t="s">
        <v>5</v>
      </c>
      <c r="P5" s="193" t="s">
        <v>68</v>
      </c>
      <c r="Q5" s="193" t="s">
        <v>69</v>
      </c>
      <c r="R5" s="193" t="s">
        <v>70</v>
      </c>
      <c r="S5" s="193" t="s">
        <v>71</v>
      </c>
      <c r="T5" s="194" t="s">
        <v>72</v>
      </c>
    </row>
    <row r="6" spans="1:20" ht="15.75" x14ac:dyDescent="0.25">
      <c r="A6" s="145">
        <v>1</v>
      </c>
      <c r="B6" s="199" t="s">
        <v>7</v>
      </c>
      <c r="C6" s="147">
        <v>190892</v>
      </c>
      <c r="D6" s="148">
        <v>1480744.286322</v>
      </c>
      <c r="E6" s="148">
        <v>1059231</v>
      </c>
      <c r="F6" s="148">
        <v>4441454.0317399995</v>
      </c>
      <c r="G6" s="149">
        <v>0.18021753517410272</v>
      </c>
      <c r="H6" s="200">
        <v>0.3333917847038706</v>
      </c>
      <c r="I6" s="147">
        <v>47895</v>
      </c>
      <c r="J6" s="148">
        <v>3188908.7376020001</v>
      </c>
      <c r="K6" s="148">
        <v>138520</v>
      </c>
      <c r="L6" s="148">
        <v>9208869.1962480005</v>
      </c>
      <c r="M6" s="149">
        <v>0.3457623447877563</v>
      </c>
      <c r="N6" s="200">
        <v>0.34628667968280702</v>
      </c>
      <c r="O6" s="147">
        <v>18793</v>
      </c>
      <c r="P6" s="148">
        <v>733723.29517499998</v>
      </c>
      <c r="Q6" s="148">
        <v>119716</v>
      </c>
      <c r="R6" s="148">
        <v>4110723.7764400002</v>
      </c>
      <c r="S6" s="149">
        <v>0.15697985231715059</v>
      </c>
      <c r="T6" s="150">
        <v>0.17849005067677512</v>
      </c>
    </row>
    <row r="7" spans="1:20" ht="15.75" x14ac:dyDescent="0.25">
      <c r="A7" s="151">
        <v>9</v>
      </c>
      <c r="B7" s="201" t="s">
        <v>8</v>
      </c>
      <c r="C7" s="157">
        <v>311</v>
      </c>
      <c r="D7" s="154">
        <v>3863.6741980000002</v>
      </c>
      <c r="E7" s="154">
        <v>2136</v>
      </c>
      <c r="F7" s="154">
        <v>12461.391908</v>
      </c>
      <c r="G7" s="155">
        <v>0.14559925093632958</v>
      </c>
      <c r="H7" s="202">
        <v>0.3100515758211238</v>
      </c>
      <c r="I7" s="157">
        <v>148</v>
      </c>
      <c r="J7" s="154">
        <v>18074.840959000001</v>
      </c>
      <c r="K7" s="154">
        <v>468</v>
      </c>
      <c r="L7" s="154">
        <v>38277.614724999999</v>
      </c>
      <c r="M7" s="155">
        <v>0.31623931623931623</v>
      </c>
      <c r="N7" s="202">
        <v>0.47220395233235113</v>
      </c>
      <c r="O7" s="157">
        <v>0</v>
      </c>
      <c r="P7" s="154">
        <v>0</v>
      </c>
      <c r="Q7" s="154">
        <v>76</v>
      </c>
      <c r="R7" s="154">
        <v>69.785043999999999</v>
      </c>
      <c r="S7" s="155">
        <v>0</v>
      </c>
      <c r="T7" s="156">
        <v>0</v>
      </c>
    </row>
    <row r="8" spans="1:20" ht="15.75" x14ac:dyDescent="0.25">
      <c r="A8" s="151">
        <v>14</v>
      </c>
      <c r="B8" s="201" t="s">
        <v>9</v>
      </c>
      <c r="C8" s="157">
        <v>12330</v>
      </c>
      <c r="D8" s="154">
        <v>207708.66302099999</v>
      </c>
      <c r="E8" s="154">
        <v>1778198</v>
      </c>
      <c r="F8" s="154">
        <v>3404182.7457750002</v>
      </c>
      <c r="G8" s="155">
        <v>6.9339859790641988E-3</v>
      </c>
      <c r="H8" s="202">
        <v>6.1015720521699783E-2</v>
      </c>
      <c r="I8" s="157">
        <v>16939</v>
      </c>
      <c r="J8" s="154">
        <v>1382802.8117730001</v>
      </c>
      <c r="K8" s="154">
        <v>186425</v>
      </c>
      <c r="L8" s="154">
        <v>9440455.4488849994</v>
      </c>
      <c r="M8" s="155">
        <v>9.0862277055116E-2</v>
      </c>
      <c r="N8" s="202">
        <v>0.14647628170697222</v>
      </c>
      <c r="O8" s="157">
        <v>2572</v>
      </c>
      <c r="P8" s="154">
        <v>171238.883164</v>
      </c>
      <c r="Q8" s="154">
        <v>33716</v>
      </c>
      <c r="R8" s="154">
        <v>1234106.741097</v>
      </c>
      <c r="S8" s="155">
        <v>7.62842567327085E-2</v>
      </c>
      <c r="T8" s="156">
        <v>0.13875532598726867</v>
      </c>
    </row>
    <row r="9" spans="1:20" ht="15.75" x14ac:dyDescent="0.25">
      <c r="A9" s="151">
        <v>16</v>
      </c>
      <c r="B9" s="201" t="s">
        <v>10</v>
      </c>
      <c r="C9" s="157">
        <v>41232</v>
      </c>
      <c r="D9" s="154">
        <v>174322.923759</v>
      </c>
      <c r="E9" s="154">
        <v>1262006</v>
      </c>
      <c r="F9" s="154">
        <v>3922269.2950479998</v>
      </c>
      <c r="G9" s="155">
        <v>3.2671793953436036E-2</v>
      </c>
      <c r="H9" s="202">
        <v>4.4444404666219295E-2</v>
      </c>
      <c r="I9" s="157">
        <v>44512</v>
      </c>
      <c r="J9" s="154">
        <v>3201877.0553489998</v>
      </c>
      <c r="K9" s="154">
        <v>106318</v>
      </c>
      <c r="L9" s="154">
        <v>6830152.3367280001</v>
      </c>
      <c r="M9" s="155">
        <v>0.41866852273368571</v>
      </c>
      <c r="N9" s="202">
        <v>0.46878559913392304</v>
      </c>
      <c r="O9" s="157">
        <v>13067</v>
      </c>
      <c r="P9" s="154">
        <v>1179944.4407279999</v>
      </c>
      <c r="Q9" s="154">
        <v>99315</v>
      </c>
      <c r="R9" s="154">
        <v>2922567.759842</v>
      </c>
      <c r="S9" s="155">
        <v>0.13157126315259529</v>
      </c>
      <c r="T9" s="156">
        <v>0.40373552905811499</v>
      </c>
    </row>
    <row r="10" spans="1:20" ht="15.75" x14ac:dyDescent="0.25">
      <c r="A10" s="151">
        <v>28</v>
      </c>
      <c r="B10" s="201" t="s">
        <v>11</v>
      </c>
      <c r="C10" s="157">
        <v>631</v>
      </c>
      <c r="D10" s="154">
        <v>8767.7244250000003</v>
      </c>
      <c r="E10" s="154">
        <v>37451</v>
      </c>
      <c r="F10" s="154">
        <v>166418.612754</v>
      </c>
      <c r="G10" s="155">
        <v>1.6848682278176819E-2</v>
      </c>
      <c r="H10" s="202">
        <v>5.2684758512922175E-2</v>
      </c>
      <c r="I10" s="157">
        <v>1075</v>
      </c>
      <c r="J10" s="154">
        <v>175770.65817899999</v>
      </c>
      <c r="K10" s="154">
        <v>8248</v>
      </c>
      <c r="L10" s="154">
        <v>1163491.2697910001</v>
      </c>
      <c r="M10" s="155">
        <v>0.13033462657613967</v>
      </c>
      <c r="N10" s="202">
        <v>0.15107174651217967</v>
      </c>
      <c r="O10" s="157">
        <v>290</v>
      </c>
      <c r="P10" s="154">
        <v>28660.806911</v>
      </c>
      <c r="Q10" s="154">
        <v>8266</v>
      </c>
      <c r="R10" s="154">
        <v>381258.564083</v>
      </c>
      <c r="S10" s="155">
        <v>3.5083474473747885E-2</v>
      </c>
      <c r="T10" s="156">
        <v>7.5174198328986364E-2</v>
      </c>
    </row>
    <row r="11" spans="1:20" ht="15.75" x14ac:dyDescent="0.25">
      <c r="A11" s="151">
        <v>37</v>
      </c>
      <c r="B11" s="201" t="s">
        <v>73</v>
      </c>
      <c r="C11" s="157">
        <v>30291</v>
      </c>
      <c r="D11" s="154">
        <v>523823.33734500001</v>
      </c>
      <c r="E11" s="154">
        <v>889033</v>
      </c>
      <c r="F11" s="154">
        <v>5451276.8207700001</v>
      </c>
      <c r="G11" s="155">
        <v>3.4071851101140228E-2</v>
      </c>
      <c r="H11" s="202">
        <v>9.6091861515667676E-2</v>
      </c>
      <c r="I11" s="157">
        <v>73819</v>
      </c>
      <c r="J11" s="154">
        <v>5480005.837541</v>
      </c>
      <c r="K11" s="154">
        <v>199264</v>
      </c>
      <c r="L11" s="154">
        <v>11662945.371283</v>
      </c>
      <c r="M11" s="155">
        <v>0.37045828649429902</v>
      </c>
      <c r="N11" s="202">
        <v>0.46986465794773447</v>
      </c>
      <c r="O11" s="157">
        <v>32291</v>
      </c>
      <c r="P11" s="154">
        <v>1191177.1299439999</v>
      </c>
      <c r="Q11" s="154">
        <v>177313</v>
      </c>
      <c r="R11" s="154">
        <v>4346547.2550400002</v>
      </c>
      <c r="S11" s="155">
        <v>0.1821129866394455</v>
      </c>
      <c r="T11" s="156">
        <v>0.27405134697725442</v>
      </c>
    </row>
    <row r="12" spans="1:20" ht="15.75" x14ac:dyDescent="0.25">
      <c r="A12" s="151">
        <v>39</v>
      </c>
      <c r="B12" s="201" t="s">
        <v>74</v>
      </c>
      <c r="C12" s="157">
        <v>50490</v>
      </c>
      <c r="D12" s="154">
        <v>576166.99230599997</v>
      </c>
      <c r="E12" s="154">
        <v>311975</v>
      </c>
      <c r="F12" s="154">
        <v>1879157.573847</v>
      </c>
      <c r="G12" s="155">
        <v>0.1618398910169084</v>
      </c>
      <c r="H12" s="202">
        <v>0.30660919569744988</v>
      </c>
      <c r="I12" s="157">
        <v>19174</v>
      </c>
      <c r="J12" s="154">
        <v>1405020.266487</v>
      </c>
      <c r="K12" s="154">
        <v>72173</v>
      </c>
      <c r="L12" s="154">
        <v>4422209.2041060003</v>
      </c>
      <c r="M12" s="155">
        <v>0.26566721627201306</v>
      </c>
      <c r="N12" s="202">
        <v>0.31771908601303744</v>
      </c>
      <c r="O12" s="157">
        <v>1705</v>
      </c>
      <c r="P12" s="154">
        <v>54142.796296</v>
      </c>
      <c r="Q12" s="154">
        <v>30659</v>
      </c>
      <c r="R12" s="154">
        <v>1209856.3270429999</v>
      </c>
      <c r="S12" s="155">
        <v>5.5611729019211326E-2</v>
      </c>
      <c r="T12" s="156">
        <v>4.4751426335331877E-2</v>
      </c>
    </row>
    <row r="13" spans="1:20" ht="15.75" x14ac:dyDescent="0.25">
      <c r="A13" s="151">
        <v>49</v>
      </c>
      <c r="B13" s="201" t="s">
        <v>14</v>
      </c>
      <c r="C13" s="157">
        <v>5734</v>
      </c>
      <c r="D13" s="154">
        <v>101448.036211</v>
      </c>
      <c r="E13" s="154">
        <v>54511</v>
      </c>
      <c r="F13" s="154">
        <v>526997.35710300005</v>
      </c>
      <c r="G13" s="155">
        <v>0.10518977820990259</v>
      </c>
      <c r="H13" s="202">
        <v>0.19250198287270023</v>
      </c>
      <c r="I13" s="157">
        <v>1979</v>
      </c>
      <c r="J13" s="154">
        <v>239413.37555851889</v>
      </c>
      <c r="K13" s="154">
        <v>7454</v>
      </c>
      <c r="L13" s="154">
        <v>726884.74699300004</v>
      </c>
      <c r="M13" s="155">
        <v>0.26549503622216258</v>
      </c>
      <c r="N13" s="202">
        <v>0.3293691008773148</v>
      </c>
      <c r="O13" s="157">
        <v>279</v>
      </c>
      <c r="P13" s="154">
        <v>14659.049837</v>
      </c>
      <c r="Q13" s="154">
        <v>7561</v>
      </c>
      <c r="R13" s="154">
        <v>252108.530038</v>
      </c>
      <c r="S13" s="155">
        <v>3.6899880968125909E-2</v>
      </c>
      <c r="T13" s="156">
        <v>5.814579076237706E-2</v>
      </c>
    </row>
    <row r="14" spans="1:20" ht="15.75" x14ac:dyDescent="0.25">
      <c r="A14" s="151">
        <v>51</v>
      </c>
      <c r="B14" s="201" t="s">
        <v>15</v>
      </c>
      <c r="C14" s="157">
        <v>24357</v>
      </c>
      <c r="D14" s="154">
        <v>128521.338783</v>
      </c>
      <c r="E14" s="154">
        <v>3004557</v>
      </c>
      <c r="F14" s="154">
        <v>3264534.2265110002</v>
      </c>
      <c r="G14" s="155">
        <v>8.1066859440509873E-3</v>
      </c>
      <c r="H14" s="202">
        <v>3.9368966555562296E-2</v>
      </c>
      <c r="I14" s="157">
        <v>851</v>
      </c>
      <c r="J14" s="154">
        <v>229.84632099999999</v>
      </c>
      <c r="K14" s="154">
        <v>13731</v>
      </c>
      <c r="L14" s="154">
        <v>505024.933923</v>
      </c>
      <c r="M14" s="155">
        <v>6.1976549413735343E-2</v>
      </c>
      <c r="N14" s="202">
        <v>4.5511875862161715E-4</v>
      </c>
      <c r="O14" s="157">
        <v>0</v>
      </c>
      <c r="P14" s="154">
        <v>0</v>
      </c>
      <c r="Q14" s="154">
        <v>173</v>
      </c>
      <c r="R14" s="154">
        <v>11413.282192999999</v>
      </c>
      <c r="S14" s="155">
        <v>0</v>
      </c>
      <c r="T14" s="156">
        <v>0</v>
      </c>
    </row>
    <row r="15" spans="1:20" ht="15.75" x14ac:dyDescent="0.25">
      <c r="A15" s="151">
        <v>53</v>
      </c>
      <c r="B15" s="201" t="s">
        <v>16</v>
      </c>
      <c r="C15" s="157">
        <v>50207</v>
      </c>
      <c r="D15" s="154">
        <v>77988.077132000006</v>
      </c>
      <c r="E15" s="154">
        <v>1159043</v>
      </c>
      <c r="F15" s="154">
        <v>831938.56299400004</v>
      </c>
      <c r="G15" s="155">
        <v>4.3317633599443676E-2</v>
      </c>
      <c r="H15" s="202">
        <v>9.374259182232722E-2</v>
      </c>
      <c r="I15" s="157">
        <v>0</v>
      </c>
      <c r="J15" s="154">
        <v>0</v>
      </c>
      <c r="K15" s="154">
        <v>2812</v>
      </c>
      <c r="L15" s="154">
        <v>25769.202051</v>
      </c>
      <c r="M15" s="155">
        <v>0</v>
      </c>
      <c r="N15" s="202">
        <v>0</v>
      </c>
      <c r="O15" s="157">
        <v>0</v>
      </c>
      <c r="P15" s="154">
        <v>0</v>
      </c>
      <c r="Q15" s="154">
        <v>37</v>
      </c>
      <c r="R15" s="154">
        <v>360.69094899999999</v>
      </c>
      <c r="S15" s="155">
        <v>0</v>
      </c>
      <c r="T15" s="156">
        <v>0</v>
      </c>
    </row>
    <row r="16" spans="1:20" ht="15.75" x14ac:dyDescent="0.25">
      <c r="A16" s="151">
        <v>55</v>
      </c>
      <c r="B16" s="201" t="s">
        <v>17</v>
      </c>
      <c r="C16" s="157">
        <v>427</v>
      </c>
      <c r="D16" s="154">
        <v>2116.4243980000001</v>
      </c>
      <c r="E16" s="154">
        <v>44432</v>
      </c>
      <c r="F16" s="154">
        <v>96661.333639999997</v>
      </c>
      <c r="G16" s="155">
        <v>9.610190853438963E-3</v>
      </c>
      <c r="H16" s="202">
        <v>2.1895253441073879E-2</v>
      </c>
      <c r="I16" s="157">
        <v>2387</v>
      </c>
      <c r="J16" s="154">
        <v>202843.94133622845</v>
      </c>
      <c r="K16" s="154">
        <v>7944</v>
      </c>
      <c r="L16" s="154">
        <v>522012.71015200001</v>
      </c>
      <c r="M16" s="155">
        <v>0.30047834843907351</v>
      </c>
      <c r="N16" s="202">
        <v>0.38858046440509891</v>
      </c>
      <c r="O16" s="157">
        <v>1</v>
      </c>
      <c r="P16" s="154">
        <v>200</v>
      </c>
      <c r="Q16" s="154">
        <v>842</v>
      </c>
      <c r="R16" s="154">
        <v>37298.298763999999</v>
      </c>
      <c r="S16" s="155">
        <v>1.1876484560570072E-3</v>
      </c>
      <c r="T16" s="156">
        <v>5.3621748612577014E-3</v>
      </c>
    </row>
    <row r="17" spans="1:20" ht="16.5" thickBot="1" x14ac:dyDescent="0.3">
      <c r="A17" s="159">
        <v>12</v>
      </c>
      <c r="B17" s="188" t="s">
        <v>18</v>
      </c>
      <c r="C17" s="161">
        <v>75792</v>
      </c>
      <c r="D17" s="162">
        <v>390014.75181300001</v>
      </c>
      <c r="E17" s="162">
        <v>1016120</v>
      </c>
      <c r="F17" s="162">
        <v>2203433.6197819998</v>
      </c>
      <c r="G17" s="163">
        <v>7.4589615399755935E-2</v>
      </c>
      <c r="H17" s="203">
        <v>0.17700317736442031</v>
      </c>
      <c r="I17" s="161">
        <v>46578</v>
      </c>
      <c r="J17" s="162">
        <v>1508287.7761289999</v>
      </c>
      <c r="K17" s="162">
        <v>450122</v>
      </c>
      <c r="L17" s="162">
        <v>10306802.770175001</v>
      </c>
      <c r="M17" s="163">
        <v>0.10347861246506503</v>
      </c>
      <c r="N17" s="203">
        <v>0.1463390548709792</v>
      </c>
      <c r="O17" s="161">
        <v>44013</v>
      </c>
      <c r="P17" s="162">
        <v>220662.34017700001</v>
      </c>
      <c r="Q17" s="162">
        <v>251774</v>
      </c>
      <c r="R17" s="162">
        <v>2550023.2978920001</v>
      </c>
      <c r="S17" s="163">
        <v>0.17481153733109853</v>
      </c>
      <c r="T17" s="164">
        <v>8.6533460443052629E-2</v>
      </c>
    </row>
    <row r="18" spans="1:20" ht="16.5" thickBot="1" x14ac:dyDescent="0.3">
      <c r="A18" s="191"/>
      <c r="B18" s="165" t="s">
        <v>49</v>
      </c>
      <c r="C18" s="204">
        <v>482694</v>
      </c>
      <c r="D18" s="204">
        <v>3675486.2297129999</v>
      </c>
      <c r="E18" s="204">
        <v>10618693</v>
      </c>
      <c r="F18" s="204">
        <v>26200785.571872003</v>
      </c>
      <c r="G18" s="205">
        <v>4.5457006808653382E-2</v>
      </c>
      <c r="H18" s="205">
        <v>0.14028152780498454</v>
      </c>
      <c r="I18" s="204">
        <v>255357</v>
      </c>
      <c r="J18" s="204">
        <v>16803235.147234745</v>
      </c>
      <c r="K18" s="204">
        <v>1193479</v>
      </c>
      <c r="L18" s="204">
        <v>54852894.805059999</v>
      </c>
      <c r="M18" s="205">
        <v>0.21396019536162764</v>
      </c>
      <c r="N18" s="205">
        <v>0.30633269596711787</v>
      </c>
      <c r="O18" s="204">
        <v>113011</v>
      </c>
      <c r="P18" s="204">
        <v>3594408.742232</v>
      </c>
      <c r="Q18" s="204">
        <v>729448</v>
      </c>
      <c r="R18" s="204">
        <v>17056334.308425002</v>
      </c>
      <c r="S18" s="205">
        <v>0.15492673912328225</v>
      </c>
      <c r="T18" s="206">
        <v>0.21073747015245453</v>
      </c>
    </row>
    <row r="19" spans="1:20" ht="15.75" x14ac:dyDescent="0.25">
      <c r="A19" s="207"/>
      <c r="B19" s="208"/>
      <c r="C19" s="209"/>
      <c r="D19" s="209"/>
      <c r="E19" s="209"/>
      <c r="F19" s="209"/>
      <c r="G19" s="210"/>
      <c r="H19" s="210"/>
      <c r="I19" s="209"/>
      <c r="J19" s="209"/>
      <c r="K19" s="209"/>
      <c r="L19" s="209"/>
      <c r="M19" s="210"/>
      <c r="N19" s="210"/>
      <c r="O19" s="209"/>
      <c r="P19" s="209"/>
      <c r="Q19" s="209"/>
      <c r="R19" s="209"/>
      <c r="S19" s="210"/>
      <c r="T19" s="210"/>
    </row>
    <row r="20" spans="1:20" x14ac:dyDescent="0.25">
      <c r="B20" s="192" t="s">
        <v>87</v>
      </c>
    </row>
    <row r="21" spans="1:20" x14ac:dyDescent="0.25">
      <c r="B21" s="192" t="s">
        <v>59</v>
      </c>
    </row>
    <row r="22" spans="1:20" x14ac:dyDescent="0.25">
      <c r="B22" s="78" t="s">
        <v>91</v>
      </c>
    </row>
    <row r="25" spans="1:20" ht="19.5" thickBot="1" x14ac:dyDescent="0.35">
      <c r="A25" s="198" t="s">
        <v>76</v>
      </c>
    </row>
    <row r="26" spans="1:20" ht="21.75" thickBot="1" x14ac:dyDescent="0.4">
      <c r="A26" s="334" t="s">
        <v>66</v>
      </c>
      <c r="B26" s="335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6"/>
    </row>
    <row r="27" spans="1:20" ht="15.75" x14ac:dyDescent="0.25">
      <c r="A27" s="139"/>
      <c r="B27" s="193"/>
      <c r="C27" s="325" t="s">
        <v>2</v>
      </c>
      <c r="D27" s="326"/>
      <c r="E27" s="326"/>
      <c r="F27" s="326"/>
      <c r="G27" s="326"/>
      <c r="H27" s="327"/>
      <c r="I27" s="325" t="s">
        <v>3</v>
      </c>
      <c r="J27" s="326"/>
      <c r="K27" s="326"/>
      <c r="L27" s="326"/>
      <c r="M27" s="326"/>
      <c r="N27" s="327"/>
      <c r="O27" s="325" t="s">
        <v>4</v>
      </c>
      <c r="P27" s="326"/>
      <c r="Q27" s="326"/>
      <c r="R27" s="326"/>
      <c r="S27" s="326"/>
      <c r="T27" s="328"/>
    </row>
    <row r="28" spans="1:20" ht="15.75" x14ac:dyDescent="0.25">
      <c r="A28" s="139"/>
      <c r="B28" s="193"/>
      <c r="C28" s="329" t="s">
        <v>41</v>
      </c>
      <c r="D28" s="309"/>
      <c r="E28" s="309" t="s">
        <v>42</v>
      </c>
      <c r="F28" s="309"/>
      <c r="G28" s="303" t="s">
        <v>67</v>
      </c>
      <c r="H28" s="333"/>
      <c r="I28" s="329" t="s">
        <v>41</v>
      </c>
      <c r="J28" s="309"/>
      <c r="K28" s="309" t="s">
        <v>42</v>
      </c>
      <c r="L28" s="309"/>
      <c r="M28" s="303" t="s">
        <v>67</v>
      </c>
      <c r="N28" s="333"/>
      <c r="O28" s="329" t="s">
        <v>41</v>
      </c>
      <c r="P28" s="309"/>
      <c r="Q28" s="309" t="s">
        <v>42</v>
      </c>
      <c r="R28" s="309"/>
      <c r="S28" s="303" t="s">
        <v>67</v>
      </c>
      <c r="T28" s="332"/>
    </row>
    <row r="29" spans="1:20" ht="32.25" thickBot="1" x14ac:dyDescent="0.3">
      <c r="A29" s="140" t="s">
        <v>0</v>
      </c>
      <c r="B29" s="141" t="s">
        <v>1</v>
      </c>
      <c r="C29" s="142" t="s">
        <v>5</v>
      </c>
      <c r="D29" s="193" t="s">
        <v>68</v>
      </c>
      <c r="E29" s="193" t="s">
        <v>69</v>
      </c>
      <c r="F29" s="193" t="s">
        <v>70</v>
      </c>
      <c r="G29" s="193" t="s">
        <v>71</v>
      </c>
      <c r="H29" s="195" t="s">
        <v>72</v>
      </c>
      <c r="I29" s="142" t="s">
        <v>5</v>
      </c>
      <c r="J29" s="193" t="s">
        <v>68</v>
      </c>
      <c r="K29" s="193" t="s">
        <v>69</v>
      </c>
      <c r="L29" s="193" t="s">
        <v>70</v>
      </c>
      <c r="M29" s="193" t="s">
        <v>71</v>
      </c>
      <c r="N29" s="195" t="s">
        <v>72</v>
      </c>
      <c r="O29" s="142" t="s">
        <v>5</v>
      </c>
      <c r="P29" s="193" t="s">
        <v>68</v>
      </c>
      <c r="Q29" s="193" t="s">
        <v>69</v>
      </c>
      <c r="R29" s="193" t="s">
        <v>70</v>
      </c>
      <c r="S29" s="193" t="s">
        <v>71</v>
      </c>
      <c r="T29" s="194" t="s">
        <v>72</v>
      </c>
    </row>
    <row r="30" spans="1:20" ht="16.5" thickBot="1" x14ac:dyDescent="0.3">
      <c r="A30" s="170">
        <v>671</v>
      </c>
      <c r="B30" s="211" t="s">
        <v>25</v>
      </c>
      <c r="C30" s="172">
        <v>678</v>
      </c>
      <c r="D30" s="148">
        <v>1024.401073</v>
      </c>
      <c r="E30" s="148">
        <v>7316</v>
      </c>
      <c r="F30" s="148">
        <v>8295.7138300000006</v>
      </c>
      <c r="G30" s="149">
        <v>9.2673592126845269E-2</v>
      </c>
      <c r="H30" s="150">
        <v>0.12348558472393688</v>
      </c>
      <c r="I30" s="172">
        <v>0</v>
      </c>
      <c r="J30" s="148">
        <v>0</v>
      </c>
      <c r="K30" s="148"/>
      <c r="L30" s="148"/>
      <c r="M30" s="149"/>
      <c r="N30" s="150"/>
      <c r="O30" s="173">
        <v>21</v>
      </c>
      <c r="P30" s="148">
        <v>126.23201400000001</v>
      </c>
      <c r="Q30" s="148">
        <v>582</v>
      </c>
      <c r="R30" s="174">
        <v>2324.096978</v>
      </c>
      <c r="S30" s="149">
        <v>3.608247422680412E-2</v>
      </c>
      <c r="T30" s="150">
        <v>5.4314434894463345E-2</v>
      </c>
    </row>
    <row r="31" spans="1:20" ht="16.5" thickBot="1" x14ac:dyDescent="0.3">
      <c r="A31" s="175">
        <v>672</v>
      </c>
      <c r="B31" s="212" t="s">
        <v>26</v>
      </c>
      <c r="C31" s="177">
        <v>44276</v>
      </c>
      <c r="D31" s="154">
        <v>303984.449822</v>
      </c>
      <c r="E31" s="154">
        <v>270536</v>
      </c>
      <c r="F31" s="154">
        <v>1169377.3923770001</v>
      </c>
      <c r="G31" s="155">
        <v>0.16366028920365497</v>
      </c>
      <c r="H31" s="156">
        <v>0.25995410190382512</v>
      </c>
      <c r="I31" s="177">
        <v>1346</v>
      </c>
      <c r="J31" s="154">
        <v>41079.225607</v>
      </c>
      <c r="K31" s="154">
        <v>15755</v>
      </c>
      <c r="L31" s="154">
        <v>404977.95511500002</v>
      </c>
      <c r="M31" s="155">
        <v>8.5433195810853693E-2</v>
      </c>
      <c r="N31" s="156">
        <v>0.10143570801362482</v>
      </c>
      <c r="O31" s="213">
        <v>114</v>
      </c>
      <c r="P31" s="154">
        <v>4261.3025180000004</v>
      </c>
      <c r="Q31" s="154">
        <v>1341</v>
      </c>
      <c r="R31" s="178">
        <v>25017.220592000001</v>
      </c>
      <c r="S31" s="155">
        <v>8.5011185682326629E-2</v>
      </c>
      <c r="T31" s="156">
        <v>0.17033477009682996</v>
      </c>
    </row>
    <row r="32" spans="1:20" ht="16.5" thickBot="1" x14ac:dyDescent="0.3">
      <c r="A32" s="175">
        <v>673</v>
      </c>
      <c r="B32" s="212" t="s">
        <v>27</v>
      </c>
      <c r="C32" s="177">
        <v>1396</v>
      </c>
      <c r="D32" s="154">
        <v>2823.281665</v>
      </c>
      <c r="E32" s="154">
        <v>40408</v>
      </c>
      <c r="F32" s="154">
        <v>54111.295316000003</v>
      </c>
      <c r="G32" s="155">
        <v>3.4547614333795287E-2</v>
      </c>
      <c r="H32" s="156">
        <v>5.217545890395997E-2</v>
      </c>
      <c r="I32" s="177">
        <v>0</v>
      </c>
      <c r="J32" s="154">
        <v>0</v>
      </c>
      <c r="K32" s="154"/>
      <c r="L32" s="154"/>
      <c r="M32" s="155"/>
      <c r="N32" s="156"/>
      <c r="O32" s="213">
        <v>1183</v>
      </c>
      <c r="P32" s="154">
        <v>8505.2109970000001</v>
      </c>
      <c r="Q32" s="154">
        <v>5095</v>
      </c>
      <c r="R32" s="178">
        <v>28738.339833000002</v>
      </c>
      <c r="S32" s="155">
        <v>0.23218842001962708</v>
      </c>
      <c r="T32" s="156">
        <v>0.29595345612948509</v>
      </c>
    </row>
    <row r="33" spans="1:20" ht="16.5" thickBot="1" x14ac:dyDescent="0.3">
      <c r="A33" s="175">
        <v>674</v>
      </c>
      <c r="B33" s="212" t="s">
        <v>28</v>
      </c>
      <c r="C33" s="177">
        <v>1609</v>
      </c>
      <c r="D33" s="154">
        <v>10260.08432</v>
      </c>
      <c r="E33" s="154">
        <v>21321</v>
      </c>
      <c r="F33" s="154">
        <v>90657.766772000003</v>
      </c>
      <c r="G33" s="155">
        <v>7.5465503494207595E-2</v>
      </c>
      <c r="H33" s="156">
        <v>0.11317380391471177</v>
      </c>
      <c r="I33" s="177">
        <v>0</v>
      </c>
      <c r="J33" s="154">
        <v>0</v>
      </c>
      <c r="K33" s="154"/>
      <c r="L33" s="154"/>
      <c r="M33" s="155"/>
      <c r="N33" s="156"/>
      <c r="O33" s="213">
        <v>1</v>
      </c>
      <c r="P33" s="154">
        <v>1.7486820000000001</v>
      </c>
      <c r="Q33" s="154">
        <v>8</v>
      </c>
      <c r="R33" s="178">
        <v>32.600150999999997</v>
      </c>
      <c r="S33" s="155">
        <v>0.125</v>
      </c>
      <c r="T33" s="156">
        <v>5.3640303690617883E-2</v>
      </c>
    </row>
    <row r="34" spans="1:20" ht="16.5" thickBot="1" x14ac:dyDescent="0.3">
      <c r="A34" s="175">
        <v>675</v>
      </c>
      <c r="B34" s="212" t="s">
        <v>29</v>
      </c>
      <c r="C34" s="177">
        <v>148</v>
      </c>
      <c r="D34" s="154">
        <v>122.972624</v>
      </c>
      <c r="E34" s="154">
        <v>18470</v>
      </c>
      <c r="F34" s="154">
        <v>28074.839230000001</v>
      </c>
      <c r="G34" s="155">
        <v>8.0129940443963189E-3</v>
      </c>
      <c r="H34" s="156">
        <v>4.3801719750756344E-3</v>
      </c>
      <c r="I34" s="177">
        <v>0</v>
      </c>
      <c r="J34" s="154">
        <v>0</v>
      </c>
      <c r="K34" s="154"/>
      <c r="L34" s="154"/>
      <c r="M34" s="155"/>
      <c r="N34" s="156"/>
      <c r="O34" s="213">
        <v>78</v>
      </c>
      <c r="P34" s="154">
        <v>258.76589899999999</v>
      </c>
      <c r="Q34" s="154">
        <v>1002</v>
      </c>
      <c r="R34" s="178">
        <v>3008.5328180000001</v>
      </c>
      <c r="S34" s="155">
        <v>7.7844311377245512E-2</v>
      </c>
      <c r="T34" s="156">
        <v>8.6010661892005319E-2</v>
      </c>
    </row>
    <row r="35" spans="1:20" ht="16.5" thickBot="1" x14ac:dyDescent="0.3">
      <c r="A35" s="175">
        <v>676</v>
      </c>
      <c r="B35" s="212" t="s">
        <v>30</v>
      </c>
      <c r="C35" s="177">
        <v>152</v>
      </c>
      <c r="D35" s="154">
        <v>676.075244</v>
      </c>
      <c r="E35" s="154">
        <v>16048</v>
      </c>
      <c r="F35" s="154">
        <v>44952.605894</v>
      </c>
      <c r="G35" s="155">
        <v>9.4715852442671979E-3</v>
      </c>
      <c r="H35" s="156">
        <v>1.5039734194591784E-2</v>
      </c>
      <c r="I35" s="177">
        <v>0</v>
      </c>
      <c r="J35" s="154">
        <v>0</v>
      </c>
      <c r="K35" s="154"/>
      <c r="L35" s="154"/>
      <c r="M35" s="155"/>
      <c r="N35" s="156"/>
      <c r="O35" s="213">
        <v>9</v>
      </c>
      <c r="P35" s="154">
        <v>71.245998</v>
      </c>
      <c r="Q35" s="154">
        <v>60</v>
      </c>
      <c r="R35" s="178">
        <v>303.493292</v>
      </c>
      <c r="S35" s="155">
        <v>0.15</v>
      </c>
      <c r="T35" s="156">
        <v>0.23475312264891837</v>
      </c>
    </row>
    <row r="36" spans="1:20" ht="16.5" thickBot="1" x14ac:dyDescent="0.3">
      <c r="A36" s="175">
        <v>677</v>
      </c>
      <c r="B36" s="212" t="s">
        <v>31</v>
      </c>
      <c r="C36" s="214">
        <v>1094</v>
      </c>
      <c r="D36" s="162">
        <v>6650.5327180000004</v>
      </c>
      <c r="E36" s="162">
        <v>6045</v>
      </c>
      <c r="F36" s="162">
        <v>30896.292901000001</v>
      </c>
      <c r="G36" s="163">
        <v>0.18097601323407775</v>
      </c>
      <c r="H36" s="164">
        <v>0.215253420185719</v>
      </c>
      <c r="I36" s="214">
        <v>0</v>
      </c>
      <c r="J36" s="162">
        <v>0</v>
      </c>
      <c r="K36" s="162"/>
      <c r="L36" s="162"/>
      <c r="M36" s="163"/>
      <c r="N36" s="164"/>
      <c r="O36" s="179">
        <v>8</v>
      </c>
      <c r="P36" s="162">
        <v>52.625591999999997</v>
      </c>
      <c r="Q36" s="162">
        <v>43</v>
      </c>
      <c r="R36" s="180">
        <v>286.87985300000003</v>
      </c>
      <c r="S36" s="163">
        <v>0.18604651162790697</v>
      </c>
      <c r="T36" s="164">
        <v>0.18344122617770581</v>
      </c>
    </row>
    <row r="37" spans="1:20" ht="16.5" thickBot="1" x14ac:dyDescent="0.3">
      <c r="A37" s="191"/>
      <c r="B37" s="165" t="s">
        <v>49</v>
      </c>
      <c r="C37" s="215">
        <v>49353</v>
      </c>
      <c r="D37" s="204">
        <v>325541.79746600002</v>
      </c>
      <c r="E37" s="204">
        <v>380144</v>
      </c>
      <c r="F37" s="204">
        <v>1426365.9063200003</v>
      </c>
      <c r="G37" s="205">
        <v>0.12982711814470305</v>
      </c>
      <c r="H37" s="205">
        <v>0.22823161716329318</v>
      </c>
      <c r="I37" s="215">
        <v>1346</v>
      </c>
      <c r="J37" s="204">
        <v>41079.225607</v>
      </c>
      <c r="K37" s="204">
        <v>15755</v>
      </c>
      <c r="L37" s="204">
        <v>404977.95511500002</v>
      </c>
      <c r="M37" s="205">
        <v>8.5433195810853693E-2</v>
      </c>
      <c r="N37" s="206">
        <v>0.10143570801362482</v>
      </c>
      <c r="O37" s="216">
        <v>1414</v>
      </c>
      <c r="P37" s="204">
        <v>13277.1317</v>
      </c>
      <c r="Q37" s="204">
        <v>8131</v>
      </c>
      <c r="R37" s="204">
        <v>59711.163517000001</v>
      </c>
      <c r="S37" s="205">
        <v>0.17390234903455909</v>
      </c>
      <c r="T37" s="206">
        <v>0.22235593677922469</v>
      </c>
    </row>
    <row r="38" spans="1:20" ht="15.75" x14ac:dyDescent="0.25">
      <c r="A38" s="207"/>
      <c r="B38" s="208"/>
      <c r="C38" s="209"/>
      <c r="D38" s="209"/>
      <c r="E38" s="209"/>
      <c r="F38" s="209"/>
      <c r="G38" s="210"/>
      <c r="H38" s="210"/>
      <c r="I38" s="209"/>
      <c r="J38" s="209"/>
      <c r="K38" s="209"/>
      <c r="L38" s="209"/>
      <c r="M38" s="210"/>
      <c r="N38" s="210"/>
      <c r="O38" s="209"/>
      <c r="P38" s="209"/>
      <c r="Q38" s="209"/>
      <c r="R38" s="209"/>
      <c r="S38" s="210"/>
      <c r="T38" s="210"/>
    </row>
    <row r="39" spans="1:20" x14ac:dyDescent="0.25">
      <c r="B39" s="192" t="s">
        <v>87</v>
      </c>
    </row>
    <row r="40" spans="1:20" x14ac:dyDescent="0.25">
      <c r="B40" s="192" t="s">
        <v>59</v>
      </c>
    </row>
    <row r="41" spans="1:20" x14ac:dyDescent="0.25">
      <c r="B41" s="78" t="s">
        <v>92</v>
      </c>
    </row>
    <row r="46" spans="1:20" ht="19.5" thickBot="1" x14ac:dyDescent="0.35">
      <c r="A46" s="79" t="s">
        <v>77</v>
      </c>
    </row>
    <row r="47" spans="1:20" ht="21" x14ac:dyDescent="0.35">
      <c r="A47" s="334" t="s">
        <v>66</v>
      </c>
      <c r="B47" s="335"/>
      <c r="C47" s="335"/>
      <c r="D47" s="335"/>
      <c r="E47" s="335"/>
      <c r="F47" s="335"/>
      <c r="G47" s="335"/>
      <c r="H47" s="336"/>
    </row>
    <row r="48" spans="1:20" ht="15.75" x14ac:dyDescent="0.25">
      <c r="A48" s="139"/>
      <c r="B48" s="193"/>
      <c r="C48" s="303" t="s">
        <v>32</v>
      </c>
      <c r="D48" s="303"/>
      <c r="E48" s="303"/>
      <c r="F48" s="303"/>
      <c r="G48" s="303"/>
      <c r="H48" s="332"/>
    </row>
    <row r="49" spans="1:8" ht="15.75" x14ac:dyDescent="0.25">
      <c r="A49" s="139"/>
      <c r="B49" s="193"/>
      <c r="C49" s="309" t="s">
        <v>41</v>
      </c>
      <c r="D49" s="309"/>
      <c r="E49" s="309" t="s">
        <v>42</v>
      </c>
      <c r="F49" s="309"/>
      <c r="G49" s="303" t="s">
        <v>67</v>
      </c>
      <c r="H49" s="332"/>
    </row>
    <row r="50" spans="1:8" ht="32.25" thickBot="1" x14ac:dyDescent="0.3">
      <c r="A50" s="140" t="s">
        <v>0</v>
      </c>
      <c r="B50" s="141" t="s">
        <v>1</v>
      </c>
      <c r="C50" s="193" t="s">
        <v>5</v>
      </c>
      <c r="D50" s="193" t="s">
        <v>68</v>
      </c>
      <c r="E50" s="193" t="s">
        <v>69</v>
      </c>
      <c r="F50" s="193" t="s">
        <v>70</v>
      </c>
      <c r="G50" s="193" t="s">
        <v>71</v>
      </c>
      <c r="H50" s="194" t="s">
        <v>72</v>
      </c>
    </row>
    <row r="51" spans="1:8" ht="16.5" thickBot="1" x14ac:dyDescent="0.3">
      <c r="A51" s="190">
        <v>708</v>
      </c>
      <c r="B51" s="184" t="s">
        <v>34</v>
      </c>
      <c r="C51" s="217">
        <v>919</v>
      </c>
      <c r="D51" s="218">
        <v>176.10951800000001</v>
      </c>
      <c r="E51" s="218">
        <v>541690</v>
      </c>
      <c r="F51" s="218">
        <v>174625.58563300001</v>
      </c>
      <c r="G51" s="149">
        <v>1.6965423027931103E-3</v>
      </c>
      <c r="H51" s="150">
        <v>1.0084977946480231E-3</v>
      </c>
    </row>
    <row r="52" spans="1:8" ht="16.5" thickBot="1" x14ac:dyDescent="0.3">
      <c r="A52" s="190">
        <v>701</v>
      </c>
      <c r="B52" s="184" t="s">
        <v>81</v>
      </c>
      <c r="C52" s="219">
        <v>1317</v>
      </c>
      <c r="D52" s="220">
        <v>69.262784999999994</v>
      </c>
      <c r="E52" s="220">
        <v>256073</v>
      </c>
      <c r="F52" s="220">
        <v>39181.669515000001</v>
      </c>
      <c r="G52" s="155">
        <v>5.1430646729643502E-3</v>
      </c>
      <c r="H52" s="156">
        <v>1.7677343986958998E-3</v>
      </c>
    </row>
    <row r="53" spans="1:8" ht="16.5" thickBot="1" x14ac:dyDescent="0.3">
      <c r="A53" s="190">
        <v>699</v>
      </c>
      <c r="B53" s="184" t="s">
        <v>36</v>
      </c>
      <c r="C53" s="219">
        <v>43091</v>
      </c>
      <c r="D53" s="220">
        <v>4373.6425959999997</v>
      </c>
      <c r="E53" s="220">
        <v>447839</v>
      </c>
      <c r="F53" s="220">
        <v>99910.101957000006</v>
      </c>
      <c r="G53" s="155">
        <v>9.6219846864609826E-2</v>
      </c>
      <c r="H53" s="156">
        <v>4.3775779529104657E-2</v>
      </c>
    </row>
    <row r="54" spans="1:8" ht="16.5" thickBot="1" x14ac:dyDescent="0.3">
      <c r="A54" s="159">
        <v>697</v>
      </c>
      <c r="B54" s="188" t="s">
        <v>37</v>
      </c>
      <c r="C54" s="221">
        <v>610</v>
      </c>
      <c r="D54" s="222">
        <v>472.269248</v>
      </c>
      <c r="E54" s="222">
        <v>486649</v>
      </c>
      <c r="F54" s="222">
        <v>163138.158383</v>
      </c>
      <c r="G54" s="163">
        <v>1.253470160218145E-3</v>
      </c>
      <c r="H54" s="164">
        <v>2.8949036367767003E-3</v>
      </c>
    </row>
    <row r="55" spans="1:8" ht="16.5" thickBot="1" x14ac:dyDescent="0.3">
      <c r="A55" s="191"/>
      <c r="B55" s="165" t="s">
        <v>49</v>
      </c>
      <c r="C55" s="223">
        <v>45937</v>
      </c>
      <c r="D55" s="223">
        <v>5091.2841469999994</v>
      </c>
      <c r="E55" s="223">
        <v>1732251</v>
      </c>
      <c r="F55" s="223">
        <v>476855.51548800006</v>
      </c>
      <c r="G55" s="205">
        <v>2.651867425679073E-2</v>
      </c>
      <c r="H55" s="206">
        <v>1.0676785696375405E-2</v>
      </c>
    </row>
    <row r="57" spans="1:8" x14ac:dyDescent="0.25">
      <c r="B57" s="192" t="s">
        <v>87</v>
      </c>
    </row>
    <row r="58" spans="1:8" x14ac:dyDescent="0.25">
      <c r="B58" s="192" t="s">
        <v>59</v>
      </c>
    </row>
    <row r="59" spans="1:8" x14ac:dyDescent="0.25">
      <c r="B59" s="78" t="s">
        <v>93</v>
      </c>
    </row>
  </sheetData>
  <mergeCells count="31">
    <mergeCell ref="A2:T2"/>
    <mergeCell ref="C3:H3"/>
    <mergeCell ref="I3:N3"/>
    <mergeCell ref="O3:T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C49:D49"/>
    <mergeCell ref="E49:F49"/>
    <mergeCell ref="G49:H49"/>
    <mergeCell ref="C28:D28"/>
    <mergeCell ref="E28:F28"/>
    <mergeCell ref="G28:H28"/>
    <mergeCell ref="A47:H47"/>
    <mergeCell ref="C48:H48"/>
    <mergeCell ref="K28:L28"/>
    <mergeCell ref="M28:N28"/>
    <mergeCell ref="A26:T26"/>
    <mergeCell ref="C27:H27"/>
    <mergeCell ref="I27:N27"/>
    <mergeCell ref="O27:T27"/>
    <mergeCell ref="O28:P28"/>
    <mergeCell ref="Q28:R28"/>
    <mergeCell ref="S28:T28"/>
    <mergeCell ref="I28:J2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267DD-28CE-42E8-86E8-A027A33221B6}">
  <sheetPr codeName="Hoja8"/>
  <dimension ref="A1:P1240"/>
  <sheetViews>
    <sheetView workbookViewId="0"/>
  </sheetViews>
  <sheetFormatPr baseColWidth="10" defaultColWidth="11.5703125" defaultRowHeight="18.75" x14ac:dyDescent="0.3"/>
  <cols>
    <col min="1" max="1" width="20.7109375" style="109" customWidth="1"/>
    <col min="2" max="7" width="16.28515625" style="109" customWidth="1"/>
    <col min="8" max="16" width="11.5703125" style="79"/>
    <col min="17" max="16384" width="11.5703125" style="108"/>
  </cols>
  <sheetData>
    <row r="1" spans="1:16" s="80" customFormat="1" x14ac:dyDescent="0.3">
      <c r="A1" s="121" t="s">
        <v>75</v>
      </c>
      <c r="H1" s="79"/>
      <c r="I1" s="79"/>
      <c r="J1" s="79"/>
      <c r="K1" s="79"/>
      <c r="L1" s="79"/>
      <c r="M1" s="79"/>
      <c r="N1" s="79"/>
      <c r="O1" s="79"/>
      <c r="P1" s="79"/>
    </row>
    <row r="2" spans="1:16" s="80" customFormat="1" ht="21" x14ac:dyDescent="0.35">
      <c r="B2" s="305" t="s">
        <v>51</v>
      </c>
      <c r="C2" s="306"/>
      <c r="D2" s="306"/>
      <c r="E2" s="306"/>
      <c r="F2" s="306"/>
      <c r="G2" s="307"/>
      <c r="H2" s="79"/>
      <c r="I2" s="79"/>
      <c r="J2" s="79"/>
      <c r="K2" s="79"/>
      <c r="L2" s="79"/>
      <c r="M2" s="79"/>
      <c r="N2" s="79"/>
      <c r="O2" s="79"/>
      <c r="P2" s="79"/>
    </row>
    <row r="3" spans="1:16" s="80" customFormat="1" ht="18" customHeight="1" x14ac:dyDescent="0.3">
      <c r="B3" s="308" t="s">
        <v>41</v>
      </c>
      <c r="C3" s="309"/>
      <c r="D3" s="309" t="s">
        <v>42</v>
      </c>
      <c r="E3" s="309"/>
      <c r="F3" s="303" t="s">
        <v>67</v>
      </c>
      <c r="G3" s="304"/>
      <c r="H3" s="79"/>
      <c r="I3" s="79"/>
      <c r="J3" s="79"/>
      <c r="K3" s="79"/>
      <c r="L3" s="79"/>
      <c r="M3" s="79"/>
      <c r="N3" s="79"/>
      <c r="O3" s="79"/>
      <c r="P3" s="79"/>
    </row>
    <row r="4" spans="1:16" s="80" customFormat="1" ht="32.25" x14ac:dyDescent="0.3">
      <c r="B4" s="233" t="s">
        <v>44</v>
      </c>
      <c r="C4" s="224" t="s">
        <v>45</v>
      </c>
      <c r="D4" s="224" t="s">
        <v>44</v>
      </c>
      <c r="E4" s="224" t="s">
        <v>45</v>
      </c>
      <c r="F4" s="224" t="s">
        <v>44</v>
      </c>
      <c r="G4" s="234" t="s">
        <v>45</v>
      </c>
      <c r="H4" s="79"/>
      <c r="I4" s="79"/>
      <c r="J4" s="79"/>
      <c r="K4" s="79"/>
      <c r="L4" s="79"/>
      <c r="M4" s="79"/>
      <c r="N4" s="79"/>
      <c r="O4" s="79"/>
      <c r="P4" s="79"/>
    </row>
    <row r="5" spans="1:16" s="80" customFormat="1" x14ac:dyDescent="0.3">
      <c r="A5" s="235" t="s">
        <v>46</v>
      </c>
      <c r="B5" s="236">
        <f>Detalle_al_0515!C18</f>
        <v>526453</v>
      </c>
      <c r="C5" s="110">
        <f>Detalle_al_0515!D18</f>
        <v>3868672.3932019994</v>
      </c>
      <c r="D5" s="111">
        <f>Detalle_al_0515!E18</f>
        <v>10384336</v>
      </c>
      <c r="E5" s="110">
        <f>Detalle_al_0515!F18</f>
        <v>25523231.637236994</v>
      </c>
      <c r="F5" s="135">
        <f>B5/D5</f>
        <v>5.069683800678252E-2</v>
      </c>
      <c r="G5" s="136">
        <f>C5/E5</f>
        <v>0.15157455169422271</v>
      </c>
      <c r="H5" s="79"/>
      <c r="I5" s="79"/>
      <c r="J5" s="79"/>
      <c r="K5" s="79"/>
      <c r="L5" s="79"/>
      <c r="M5" s="79"/>
      <c r="N5" s="79"/>
      <c r="O5" s="79"/>
      <c r="P5" s="79"/>
    </row>
    <row r="6" spans="1:16" s="80" customFormat="1" x14ac:dyDescent="0.3">
      <c r="A6" s="237" t="s">
        <v>47</v>
      </c>
      <c r="B6" s="238">
        <f>Detalle_al_0515!I18</f>
        <v>280053</v>
      </c>
      <c r="C6" s="134">
        <f>Detalle_al_0515!J18</f>
        <v>17972785.063616998</v>
      </c>
      <c r="D6" s="133">
        <f>Detalle_al_0515!K18</f>
        <v>1196116</v>
      </c>
      <c r="E6" s="134">
        <f>Detalle_al_0515!L18</f>
        <v>55387736.099222012</v>
      </c>
      <c r="F6" s="239">
        <f t="shared" ref="F6:G8" si="0">B6/D6</f>
        <v>0.23413531797919265</v>
      </c>
      <c r="G6" s="240">
        <f t="shared" si="0"/>
        <v>0.32449033539519317</v>
      </c>
      <c r="H6" s="79"/>
      <c r="I6" s="79"/>
      <c r="J6" s="79"/>
      <c r="K6" s="79"/>
      <c r="L6" s="79"/>
      <c r="M6" s="79"/>
      <c r="N6" s="79"/>
      <c r="O6" s="79"/>
      <c r="P6" s="79"/>
    </row>
    <row r="7" spans="1:16" s="80" customFormat="1" x14ac:dyDescent="0.3">
      <c r="A7" s="241" t="s">
        <v>48</v>
      </c>
      <c r="B7" s="242">
        <f>Detalle_al_0515!O18</f>
        <v>128236</v>
      </c>
      <c r="C7" s="116">
        <f>Detalle_al_0515!P18</f>
        <v>5525284.8519459087</v>
      </c>
      <c r="D7" s="117">
        <f>Detalle_al_0515!Q18</f>
        <v>718142</v>
      </c>
      <c r="E7" s="116">
        <f>Detalle_al_0515!R18</f>
        <v>17044528.396507002</v>
      </c>
      <c r="F7" s="137">
        <f t="shared" si="0"/>
        <v>0.17856635595745687</v>
      </c>
      <c r="G7" s="138">
        <f t="shared" si="0"/>
        <v>0.32416765799622976</v>
      </c>
      <c r="H7" s="79"/>
      <c r="I7" s="79"/>
      <c r="J7" s="79"/>
      <c r="K7" s="79"/>
      <c r="L7" s="79"/>
      <c r="M7" s="79"/>
      <c r="N7" s="79"/>
      <c r="O7" s="79"/>
      <c r="P7" s="79"/>
    </row>
    <row r="8" spans="1:16" s="80" customFormat="1" x14ac:dyDescent="0.3">
      <c r="A8" s="101" t="s">
        <v>49</v>
      </c>
      <c r="B8" s="243">
        <f>SUM(B5:B7)</f>
        <v>934742</v>
      </c>
      <c r="C8" s="244">
        <f t="shared" ref="C8:E8" si="1">SUM(C5:C7)</f>
        <v>27366742.308764905</v>
      </c>
      <c r="D8" s="245">
        <f t="shared" si="1"/>
        <v>12298594</v>
      </c>
      <c r="E8" s="244">
        <f t="shared" si="1"/>
        <v>97955496.132966012</v>
      </c>
      <c r="F8" s="246">
        <f t="shared" si="0"/>
        <v>7.6003972486611074E-2</v>
      </c>
      <c r="G8" s="247">
        <f t="shared" si="0"/>
        <v>0.27937934459151681</v>
      </c>
      <c r="H8" s="79"/>
      <c r="I8" s="79"/>
      <c r="J8" s="79"/>
      <c r="K8" s="79"/>
      <c r="L8" s="79"/>
      <c r="M8" s="79"/>
      <c r="N8" s="79"/>
      <c r="O8" s="79"/>
      <c r="P8" s="79"/>
    </row>
    <row r="9" spans="1:16" x14ac:dyDescent="0.3">
      <c r="A9" s="196" t="str">
        <f>Detalle_al_0515!B20</f>
        <v>Fuente: Información de la CMF al 15 de mayo de 2020 y al 30 de abril de 2020 para el total de las carteras.</v>
      </c>
      <c r="B9" s="108"/>
      <c r="C9" s="108"/>
      <c r="D9" s="108"/>
      <c r="E9" s="108"/>
      <c r="F9" s="108"/>
      <c r="G9" s="108"/>
    </row>
    <row r="10" spans="1:16" x14ac:dyDescent="0.3">
      <c r="A10" s="196" t="s">
        <v>55</v>
      </c>
      <c r="B10" s="108"/>
      <c r="C10" s="108"/>
      <c r="D10" s="108"/>
      <c r="E10" s="108"/>
      <c r="F10" s="108"/>
      <c r="G10" s="108"/>
    </row>
    <row r="11" spans="1:16" x14ac:dyDescent="0.3">
      <c r="A11" s="196" t="s">
        <v>83</v>
      </c>
      <c r="B11" s="108"/>
      <c r="C11" s="108"/>
      <c r="D11" s="108"/>
      <c r="E11" s="108"/>
      <c r="F11" s="108"/>
      <c r="G11" s="108"/>
    </row>
    <row r="12" spans="1:16" x14ac:dyDescent="0.3">
      <c r="A12" s="196" t="s">
        <v>99</v>
      </c>
      <c r="B12" s="108"/>
      <c r="C12" s="108"/>
      <c r="D12" s="108"/>
      <c r="E12" s="108"/>
      <c r="F12" s="108"/>
      <c r="G12" s="108"/>
    </row>
    <row r="13" spans="1:16" x14ac:dyDescent="0.3">
      <c r="A13" s="79"/>
      <c r="B13" s="79"/>
      <c r="C13" s="79"/>
      <c r="D13" s="79"/>
      <c r="E13" s="79"/>
      <c r="F13" s="79"/>
      <c r="G13" s="79"/>
    </row>
    <row r="14" spans="1:16" x14ac:dyDescent="0.3">
      <c r="A14" s="79" t="s">
        <v>76</v>
      </c>
      <c r="B14" s="52"/>
      <c r="C14" s="52"/>
      <c r="D14" s="52"/>
      <c r="E14" s="52"/>
      <c r="F14" s="52"/>
      <c r="G14" s="52"/>
    </row>
    <row r="15" spans="1:16" ht="21" x14ac:dyDescent="0.35">
      <c r="A15" s="52"/>
      <c r="B15" s="300" t="s">
        <v>51</v>
      </c>
      <c r="C15" s="301"/>
      <c r="D15" s="301"/>
      <c r="E15" s="301"/>
      <c r="F15" s="301"/>
      <c r="G15" s="302"/>
    </row>
    <row r="16" spans="1:16" s="79" customFormat="1" ht="18" customHeight="1" x14ac:dyDescent="0.3">
      <c r="A16" s="52"/>
      <c r="B16" s="296" t="s">
        <v>41</v>
      </c>
      <c r="C16" s="297"/>
      <c r="D16" s="297" t="s">
        <v>42</v>
      </c>
      <c r="E16" s="297"/>
      <c r="F16" s="303" t="s">
        <v>67</v>
      </c>
      <c r="G16" s="304"/>
    </row>
    <row r="17" spans="1:7" s="79" customFormat="1" ht="32.25" x14ac:dyDescent="0.3">
      <c r="A17" s="52"/>
      <c r="B17" s="54" t="s">
        <v>44</v>
      </c>
      <c r="C17" s="55" t="s">
        <v>45</v>
      </c>
      <c r="D17" s="55" t="s">
        <v>44</v>
      </c>
      <c r="E17" s="55" t="s">
        <v>45</v>
      </c>
      <c r="F17" s="55" t="s">
        <v>44</v>
      </c>
      <c r="G17" s="56" t="s">
        <v>45</v>
      </c>
    </row>
    <row r="18" spans="1:7" s="79" customFormat="1" x14ac:dyDescent="0.3">
      <c r="A18" s="122" t="s">
        <v>46</v>
      </c>
      <c r="B18" s="236">
        <f>Detalle_al_0515!C37</f>
        <v>53230</v>
      </c>
      <c r="C18" s="110">
        <f>Detalle_al_0515!D37</f>
        <v>348006.63996599999</v>
      </c>
      <c r="D18" s="111">
        <f>Detalle_al_0515!E37</f>
        <v>380144</v>
      </c>
      <c r="E18" s="110">
        <f>Detalle_al_0515!F37</f>
        <v>1426365.9063200003</v>
      </c>
      <c r="F18" s="135">
        <f>B18/D18</f>
        <v>0.14002588492781684</v>
      </c>
      <c r="G18" s="136">
        <f>C18/E18</f>
        <v>0.2439813223409491</v>
      </c>
    </row>
    <row r="19" spans="1:7" s="79" customFormat="1" x14ac:dyDescent="0.3">
      <c r="A19" s="123" t="s">
        <v>47</v>
      </c>
      <c r="B19" s="238">
        <f>Detalle_al_0515!I37</f>
        <v>1567</v>
      </c>
      <c r="C19" s="134">
        <f>Detalle_al_0515!J37</f>
        <v>47902.455032999998</v>
      </c>
      <c r="D19" s="133">
        <f>Detalle_al_0515!K37</f>
        <v>15755</v>
      </c>
      <c r="E19" s="134">
        <f>Detalle_al_0515!L37</f>
        <v>404977.95511500002</v>
      </c>
      <c r="F19" s="239">
        <f t="shared" ref="F19:G21" si="2">B19/D19</f>
        <v>9.9460488733735322E-2</v>
      </c>
      <c r="G19" s="240">
        <f t="shared" si="2"/>
        <v>0.11828410516665611</v>
      </c>
    </row>
    <row r="20" spans="1:7" s="79" customFormat="1" x14ac:dyDescent="0.3">
      <c r="A20" s="124" t="s">
        <v>48</v>
      </c>
      <c r="B20" s="242">
        <f>Detalle_al_0515!O37</f>
        <v>1513</v>
      </c>
      <c r="C20" s="116">
        <f>Detalle_al_0515!P37</f>
        <v>14273.716516999999</v>
      </c>
      <c r="D20" s="117">
        <f>Detalle_al_0515!Q37</f>
        <v>8131</v>
      </c>
      <c r="E20" s="116">
        <f>Detalle_al_0515!R37</f>
        <v>59711.163517000001</v>
      </c>
      <c r="F20" s="137">
        <f t="shared" si="2"/>
        <v>0.18607797318902963</v>
      </c>
      <c r="G20" s="138">
        <f t="shared" si="2"/>
        <v>0.23904602885415582</v>
      </c>
    </row>
    <row r="21" spans="1:7" s="79" customFormat="1" x14ac:dyDescent="0.3">
      <c r="A21" s="60" t="s">
        <v>49</v>
      </c>
      <c r="B21" s="243">
        <f>SUM(B18:B20)</f>
        <v>56310</v>
      </c>
      <c r="C21" s="244">
        <f t="shared" ref="C21:E21" si="3">SUM(C18:C20)</f>
        <v>410182.81151599996</v>
      </c>
      <c r="D21" s="245">
        <f t="shared" si="3"/>
        <v>404030</v>
      </c>
      <c r="E21" s="244">
        <f t="shared" si="3"/>
        <v>1891055.0249520002</v>
      </c>
      <c r="F21" s="246">
        <f t="shared" si="2"/>
        <v>0.13937083879909909</v>
      </c>
      <c r="G21" s="247">
        <f t="shared" si="2"/>
        <v>0.21690686209747462</v>
      </c>
    </row>
    <row r="22" spans="1:7" s="79" customFormat="1" x14ac:dyDescent="0.3">
      <c r="A22" s="196" t="str">
        <f>Detalle_al_0515!B39</f>
        <v>Fuente: Información de la CMF al 15 de mayo de 2020 y al 31 de marzo de 2020 para el total de las carteras.</v>
      </c>
      <c r="B22" s="78"/>
      <c r="C22" s="78"/>
      <c r="D22" s="78"/>
      <c r="E22" s="78"/>
      <c r="F22" s="78"/>
      <c r="G22" s="78"/>
    </row>
    <row r="23" spans="1:7" s="79" customFormat="1" x14ac:dyDescent="0.3">
      <c r="A23" s="197" t="s">
        <v>94</v>
      </c>
      <c r="B23" s="78"/>
      <c r="C23" s="78"/>
      <c r="D23" s="78"/>
      <c r="E23" s="78"/>
      <c r="F23" s="78"/>
      <c r="G23" s="78"/>
    </row>
    <row r="24" spans="1:7" s="79" customFormat="1" x14ac:dyDescent="0.3">
      <c r="A24" s="196" t="s">
        <v>100</v>
      </c>
      <c r="B24" s="78"/>
      <c r="C24" s="78"/>
      <c r="D24" s="78"/>
      <c r="E24" s="78"/>
      <c r="F24" s="78"/>
      <c r="G24" s="78"/>
    </row>
    <row r="25" spans="1:7" s="79" customFormat="1" x14ac:dyDescent="0.3">
      <c r="A25" s="107" t="s">
        <v>60</v>
      </c>
      <c r="B25" s="78"/>
      <c r="C25" s="78"/>
      <c r="D25" s="78"/>
      <c r="E25" s="78"/>
      <c r="F25" s="78"/>
      <c r="G25" s="78"/>
    </row>
    <row r="26" spans="1:7" s="79" customFormat="1" x14ac:dyDescent="0.3">
      <c r="A26" s="107" t="s">
        <v>60</v>
      </c>
      <c r="B26" s="78"/>
      <c r="C26" s="78"/>
      <c r="D26" s="78"/>
      <c r="E26" s="78"/>
      <c r="F26" s="78"/>
      <c r="G26" s="78"/>
    </row>
    <row r="27" spans="1:7" s="79" customFormat="1" x14ac:dyDescent="0.3">
      <c r="A27" s="79" t="s">
        <v>77</v>
      </c>
      <c r="B27" s="52"/>
      <c r="C27" s="52"/>
      <c r="D27" s="52"/>
      <c r="E27" s="52"/>
      <c r="F27" s="52"/>
      <c r="G27" s="52"/>
    </row>
    <row r="28" spans="1:7" s="79" customFormat="1" ht="21" x14ac:dyDescent="0.35">
      <c r="A28" s="52"/>
      <c r="B28" s="300" t="s">
        <v>51</v>
      </c>
      <c r="C28" s="301"/>
      <c r="D28" s="301"/>
      <c r="E28" s="301"/>
      <c r="F28" s="301"/>
      <c r="G28" s="302"/>
    </row>
    <row r="29" spans="1:7" s="79" customFormat="1" ht="18" customHeight="1" x14ac:dyDescent="0.3">
      <c r="A29" s="52"/>
      <c r="B29" s="296" t="s">
        <v>41</v>
      </c>
      <c r="C29" s="297"/>
      <c r="D29" s="297" t="s">
        <v>42</v>
      </c>
      <c r="E29" s="297"/>
      <c r="F29" s="303" t="s">
        <v>67</v>
      </c>
      <c r="G29" s="304"/>
    </row>
    <row r="30" spans="1:7" s="79" customFormat="1" ht="32.25" x14ac:dyDescent="0.3">
      <c r="A30" s="52"/>
      <c r="B30" s="54" t="s">
        <v>44</v>
      </c>
      <c r="C30" s="55" t="s">
        <v>45</v>
      </c>
      <c r="D30" s="55" t="s">
        <v>44</v>
      </c>
      <c r="E30" s="55" t="s">
        <v>45</v>
      </c>
      <c r="F30" s="55" t="s">
        <v>44</v>
      </c>
      <c r="G30" s="56" t="s">
        <v>45</v>
      </c>
    </row>
    <row r="31" spans="1:7" s="79" customFormat="1" x14ac:dyDescent="0.3">
      <c r="A31" s="122" t="s">
        <v>46</v>
      </c>
      <c r="B31" s="113">
        <f>Detalle_al_0515!C55</f>
        <v>63522</v>
      </c>
      <c r="C31" s="114">
        <f>Detalle_al_0515!D55</f>
        <v>6329.9820339999997</v>
      </c>
      <c r="D31" s="111">
        <f>Detalle_al_0515!E55</f>
        <v>1732251</v>
      </c>
      <c r="E31" s="110">
        <f>Detalle_al_0515!F55</f>
        <v>476855.51548800006</v>
      </c>
      <c r="F31" s="135">
        <f>B31/D31</f>
        <v>3.6670205414804202E-2</v>
      </c>
      <c r="G31" s="136">
        <f>C31/E31</f>
        <v>1.3274423443591882E-2</v>
      </c>
    </row>
    <row r="32" spans="1:7" s="79" customFormat="1" x14ac:dyDescent="0.3">
      <c r="A32" s="123" t="s">
        <v>47</v>
      </c>
      <c r="B32" s="127"/>
      <c r="C32" s="113"/>
      <c r="D32" s="114"/>
      <c r="E32" s="113"/>
      <c r="F32" s="115"/>
      <c r="G32" s="128"/>
    </row>
    <row r="33" spans="1:7" s="79" customFormat="1" x14ac:dyDescent="0.3">
      <c r="A33" s="124" t="s">
        <v>48</v>
      </c>
      <c r="B33" s="129"/>
      <c r="C33" s="116"/>
      <c r="D33" s="117"/>
      <c r="E33" s="116"/>
      <c r="F33" s="118"/>
      <c r="G33" s="130"/>
    </row>
    <row r="34" spans="1:7" s="79" customFormat="1" x14ac:dyDescent="0.3">
      <c r="A34" s="60" t="s">
        <v>49</v>
      </c>
      <c r="B34" s="119">
        <f>B31</f>
        <v>63522</v>
      </c>
      <c r="C34" s="248">
        <f t="shared" ref="C34:E34" si="4">C31</f>
        <v>6329.9820339999997</v>
      </c>
      <c r="D34" s="248">
        <f t="shared" si="4"/>
        <v>1732251</v>
      </c>
      <c r="E34" s="120">
        <f t="shared" si="4"/>
        <v>476855.51548800006</v>
      </c>
      <c r="F34" s="249">
        <f>B34/D34</f>
        <v>3.6670205414804202E-2</v>
      </c>
      <c r="G34" s="250">
        <f>C34/E34</f>
        <v>1.3274423443591882E-2</v>
      </c>
    </row>
    <row r="35" spans="1:7" s="79" customFormat="1" x14ac:dyDescent="0.3">
      <c r="A35" s="196" t="str">
        <f>Detalle_al_0515!B57</f>
        <v>Fuente: Información de la CMF al 15 de mayo de 2020 y al 30 de abril de 2020 para el total de las carteras.</v>
      </c>
      <c r="B35" s="78"/>
      <c r="C35" s="78"/>
      <c r="D35" s="78"/>
      <c r="E35" s="78"/>
      <c r="F35" s="78"/>
      <c r="G35" s="78"/>
    </row>
    <row r="36" spans="1:7" s="79" customFormat="1" x14ac:dyDescent="0.3">
      <c r="A36" s="197" t="s">
        <v>101</v>
      </c>
      <c r="B36" s="78"/>
      <c r="C36" s="78"/>
      <c r="D36" s="78"/>
      <c r="E36" s="78"/>
      <c r="F36" s="78"/>
      <c r="G36" s="78"/>
    </row>
    <row r="37" spans="1:7" s="79" customFormat="1" x14ac:dyDescent="0.3">
      <c r="A37" s="196" t="s">
        <v>96</v>
      </c>
      <c r="B37" s="78"/>
      <c r="C37" s="78"/>
      <c r="D37" s="78"/>
      <c r="E37" s="78"/>
      <c r="F37" s="78"/>
      <c r="G37" s="78"/>
    </row>
    <row r="38" spans="1:7" s="79" customFormat="1" x14ac:dyDescent="0.3">
      <c r="A38" s="196" t="s">
        <v>62</v>
      </c>
      <c r="B38" s="78"/>
      <c r="C38" s="78"/>
      <c r="D38" s="78"/>
      <c r="E38" s="78"/>
      <c r="F38" s="78"/>
      <c r="G38" s="78"/>
    </row>
    <row r="39" spans="1:7" s="79" customFormat="1" x14ac:dyDescent="0.3"/>
    <row r="40" spans="1:7" s="79" customFormat="1" x14ac:dyDescent="0.3"/>
    <row r="41" spans="1:7" s="79" customFormat="1" x14ac:dyDescent="0.3"/>
    <row r="42" spans="1:7" s="79" customFormat="1" x14ac:dyDescent="0.3"/>
    <row r="43" spans="1:7" s="79" customFormat="1" x14ac:dyDescent="0.3"/>
    <row r="44" spans="1:7" s="79" customFormat="1" x14ac:dyDescent="0.3"/>
    <row r="45" spans="1:7" s="79" customFormat="1" x14ac:dyDescent="0.3"/>
    <row r="46" spans="1:7" s="79" customFormat="1" x14ac:dyDescent="0.3"/>
    <row r="47" spans="1:7" s="79" customFormat="1" x14ac:dyDescent="0.3"/>
    <row r="48" spans="1:7" s="79" customFormat="1" x14ac:dyDescent="0.3"/>
    <row r="49" spans="1:7" s="79" customFormat="1" x14ac:dyDescent="0.3"/>
    <row r="50" spans="1:7" s="79" customFormat="1" x14ac:dyDescent="0.3"/>
    <row r="51" spans="1:7" s="79" customFormat="1" x14ac:dyDescent="0.3"/>
    <row r="52" spans="1:7" x14ac:dyDescent="0.3">
      <c r="A52" s="79"/>
      <c r="B52" s="79"/>
      <c r="C52" s="79"/>
      <c r="D52" s="79"/>
      <c r="E52" s="79"/>
      <c r="F52" s="79"/>
      <c r="G52" s="79"/>
    </row>
    <row r="53" spans="1:7" x14ac:dyDescent="0.3">
      <c r="A53" s="79"/>
      <c r="B53" s="79"/>
      <c r="C53" s="79"/>
      <c r="D53" s="79"/>
      <c r="E53" s="79"/>
      <c r="F53" s="79"/>
      <c r="G53" s="79"/>
    </row>
    <row r="54" spans="1:7" x14ac:dyDescent="0.3">
      <c r="A54" s="79"/>
      <c r="B54" s="79"/>
      <c r="C54" s="79"/>
      <c r="D54" s="79"/>
      <c r="E54" s="79"/>
      <c r="F54" s="79"/>
      <c r="G54" s="79"/>
    </row>
    <row r="55" spans="1:7" x14ac:dyDescent="0.3">
      <c r="A55" s="79"/>
      <c r="B55" s="79"/>
      <c r="C55" s="79"/>
      <c r="D55" s="79"/>
      <c r="E55" s="79"/>
      <c r="F55" s="79"/>
      <c r="G55" s="79"/>
    </row>
    <row r="56" spans="1:7" x14ac:dyDescent="0.3">
      <c r="A56" s="79"/>
      <c r="B56" s="79"/>
      <c r="C56" s="79"/>
      <c r="D56" s="79"/>
      <c r="E56" s="79"/>
      <c r="F56" s="79"/>
      <c r="G56" s="79"/>
    </row>
    <row r="57" spans="1:7" x14ac:dyDescent="0.3">
      <c r="A57" s="79"/>
      <c r="B57" s="79"/>
      <c r="C57" s="79"/>
      <c r="D57" s="79"/>
      <c r="E57" s="79"/>
      <c r="F57" s="79"/>
      <c r="G57" s="79"/>
    </row>
    <row r="58" spans="1:7" x14ac:dyDescent="0.3">
      <c r="A58" s="79"/>
      <c r="B58" s="79"/>
      <c r="C58" s="79"/>
      <c r="D58" s="79"/>
      <c r="E58" s="79"/>
      <c r="F58" s="79"/>
      <c r="G58" s="79"/>
    </row>
    <row r="59" spans="1:7" x14ac:dyDescent="0.3">
      <c r="A59" s="79"/>
      <c r="B59" s="79"/>
      <c r="C59" s="79"/>
      <c r="D59" s="79"/>
      <c r="E59" s="79"/>
      <c r="F59" s="79"/>
      <c r="G59" s="79"/>
    </row>
    <row r="60" spans="1:7" x14ac:dyDescent="0.3">
      <c r="A60" s="79"/>
      <c r="B60" s="79"/>
      <c r="C60" s="79"/>
      <c r="D60" s="79"/>
      <c r="E60" s="79"/>
      <c r="F60" s="79"/>
      <c r="G60" s="79"/>
    </row>
    <row r="61" spans="1:7" x14ac:dyDescent="0.3">
      <c r="A61" s="79"/>
      <c r="B61" s="79"/>
      <c r="C61" s="79"/>
      <c r="D61" s="79"/>
      <c r="E61" s="79"/>
      <c r="F61" s="79"/>
      <c r="G61" s="79"/>
    </row>
    <row r="62" spans="1:7" x14ac:dyDescent="0.3">
      <c r="A62" s="79"/>
      <c r="B62" s="79"/>
      <c r="C62" s="79"/>
      <c r="D62" s="79"/>
      <c r="E62" s="79"/>
      <c r="F62" s="79"/>
      <c r="G62" s="79"/>
    </row>
    <row r="63" spans="1:7" x14ac:dyDescent="0.3">
      <c r="A63" s="79"/>
      <c r="B63" s="79"/>
      <c r="C63" s="79"/>
      <c r="D63" s="79"/>
      <c r="E63" s="79"/>
      <c r="F63" s="79"/>
      <c r="G63" s="79"/>
    </row>
    <row r="64" spans="1:7" x14ac:dyDescent="0.3">
      <c r="A64" s="79"/>
      <c r="B64" s="79"/>
      <c r="C64" s="79"/>
      <c r="D64" s="79"/>
      <c r="E64" s="79"/>
      <c r="F64" s="79"/>
      <c r="G64" s="79"/>
    </row>
    <row r="65" spans="1:7" x14ac:dyDescent="0.3">
      <c r="A65" s="79"/>
      <c r="B65" s="79"/>
      <c r="C65" s="79"/>
      <c r="D65" s="79"/>
      <c r="E65" s="79"/>
      <c r="F65" s="79"/>
      <c r="G65" s="79"/>
    </row>
    <row r="66" spans="1:7" x14ac:dyDescent="0.3">
      <c r="A66" s="79"/>
      <c r="B66" s="79"/>
      <c r="C66" s="79"/>
      <c r="D66" s="79"/>
      <c r="E66" s="79"/>
      <c r="F66" s="79"/>
      <c r="G66" s="79"/>
    </row>
    <row r="67" spans="1:7" x14ac:dyDescent="0.3">
      <c r="A67" s="79"/>
      <c r="B67" s="79"/>
      <c r="C67" s="79"/>
      <c r="D67" s="79"/>
      <c r="E67" s="79"/>
      <c r="F67" s="79"/>
      <c r="G67" s="79"/>
    </row>
    <row r="68" spans="1:7" x14ac:dyDescent="0.3">
      <c r="A68" s="79"/>
      <c r="B68" s="79"/>
      <c r="C68" s="79"/>
      <c r="D68" s="79"/>
      <c r="E68" s="79"/>
      <c r="F68" s="79"/>
      <c r="G68" s="79"/>
    </row>
    <row r="69" spans="1:7" x14ac:dyDescent="0.3">
      <c r="A69" s="79"/>
      <c r="B69" s="79"/>
      <c r="C69" s="79"/>
      <c r="D69" s="79"/>
      <c r="E69" s="79"/>
      <c r="F69" s="79"/>
      <c r="G69" s="79"/>
    </row>
    <row r="70" spans="1:7" x14ac:dyDescent="0.3">
      <c r="A70" s="79"/>
      <c r="B70" s="79"/>
      <c r="C70" s="79"/>
      <c r="D70" s="79"/>
      <c r="E70" s="79"/>
      <c r="F70" s="79"/>
      <c r="G70" s="79"/>
    </row>
    <row r="71" spans="1:7" x14ac:dyDescent="0.3">
      <c r="A71" s="79"/>
      <c r="B71" s="79"/>
      <c r="C71" s="79"/>
      <c r="D71" s="79"/>
      <c r="E71" s="79"/>
      <c r="F71" s="79"/>
      <c r="G71" s="79"/>
    </row>
    <row r="72" spans="1:7" x14ac:dyDescent="0.3">
      <c r="A72" s="79"/>
      <c r="B72" s="79"/>
      <c r="C72" s="79"/>
      <c r="D72" s="79"/>
      <c r="E72" s="79"/>
      <c r="F72" s="79"/>
      <c r="G72" s="79"/>
    </row>
    <row r="73" spans="1:7" x14ac:dyDescent="0.3">
      <c r="A73" s="79"/>
      <c r="B73" s="79"/>
      <c r="C73" s="79"/>
      <c r="D73" s="79"/>
      <c r="E73" s="79"/>
      <c r="F73" s="79"/>
      <c r="G73" s="79"/>
    </row>
    <row r="74" spans="1:7" x14ac:dyDescent="0.3">
      <c r="A74" s="79"/>
      <c r="B74" s="79"/>
      <c r="C74" s="79"/>
      <c r="D74" s="79"/>
      <c r="E74" s="79"/>
      <c r="F74" s="79"/>
      <c r="G74" s="79"/>
    </row>
    <row r="75" spans="1:7" x14ac:dyDescent="0.3">
      <c r="A75" s="79"/>
      <c r="B75" s="79"/>
      <c r="C75" s="79"/>
      <c r="D75" s="79"/>
      <c r="E75" s="79"/>
      <c r="F75" s="79"/>
      <c r="G75" s="79"/>
    </row>
    <row r="76" spans="1:7" x14ac:dyDescent="0.3">
      <c r="A76" s="79"/>
      <c r="B76" s="79"/>
      <c r="C76" s="79"/>
      <c r="D76" s="79"/>
      <c r="E76" s="79"/>
      <c r="F76" s="79"/>
      <c r="G76" s="79"/>
    </row>
    <row r="77" spans="1:7" x14ac:dyDescent="0.3">
      <c r="A77" s="79"/>
      <c r="B77" s="79"/>
      <c r="C77" s="79"/>
      <c r="D77" s="79"/>
      <c r="E77" s="79"/>
      <c r="F77" s="79"/>
      <c r="G77" s="79"/>
    </row>
    <row r="78" spans="1:7" x14ac:dyDescent="0.3">
      <c r="A78" s="79"/>
      <c r="B78" s="79"/>
      <c r="C78" s="79"/>
      <c r="D78" s="79"/>
      <c r="E78" s="79"/>
      <c r="F78" s="79"/>
      <c r="G78" s="79"/>
    </row>
    <row r="79" spans="1:7" x14ac:dyDescent="0.3">
      <c r="A79" s="79"/>
      <c r="B79" s="79"/>
      <c r="C79" s="79"/>
      <c r="D79" s="79"/>
      <c r="E79" s="79"/>
      <c r="F79" s="79"/>
      <c r="G79" s="79"/>
    </row>
    <row r="80" spans="1:7" x14ac:dyDescent="0.3">
      <c r="A80" s="79"/>
      <c r="B80" s="79"/>
      <c r="C80" s="79"/>
      <c r="D80" s="79"/>
      <c r="E80" s="79"/>
      <c r="F80" s="79"/>
      <c r="G80" s="79"/>
    </row>
    <row r="81" spans="1:7" x14ac:dyDescent="0.3">
      <c r="A81" s="79"/>
      <c r="B81" s="79"/>
      <c r="C81" s="79"/>
      <c r="D81" s="79"/>
      <c r="E81" s="79"/>
      <c r="F81" s="79"/>
      <c r="G81" s="79"/>
    </row>
    <row r="82" spans="1:7" x14ac:dyDescent="0.3">
      <c r="A82" s="79"/>
      <c r="B82" s="79"/>
      <c r="C82" s="79"/>
      <c r="D82" s="79"/>
      <c r="E82" s="79"/>
      <c r="F82" s="79"/>
      <c r="G82" s="79"/>
    </row>
    <row r="83" spans="1:7" x14ac:dyDescent="0.3">
      <c r="A83" s="79"/>
      <c r="B83" s="79"/>
      <c r="C83" s="79"/>
      <c r="D83" s="79"/>
      <c r="E83" s="79"/>
      <c r="F83" s="79"/>
      <c r="G83" s="79"/>
    </row>
    <row r="84" spans="1:7" x14ac:dyDescent="0.3">
      <c r="A84" s="79"/>
      <c r="B84" s="79"/>
      <c r="C84" s="79"/>
      <c r="D84" s="79"/>
      <c r="E84" s="79"/>
      <c r="F84" s="79"/>
      <c r="G84" s="79"/>
    </row>
    <row r="85" spans="1:7" x14ac:dyDescent="0.3">
      <c r="A85" s="79"/>
      <c r="B85" s="79"/>
      <c r="C85" s="79"/>
      <c r="D85" s="79"/>
      <c r="E85" s="79"/>
      <c r="F85" s="79"/>
      <c r="G85" s="79"/>
    </row>
    <row r="86" spans="1:7" x14ac:dyDescent="0.3">
      <c r="A86" s="79"/>
      <c r="B86" s="79"/>
      <c r="C86" s="79"/>
      <c r="D86" s="79"/>
      <c r="E86" s="79"/>
      <c r="F86" s="79"/>
      <c r="G86" s="79"/>
    </row>
    <row r="87" spans="1:7" x14ac:dyDescent="0.3">
      <c r="A87" s="79"/>
      <c r="B87" s="79"/>
      <c r="C87" s="79"/>
      <c r="D87" s="79"/>
      <c r="E87" s="79"/>
      <c r="F87" s="79"/>
      <c r="G87" s="79"/>
    </row>
    <row r="88" spans="1:7" x14ac:dyDescent="0.3">
      <c r="A88" s="79"/>
      <c r="B88" s="79"/>
      <c r="C88" s="79"/>
      <c r="D88" s="79"/>
      <c r="E88" s="79"/>
      <c r="F88" s="79"/>
      <c r="G88" s="79"/>
    </row>
    <row r="89" spans="1:7" x14ac:dyDescent="0.3">
      <c r="A89" s="79"/>
      <c r="B89" s="79"/>
      <c r="C89" s="79"/>
      <c r="D89" s="79"/>
      <c r="E89" s="79"/>
      <c r="F89" s="79"/>
      <c r="G89" s="79"/>
    </row>
    <row r="90" spans="1:7" x14ac:dyDescent="0.3">
      <c r="A90" s="79"/>
      <c r="B90" s="79"/>
      <c r="C90" s="79"/>
      <c r="D90" s="79"/>
      <c r="E90" s="79"/>
      <c r="F90" s="79"/>
      <c r="G90" s="79"/>
    </row>
    <row r="91" spans="1:7" x14ac:dyDescent="0.3">
      <c r="A91" s="79"/>
      <c r="B91" s="79"/>
      <c r="C91" s="79"/>
      <c r="D91" s="79"/>
      <c r="E91" s="79"/>
      <c r="F91" s="79"/>
      <c r="G91" s="79"/>
    </row>
    <row r="92" spans="1:7" x14ac:dyDescent="0.3">
      <c r="A92" s="79"/>
      <c r="B92" s="79"/>
      <c r="C92" s="79"/>
      <c r="D92" s="79"/>
      <c r="E92" s="79"/>
      <c r="F92" s="79"/>
      <c r="G92" s="79"/>
    </row>
    <row r="93" spans="1:7" x14ac:dyDescent="0.3">
      <c r="A93" s="79"/>
      <c r="B93" s="79"/>
      <c r="C93" s="79"/>
      <c r="D93" s="79"/>
      <c r="E93" s="79"/>
      <c r="F93" s="79"/>
      <c r="G93" s="79"/>
    </row>
    <row r="94" spans="1:7" x14ac:dyDescent="0.3">
      <c r="A94" s="79"/>
      <c r="B94" s="79"/>
      <c r="C94" s="79"/>
      <c r="D94" s="79"/>
      <c r="E94" s="79"/>
      <c r="F94" s="79"/>
      <c r="G94" s="79"/>
    </row>
    <row r="95" spans="1:7" x14ac:dyDescent="0.3">
      <c r="A95" s="79"/>
      <c r="B95" s="79"/>
      <c r="C95" s="79"/>
      <c r="D95" s="79"/>
      <c r="E95" s="79"/>
      <c r="F95" s="79"/>
      <c r="G95" s="79"/>
    </row>
    <row r="96" spans="1:7" x14ac:dyDescent="0.3">
      <c r="A96" s="79"/>
      <c r="B96" s="79"/>
      <c r="C96" s="79"/>
      <c r="D96" s="79"/>
      <c r="E96" s="79"/>
      <c r="F96" s="79"/>
      <c r="G96" s="79"/>
    </row>
    <row r="97" spans="1:7" x14ac:dyDescent="0.3">
      <c r="A97" s="79"/>
      <c r="B97" s="79"/>
      <c r="C97" s="79"/>
      <c r="D97" s="79"/>
      <c r="E97" s="79"/>
      <c r="F97" s="79"/>
      <c r="G97" s="79"/>
    </row>
    <row r="98" spans="1:7" x14ac:dyDescent="0.3">
      <c r="A98" s="79"/>
      <c r="B98" s="79"/>
      <c r="C98" s="79"/>
      <c r="D98" s="79"/>
      <c r="E98" s="79"/>
      <c r="F98" s="79"/>
      <c r="G98" s="79"/>
    </row>
    <row r="99" spans="1:7" x14ac:dyDescent="0.3">
      <c r="A99" s="79"/>
      <c r="B99" s="79"/>
      <c r="C99" s="79"/>
      <c r="D99" s="79"/>
      <c r="E99" s="79"/>
      <c r="F99" s="79"/>
      <c r="G99" s="79"/>
    </row>
    <row r="100" spans="1:7" x14ac:dyDescent="0.3">
      <c r="A100" s="79"/>
      <c r="B100" s="79"/>
      <c r="C100" s="79"/>
      <c r="D100" s="79"/>
      <c r="E100" s="79"/>
      <c r="F100" s="79"/>
      <c r="G100" s="79"/>
    </row>
    <row r="101" spans="1:7" x14ac:dyDescent="0.3">
      <c r="A101" s="79"/>
      <c r="B101" s="79"/>
      <c r="C101" s="79"/>
      <c r="D101" s="79"/>
      <c r="E101" s="79"/>
      <c r="F101" s="79"/>
      <c r="G101" s="79"/>
    </row>
    <row r="102" spans="1:7" x14ac:dyDescent="0.3">
      <c r="A102" s="79"/>
      <c r="B102" s="79"/>
      <c r="C102" s="79"/>
      <c r="D102" s="79"/>
      <c r="E102" s="79"/>
      <c r="F102" s="79"/>
      <c r="G102" s="79"/>
    </row>
    <row r="103" spans="1:7" x14ac:dyDescent="0.3">
      <c r="A103" s="79"/>
      <c r="B103" s="79"/>
      <c r="C103" s="79"/>
      <c r="D103" s="79"/>
      <c r="E103" s="79"/>
      <c r="F103" s="79"/>
      <c r="G103" s="79"/>
    </row>
    <row r="104" spans="1:7" x14ac:dyDescent="0.3">
      <c r="A104" s="79"/>
      <c r="B104" s="79"/>
      <c r="C104" s="79"/>
      <c r="D104" s="79"/>
      <c r="E104" s="79"/>
      <c r="F104" s="79"/>
      <c r="G104" s="79"/>
    </row>
    <row r="105" spans="1:7" x14ac:dyDescent="0.3">
      <c r="A105" s="79"/>
      <c r="B105" s="79"/>
      <c r="C105" s="79"/>
      <c r="D105" s="79"/>
      <c r="E105" s="79"/>
      <c r="F105" s="79"/>
      <c r="G105" s="79"/>
    </row>
    <row r="106" spans="1:7" x14ac:dyDescent="0.3">
      <c r="A106" s="79"/>
      <c r="B106" s="79"/>
      <c r="C106" s="79"/>
      <c r="D106" s="79"/>
      <c r="E106" s="79"/>
      <c r="F106" s="79"/>
      <c r="G106" s="79"/>
    </row>
    <row r="107" spans="1:7" x14ac:dyDescent="0.3">
      <c r="A107" s="79"/>
      <c r="B107" s="79"/>
      <c r="C107" s="79"/>
      <c r="D107" s="79"/>
      <c r="E107" s="79"/>
      <c r="F107" s="79"/>
      <c r="G107" s="79"/>
    </row>
    <row r="108" spans="1:7" x14ac:dyDescent="0.3">
      <c r="A108" s="79"/>
      <c r="B108" s="79"/>
      <c r="C108" s="79"/>
      <c r="D108" s="79"/>
      <c r="E108" s="79"/>
      <c r="F108" s="79"/>
      <c r="G108" s="79"/>
    </row>
    <row r="109" spans="1:7" x14ac:dyDescent="0.3">
      <c r="A109" s="79"/>
      <c r="B109" s="79"/>
      <c r="C109" s="79"/>
      <c r="D109" s="79"/>
      <c r="E109" s="79"/>
      <c r="F109" s="79"/>
      <c r="G109" s="79"/>
    </row>
    <row r="110" spans="1:7" x14ac:dyDescent="0.3">
      <c r="A110" s="79"/>
      <c r="B110" s="79"/>
      <c r="C110" s="79"/>
      <c r="D110" s="79"/>
      <c r="E110" s="79"/>
      <c r="F110" s="79"/>
      <c r="G110" s="79"/>
    </row>
    <row r="111" spans="1:7" x14ac:dyDescent="0.3">
      <c r="A111" s="79"/>
      <c r="B111" s="79"/>
      <c r="C111" s="79"/>
      <c r="D111" s="79"/>
      <c r="E111" s="79"/>
      <c r="F111" s="79"/>
      <c r="G111" s="79"/>
    </row>
    <row r="112" spans="1:7" x14ac:dyDescent="0.3">
      <c r="A112" s="79"/>
      <c r="B112" s="79"/>
      <c r="C112" s="79"/>
      <c r="D112" s="79"/>
      <c r="E112" s="79"/>
      <c r="F112" s="79"/>
      <c r="G112" s="79"/>
    </row>
    <row r="113" spans="1:7" x14ac:dyDescent="0.3">
      <c r="A113" s="79"/>
      <c r="B113" s="79"/>
      <c r="C113" s="79"/>
      <c r="D113" s="79"/>
      <c r="E113" s="79"/>
      <c r="F113" s="79"/>
      <c r="G113" s="79"/>
    </row>
    <row r="114" spans="1:7" x14ac:dyDescent="0.3">
      <c r="A114" s="79"/>
      <c r="B114" s="79"/>
      <c r="C114" s="79"/>
      <c r="D114" s="79"/>
      <c r="E114" s="79"/>
      <c r="F114" s="79"/>
      <c r="G114" s="79"/>
    </row>
    <row r="115" spans="1:7" x14ac:dyDescent="0.3">
      <c r="A115" s="79"/>
      <c r="B115" s="79"/>
      <c r="C115" s="79"/>
      <c r="D115" s="79"/>
      <c r="E115" s="79"/>
      <c r="F115" s="79"/>
      <c r="G115" s="79"/>
    </row>
    <row r="116" spans="1:7" x14ac:dyDescent="0.3">
      <c r="A116" s="79"/>
      <c r="B116" s="79"/>
      <c r="C116" s="79"/>
      <c r="D116" s="79"/>
      <c r="E116" s="79"/>
      <c r="F116" s="79"/>
      <c r="G116" s="79"/>
    </row>
    <row r="117" spans="1:7" x14ac:dyDescent="0.3">
      <c r="A117" s="79"/>
      <c r="B117" s="79"/>
      <c r="C117" s="79"/>
      <c r="D117" s="79"/>
      <c r="E117" s="79"/>
      <c r="F117" s="79"/>
      <c r="G117" s="79"/>
    </row>
    <row r="118" spans="1:7" x14ac:dyDescent="0.3">
      <c r="A118" s="79"/>
      <c r="B118" s="79"/>
      <c r="C118" s="79"/>
      <c r="D118" s="79"/>
      <c r="E118" s="79"/>
      <c r="F118" s="79"/>
      <c r="G118" s="79"/>
    </row>
    <row r="119" spans="1:7" x14ac:dyDescent="0.3">
      <c r="A119" s="79"/>
      <c r="B119" s="79"/>
      <c r="C119" s="79"/>
      <c r="D119" s="79"/>
      <c r="E119" s="79"/>
      <c r="F119" s="79"/>
      <c r="G119" s="79"/>
    </row>
    <row r="120" spans="1:7" x14ac:dyDescent="0.3">
      <c r="A120" s="79"/>
      <c r="B120" s="79"/>
      <c r="C120" s="79"/>
      <c r="D120" s="79"/>
      <c r="E120" s="79"/>
      <c r="F120" s="79"/>
      <c r="G120" s="79"/>
    </row>
    <row r="121" spans="1:7" x14ac:dyDescent="0.3">
      <c r="A121" s="79"/>
      <c r="B121" s="79"/>
      <c r="C121" s="79"/>
      <c r="D121" s="79"/>
      <c r="E121" s="79"/>
      <c r="F121" s="79"/>
      <c r="G121" s="79"/>
    </row>
    <row r="122" spans="1:7" x14ac:dyDescent="0.3">
      <c r="A122" s="79"/>
      <c r="B122" s="79"/>
      <c r="C122" s="79"/>
      <c r="D122" s="79"/>
      <c r="E122" s="79"/>
      <c r="F122" s="79"/>
      <c r="G122" s="79"/>
    </row>
    <row r="123" spans="1:7" x14ac:dyDescent="0.3">
      <c r="A123" s="79"/>
      <c r="B123" s="79"/>
      <c r="C123" s="79"/>
      <c r="D123" s="79"/>
      <c r="E123" s="79"/>
      <c r="F123" s="79"/>
      <c r="G123" s="79"/>
    </row>
    <row r="124" spans="1:7" x14ac:dyDescent="0.3">
      <c r="A124" s="79"/>
      <c r="B124" s="79"/>
      <c r="C124" s="79"/>
      <c r="D124" s="79"/>
      <c r="E124" s="79"/>
      <c r="F124" s="79"/>
      <c r="G124" s="79"/>
    </row>
    <row r="125" spans="1:7" x14ac:dyDescent="0.3">
      <c r="A125" s="79"/>
      <c r="B125" s="79"/>
      <c r="C125" s="79"/>
      <c r="D125" s="79"/>
      <c r="E125" s="79"/>
      <c r="F125" s="79"/>
      <c r="G125" s="79"/>
    </row>
    <row r="126" spans="1:7" x14ac:dyDescent="0.3">
      <c r="A126" s="79"/>
      <c r="B126" s="79"/>
      <c r="C126" s="79"/>
      <c r="D126" s="79"/>
      <c r="E126" s="79"/>
      <c r="F126" s="79"/>
      <c r="G126" s="79"/>
    </row>
    <row r="127" spans="1:7" x14ac:dyDescent="0.3">
      <c r="A127" s="79"/>
      <c r="B127" s="79"/>
      <c r="C127" s="79"/>
      <c r="D127" s="79"/>
      <c r="E127" s="79"/>
      <c r="F127" s="79"/>
      <c r="G127" s="79"/>
    </row>
    <row r="128" spans="1:7" x14ac:dyDescent="0.3">
      <c r="A128" s="79"/>
      <c r="B128" s="79"/>
      <c r="C128" s="79"/>
      <c r="D128" s="79"/>
      <c r="E128" s="79"/>
      <c r="F128" s="79"/>
      <c r="G128" s="79"/>
    </row>
    <row r="129" spans="1:7" x14ac:dyDescent="0.3">
      <c r="A129" s="79"/>
      <c r="B129" s="79"/>
      <c r="C129" s="79"/>
      <c r="D129" s="79"/>
      <c r="E129" s="79"/>
      <c r="F129" s="79"/>
      <c r="G129" s="79"/>
    </row>
    <row r="130" spans="1:7" x14ac:dyDescent="0.3">
      <c r="A130" s="79"/>
      <c r="B130" s="79"/>
      <c r="C130" s="79"/>
      <c r="D130" s="79"/>
      <c r="E130" s="79"/>
      <c r="F130" s="79"/>
      <c r="G130" s="79"/>
    </row>
    <row r="131" spans="1:7" x14ac:dyDescent="0.3">
      <c r="A131" s="79"/>
      <c r="B131" s="79"/>
      <c r="C131" s="79"/>
      <c r="D131" s="79"/>
      <c r="E131" s="79"/>
      <c r="F131" s="79"/>
      <c r="G131" s="79"/>
    </row>
    <row r="132" spans="1:7" x14ac:dyDescent="0.3">
      <c r="A132" s="79"/>
      <c r="B132" s="79"/>
      <c r="C132" s="79"/>
      <c r="D132" s="79"/>
      <c r="E132" s="79"/>
      <c r="F132" s="79"/>
      <c r="G132" s="79"/>
    </row>
    <row r="133" spans="1:7" x14ac:dyDescent="0.3">
      <c r="A133" s="79"/>
      <c r="B133" s="79"/>
      <c r="C133" s="79"/>
      <c r="D133" s="79"/>
      <c r="E133" s="79"/>
      <c r="F133" s="79"/>
      <c r="G133" s="79"/>
    </row>
    <row r="134" spans="1:7" x14ac:dyDescent="0.3">
      <c r="A134" s="79"/>
      <c r="B134" s="79"/>
      <c r="C134" s="79"/>
      <c r="D134" s="79"/>
      <c r="E134" s="79"/>
      <c r="F134" s="79"/>
      <c r="G134" s="79"/>
    </row>
    <row r="135" spans="1:7" x14ac:dyDescent="0.3">
      <c r="A135" s="79"/>
      <c r="B135" s="79"/>
      <c r="C135" s="79"/>
      <c r="D135" s="79"/>
      <c r="E135" s="79"/>
      <c r="F135" s="79"/>
      <c r="G135" s="79"/>
    </row>
    <row r="136" spans="1:7" x14ac:dyDescent="0.3">
      <c r="A136" s="79"/>
      <c r="B136" s="79"/>
      <c r="C136" s="79"/>
      <c r="D136" s="79"/>
      <c r="E136" s="79"/>
      <c r="F136" s="79"/>
      <c r="G136" s="79"/>
    </row>
    <row r="137" spans="1:7" x14ac:dyDescent="0.3">
      <c r="A137" s="79"/>
      <c r="B137" s="79"/>
      <c r="C137" s="79"/>
      <c r="D137" s="79"/>
      <c r="E137" s="79"/>
      <c r="F137" s="79"/>
      <c r="G137" s="79"/>
    </row>
    <row r="138" spans="1:7" x14ac:dyDescent="0.3">
      <c r="A138" s="79"/>
      <c r="B138" s="79"/>
      <c r="C138" s="79"/>
      <c r="D138" s="79"/>
      <c r="E138" s="79"/>
      <c r="F138" s="79"/>
      <c r="G138" s="79"/>
    </row>
    <row r="139" spans="1:7" x14ac:dyDescent="0.3">
      <c r="A139" s="79"/>
      <c r="B139" s="79"/>
      <c r="C139" s="79"/>
      <c r="D139" s="79"/>
      <c r="E139" s="79"/>
      <c r="F139" s="79"/>
      <c r="G139" s="79"/>
    </row>
    <row r="140" spans="1:7" x14ac:dyDescent="0.3">
      <c r="A140" s="79"/>
      <c r="B140" s="79"/>
      <c r="C140" s="79"/>
      <c r="D140" s="79"/>
      <c r="E140" s="79"/>
      <c r="F140" s="79"/>
      <c r="G140" s="79"/>
    </row>
    <row r="141" spans="1:7" x14ac:dyDescent="0.3">
      <c r="A141" s="79"/>
      <c r="B141" s="79"/>
      <c r="C141" s="79"/>
      <c r="D141" s="79"/>
      <c r="E141" s="79"/>
      <c r="F141" s="79"/>
      <c r="G141" s="79"/>
    </row>
    <row r="142" spans="1:7" x14ac:dyDescent="0.3">
      <c r="A142" s="79"/>
      <c r="B142" s="79"/>
      <c r="C142" s="79"/>
      <c r="D142" s="79"/>
      <c r="E142" s="79"/>
      <c r="F142" s="79"/>
      <c r="G142" s="79"/>
    </row>
    <row r="143" spans="1:7" x14ac:dyDescent="0.3">
      <c r="A143" s="79"/>
      <c r="B143" s="79"/>
      <c r="C143" s="79"/>
      <c r="D143" s="79"/>
      <c r="E143" s="79"/>
      <c r="F143" s="79"/>
      <c r="G143" s="79"/>
    </row>
    <row r="144" spans="1:7" x14ac:dyDescent="0.3">
      <c r="A144" s="79"/>
      <c r="B144" s="79"/>
      <c r="C144" s="79"/>
      <c r="D144" s="79"/>
      <c r="E144" s="79"/>
      <c r="F144" s="79"/>
      <c r="G144" s="79"/>
    </row>
    <row r="145" spans="1:7" x14ac:dyDescent="0.3">
      <c r="A145" s="79"/>
      <c r="B145" s="79"/>
      <c r="C145" s="79"/>
      <c r="D145" s="79"/>
      <c r="E145" s="79"/>
      <c r="F145" s="79"/>
      <c r="G145" s="79"/>
    </row>
    <row r="146" spans="1:7" x14ac:dyDescent="0.3">
      <c r="A146" s="79"/>
      <c r="B146" s="79"/>
      <c r="C146" s="79"/>
      <c r="D146" s="79"/>
      <c r="E146" s="79"/>
      <c r="F146" s="79"/>
      <c r="G146" s="79"/>
    </row>
    <row r="147" spans="1:7" x14ac:dyDescent="0.3">
      <c r="A147" s="79"/>
      <c r="B147" s="79"/>
      <c r="C147" s="79"/>
      <c r="D147" s="79"/>
      <c r="E147" s="79"/>
      <c r="F147" s="79"/>
      <c r="G147" s="79"/>
    </row>
    <row r="148" spans="1:7" x14ac:dyDescent="0.3">
      <c r="A148" s="79"/>
      <c r="B148" s="79"/>
      <c r="C148" s="79"/>
      <c r="D148" s="79"/>
      <c r="E148" s="79"/>
      <c r="F148" s="79"/>
      <c r="G148" s="79"/>
    </row>
    <row r="149" spans="1:7" x14ac:dyDescent="0.3">
      <c r="A149" s="79"/>
      <c r="B149" s="79"/>
      <c r="C149" s="79"/>
      <c r="D149" s="79"/>
      <c r="E149" s="79"/>
      <c r="F149" s="79"/>
      <c r="G149" s="79"/>
    </row>
    <row r="150" spans="1:7" x14ac:dyDescent="0.3">
      <c r="A150" s="79"/>
      <c r="B150" s="79"/>
      <c r="C150" s="79"/>
      <c r="D150" s="79"/>
      <c r="E150" s="79"/>
      <c r="F150" s="79"/>
      <c r="G150" s="79"/>
    </row>
    <row r="151" spans="1:7" x14ac:dyDescent="0.3">
      <c r="A151" s="79"/>
      <c r="B151" s="79"/>
      <c r="C151" s="79"/>
      <c r="D151" s="79"/>
      <c r="E151" s="79"/>
      <c r="F151" s="79"/>
      <c r="G151" s="79"/>
    </row>
    <row r="152" spans="1:7" x14ac:dyDescent="0.3">
      <c r="A152" s="79"/>
      <c r="B152" s="79"/>
      <c r="C152" s="79"/>
      <c r="D152" s="79"/>
      <c r="E152" s="79"/>
      <c r="F152" s="79"/>
      <c r="G152" s="79"/>
    </row>
    <row r="153" spans="1:7" x14ac:dyDescent="0.3">
      <c r="A153" s="79"/>
      <c r="B153" s="79"/>
      <c r="C153" s="79"/>
      <c r="D153" s="79"/>
      <c r="E153" s="79"/>
      <c r="F153" s="79"/>
      <c r="G153" s="79"/>
    </row>
    <row r="154" spans="1:7" x14ac:dyDescent="0.3">
      <c r="A154" s="79"/>
      <c r="B154" s="79"/>
      <c r="C154" s="79"/>
      <c r="D154" s="79"/>
      <c r="E154" s="79"/>
      <c r="F154" s="79"/>
      <c r="G154" s="79"/>
    </row>
    <row r="155" spans="1:7" x14ac:dyDescent="0.3">
      <c r="A155" s="79"/>
      <c r="B155" s="79"/>
      <c r="C155" s="79"/>
      <c r="D155" s="79"/>
      <c r="E155" s="79"/>
      <c r="F155" s="79"/>
      <c r="G155" s="79"/>
    </row>
    <row r="156" spans="1:7" x14ac:dyDescent="0.3">
      <c r="A156" s="79"/>
      <c r="B156" s="79"/>
      <c r="C156" s="79"/>
      <c r="D156" s="79"/>
      <c r="E156" s="79"/>
      <c r="F156" s="79"/>
      <c r="G156" s="79"/>
    </row>
    <row r="157" spans="1:7" x14ac:dyDescent="0.3">
      <c r="A157" s="79"/>
      <c r="B157" s="79"/>
      <c r="C157" s="79"/>
      <c r="D157" s="79"/>
      <c r="E157" s="79"/>
      <c r="F157" s="79"/>
      <c r="G157" s="79"/>
    </row>
    <row r="158" spans="1:7" x14ac:dyDescent="0.3">
      <c r="A158" s="79"/>
      <c r="B158" s="79"/>
      <c r="C158" s="79"/>
      <c r="D158" s="79"/>
      <c r="E158" s="79"/>
      <c r="F158" s="79"/>
      <c r="G158" s="79"/>
    </row>
    <row r="159" spans="1:7" x14ac:dyDescent="0.3">
      <c r="A159" s="79"/>
      <c r="B159" s="79"/>
      <c r="C159" s="79"/>
      <c r="D159" s="79"/>
      <c r="E159" s="79"/>
      <c r="F159" s="79"/>
      <c r="G159" s="79"/>
    </row>
    <row r="160" spans="1:7" x14ac:dyDescent="0.3">
      <c r="A160" s="79"/>
      <c r="B160" s="79"/>
      <c r="C160" s="79"/>
      <c r="D160" s="79"/>
      <c r="E160" s="79"/>
      <c r="F160" s="79"/>
      <c r="G160" s="79"/>
    </row>
    <row r="161" spans="1:7" x14ac:dyDescent="0.3">
      <c r="A161" s="79"/>
      <c r="B161" s="79"/>
      <c r="C161" s="79"/>
      <c r="D161" s="79"/>
      <c r="E161" s="79"/>
      <c r="F161" s="79"/>
      <c r="G161" s="79"/>
    </row>
    <row r="162" spans="1:7" x14ac:dyDescent="0.3">
      <c r="A162" s="79"/>
      <c r="B162" s="79"/>
      <c r="C162" s="79"/>
      <c r="D162" s="79"/>
      <c r="E162" s="79"/>
      <c r="F162" s="79"/>
      <c r="G162" s="79"/>
    </row>
    <row r="163" spans="1:7" x14ac:dyDescent="0.3">
      <c r="A163" s="79"/>
      <c r="B163" s="79"/>
      <c r="C163" s="79"/>
      <c r="D163" s="79"/>
      <c r="E163" s="79"/>
      <c r="F163" s="79"/>
      <c r="G163" s="79"/>
    </row>
    <row r="164" spans="1:7" x14ac:dyDescent="0.3">
      <c r="A164" s="79"/>
      <c r="B164" s="79"/>
      <c r="C164" s="79"/>
      <c r="D164" s="79"/>
      <c r="E164" s="79"/>
      <c r="F164" s="79"/>
      <c r="G164" s="79"/>
    </row>
    <row r="165" spans="1:7" x14ac:dyDescent="0.3">
      <c r="A165" s="79"/>
      <c r="B165" s="79"/>
      <c r="C165" s="79"/>
      <c r="D165" s="79"/>
      <c r="E165" s="79"/>
      <c r="F165" s="79"/>
      <c r="G165" s="79"/>
    </row>
    <row r="166" spans="1:7" x14ac:dyDescent="0.3">
      <c r="A166" s="79"/>
      <c r="B166" s="79"/>
      <c r="C166" s="79"/>
      <c r="D166" s="79"/>
      <c r="E166" s="79"/>
      <c r="F166" s="79"/>
      <c r="G166" s="79"/>
    </row>
    <row r="167" spans="1:7" x14ac:dyDescent="0.3">
      <c r="A167" s="79"/>
      <c r="B167" s="79"/>
      <c r="C167" s="79"/>
      <c r="D167" s="79"/>
      <c r="E167" s="79"/>
      <c r="F167" s="79"/>
      <c r="G167" s="79"/>
    </row>
    <row r="168" spans="1:7" x14ac:dyDescent="0.3">
      <c r="A168" s="79"/>
      <c r="B168" s="79"/>
      <c r="C168" s="79"/>
      <c r="D168" s="79"/>
      <c r="E168" s="79"/>
      <c r="F168" s="79"/>
      <c r="G168" s="79"/>
    </row>
    <row r="169" spans="1:7" x14ac:dyDescent="0.3">
      <c r="A169" s="79"/>
      <c r="B169" s="79"/>
      <c r="C169" s="79"/>
      <c r="D169" s="79"/>
      <c r="E169" s="79"/>
      <c r="F169" s="79"/>
      <c r="G169" s="79"/>
    </row>
    <row r="170" spans="1:7" x14ac:dyDescent="0.3">
      <c r="A170" s="79"/>
      <c r="B170" s="79"/>
      <c r="C170" s="79"/>
      <c r="D170" s="79"/>
      <c r="E170" s="79"/>
      <c r="F170" s="79"/>
      <c r="G170" s="79"/>
    </row>
    <row r="171" spans="1:7" x14ac:dyDescent="0.3">
      <c r="A171" s="79"/>
      <c r="B171" s="79"/>
      <c r="C171" s="79"/>
      <c r="D171" s="79"/>
      <c r="E171" s="79"/>
      <c r="F171" s="79"/>
      <c r="G171" s="79"/>
    </row>
    <row r="172" spans="1:7" x14ac:dyDescent="0.3">
      <c r="A172" s="79"/>
      <c r="B172" s="79"/>
      <c r="C172" s="79"/>
      <c r="D172" s="79"/>
      <c r="E172" s="79"/>
      <c r="F172" s="79"/>
      <c r="G172" s="79"/>
    </row>
    <row r="173" spans="1:7" x14ac:dyDescent="0.3">
      <c r="A173" s="79"/>
      <c r="B173" s="79"/>
      <c r="C173" s="79"/>
      <c r="D173" s="79"/>
      <c r="E173" s="79"/>
      <c r="F173" s="79"/>
      <c r="G173" s="79"/>
    </row>
    <row r="174" spans="1:7" x14ac:dyDescent="0.3">
      <c r="A174" s="79"/>
      <c r="B174" s="79"/>
      <c r="C174" s="79"/>
      <c r="D174" s="79"/>
      <c r="E174" s="79"/>
      <c r="F174" s="79"/>
      <c r="G174" s="79"/>
    </row>
    <row r="175" spans="1:7" x14ac:dyDescent="0.3">
      <c r="A175" s="79"/>
      <c r="B175" s="79"/>
      <c r="C175" s="79"/>
      <c r="D175" s="79"/>
      <c r="E175" s="79"/>
      <c r="F175" s="79"/>
      <c r="G175" s="79"/>
    </row>
    <row r="176" spans="1:7" x14ac:dyDescent="0.3">
      <c r="A176" s="79"/>
      <c r="B176" s="79"/>
      <c r="C176" s="79"/>
      <c r="D176" s="79"/>
      <c r="E176" s="79"/>
      <c r="F176" s="79"/>
      <c r="G176" s="79"/>
    </row>
    <row r="177" spans="1:7" x14ac:dyDescent="0.3">
      <c r="A177" s="79"/>
      <c r="B177" s="79"/>
      <c r="C177" s="79"/>
      <c r="D177" s="79"/>
      <c r="E177" s="79"/>
      <c r="F177" s="79"/>
      <c r="G177" s="79"/>
    </row>
    <row r="178" spans="1:7" x14ac:dyDescent="0.3">
      <c r="A178" s="79"/>
      <c r="B178" s="79"/>
      <c r="C178" s="79"/>
      <c r="D178" s="79"/>
      <c r="E178" s="79"/>
      <c r="F178" s="79"/>
      <c r="G178" s="79"/>
    </row>
    <row r="179" spans="1:7" x14ac:dyDescent="0.3">
      <c r="A179" s="79"/>
      <c r="B179" s="79"/>
      <c r="C179" s="79"/>
      <c r="D179" s="79"/>
      <c r="E179" s="79"/>
      <c r="F179" s="79"/>
      <c r="G179" s="79"/>
    </row>
    <row r="180" spans="1:7" x14ac:dyDescent="0.3">
      <c r="A180" s="79"/>
      <c r="B180" s="79"/>
      <c r="C180" s="79"/>
      <c r="D180" s="79"/>
      <c r="E180" s="79"/>
      <c r="F180" s="79"/>
      <c r="G180" s="79"/>
    </row>
    <row r="181" spans="1:7" x14ac:dyDescent="0.3">
      <c r="A181" s="79"/>
      <c r="B181" s="79"/>
      <c r="C181" s="79"/>
      <c r="D181" s="79"/>
      <c r="E181" s="79"/>
      <c r="F181" s="79"/>
      <c r="G181" s="79"/>
    </row>
    <row r="182" spans="1:7" x14ac:dyDescent="0.3">
      <c r="A182" s="79"/>
      <c r="B182" s="79"/>
      <c r="C182" s="79"/>
      <c r="D182" s="79"/>
      <c r="E182" s="79"/>
      <c r="F182" s="79"/>
      <c r="G182" s="79"/>
    </row>
    <row r="183" spans="1:7" x14ac:dyDescent="0.3">
      <c r="A183" s="79"/>
      <c r="B183" s="79"/>
      <c r="C183" s="79"/>
      <c r="D183" s="79"/>
      <c r="E183" s="79"/>
      <c r="F183" s="79"/>
      <c r="G183" s="79"/>
    </row>
    <row r="184" spans="1:7" x14ac:dyDescent="0.3">
      <c r="A184" s="79"/>
      <c r="B184" s="79"/>
      <c r="C184" s="79"/>
      <c r="D184" s="79"/>
      <c r="E184" s="79"/>
      <c r="F184" s="79"/>
      <c r="G184" s="79"/>
    </row>
    <row r="185" spans="1:7" x14ac:dyDescent="0.3">
      <c r="A185" s="79"/>
      <c r="B185" s="79"/>
      <c r="C185" s="79"/>
      <c r="D185" s="79"/>
      <c r="E185" s="79"/>
      <c r="F185" s="79"/>
      <c r="G185" s="79"/>
    </row>
    <row r="186" spans="1:7" x14ac:dyDescent="0.3">
      <c r="A186" s="79"/>
      <c r="B186" s="79"/>
      <c r="C186" s="79"/>
      <c r="D186" s="79"/>
      <c r="E186" s="79"/>
      <c r="F186" s="79"/>
      <c r="G186" s="79"/>
    </row>
    <row r="187" spans="1:7" x14ac:dyDescent="0.3">
      <c r="A187" s="79"/>
      <c r="B187" s="79"/>
      <c r="C187" s="79"/>
      <c r="D187" s="79"/>
      <c r="E187" s="79"/>
      <c r="F187" s="79"/>
      <c r="G187" s="79"/>
    </row>
    <row r="188" spans="1:7" x14ac:dyDescent="0.3">
      <c r="A188" s="79"/>
      <c r="B188" s="79"/>
      <c r="C188" s="79"/>
      <c r="D188" s="79"/>
      <c r="E188" s="79"/>
      <c r="F188" s="79"/>
      <c r="G188" s="79"/>
    </row>
    <row r="189" spans="1:7" x14ac:dyDescent="0.3">
      <c r="A189" s="79"/>
      <c r="B189" s="79"/>
      <c r="C189" s="79"/>
      <c r="D189" s="79"/>
      <c r="E189" s="79"/>
      <c r="F189" s="79"/>
      <c r="G189" s="79"/>
    </row>
    <row r="190" spans="1:7" x14ac:dyDescent="0.3">
      <c r="A190" s="79"/>
      <c r="B190" s="79"/>
      <c r="C190" s="79"/>
      <c r="D190" s="79"/>
      <c r="E190" s="79"/>
      <c r="F190" s="79"/>
      <c r="G190" s="79"/>
    </row>
    <row r="191" spans="1:7" x14ac:dyDescent="0.3">
      <c r="A191" s="79"/>
      <c r="B191" s="79"/>
      <c r="C191" s="79"/>
      <c r="D191" s="79"/>
      <c r="E191" s="79"/>
      <c r="F191" s="79"/>
      <c r="G191" s="79"/>
    </row>
    <row r="192" spans="1:7" x14ac:dyDescent="0.3">
      <c r="A192" s="79"/>
      <c r="B192" s="79"/>
      <c r="C192" s="79"/>
      <c r="D192" s="79"/>
      <c r="E192" s="79"/>
      <c r="F192" s="79"/>
      <c r="G192" s="79"/>
    </row>
    <row r="193" spans="1:7" x14ac:dyDescent="0.3">
      <c r="A193" s="79"/>
      <c r="B193" s="79"/>
      <c r="C193" s="79"/>
      <c r="D193" s="79"/>
      <c r="E193" s="79"/>
      <c r="F193" s="79"/>
      <c r="G193" s="79"/>
    </row>
    <row r="194" spans="1:7" x14ac:dyDescent="0.3">
      <c r="A194" s="79"/>
      <c r="B194" s="79"/>
      <c r="C194" s="79"/>
      <c r="D194" s="79"/>
      <c r="E194" s="79"/>
      <c r="F194" s="79"/>
      <c r="G194" s="79"/>
    </row>
    <row r="195" spans="1:7" x14ac:dyDescent="0.3">
      <c r="A195" s="79"/>
      <c r="B195" s="79"/>
      <c r="C195" s="79"/>
      <c r="D195" s="79"/>
      <c r="E195" s="79"/>
      <c r="F195" s="79"/>
      <c r="G195" s="79"/>
    </row>
    <row r="196" spans="1:7" x14ac:dyDescent="0.3">
      <c r="A196" s="79"/>
      <c r="B196" s="79"/>
      <c r="C196" s="79"/>
      <c r="D196" s="79"/>
      <c r="E196" s="79"/>
      <c r="F196" s="79"/>
      <c r="G196" s="79"/>
    </row>
    <row r="197" spans="1:7" x14ac:dyDescent="0.3">
      <c r="A197" s="79"/>
      <c r="B197" s="79"/>
      <c r="C197" s="79"/>
      <c r="D197" s="79"/>
      <c r="E197" s="79"/>
      <c r="F197" s="79"/>
      <c r="G197" s="79"/>
    </row>
    <row r="198" spans="1:7" x14ac:dyDescent="0.3">
      <c r="A198" s="79"/>
      <c r="B198" s="79"/>
      <c r="C198" s="79"/>
      <c r="D198" s="79"/>
      <c r="E198" s="79"/>
      <c r="F198" s="79"/>
      <c r="G198" s="79"/>
    </row>
    <row r="199" spans="1:7" x14ac:dyDescent="0.3">
      <c r="A199" s="79"/>
      <c r="B199" s="79"/>
      <c r="C199" s="79"/>
      <c r="D199" s="79"/>
      <c r="E199" s="79"/>
      <c r="F199" s="79"/>
      <c r="G199" s="79"/>
    </row>
    <row r="200" spans="1:7" x14ac:dyDescent="0.3">
      <c r="A200" s="79"/>
      <c r="B200" s="79"/>
      <c r="C200" s="79"/>
      <c r="D200" s="79"/>
      <c r="E200" s="79"/>
      <c r="F200" s="79"/>
      <c r="G200" s="79"/>
    </row>
    <row r="201" spans="1:7" x14ac:dyDescent="0.3">
      <c r="A201" s="79"/>
      <c r="B201" s="79"/>
      <c r="C201" s="79"/>
      <c r="D201" s="79"/>
      <c r="E201" s="79"/>
      <c r="F201" s="79"/>
      <c r="G201" s="79"/>
    </row>
    <row r="202" spans="1:7" x14ac:dyDescent="0.3">
      <c r="A202" s="79"/>
      <c r="B202" s="79"/>
      <c r="C202" s="79"/>
      <c r="D202" s="79"/>
      <c r="E202" s="79"/>
      <c r="F202" s="79"/>
      <c r="G202" s="79"/>
    </row>
    <row r="203" spans="1:7" x14ac:dyDescent="0.3">
      <c r="A203" s="79"/>
      <c r="B203" s="79"/>
      <c r="C203" s="79"/>
      <c r="D203" s="79"/>
      <c r="E203" s="79"/>
      <c r="F203" s="79"/>
      <c r="G203" s="79"/>
    </row>
    <row r="204" spans="1:7" x14ac:dyDescent="0.3">
      <c r="A204" s="79"/>
      <c r="B204" s="79"/>
      <c r="C204" s="79"/>
      <c r="D204" s="79"/>
      <c r="E204" s="79"/>
      <c r="F204" s="79"/>
      <c r="G204" s="79"/>
    </row>
    <row r="205" spans="1:7" x14ac:dyDescent="0.3">
      <c r="A205" s="79"/>
      <c r="B205" s="79"/>
      <c r="C205" s="79"/>
      <c r="D205" s="79"/>
      <c r="E205" s="79"/>
      <c r="F205" s="79"/>
      <c r="G205" s="79"/>
    </row>
    <row r="206" spans="1:7" x14ac:dyDescent="0.3">
      <c r="A206" s="79"/>
      <c r="B206" s="79"/>
      <c r="C206" s="79"/>
      <c r="D206" s="79"/>
      <c r="E206" s="79"/>
      <c r="F206" s="79"/>
      <c r="G206" s="79"/>
    </row>
    <row r="207" spans="1:7" x14ac:dyDescent="0.3">
      <c r="A207" s="79"/>
      <c r="B207" s="79"/>
      <c r="C207" s="79"/>
      <c r="D207" s="79"/>
      <c r="E207" s="79"/>
      <c r="F207" s="79"/>
      <c r="G207" s="79"/>
    </row>
    <row r="208" spans="1:7" x14ac:dyDescent="0.3">
      <c r="A208" s="79"/>
      <c r="B208" s="79"/>
      <c r="C208" s="79"/>
      <c r="D208" s="79"/>
      <c r="E208" s="79"/>
      <c r="F208" s="79"/>
      <c r="G208" s="79"/>
    </row>
    <row r="209" spans="1:7" x14ac:dyDescent="0.3">
      <c r="A209" s="79"/>
      <c r="B209" s="79"/>
      <c r="C209" s="79"/>
      <c r="D209" s="79"/>
      <c r="E209" s="79"/>
      <c r="F209" s="79"/>
      <c r="G209" s="79"/>
    </row>
    <row r="210" spans="1:7" x14ac:dyDescent="0.3">
      <c r="A210" s="79"/>
      <c r="B210" s="79"/>
      <c r="C210" s="79"/>
      <c r="D210" s="79"/>
      <c r="E210" s="79"/>
      <c r="F210" s="79"/>
      <c r="G210" s="79"/>
    </row>
    <row r="211" spans="1:7" x14ac:dyDescent="0.3">
      <c r="A211" s="79"/>
      <c r="B211" s="79"/>
      <c r="C211" s="79"/>
      <c r="D211" s="79"/>
      <c r="E211" s="79"/>
      <c r="F211" s="79"/>
      <c r="G211" s="79"/>
    </row>
    <row r="212" spans="1:7" x14ac:dyDescent="0.3">
      <c r="A212" s="79"/>
      <c r="B212" s="79"/>
      <c r="C212" s="79"/>
      <c r="D212" s="79"/>
      <c r="E212" s="79"/>
      <c r="F212" s="79"/>
      <c r="G212" s="79"/>
    </row>
    <row r="213" spans="1:7" x14ac:dyDescent="0.3">
      <c r="A213" s="79"/>
      <c r="B213" s="79"/>
      <c r="C213" s="79"/>
      <c r="D213" s="79"/>
      <c r="E213" s="79"/>
      <c r="F213" s="79"/>
      <c r="G213" s="79"/>
    </row>
    <row r="214" spans="1:7" x14ac:dyDescent="0.3">
      <c r="A214" s="79"/>
      <c r="B214" s="79"/>
      <c r="C214" s="79"/>
      <c r="D214" s="79"/>
      <c r="E214" s="79"/>
      <c r="F214" s="79"/>
      <c r="G214" s="79"/>
    </row>
    <row r="215" spans="1:7" x14ac:dyDescent="0.3">
      <c r="A215" s="79"/>
      <c r="B215" s="79"/>
      <c r="C215" s="79"/>
      <c r="D215" s="79"/>
      <c r="E215" s="79"/>
      <c r="F215" s="79"/>
      <c r="G215" s="79"/>
    </row>
    <row r="216" spans="1:7" x14ac:dyDescent="0.3">
      <c r="A216" s="79"/>
      <c r="B216" s="79"/>
      <c r="C216" s="79"/>
      <c r="D216" s="79"/>
      <c r="E216" s="79"/>
      <c r="F216" s="79"/>
      <c r="G216" s="79"/>
    </row>
    <row r="217" spans="1:7" x14ac:dyDescent="0.3">
      <c r="A217" s="79"/>
      <c r="B217" s="79"/>
      <c r="C217" s="79"/>
      <c r="D217" s="79"/>
      <c r="E217" s="79"/>
      <c r="F217" s="79"/>
      <c r="G217" s="79"/>
    </row>
    <row r="218" spans="1:7" x14ac:dyDescent="0.3">
      <c r="A218" s="79"/>
      <c r="B218" s="79"/>
      <c r="C218" s="79"/>
      <c r="D218" s="79"/>
      <c r="E218" s="79"/>
      <c r="F218" s="79"/>
      <c r="G218" s="79"/>
    </row>
    <row r="219" spans="1:7" x14ac:dyDescent="0.3">
      <c r="A219" s="79"/>
      <c r="B219" s="79"/>
      <c r="C219" s="79"/>
      <c r="D219" s="79"/>
      <c r="E219" s="79"/>
      <c r="F219" s="79"/>
      <c r="G219" s="79"/>
    </row>
    <row r="220" spans="1:7" x14ac:dyDescent="0.3">
      <c r="A220" s="79"/>
      <c r="B220" s="79"/>
      <c r="C220" s="79"/>
      <c r="D220" s="79"/>
      <c r="E220" s="79"/>
      <c r="F220" s="79"/>
      <c r="G220" s="79"/>
    </row>
    <row r="221" spans="1:7" x14ac:dyDescent="0.3">
      <c r="A221" s="79"/>
      <c r="B221" s="79"/>
      <c r="C221" s="79"/>
      <c r="D221" s="79"/>
      <c r="E221" s="79"/>
      <c r="F221" s="79"/>
      <c r="G221" s="79"/>
    </row>
    <row r="222" spans="1:7" x14ac:dyDescent="0.3">
      <c r="A222" s="79"/>
      <c r="B222" s="79"/>
      <c r="C222" s="79"/>
      <c r="D222" s="79"/>
      <c r="E222" s="79"/>
      <c r="F222" s="79"/>
      <c r="G222" s="79"/>
    </row>
    <row r="223" spans="1:7" x14ac:dyDescent="0.3">
      <c r="A223" s="79"/>
      <c r="B223" s="79"/>
      <c r="C223" s="79"/>
      <c r="D223" s="79"/>
      <c r="E223" s="79"/>
      <c r="F223" s="79"/>
      <c r="G223" s="79"/>
    </row>
    <row r="224" spans="1:7" x14ac:dyDescent="0.3">
      <c r="A224" s="79"/>
      <c r="B224" s="79"/>
      <c r="C224" s="79"/>
      <c r="D224" s="79"/>
      <c r="E224" s="79"/>
      <c r="F224" s="79"/>
      <c r="G224" s="79"/>
    </row>
    <row r="225" spans="1:7" x14ac:dyDescent="0.3">
      <c r="A225" s="79"/>
      <c r="B225" s="79"/>
      <c r="C225" s="79"/>
      <c r="D225" s="79"/>
      <c r="E225" s="79"/>
      <c r="F225" s="79"/>
      <c r="G225" s="79"/>
    </row>
    <row r="226" spans="1:7" x14ac:dyDescent="0.3">
      <c r="A226" s="79"/>
      <c r="B226" s="79"/>
      <c r="C226" s="79"/>
      <c r="D226" s="79"/>
      <c r="E226" s="79"/>
      <c r="F226" s="79"/>
      <c r="G226" s="79"/>
    </row>
    <row r="227" spans="1:7" x14ac:dyDescent="0.3">
      <c r="A227" s="79"/>
      <c r="B227" s="79"/>
      <c r="C227" s="79"/>
      <c r="D227" s="79"/>
      <c r="E227" s="79"/>
      <c r="F227" s="79"/>
      <c r="G227" s="79"/>
    </row>
    <row r="228" spans="1:7" x14ac:dyDescent="0.3">
      <c r="A228" s="79"/>
      <c r="B228" s="79"/>
      <c r="C228" s="79"/>
      <c r="D228" s="79"/>
      <c r="E228" s="79"/>
      <c r="F228" s="79"/>
      <c r="G228" s="79"/>
    </row>
    <row r="229" spans="1:7" x14ac:dyDescent="0.3">
      <c r="A229" s="79"/>
      <c r="B229" s="79"/>
      <c r="C229" s="79"/>
      <c r="D229" s="79"/>
      <c r="E229" s="79"/>
      <c r="F229" s="79"/>
      <c r="G229" s="79"/>
    </row>
    <row r="230" spans="1:7" x14ac:dyDescent="0.3">
      <c r="A230" s="79"/>
      <c r="B230" s="79"/>
      <c r="C230" s="79"/>
      <c r="D230" s="79"/>
      <c r="E230" s="79"/>
      <c r="F230" s="79"/>
      <c r="G230" s="79"/>
    </row>
    <row r="231" spans="1:7" x14ac:dyDescent="0.3">
      <c r="A231" s="79"/>
      <c r="B231" s="79"/>
      <c r="C231" s="79"/>
      <c r="D231" s="79"/>
      <c r="E231" s="79"/>
      <c r="F231" s="79"/>
      <c r="G231" s="79"/>
    </row>
    <row r="232" spans="1:7" x14ac:dyDescent="0.3">
      <c r="A232" s="79"/>
      <c r="B232" s="79"/>
      <c r="C232" s="79"/>
      <c r="D232" s="79"/>
      <c r="E232" s="79"/>
      <c r="F232" s="79"/>
      <c r="G232" s="79"/>
    </row>
    <row r="233" spans="1:7" x14ac:dyDescent="0.3">
      <c r="A233" s="79"/>
      <c r="B233" s="79"/>
      <c r="C233" s="79"/>
      <c r="D233" s="79"/>
      <c r="E233" s="79"/>
      <c r="F233" s="79"/>
      <c r="G233" s="79"/>
    </row>
    <row r="234" spans="1:7" x14ac:dyDescent="0.3">
      <c r="A234" s="79"/>
      <c r="B234" s="79"/>
      <c r="C234" s="79"/>
      <c r="D234" s="79"/>
      <c r="E234" s="79"/>
      <c r="F234" s="79"/>
      <c r="G234" s="79"/>
    </row>
    <row r="235" spans="1:7" x14ac:dyDescent="0.3">
      <c r="A235" s="79"/>
      <c r="B235" s="79"/>
      <c r="C235" s="79"/>
      <c r="D235" s="79"/>
      <c r="E235" s="79"/>
      <c r="F235" s="79"/>
      <c r="G235" s="79"/>
    </row>
    <row r="236" spans="1:7" x14ac:dyDescent="0.3">
      <c r="A236" s="79"/>
      <c r="B236" s="79"/>
      <c r="C236" s="79"/>
      <c r="D236" s="79"/>
      <c r="E236" s="79"/>
      <c r="F236" s="79"/>
      <c r="G236" s="79"/>
    </row>
    <row r="237" spans="1:7" x14ac:dyDescent="0.3">
      <c r="A237" s="79"/>
      <c r="B237" s="79"/>
      <c r="C237" s="79"/>
      <c r="D237" s="79"/>
      <c r="E237" s="79"/>
      <c r="F237" s="79"/>
      <c r="G237" s="79"/>
    </row>
    <row r="238" spans="1:7" x14ac:dyDescent="0.3">
      <c r="A238" s="79"/>
      <c r="B238" s="79"/>
      <c r="C238" s="79"/>
      <c r="D238" s="79"/>
      <c r="E238" s="79"/>
      <c r="F238" s="79"/>
      <c r="G238" s="79"/>
    </row>
    <row r="239" spans="1:7" x14ac:dyDescent="0.3">
      <c r="A239" s="79"/>
      <c r="B239" s="79"/>
      <c r="C239" s="79"/>
      <c r="D239" s="79"/>
      <c r="E239" s="79"/>
      <c r="F239" s="79"/>
      <c r="G239" s="79"/>
    </row>
    <row r="240" spans="1:7" x14ac:dyDescent="0.3">
      <c r="A240" s="79"/>
      <c r="B240" s="79"/>
      <c r="C240" s="79"/>
      <c r="D240" s="79"/>
      <c r="E240" s="79"/>
      <c r="F240" s="79"/>
      <c r="G240" s="79"/>
    </row>
    <row r="241" spans="1:7" x14ac:dyDescent="0.3">
      <c r="A241" s="79"/>
      <c r="B241" s="79"/>
      <c r="C241" s="79"/>
      <c r="D241" s="79"/>
      <c r="E241" s="79"/>
      <c r="F241" s="79"/>
      <c r="G241" s="79"/>
    </row>
    <row r="242" spans="1:7" x14ac:dyDescent="0.3">
      <c r="A242" s="79"/>
      <c r="B242" s="79"/>
      <c r="C242" s="79"/>
      <c r="D242" s="79"/>
      <c r="E242" s="79"/>
      <c r="F242" s="79"/>
      <c r="G242" s="79"/>
    </row>
    <row r="243" spans="1:7" x14ac:dyDescent="0.3">
      <c r="A243" s="79"/>
      <c r="B243" s="79"/>
      <c r="C243" s="79"/>
      <c r="D243" s="79"/>
      <c r="E243" s="79"/>
      <c r="F243" s="79"/>
      <c r="G243" s="79"/>
    </row>
    <row r="244" spans="1:7" x14ac:dyDescent="0.3">
      <c r="A244" s="79"/>
      <c r="B244" s="79"/>
      <c r="C244" s="79"/>
      <c r="D244" s="79"/>
      <c r="E244" s="79"/>
      <c r="F244" s="79"/>
      <c r="G244" s="79"/>
    </row>
    <row r="245" spans="1:7" x14ac:dyDescent="0.3">
      <c r="A245" s="79"/>
      <c r="B245" s="79"/>
      <c r="C245" s="79"/>
      <c r="D245" s="79"/>
      <c r="E245" s="79"/>
      <c r="F245" s="79"/>
      <c r="G245" s="79"/>
    </row>
    <row r="246" spans="1:7" x14ac:dyDescent="0.3">
      <c r="A246" s="79"/>
      <c r="B246" s="79"/>
      <c r="C246" s="79"/>
      <c r="D246" s="79"/>
      <c r="E246" s="79"/>
      <c r="F246" s="79"/>
      <c r="G246" s="79"/>
    </row>
    <row r="247" spans="1:7" x14ac:dyDescent="0.3">
      <c r="A247" s="79"/>
      <c r="B247" s="79"/>
      <c r="C247" s="79"/>
      <c r="D247" s="79"/>
      <c r="E247" s="79"/>
      <c r="F247" s="79"/>
      <c r="G247" s="79"/>
    </row>
    <row r="248" spans="1:7" x14ac:dyDescent="0.3">
      <c r="A248" s="79"/>
      <c r="B248" s="79"/>
      <c r="C248" s="79"/>
      <c r="D248" s="79"/>
      <c r="E248" s="79"/>
      <c r="F248" s="79"/>
      <c r="G248" s="79"/>
    </row>
    <row r="249" spans="1:7" x14ac:dyDescent="0.3">
      <c r="A249" s="79"/>
      <c r="B249" s="79"/>
      <c r="C249" s="79"/>
      <c r="D249" s="79"/>
      <c r="E249" s="79"/>
      <c r="F249" s="79"/>
      <c r="G249" s="79"/>
    </row>
    <row r="250" spans="1:7" x14ac:dyDescent="0.3">
      <c r="A250" s="79"/>
      <c r="B250" s="79"/>
      <c r="C250" s="79"/>
      <c r="D250" s="79"/>
      <c r="E250" s="79"/>
      <c r="F250" s="79"/>
      <c r="G250" s="79"/>
    </row>
    <row r="251" spans="1:7" x14ac:dyDescent="0.3">
      <c r="A251" s="79"/>
      <c r="B251" s="79"/>
      <c r="C251" s="79"/>
      <c r="D251" s="79"/>
      <c r="E251" s="79"/>
      <c r="F251" s="79"/>
      <c r="G251" s="79"/>
    </row>
    <row r="252" spans="1:7" x14ac:dyDescent="0.3">
      <c r="A252" s="79"/>
      <c r="B252" s="79"/>
      <c r="C252" s="79"/>
      <c r="D252" s="79"/>
      <c r="E252" s="79"/>
      <c r="F252" s="79"/>
      <c r="G252" s="79"/>
    </row>
    <row r="253" spans="1:7" x14ac:dyDescent="0.3">
      <c r="A253" s="79"/>
      <c r="B253" s="79"/>
      <c r="C253" s="79"/>
      <c r="D253" s="79"/>
      <c r="E253" s="79"/>
      <c r="F253" s="79"/>
      <c r="G253" s="79"/>
    </row>
    <row r="254" spans="1:7" x14ac:dyDescent="0.3">
      <c r="A254" s="79"/>
      <c r="B254" s="79"/>
      <c r="C254" s="79"/>
      <c r="D254" s="79"/>
      <c r="E254" s="79"/>
      <c r="F254" s="79"/>
      <c r="G254" s="79"/>
    </row>
    <row r="255" spans="1:7" x14ac:dyDescent="0.3">
      <c r="A255" s="79"/>
      <c r="B255" s="79"/>
      <c r="C255" s="79"/>
      <c r="D255" s="79"/>
      <c r="E255" s="79"/>
      <c r="F255" s="79"/>
      <c r="G255" s="79"/>
    </row>
    <row r="256" spans="1:7" x14ac:dyDescent="0.3">
      <c r="A256" s="79"/>
      <c r="B256" s="79"/>
      <c r="C256" s="79"/>
      <c r="D256" s="79"/>
      <c r="E256" s="79"/>
      <c r="F256" s="79"/>
      <c r="G256" s="79"/>
    </row>
    <row r="257" spans="1:7" x14ac:dyDescent="0.3">
      <c r="A257" s="79"/>
      <c r="B257" s="79"/>
      <c r="C257" s="79"/>
      <c r="D257" s="79"/>
      <c r="E257" s="79"/>
      <c r="F257" s="79"/>
      <c r="G257" s="79"/>
    </row>
    <row r="258" spans="1:7" x14ac:dyDescent="0.3">
      <c r="A258" s="79"/>
      <c r="B258" s="79"/>
      <c r="C258" s="79"/>
      <c r="D258" s="79"/>
      <c r="E258" s="79"/>
      <c r="F258" s="79"/>
      <c r="G258" s="79"/>
    </row>
    <row r="259" spans="1:7" x14ac:dyDescent="0.3">
      <c r="A259" s="79"/>
      <c r="B259" s="79"/>
      <c r="C259" s="79"/>
      <c r="D259" s="79"/>
      <c r="E259" s="79"/>
      <c r="F259" s="79"/>
      <c r="G259" s="79"/>
    </row>
    <row r="260" spans="1:7" x14ac:dyDescent="0.3">
      <c r="A260" s="79"/>
      <c r="B260" s="79"/>
      <c r="C260" s="79"/>
      <c r="D260" s="79"/>
      <c r="E260" s="79"/>
      <c r="F260" s="79"/>
      <c r="G260" s="79"/>
    </row>
    <row r="261" spans="1:7" x14ac:dyDescent="0.3">
      <c r="A261" s="79"/>
      <c r="B261" s="79"/>
      <c r="C261" s="79"/>
      <c r="D261" s="79"/>
      <c r="E261" s="79"/>
      <c r="F261" s="79"/>
      <c r="G261" s="79"/>
    </row>
    <row r="262" spans="1:7" x14ac:dyDescent="0.3">
      <c r="A262" s="79"/>
      <c r="B262" s="79"/>
      <c r="C262" s="79"/>
      <c r="D262" s="79"/>
      <c r="E262" s="79"/>
      <c r="F262" s="79"/>
      <c r="G262" s="79"/>
    </row>
    <row r="263" spans="1:7" x14ac:dyDescent="0.3">
      <c r="A263" s="79"/>
      <c r="B263" s="79"/>
      <c r="C263" s="79"/>
      <c r="D263" s="79"/>
      <c r="E263" s="79"/>
      <c r="F263" s="79"/>
      <c r="G263" s="79"/>
    </row>
    <row r="264" spans="1:7" x14ac:dyDescent="0.3">
      <c r="A264" s="79"/>
      <c r="B264" s="79"/>
      <c r="C264" s="79"/>
      <c r="D264" s="79"/>
      <c r="E264" s="79"/>
      <c r="F264" s="79"/>
      <c r="G264" s="79"/>
    </row>
    <row r="265" spans="1:7" x14ac:dyDescent="0.3">
      <c r="A265" s="79"/>
      <c r="B265" s="79"/>
      <c r="C265" s="79"/>
      <c r="D265" s="79"/>
      <c r="E265" s="79"/>
      <c r="F265" s="79"/>
      <c r="G265" s="79"/>
    </row>
    <row r="266" spans="1:7" x14ac:dyDescent="0.3">
      <c r="A266" s="79"/>
      <c r="B266" s="79"/>
      <c r="C266" s="79"/>
      <c r="D266" s="79"/>
      <c r="E266" s="79"/>
      <c r="F266" s="79"/>
      <c r="G266" s="79"/>
    </row>
    <row r="267" spans="1:7" x14ac:dyDescent="0.3">
      <c r="A267" s="79"/>
      <c r="B267" s="79"/>
      <c r="C267" s="79"/>
      <c r="D267" s="79"/>
      <c r="E267" s="79"/>
      <c r="F267" s="79"/>
      <c r="G267" s="79"/>
    </row>
    <row r="268" spans="1:7" x14ac:dyDescent="0.3">
      <c r="A268" s="79"/>
      <c r="B268" s="79"/>
      <c r="C268" s="79"/>
      <c r="D268" s="79"/>
      <c r="E268" s="79"/>
      <c r="F268" s="79"/>
      <c r="G268" s="79"/>
    </row>
    <row r="269" spans="1:7" x14ac:dyDescent="0.3">
      <c r="A269" s="79"/>
      <c r="B269" s="79"/>
      <c r="C269" s="79"/>
      <c r="D269" s="79"/>
      <c r="E269" s="79"/>
      <c r="F269" s="79"/>
      <c r="G269" s="79"/>
    </row>
    <row r="270" spans="1:7" x14ac:dyDescent="0.3">
      <c r="A270" s="79"/>
      <c r="B270" s="79"/>
      <c r="C270" s="79"/>
      <c r="D270" s="79"/>
      <c r="E270" s="79"/>
      <c r="F270" s="79"/>
      <c r="G270" s="79"/>
    </row>
    <row r="271" spans="1:7" x14ac:dyDescent="0.3">
      <c r="A271" s="79"/>
      <c r="B271" s="79"/>
      <c r="C271" s="79"/>
      <c r="D271" s="79"/>
      <c r="E271" s="79"/>
      <c r="F271" s="79"/>
      <c r="G271" s="79"/>
    </row>
    <row r="272" spans="1:7" x14ac:dyDescent="0.3">
      <c r="A272" s="79"/>
      <c r="B272" s="79"/>
      <c r="C272" s="79"/>
      <c r="D272" s="79"/>
      <c r="E272" s="79"/>
      <c r="F272" s="79"/>
      <c r="G272" s="79"/>
    </row>
    <row r="273" spans="1:7" x14ac:dyDescent="0.3">
      <c r="A273" s="79"/>
      <c r="B273" s="79"/>
      <c r="C273" s="79"/>
      <c r="D273" s="79"/>
      <c r="E273" s="79"/>
      <c r="F273" s="79"/>
      <c r="G273" s="79"/>
    </row>
    <row r="274" spans="1:7" x14ac:dyDescent="0.3">
      <c r="A274" s="79"/>
      <c r="B274" s="79"/>
      <c r="C274" s="79"/>
      <c r="D274" s="79"/>
      <c r="E274" s="79"/>
      <c r="F274" s="79"/>
      <c r="G274" s="79"/>
    </row>
    <row r="275" spans="1:7" x14ac:dyDescent="0.3">
      <c r="A275" s="79"/>
      <c r="B275" s="79"/>
      <c r="C275" s="79"/>
      <c r="D275" s="79"/>
      <c r="E275" s="79"/>
      <c r="F275" s="79"/>
      <c r="G275" s="79"/>
    </row>
    <row r="276" spans="1:7" x14ac:dyDescent="0.3">
      <c r="A276" s="79"/>
      <c r="B276" s="79"/>
      <c r="C276" s="79"/>
      <c r="D276" s="79"/>
      <c r="E276" s="79"/>
      <c r="F276" s="79"/>
      <c r="G276" s="79"/>
    </row>
    <row r="277" spans="1:7" x14ac:dyDescent="0.3">
      <c r="A277" s="79"/>
      <c r="B277" s="79"/>
      <c r="C277" s="79"/>
      <c r="D277" s="79"/>
      <c r="E277" s="79"/>
      <c r="F277" s="79"/>
      <c r="G277" s="79"/>
    </row>
    <row r="278" spans="1:7" x14ac:dyDescent="0.3">
      <c r="A278" s="79"/>
      <c r="B278" s="79"/>
      <c r="C278" s="79"/>
      <c r="D278" s="79"/>
      <c r="E278" s="79"/>
      <c r="F278" s="79"/>
      <c r="G278" s="79"/>
    </row>
    <row r="279" spans="1:7" x14ac:dyDescent="0.3">
      <c r="A279" s="79"/>
      <c r="B279" s="79"/>
      <c r="C279" s="79"/>
      <c r="D279" s="79"/>
      <c r="E279" s="79"/>
      <c r="F279" s="79"/>
      <c r="G279" s="79"/>
    </row>
    <row r="280" spans="1:7" x14ac:dyDescent="0.3">
      <c r="A280" s="79"/>
      <c r="B280" s="79"/>
      <c r="C280" s="79"/>
      <c r="D280" s="79"/>
      <c r="E280" s="79"/>
      <c r="F280" s="79"/>
      <c r="G280" s="79"/>
    </row>
    <row r="281" spans="1:7" x14ac:dyDescent="0.3">
      <c r="A281" s="79"/>
      <c r="B281" s="79"/>
      <c r="C281" s="79"/>
      <c r="D281" s="79"/>
      <c r="E281" s="79"/>
      <c r="F281" s="79"/>
      <c r="G281" s="79"/>
    </row>
    <row r="282" spans="1:7" x14ac:dyDescent="0.3">
      <c r="A282" s="79"/>
      <c r="B282" s="79"/>
      <c r="C282" s="79"/>
      <c r="D282" s="79"/>
      <c r="E282" s="79"/>
      <c r="F282" s="79"/>
      <c r="G282" s="79"/>
    </row>
    <row r="283" spans="1:7" x14ac:dyDescent="0.3">
      <c r="A283" s="79"/>
      <c r="B283" s="79"/>
      <c r="C283" s="79"/>
      <c r="D283" s="79"/>
      <c r="E283" s="79"/>
      <c r="F283" s="79"/>
      <c r="G283" s="79"/>
    </row>
    <row r="284" spans="1:7" x14ac:dyDescent="0.3">
      <c r="A284" s="79"/>
      <c r="B284" s="79"/>
      <c r="C284" s="79"/>
      <c r="D284" s="79"/>
      <c r="E284" s="79"/>
      <c r="F284" s="79"/>
      <c r="G284" s="79"/>
    </row>
    <row r="285" spans="1:7" x14ac:dyDescent="0.3">
      <c r="A285" s="79"/>
      <c r="B285" s="79"/>
      <c r="C285" s="79"/>
      <c r="D285" s="79"/>
      <c r="E285" s="79"/>
      <c r="F285" s="79"/>
      <c r="G285" s="79"/>
    </row>
    <row r="286" spans="1:7" x14ac:dyDescent="0.3">
      <c r="A286" s="79"/>
      <c r="B286" s="79"/>
      <c r="C286" s="79"/>
      <c r="D286" s="79"/>
      <c r="E286" s="79"/>
      <c r="F286" s="79"/>
      <c r="G286" s="79"/>
    </row>
    <row r="287" spans="1:7" x14ac:dyDescent="0.3">
      <c r="A287" s="79"/>
      <c r="B287" s="79"/>
      <c r="C287" s="79"/>
      <c r="D287" s="79"/>
      <c r="E287" s="79"/>
      <c r="F287" s="79"/>
      <c r="G287" s="79"/>
    </row>
    <row r="288" spans="1:7" x14ac:dyDescent="0.3">
      <c r="A288" s="79"/>
      <c r="B288" s="79"/>
      <c r="C288" s="79"/>
      <c r="D288" s="79"/>
      <c r="E288" s="79"/>
      <c r="F288" s="79"/>
      <c r="G288" s="79"/>
    </row>
    <row r="289" spans="1:7" x14ac:dyDescent="0.3">
      <c r="A289" s="79"/>
      <c r="B289" s="79"/>
      <c r="C289" s="79"/>
      <c r="D289" s="79"/>
      <c r="E289" s="79"/>
      <c r="F289" s="79"/>
      <c r="G289" s="79"/>
    </row>
    <row r="290" spans="1:7" x14ac:dyDescent="0.3">
      <c r="A290" s="79"/>
      <c r="B290" s="79"/>
      <c r="C290" s="79"/>
      <c r="D290" s="79"/>
      <c r="E290" s="79"/>
      <c r="F290" s="79"/>
      <c r="G290" s="79"/>
    </row>
    <row r="291" spans="1:7" x14ac:dyDescent="0.3">
      <c r="A291" s="79"/>
      <c r="B291" s="79"/>
      <c r="C291" s="79"/>
      <c r="D291" s="79"/>
      <c r="E291" s="79"/>
      <c r="F291" s="79"/>
      <c r="G291" s="79"/>
    </row>
    <row r="292" spans="1:7" x14ac:dyDescent="0.3">
      <c r="A292" s="79"/>
      <c r="B292" s="79"/>
      <c r="C292" s="79"/>
      <c r="D292" s="79"/>
      <c r="E292" s="79"/>
      <c r="F292" s="79"/>
      <c r="G292" s="79"/>
    </row>
    <row r="293" spans="1:7" x14ac:dyDescent="0.3">
      <c r="A293" s="79"/>
      <c r="B293" s="79"/>
      <c r="C293" s="79"/>
      <c r="D293" s="79"/>
      <c r="E293" s="79"/>
      <c r="F293" s="79"/>
      <c r="G293" s="79"/>
    </row>
    <row r="294" spans="1:7" x14ac:dyDescent="0.3">
      <c r="A294" s="79"/>
      <c r="B294" s="79"/>
      <c r="C294" s="79"/>
      <c r="D294" s="79"/>
      <c r="E294" s="79"/>
      <c r="F294" s="79"/>
      <c r="G294" s="79"/>
    </row>
    <row r="295" spans="1:7" x14ac:dyDescent="0.3">
      <c r="A295" s="79"/>
      <c r="B295" s="79"/>
      <c r="C295" s="79"/>
      <c r="D295" s="79"/>
      <c r="E295" s="79"/>
      <c r="F295" s="79"/>
      <c r="G295" s="79"/>
    </row>
    <row r="296" spans="1:7" x14ac:dyDescent="0.3">
      <c r="A296" s="79"/>
      <c r="B296" s="79"/>
      <c r="C296" s="79"/>
      <c r="D296" s="79"/>
      <c r="E296" s="79"/>
      <c r="F296" s="79"/>
      <c r="G296" s="79"/>
    </row>
    <row r="297" spans="1:7" x14ac:dyDescent="0.3">
      <c r="A297" s="79"/>
      <c r="B297" s="79"/>
      <c r="C297" s="79"/>
      <c r="D297" s="79"/>
      <c r="E297" s="79"/>
      <c r="F297" s="79"/>
      <c r="G297" s="79"/>
    </row>
    <row r="298" spans="1:7" x14ac:dyDescent="0.3">
      <c r="A298" s="79"/>
      <c r="B298" s="79"/>
      <c r="C298" s="79"/>
      <c r="D298" s="79"/>
      <c r="E298" s="79"/>
      <c r="F298" s="79"/>
      <c r="G298" s="79"/>
    </row>
    <row r="299" spans="1:7" x14ac:dyDescent="0.3">
      <c r="A299" s="79"/>
      <c r="B299" s="79"/>
      <c r="C299" s="79"/>
      <c r="D299" s="79"/>
      <c r="E299" s="79"/>
      <c r="F299" s="79"/>
      <c r="G299" s="79"/>
    </row>
    <row r="300" spans="1:7" x14ac:dyDescent="0.3">
      <c r="A300" s="79"/>
      <c r="B300" s="79"/>
      <c r="C300" s="79"/>
      <c r="D300" s="79"/>
      <c r="E300" s="79"/>
      <c r="F300" s="79"/>
      <c r="G300" s="79"/>
    </row>
    <row r="301" spans="1:7" x14ac:dyDescent="0.3">
      <c r="A301" s="79"/>
      <c r="B301" s="79"/>
      <c r="C301" s="79"/>
      <c r="D301" s="79"/>
      <c r="E301" s="79"/>
      <c r="F301" s="79"/>
      <c r="G301" s="79"/>
    </row>
    <row r="302" spans="1:7" x14ac:dyDescent="0.3">
      <c r="A302" s="79"/>
      <c r="B302" s="79"/>
      <c r="C302" s="79"/>
      <c r="D302" s="79"/>
      <c r="E302" s="79"/>
      <c r="F302" s="79"/>
      <c r="G302" s="79"/>
    </row>
    <row r="303" spans="1:7" x14ac:dyDescent="0.3">
      <c r="A303" s="79"/>
      <c r="B303" s="79"/>
      <c r="C303" s="79"/>
      <c r="D303" s="79"/>
      <c r="E303" s="79"/>
      <c r="F303" s="79"/>
      <c r="G303" s="79"/>
    </row>
    <row r="304" spans="1:7" x14ac:dyDescent="0.3">
      <c r="A304" s="79"/>
      <c r="B304" s="79"/>
      <c r="C304" s="79"/>
      <c r="D304" s="79"/>
      <c r="E304" s="79"/>
      <c r="F304" s="79"/>
      <c r="G304" s="79"/>
    </row>
    <row r="305" spans="1:7" x14ac:dyDescent="0.3">
      <c r="A305" s="79"/>
      <c r="B305" s="79"/>
      <c r="C305" s="79"/>
      <c r="D305" s="79"/>
      <c r="E305" s="79"/>
      <c r="F305" s="79"/>
      <c r="G305" s="79"/>
    </row>
    <row r="306" spans="1:7" x14ac:dyDescent="0.3">
      <c r="A306" s="79"/>
      <c r="B306" s="79"/>
      <c r="C306" s="79"/>
      <c r="D306" s="79"/>
      <c r="E306" s="79"/>
      <c r="F306" s="79"/>
      <c r="G306" s="79"/>
    </row>
    <row r="307" spans="1:7" x14ac:dyDescent="0.3">
      <c r="A307" s="79"/>
      <c r="B307" s="79"/>
      <c r="C307" s="79"/>
      <c r="D307" s="79"/>
      <c r="E307" s="79"/>
      <c r="F307" s="79"/>
      <c r="G307" s="79"/>
    </row>
    <row r="308" spans="1:7" x14ac:dyDescent="0.3">
      <c r="A308" s="79"/>
      <c r="B308" s="79"/>
      <c r="C308" s="79"/>
      <c r="D308" s="79"/>
      <c r="E308" s="79"/>
      <c r="F308" s="79"/>
      <c r="G308" s="79"/>
    </row>
    <row r="309" spans="1:7" x14ac:dyDescent="0.3">
      <c r="A309" s="79"/>
      <c r="B309" s="79"/>
      <c r="C309" s="79"/>
      <c r="D309" s="79"/>
      <c r="E309" s="79"/>
      <c r="F309" s="79"/>
      <c r="G309" s="79"/>
    </row>
    <row r="310" spans="1:7" x14ac:dyDescent="0.3">
      <c r="A310" s="79"/>
      <c r="B310" s="79"/>
      <c r="C310" s="79"/>
      <c r="D310" s="79"/>
      <c r="E310" s="79"/>
      <c r="F310" s="79"/>
      <c r="G310" s="79"/>
    </row>
    <row r="311" spans="1:7" x14ac:dyDescent="0.3">
      <c r="A311" s="79"/>
      <c r="B311" s="79"/>
      <c r="C311" s="79"/>
      <c r="D311" s="79"/>
      <c r="E311" s="79"/>
      <c r="F311" s="79"/>
      <c r="G311" s="79"/>
    </row>
    <row r="312" spans="1:7" x14ac:dyDescent="0.3">
      <c r="A312" s="79"/>
      <c r="B312" s="79"/>
      <c r="C312" s="79"/>
      <c r="D312" s="79"/>
      <c r="E312" s="79"/>
      <c r="F312" s="79"/>
      <c r="G312" s="79"/>
    </row>
    <row r="313" spans="1:7" x14ac:dyDescent="0.3">
      <c r="A313" s="79"/>
      <c r="B313" s="79"/>
      <c r="C313" s="79"/>
      <c r="D313" s="79"/>
      <c r="E313" s="79"/>
      <c r="F313" s="79"/>
      <c r="G313" s="79"/>
    </row>
    <row r="314" spans="1:7" x14ac:dyDescent="0.3">
      <c r="A314" s="79"/>
      <c r="B314" s="79"/>
      <c r="C314" s="79"/>
      <c r="D314" s="79"/>
      <c r="E314" s="79"/>
      <c r="F314" s="79"/>
      <c r="G314" s="79"/>
    </row>
    <row r="315" spans="1:7" x14ac:dyDescent="0.3">
      <c r="A315" s="79"/>
      <c r="B315" s="79"/>
      <c r="C315" s="79"/>
      <c r="D315" s="79"/>
      <c r="E315" s="79"/>
      <c r="F315" s="79"/>
      <c r="G315" s="79"/>
    </row>
    <row r="316" spans="1:7" x14ac:dyDescent="0.3">
      <c r="A316" s="79"/>
      <c r="B316" s="79"/>
      <c r="C316" s="79"/>
      <c r="D316" s="79"/>
      <c r="E316" s="79"/>
      <c r="F316" s="79"/>
      <c r="G316" s="79"/>
    </row>
    <row r="317" spans="1:7" x14ac:dyDescent="0.3">
      <c r="A317" s="79"/>
      <c r="B317" s="79"/>
      <c r="C317" s="79"/>
      <c r="D317" s="79"/>
      <c r="E317" s="79"/>
      <c r="F317" s="79"/>
      <c r="G317" s="79"/>
    </row>
    <row r="318" spans="1:7" x14ac:dyDescent="0.3">
      <c r="A318" s="79"/>
      <c r="B318" s="79"/>
      <c r="C318" s="79"/>
      <c r="D318" s="79"/>
      <c r="E318" s="79"/>
      <c r="F318" s="79"/>
      <c r="G318" s="79"/>
    </row>
    <row r="319" spans="1:7" x14ac:dyDescent="0.3">
      <c r="A319" s="79"/>
      <c r="B319" s="79"/>
      <c r="C319" s="79"/>
      <c r="D319" s="79"/>
      <c r="E319" s="79"/>
      <c r="F319" s="79"/>
      <c r="G319" s="79"/>
    </row>
    <row r="320" spans="1:7" x14ac:dyDescent="0.3">
      <c r="A320" s="79"/>
      <c r="B320" s="79"/>
      <c r="C320" s="79"/>
      <c r="D320" s="79"/>
      <c r="E320" s="79"/>
      <c r="F320" s="79"/>
      <c r="G320" s="79"/>
    </row>
    <row r="321" spans="1:7" x14ac:dyDescent="0.3">
      <c r="A321" s="79"/>
      <c r="B321" s="79"/>
      <c r="C321" s="79"/>
      <c r="D321" s="79"/>
      <c r="E321" s="79"/>
      <c r="F321" s="79"/>
      <c r="G321" s="79"/>
    </row>
    <row r="322" spans="1:7" x14ac:dyDescent="0.3">
      <c r="A322" s="79"/>
      <c r="B322" s="79"/>
      <c r="C322" s="79"/>
      <c r="D322" s="79"/>
      <c r="E322" s="79"/>
      <c r="F322" s="79"/>
      <c r="G322" s="79"/>
    </row>
    <row r="323" spans="1:7" x14ac:dyDescent="0.3">
      <c r="A323" s="79"/>
      <c r="B323" s="79"/>
      <c r="C323" s="79"/>
      <c r="D323" s="79"/>
      <c r="E323" s="79"/>
      <c r="F323" s="79"/>
      <c r="G323" s="79"/>
    </row>
    <row r="324" spans="1:7" x14ac:dyDescent="0.3">
      <c r="A324" s="79"/>
      <c r="B324" s="79"/>
      <c r="C324" s="79"/>
      <c r="D324" s="79"/>
      <c r="E324" s="79"/>
      <c r="F324" s="79"/>
      <c r="G324" s="79"/>
    </row>
    <row r="325" spans="1:7" x14ac:dyDescent="0.3">
      <c r="A325" s="79"/>
      <c r="B325" s="79"/>
      <c r="C325" s="79"/>
      <c r="D325" s="79"/>
      <c r="E325" s="79"/>
      <c r="F325" s="79"/>
      <c r="G325" s="79"/>
    </row>
    <row r="326" spans="1:7" x14ac:dyDescent="0.3">
      <c r="A326" s="79"/>
      <c r="B326" s="79"/>
      <c r="C326" s="79"/>
      <c r="D326" s="79"/>
      <c r="E326" s="79"/>
      <c r="F326" s="79"/>
      <c r="G326" s="79"/>
    </row>
    <row r="327" spans="1:7" x14ac:dyDescent="0.3">
      <c r="A327" s="79"/>
      <c r="B327" s="79"/>
      <c r="C327" s="79"/>
      <c r="D327" s="79"/>
      <c r="E327" s="79"/>
      <c r="F327" s="79"/>
      <c r="G327" s="79"/>
    </row>
    <row r="328" spans="1:7" x14ac:dyDescent="0.3">
      <c r="A328" s="79"/>
      <c r="B328" s="79"/>
      <c r="C328" s="79"/>
      <c r="D328" s="79"/>
      <c r="E328" s="79"/>
      <c r="F328" s="79"/>
      <c r="G328" s="79"/>
    </row>
    <row r="329" spans="1:7" x14ac:dyDescent="0.3">
      <c r="A329" s="79"/>
      <c r="B329" s="79"/>
      <c r="C329" s="79"/>
      <c r="D329" s="79"/>
      <c r="E329" s="79"/>
      <c r="F329" s="79"/>
      <c r="G329" s="79"/>
    </row>
    <row r="330" spans="1:7" x14ac:dyDescent="0.3">
      <c r="A330" s="79"/>
      <c r="B330" s="79"/>
      <c r="C330" s="79"/>
      <c r="D330" s="79"/>
      <c r="E330" s="79"/>
      <c r="F330" s="79"/>
      <c r="G330" s="79"/>
    </row>
    <row r="331" spans="1:7" x14ac:dyDescent="0.3">
      <c r="A331" s="79"/>
      <c r="B331" s="79"/>
      <c r="C331" s="79"/>
      <c r="D331" s="79"/>
      <c r="E331" s="79"/>
      <c r="F331" s="79"/>
      <c r="G331" s="79"/>
    </row>
    <row r="332" spans="1:7" x14ac:dyDescent="0.3">
      <c r="A332" s="79"/>
      <c r="B332" s="79"/>
      <c r="C332" s="79"/>
      <c r="D332" s="79"/>
      <c r="E332" s="79"/>
      <c r="F332" s="79"/>
      <c r="G332" s="79"/>
    </row>
    <row r="333" spans="1:7" x14ac:dyDescent="0.3">
      <c r="A333" s="79"/>
      <c r="B333" s="79"/>
      <c r="C333" s="79"/>
      <c r="D333" s="79"/>
      <c r="E333" s="79"/>
      <c r="F333" s="79"/>
      <c r="G333" s="79"/>
    </row>
    <row r="334" spans="1:7" x14ac:dyDescent="0.3">
      <c r="A334" s="79"/>
      <c r="B334" s="79"/>
      <c r="C334" s="79"/>
      <c r="D334" s="79"/>
      <c r="E334" s="79"/>
      <c r="F334" s="79"/>
      <c r="G334" s="79"/>
    </row>
    <row r="335" spans="1:7" x14ac:dyDescent="0.3">
      <c r="A335" s="79"/>
      <c r="B335" s="79"/>
      <c r="C335" s="79"/>
      <c r="D335" s="79"/>
      <c r="E335" s="79"/>
      <c r="F335" s="79"/>
      <c r="G335" s="79"/>
    </row>
    <row r="336" spans="1:7" x14ac:dyDescent="0.3">
      <c r="A336" s="79"/>
      <c r="B336" s="79"/>
      <c r="C336" s="79"/>
      <c r="D336" s="79"/>
      <c r="E336" s="79"/>
      <c r="F336" s="79"/>
      <c r="G336" s="79"/>
    </row>
    <row r="337" spans="1:7" x14ac:dyDescent="0.3">
      <c r="A337" s="79"/>
      <c r="B337" s="79"/>
      <c r="C337" s="79"/>
      <c r="D337" s="79"/>
      <c r="E337" s="79"/>
      <c r="F337" s="79"/>
      <c r="G337" s="79"/>
    </row>
    <row r="338" spans="1:7" x14ac:dyDescent="0.3">
      <c r="A338" s="79"/>
      <c r="B338" s="79"/>
      <c r="C338" s="79"/>
      <c r="D338" s="79"/>
      <c r="E338" s="79"/>
      <c r="F338" s="79"/>
      <c r="G338" s="79"/>
    </row>
    <row r="339" spans="1:7" x14ac:dyDescent="0.3">
      <c r="A339" s="79"/>
      <c r="B339" s="79"/>
      <c r="C339" s="79"/>
      <c r="D339" s="79"/>
      <c r="E339" s="79"/>
      <c r="F339" s="79"/>
      <c r="G339" s="79"/>
    </row>
    <row r="340" spans="1:7" x14ac:dyDescent="0.3">
      <c r="A340" s="79"/>
      <c r="B340" s="79"/>
      <c r="C340" s="79"/>
      <c r="D340" s="79"/>
      <c r="E340" s="79"/>
      <c r="F340" s="79"/>
      <c r="G340" s="79"/>
    </row>
    <row r="341" spans="1:7" x14ac:dyDescent="0.3">
      <c r="A341" s="79"/>
      <c r="B341" s="79"/>
      <c r="C341" s="79"/>
      <c r="D341" s="79"/>
      <c r="E341" s="79"/>
      <c r="F341" s="79"/>
      <c r="G341" s="79"/>
    </row>
    <row r="342" spans="1:7" x14ac:dyDescent="0.3">
      <c r="A342" s="79"/>
      <c r="B342" s="79"/>
      <c r="C342" s="79"/>
      <c r="D342" s="79"/>
      <c r="E342" s="79"/>
      <c r="F342" s="79"/>
      <c r="G342" s="79"/>
    </row>
    <row r="343" spans="1:7" x14ac:dyDescent="0.3">
      <c r="A343" s="79"/>
      <c r="B343" s="79"/>
      <c r="C343" s="79"/>
      <c r="D343" s="79"/>
      <c r="E343" s="79"/>
      <c r="F343" s="79"/>
      <c r="G343" s="79"/>
    </row>
    <row r="344" spans="1:7" x14ac:dyDescent="0.3">
      <c r="A344" s="79"/>
      <c r="B344" s="79"/>
      <c r="C344" s="79"/>
      <c r="D344" s="79"/>
      <c r="E344" s="79"/>
      <c r="F344" s="79"/>
      <c r="G344" s="79"/>
    </row>
    <row r="345" spans="1:7" x14ac:dyDescent="0.3">
      <c r="A345" s="79"/>
      <c r="B345" s="79"/>
      <c r="C345" s="79"/>
      <c r="D345" s="79"/>
      <c r="E345" s="79"/>
      <c r="F345" s="79"/>
      <c r="G345" s="79"/>
    </row>
    <row r="346" spans="1:7" x14ac:dyDescent="0.3">
      <c r="A346" s="79"/>
      <c r="B346" s="79"/>
      <c r="C346" s="79"/>
      <c r="D346" s="79"/>
      <c r="E346" s="79"/>
      <c r="F346" s="79"/>
      <c r="G346" s="79"/>
    </row>
    <row r="347" spans="1:7" x14ac:dyDescent="0.3">
      <c r="A347" s="79"/>
      <c r="B347" s="79"/>
      <c r="C347" s="79"/>
      <c r="D347" s="79"/>
      <c r="E347" s="79"/>
      <c r="F347" s="79"/>
      <c r="G347" s="79"/>
    </row>
    <row r="348" spans="1:7" x14ac:dyDescent="0.3">
      <c r="A348" s="79"/>
      <c r="B348" s="79"/>
      <c r="C348" s="79"/>
      <c r="D348" s="79"/>
      <c r="E348" s="79"/>
      <c r="F348" s="79"/>
      <c r="G348" s="79"/>
    </row>
    <row r="349" spans="1:7" x14ac:dyDescent="0.3">
      <c r="A349" s="79"/>
      <c r="B349" s="79"/>
      <c r="C349" s="79"/>
      <c r="D349" s="79"/>
      <c r="E349" s="79"/>
      <c r="F349" s="79"/>
      <c r="G349" s="79"/>
    </row>
    <row r="350" spans="1:7" x14ac:dyDescent="0.3">
      <c r="A350" s="79"/>
      <c r="B350" s="79"/>
      <c r="C350" s="79"/>
      <c r="D350" s="79"/>
      <c r="E350" s="79"/>
      <c r="F350" s="79"/>
      <c r="G350" s="79"/>
    </row>
    <row r="351" spans="1:7" x14ac:dyDescent="0.3">
      <c r="A351" s="79"/>
      <c r="B351" s="79"/>
      <c r="C351" s="79"/>
      <c r="D351" s="79"/>
      <c r="E351" s="79"/>
      <c r="F351" s="79"/>
      <c r="G351" s="79"/>
    </row>
    <row r="352" spans="1:7" x14ac:dyDescent="0.3">
      <c r="A352" s="79"/>
      <c r="B352" s="79"/>
      <c r="C352" s="79"/>
      <c r="D352" s="79"/>
      <c r="E352" s="79"/>
      <c r="F352" s="79"/>
      <c r="G352" s="79"/>
    </row>
    <row r="353" spans="1:7" x14ac:dyDescent="0.3">
      <c r="A353" s="79"/>
      <c r="B353" s="79"/>
      <c r="C353" s="79"/>
      <c r="D353" s="79"/>
      <c r="E353" s="79"/>
      <c r="F353" s="79"/>
      <c r="G353" s="79"/>
    </row>
    <row r="354" spans="1:7" x14ac:dyDescent="0.3">
      <c r="A354" s="79"/>
      <c r="B354" s="79"/>
      <c r="C354" s="79"/>
      <c r="D354" s="79"/>
      <c r="E354" s="79"/>
      <c r="F354" s="79"/>
      <c r="G354" s="79"/>
    </row>
    <row r="355" spans="1:7" x14ac:dyDescent="0.3">
      <c r="A355" s="79"/>
      <c r="B355" s="79"/>
      <c r="C355" s="79"/>
      <c r="D355" s="79"/>
      <c r="E355" s="79"/>
      <c r="F355" s="79"/>
      <c r="G355" s="79"/>
    </row>
    <row r="356" spans="1:7" x14ac:dyDescent="0.3">
      <c r="A356" s="79"/>
      <c r="B356" s="79"/>
      <c r="C356" s="79"/>
      <c r="D356" s="79"/>
      <c r="E356" s="79"/>
      <c r="F356" s="79"/>
      <c r="G356" s="79"/>
    </row>
    <row r="357" spans="1:7" x14ac:dyDescent="0.3">
      <c r="A357" s="79"/>
      <c r="B357" s="79"/>
      <c r="C357" s="79"/>
      <c r="D357" s="79"/>
      <c r="E357" s="79"/>
      <c r="F357" s="79"/>
      <c r="G357" s="79"/>
    </row>
    <row r="358" spans="1:7" x14ac:dyDescent="0.3">
      <c r="A358" s="79"/>
      <c r="B358" s="79"/>
      <c r="C358" s="79"/>
      <c r="D358" s="79"/>
      <c r="E358" s="79"/>
      <c r="F358" s="79"/>
      <c r="G358" s="79"/>
    </row>
    <row r="359" spans="1:7" x14ac:dyDescent="0.3">
      <c r="A359" s="79"/>
      <c r="B359" s="79"/>
      <c r="C359" s="79"/>
      <c r="D359" s="79"/>
      <c r="E359" s="79"/>
      <c r="F359" s="79"/>
      <c r="G359" s="79"/>
    </row>
    <row r="360" spans="1:7" x14ac:dyDescent="0.3">
      <c r="A360" s="79"/>
      <c r="B360" s="79"/>
      <c r="C360" s="79"/>
      <c r="D360" s="79"/>
      <c r="E360" s="79"/>
      <c r="F360" s="79"/>
      <c r="G360" s="79"/>
    </row>
    <row r="361" spans="1:7" x14ac:dyDescent="0.3">
      <c r="A361" s="79"/>
      <c r="B361" s="79"/>
      <c r="C361" s="79"/>
      <c r="D361" s="79"/>
      <c r="E361" s="79"/>
      <c r="F361" s="79"/>
      <c r="G361" s="79"/>
    </row>
    <row r="362" spans="1:7" x14ac:dyDescent="0.3">
      <c r="A362" s="79"/>
      <c r="B362" s="79"/>
      <c r="C362" s="79"/>
      <c r="D362" s="79"/>
      <c r="E362" s="79"/>
      <c r="F362" s="79"/>
      <c r="G362" s="79"/>
    </row>
    <row r="363" spans="1:7" x14ac:dyDescent="0.3">
      <c r="A363" s="79"/>
      <c r="B363" s="79"/>
      <c r="C363" s="79"/>
      <c r="D363" s="79"/>
      <c r="E363" s="79"/>
      <c r="F363" s="79"/>
      <c r="G363" s="79"/>
    </row>
    <row r="364" spans="1:7" x14ac:dyDescent="0.3">
      <c r="A364" s="79"/>
      <c r="B364" s="79"/>
      <c r="C364" s="79"/>
      <c r="D364" s="79"/>
      <c r="E364" s="79"/>
      <c r="F364" s="79"/>
      <c r="G364" s="79"/>
    </row>
    <row r="365" spans="1:7" x14ac:dyDescent="0.3">
      <c r="A365" s="79"/>
      <c r="B365" s="79"/>
      <c r="C365" s="79"/>
      <c r="D365" s="79"/>
      <c r="E365" s="79"/>
      <c r="F365" s="79"/>
      <c r="G365" s="79"/>
    </row>
    <row r="366" spans="1:7" x14ac:dyDescent="0.3">
      <c r="A366" s="79"/>
      <c r="B366" s="79"/>
      <c r="C366" s="79"/>
      <c r="D366" s="79"/>
      <c r="E366" s="79"/>
      <c r="F366" s="79"/>
      <c r="G366" s="79"/>
    </row>
    <row r="367" spans="1:7" x14ac:dyDescent="0.3">
      <c r="A367" s="79"/>
      <c r="B367" s="79"/>
      <c r="C367" s="79"/>
      <c r="D367" s="79"/>
      <c r="E367" s="79"/>
      <c r="F367" s="79"/>
      <c r="G367" s="79"/>
    </row>
    <row r="368" spans="1:7" x14ac:dyDescent="0.3">
      <c r="A368" s="79"/>
      <c r="B368" s="79"/>
      <c r="C368" s="79"/>
      <c r="D368" s="79"/>
      <c r="E368" s="79"/>
      <c r="F368" s="79"/>
      <c r="G368" s="79"/>
    </row>
    <row r="369" spans="1:7" x14ac:dyDescent="0.3">
      <c r="A369" s="79"/>
      <c r="B369" s="79"/>
      <c r="C369" s="79"/>
      <c r="D369" s="79"/>
      <c r="E369" s="79"/>
      <c r="F369" s="79"/>
      <c r="G369" s="79"/>
    </row>
    <row r="370" spans="1:7" x14ac:dyDescent="0.3">
      <c r="A370" s="79"/>
      <c r="B370" s="79"/>
      <c r="C370" s="79"/>
      <c r="D370" s="79"/>
      <c r="E370" s="79"/>
      <c r="F370" s="79"/>
      <c r="G370" s="79"/>
    </row>
    <row r="371" spans="1:7" x14ac:dyDescent="0.3">
      <c r="A371" s="79"/>
      <c r="B371" s="79"/>
      <c r="C371" s="79"/>
      <c r="D371" s="79"/>
      <c r="E371" s="79"/>
      <c r="F371" s="79"/>
      <c r="G371" s="79"/>
    </row>
    <row r="372" spans="1:7" x14ac:dyDescent="0.3">
      <c r="A372" s="79"/>
      <c r="B372" s="79"/>
      <c r="C372" s="79"/>
      <c r="D372" s="79"/>
      <c r="E372" s="79"/>
      <c r="F372" s="79"/>
      <c r="G372" s="79"/>
    </row>
    <row r="373" spans="1:7" x14ac:dyDescent="0.3">
      <c r="A373" s="79"/>
      <c r="B373" s="79"/>
      <c r="C373" s="79"/>
      <c r="D373" s="79"/>
      <c r="E373" s="79"/>
      <c r="F373" s="79"/>
      <c r="G373" s="79"/>
    </row>
    <row r="374" spans="1:7" x14ac:dyDescent="0.3">
      <c r="A374" s="79"/>
      <c r="B374" s="79"/>
      <c r="C374" s="79"/>
      <c r="D374" s="79"/>
      <c r="E374" s="79"/>
      <c r="F374" s="79"/>
      <c r="G374" s="79"/>
    </row>
    <row r="375" spans="1:7" x14ac:dyDescent="0.3">
      <c r="A375" s="79"/>
      <c r="B375" s="79"/>
      <c r="C375" s="79"/>
      <c r="D375" s="79"/>
      <c r="E375" s="79"/>
      <c r="F375" s="79"/>
      <c r="G375" s="79"/>
    </row>
    <row r="376" spans="1:7" x14ac:dyDescent="0.3">
      <c r="A376" s="79"/>
      <c r="B376" s="79"/>
      <c r="C376" s="79"/>
      <c r="D376" s="79"/>
      <c r="E376" s="79"/>
      <c r="F376" s="79"/>
      <c r="G376" s="79"/>
    </row>
    <row r="377" spans="1:7" x14ac:dyDescent="0.3">
      <c r="A377" s="79"/>
      <c r="B377" s="79"/>
      <c r="C377" s="79"/>
      <c r="D377" s="79"/>
      <c r="E377" s="79"/>
      <c r="F377" s="79"/>
      <c r="G377" s="79"/>
    </row>
    <row r="378" spans="1:7" x14ac:dyDescent="0.3">
      <c r="A378" s="79"/>
      <c r="B378" s="79"/>
      <c r="C378" s="79"/>
      <c r="D378" s="79"/>
      <c r="E378" s="79"/>
      <c r="F378" s="79"/>
      <c r="G378" s="79"/>
    </row>
    <row r="379" spans="1:7" x14ac:dyDescent="0.3">
      <c r="A379" s="79"/>
      <c r="B379" s="79"/>
      <c r="C379" s="79"/>
      <c r="D379" s="79"/>
      <c r="E379" s="79"/>
      <c r="F379" s="79"/>
      <c r="G379" s="79"/>
    </row>
    <row r="380" spans="1:7" x14ac:dyDescent="0.3">
      <c r="A380" s="79"/>
      <c r="B380" s="79"/>
      <c r="C380" s="79"/>
      <c r="D380" s="79"/>
      <c r="E380" s="79"/>
      <c r="F380" s="79"/>
      <c r="G380" s="79"/>
    </row>
    <row r="381" spans="1:7" x14ac:dyDescent="0.3">
      <c r="A381" s="79"/>
      <c r="B381" s="79"/>
      <c r="C381" s="79"/>
      <c r="D381" s="79"/>
      <c r="E381" s="79"/>
      <c r="F381" s="79"/>
      <c r="G381" s="79"/>
    </row>
    <row r="382" spans="1:7" x14ac:dyDescent="0.3">
      <c r="A382" s="79"/>
      <c r="B382" s="79"/>
      <c r="C382" s="79"/>
      <c r="D382" s="79"/>
      <c r="E382" s="79"/>
      <c r="F382" s="79"/>
      <c r="G382" s="79"/>
    </row>
    <row r="383" spans="1:7" x14ac:dyDescent="0.3">
      <c r="A383" s="79"/>
      <c r="B383" s="79"/>
      <c r="C383" s="79"/>
      <c r="D383" s="79"/>
      <c r="E383" s="79"/>
      <c r="F383" s="79"/>
      <c r="G383" s="79"/>
    </row>
    <row r="384" spans="1:7" x14ac:dyDescent="0.3">
      <c r="A384" s="79"/>
      <c r="B384" s="79"/>
      <c r="C384" s="79"/>
      <c r="D384" s="79"/>
      <c r="E384" s="79"/>
      <c r="F384" s="79"/>
      <c r="G384" s="79"/>
    </row>
    <row r="385" spans="1:7" x14ac:dyDescent="0.3">
      <c r="A385" s="79"/>
      <c r="B385" s="79"/>
      <c r="C385" s="79"/>
      <c r="D385" s="79"/>
      <c r="E385" s="79"/>
      <c r="F385" s="79"/>
      <c r="G385" s="79"/>
    </row>
    <row r="386" spans="1:7" x14ac:dyDescent="0.3">
      <c r="A386" s="79"/>
      <c r="B386" s="79"/>
      <c r="C386" s="79"/>
      <c r="D386" s="79"/>
      <c r="E386" s="79"/>
      <c r="F386" s="79"/>
      <c r="G386" s="79"/>
    </row>
    <row r="387" spans="1:7" x14ac:dyDescent="0.3">
      <c r="A387" s="79"/>
      <c r="B387" s="79"/>
      <c r="C387" s="79"/>
      <c r="D387" s="79"/>
      <c r="E387" s="79"/>
      <c r="F387" s="79"/>
      <c r="G387" s="79"/>
    </row>
    <row r="388" spans="1:7" x14ac:dyDescent="0.3">
      <c r="A388" s="79"/>
      <c r="B388" s="79"/>
      <c r="C388" s="79"/>
      <c r="D388" s="79"/>
      <c r="E388" s="79"/>
      <c r="F388" s="79"/>
      <c r="G388" s="79"/>
    </row>
    <row r="389" spans="1:7" x14ac:dyDescent="0.3">
      <c r="A389" s="79"/>
      <c r="B389" s="79"/>
      <c r="C389" s="79"/>
      <c r="D389" s="79"/>
      <c r="E389" s="79"/>
      <c r="F389" s="79"/>
      <c r="G389" s="79"/>
    </row>
    <row r="390" spans="1:7" x14ac:dyDescent="0.3">
      <c r="A390" s="79"/>
      <c r="B390" s="79"/>
      <c r="C390" s="79"/>
      <c r="D390" s="79"/>
      <c r="E390" s="79"/>
      <c r="F390" s="79"/>
      <c r="G390" s="79"/>
    </row>
    <row r="391" spans="1:7" x14ac:dyDescent="0.3">
      <c r="A391" s="79"/>
      <c r="B391" s="79"/>
      <c r="C391" s="79"/>
      <c r="D391" s="79"/>
      <c r="E391" s="79"/>
      <c r="F391" s="79"/>
      <c r="G391" s="79"/>
    </row>
    <row r="392" spans="1:7" x14ac:dyDescent="0.3">
      <c r="A392" s="79"/>
      <c r="B392" s="79"/>
      <c r="C392" s="79"/>
      <c r="D392" s="79"/>
      <c r="E392" s="79"/>
      <c r="F392" s="79"/>
      <c r="G392" s="79"/>
    </row>
    <row r="393" spans="1:7" x14ac:dyDescent="0.3">
      <c r="A393" s="79"/>
      <c r="B393" s="79"/>
      <c r="C393" s="79"/>
      <c r="D393" s="79"/>
      <c r="E393" s="79"/>
      <c r="F393" s="79"/>
      <c r="G393" s="79"/>
    </row>
    <row r="394" spans="1:7" x14ac:dyDescent="0.3">
      <c r="A394" s="79"/>
      <c r="B394" s="79"/>
      <c r="C394" s="79"/>
      <c r="D394" s="79"/>
      <c r="E394" s="79"/>
      <c r="F394" s="79"/>
      <c r="G394" s="79"/>
    </row>
    <row r="395" spans="1:7" x14ac:dyDescent="0.3">
      <c r="A395" s="79"/>
      <c r="B395" s="79"/>
      <c r="C395" s="79"/>
      <c r="D395" s="79"/>
      <c r="E395" s="79"/>
      <c r="F395" s="79"/>
      <c r="G395" s="79"/>
    </row>
    <row r="396" spans="1:7" x14ac:dyDescent="0.3">
      <c r="A396" s="79"/>
      <c r="B396" s="79"/>
      <c r="C396" s="79"/>
      <c r="D396" s="79"/>
      <c r="E396" s="79"/>
      <c r="F396" s="79"/>
      <c r="G396" s="79"/>
    </row>
    <row r="397" spans="1:7" x14ac:dyDescent="0.3">
      <c r="A397" s="79"/>
      <c r="B397" s="79"/>
      <c r="C397" s="79"/>
      <c r="D397" s="79"/>
      <c r="E397" s="79"/>
      <c r="F397" s="79"/>
      <c r="G397" s="79"/>
    </row>
    <row r="398" spans="1:7" x14ac:dyDescent="0.3">
      <c r="A398" s="79"/>
      <c r="B398" s="79"/>
      <c r="C398" s="79"/>
      <c r="D398" s="79"/>
      <c r="E398" s="79"/>
      <c r="F398" s="79"/>
      <c r="G398" s="79"/>
    </row>
    <row r="399" spans="1:7" x14ac:dyDescent="0.3">
      <c r="A399" s="79"/>
      <c r="B399" s="79"/>
      <c r="C399" s="79"/>
      <c r="D399" s="79"/>
      <c r="E399" s="79"/>
      <c r="F399" s="79"/>
      <c r="G399" s="79"/>
    </row>
    <row r="400" spans="1:7" x14ac:dyDescent="0.3">
      <c r="A400" s="79"/>
      <c r="B400" s="79"/>
      <c r="C400" s="79"/>
      <c r="D400" s="79"/>
      <c r="E400" s="79"/>
      <c r="F400" s="79"/>
      <c r="G400" s="79"/>
    </row>
    <row r="401" spans="1:7" x14ac:dyDescent="0.3">
      <c r="A401" s="79"/>
      <c r="B401" s="79"/>
      <c r="C401" s="79"/>
      <c r="D401" s="79"/>
      <c r="E401" s="79"/>
      <c r="F401" s="79"/>
      <c r="G401" s="79"/>
    </row>
    <row r="402" spans="1:7" x14ac:dyDescent="0.3">
      <c r="A402" s="79"/>
      <c r="B402" s="79"/>
      <c r="C402" s="79"/>
      <c r="D402" s="79"/>
      <c r="E402" s="79"/>
      <c r="F402" s="79"/>
      <c r="G402" s="79"/>
    </row>
    <row r="403" spans="1:7" x14ac:dyDescent="0.3">
      <c r="A403" s="79"/>
      <c r="B403" s="79"/>
      <c r="C403" s="79"/>
      <c r="D403" s="79"/>
      <c r="E403" s="79"/>
      <c r="F403" s="79"/>
      <c r="G403" s="79"/>
    </row>
    <row r="404" spans="1:7" x14ac:dyDescent="0.3">
      <c r="A404" s="79"/>
      <c r="B404" s="79"/>
      <c r="C404" s="79"/>
      <c r="D404" s="79"/>
      <c r="E404" s="79"/>
      <c r="F404" s="79"/>
      <c r="G404" s="79"/>
    </row>
    <row r="405" spans="1:7" x14ac:dyDescent="0.3">
      <c r="A405" s="79"/>
      <c r="B405" s="79"/>
      <c r="C405" s="79"/>
      <c r="D405" s="79"/>
      <c r="E405" s="79"/>
      <c r="F405" s="79"/>
      <c r="G405" s="79"/>
    </row>
    <row r="406" spans="1:7" x14ac:dyDescent="0.3">
      <c r="A406" s="79"/>
      <c r="B406" s="79"/>
      <c r="C406" s="79"/>
      <c r="D406" s="79"/>
      <c r="E406" s="79"/>
      <c r="F406" s="79"/>
      <c r="G406" s="79"/>
    </row>
    <row r="407" spans="1:7" x14ac:dyDescent="0.3">
      <c r="A407" s="79"/>
      <c r="B407" s="79"/>
      <c r="C407" s="79"/>
      <c r="D407" s="79"/>
      <c r="E407" s="79"/>
      <c r="F407" s="79"/>
      <c r="G407" s="79"/>
    </row>
    <row r="408" spans="1:7" x14ac:dyDescent="0.3">
      <c r="A408" s="79"/>
      <c r="B408" s="79"/>
      <c r="C408" s="79"/>
      <c r="D408" s="79"/>
      <c r="E408" s="79"/>
      <c r="F408" s="79"/>
      <c r="G408" s="79"/>
    </row>
    <row r="409" spans="1:7" x14ac:dyDescent="0.3">
      <c r="A409" s="79"/>
      <c r="B409" s="79"/>
      <c r="C409" s="79"/>
      <c r="D409" s="79"/>
      <c r="E409" s="79"/>
      <c r="F409" s="79"/>
      <c r="G409" s="79"/>
    </row>
    <row r="410" spans="1:7" x14ac:dyDescent="0.3">
      <c r="A410" s="79"/>
      <c r="B410" s="79"/>
      <c r="C410" s="79"/>
      <c r="D410" s="79"/>
      <c r="E410" s="79"/>
      <c r="F410" s="79"/>
      <c r="G410" s="79"/>
    </row>
    <row r="411" spans="1:7" x14ac:dyDescent="0.3">
      <c r="A411" s="79"/>
      <c r="B411" s="79"/>
      <c r="C411" s="79"/>
      <c r="D411" s="79"/>
      <c r="E411" s="79"/>
      <c r="F411" s="79"/>
      <c r="G411" s="79"/>
    </row>
    <row r="412" spans="1:7" x14ac:dyDescent="0.3">
      <c r="A412" s="79"/>
      <c r="B412" s="79"/>
      <c r="C412" s="79"/>
      <c r="D412" s="79"/>
      <c r="E412" s="79"/>
      <c r="F412" s="79"/>
      <c r="G412" s="79"/>
    </row>
    <row r="413" spans="1:7" x14ac:dyDescent="0.3">
      <c r="A413" s="79"/>
      <c r="B413" s="79"/>
      <c r="C413" s="79"/>
      <c r="D413" s="79"/>
      <c r="E413" s="79"/>
      <c r="F413" s="79"/>
      <c r="G413" s="79"/>
    </row>
    <row r="414" spans="1:7" x14ac:dyDescent="0.3">
      <c r="A414" s="79"/>
      <c r="B414" s="79"/>
      <c r="C414" s="79"/>
      <c r="D414" s="79"/>
      <c r="E414" s="79"/>
      <c r="F414" s="79"/>
      <c r="G414" s="79"/>
    </row>
    <row r="415" spans="1:7" x14ac:dyDescent="0.3">
      <c r="A415" s="79"/>
      <c r="B415" s="79"/>
      <c r="C415" s="79"/>
      <c r="D415" s="79"/>
      <c r="E415" s="79"/>
      <c r="F415" s="79"/>
      <c r="G415" s="79"/>
    </row>
    <row r="416" spans="1:7" x14ac:dyDescent="0.3">
      <c r="A416" s="79"/>
      <c r="B416" s="79"/>
      <c r="C416" s="79"/>
      <c r="D416" s="79"/>
      <c r="E416" s="79"/>
      <c r="F416" s="79"/>
      <c r="G416" s="79"/>
    </row>
    <row r="417" spans="1:7" x14ac:dyDescent="0.3">
      <c r="A417" s="79"/>
      <c r="B417" s="79"/>
      <c r="C417" s="79"/>
      <c r="D417" s="79"/>
      <c r="E417" s="79"/>
      <c r="F417" s="79"/>
      <c r="G417" s="79"/>
    </row>
    <row r="418" spans="1:7" x14ac:dyDescent="0.3">
      <c r="A418" s="79"/>
      <c r="B418" s="79"/>
      <c r="C418" s="79"/>
      <c r="D418" s="79"/>
      <c r="E418" s="79"/>
      <c r="F418" s="79"/>
      <c r="G418" s="79"/>
    </row>
    <row r="419" spans="1:7" x14ac:dyDescent="0.3">
      <c r="A419" s="79"/>
      <c r="B419" s="79"/>
      <c r="C419" s="79"/>
      <c r="D419" s="79"/>
      <c r="E419" s="79"/>
      <c r="F419" s="79"/>
      <c r="G419" s="79"/>
    </row>
    <row r="420" spans="1:7" x14ac:dyDescent="0.3">
      <c r="A420" s="79"/>
      <c r="B420" s="79"/>
      <c r="C420" s="79"/>
      <c r="D420" s="79"/>
      <c r="E420" s="79"/>
      <c r="F420" s="79"/>
      <c r="G420" s="79"/>
    </row>
    <row r="421" spans="1:7" x14ac:dyDescent="0.3">
      <c r="A421" s="79"/>
      <c r="B421" s="79"/>
      <c r="C421" s="79"/>
      <c r="D421" s="79"/>
      <c r="E421" s="79"/>
      <c r="F421" s="79"/>
      <c r="G421" s="79"/>
    </row>
    <row r="422" spans="1:7" x14ac:dyDescent="0.3">
      <c r="A422" s="79"/>
      <c r="B422" s="79"/>
      <c r="C422" s="79"/>
      <c r="D422" s="79"/>
      <c r="E422" s="79"/>
      <c r="F422" s="79"/>
      <c r="G422" s="79"/>
    </row>
    <row r="423" spans="1:7" x14ac:dyDescent="0.3">
      <c r="A423" s="79"/>
      <c r="B423" s="79"/>
      <c r="C423" s="79"/>
      <c r="D423" s="79"/>
      <c r="E423" s="79"/>
      <c r="F423" s="79"/>
      <c r="G423" s="79"/>
    </row>
    <row r="424" spans="1:7" x14ac:dyDescent="0.3">
      <c r="A424" s="79"/>
      <c r="B424" s="79"/>
      <c r="C424" s="79"/>
      <c r="D424" s="79"/>
      <c r="E424" s="79"/>
      <c r="F424" s="79"/>
      <c r="G424" s="79"/>
    </row>
    <row r="425" spans="1:7" x14ac:dyDescent="0.3">
      <c r="A425" s="79"/>
      <c r="B425" s="79"/>
      <c r="C425" s="79"/>
      <c r="D425" s="79"/>
      <c r="E425" s="79"/>
      <c r="F425" s="79"/>
      <c r="G425" s="79"/>
    </row>
    <row r="426" spans="1:7" x14ac:dyDescent="0.3">
      <c r="A426" s="79"/>
      <c r="B426" s="79"/>
      <c r="C426" s="79"/>
      <c r="D426" s="79"/>
      <c r="E426" s="79"/>
      <c r="F426" s="79"/>
      <c r="G426" s="79"/>
    </row>
    <row r="427" spans="1:7" x14ac:dyDescent="0.3">
      <c r="A427" s="79"/>
      <c r="B427" s="79"/>
      <c r="C427" s="79"/>
      <c r="D427" s="79"/>
      <c r="E427" s="79"/>
      <c r="F427" s="79"/>
      <c r="G427" s="79"/>
    </row>
    <row r="428" spans="1:7" x14ac:dyDescent="0.3">
      <c r="A428" s="79"/>
      <c r="B428" s="79"/>
      <c r="C428" s="79"/>
      <c r="D428" s="79"/>
      <c r="E428" s="79"/>
      <c r="F428" s="79"/>
      <c r="G428" s="79"/>
    </row>
    <row r="429" spans="1:7" x14ac:dyDescent="0.3">
      <c r="A429" s="79"/>
      <c r="B429" s="79"/>
      <c r="C429" s="79"/>
      <c r="D429" s="79"/>
      <c r="E429" s="79"/>
      <c r="F429" s="79"/>
      <c r="G429" s="79"/>
    </row>
    <row r="430" spans="1:7" x14ac:dyDescent="0.3">
      <c r="A430" s="79"/>
      <c r="B430" s="79"/>
      <c r="C430" s="79"/>
      <c r="D430" s="79"/>
      <c r="E430" s="79"/>
      <c r="F430" s="79"/>
      <c r="G430" s="79"/>
    </row>
    <row r="431" spans="1:7" x14ac:dyDescent="0.3">
      <c r="A431" s="79"/>
      <c r="B431" s="79"/>
      <c r="C431" s="79"/>
      <c r="D431" s="79"/>
      <c r="E431" s="79"/>
      <c r="F431" s="79"/>
      <c r="G431" s="79"/>
    </row>
    <row r="432" spans="1:7" x14ac:dyDescent="0.3">
      <c r="A432" s="79"/>
      <c r="B432" s="79"/>
      <c r="C432" s="79"/>
      <c r="D432" s="79"/>
      <c r="E432" s="79"/>
      <c r="F432" s="79"/>
      <c r="G432" s="79"/>
    </row>
    <row r="433" spans="1:7" x14ac:dyDescent="0.3">
      <c r="A433" s="79"/>
      <c r="B433" s="79"/>
      <c r="C433" s="79"/>
      <c r="D433" s="79"/>
      <c r="E433" s="79"/>
      <c r="F433" s="79"/>
      <c r="G433" s="79"/>
    </row>
    <row r="434" spans="1:7" x14ac:dyDescent="0.3">
      <c r="A434" s="79"/>
      <c r="B434" s="79"/>
      <c r="C434" s="79"/>
      <c r="D434" s="79"/>
      <c r="E434" s="79"/>
      <c r="F434" s="79"/>
      <c r="G434" s="79"/>
    </row>
    <row r="435" spans="1:7" x14ac:dyDescent="0.3">
      <c r="A435" s="79"/>
      <c r="B435" s="79"/>
      <c r="C435" s="79"/>
      <c r="D435" s="79"/>
      <c r="E435" s="79"/>
      <c r="F435" s="79"/>
      <c r="G435" s="79"/>
    </row>
    <row r="436" spans="1:7" x14ac:dyDescent="0.3">
      <c r="A436" s="79"/>
      <c r="B436" s="79"/>
      <c r="C436" s="79"/>
      <c r="D436" s="79"/>
      <c r="E436" s="79"/>
      <c r="F436" s="79"/>
      <c r="G436" s="79"/>
    </row>
    <row r="437" spans="1:7" x14ac:dyDescent="0.3">
      <c r="A437" s="79"/>
      <c r="B437" s="79"/>
      <c r="C437" s="79"/>
      <c r="D437" s="79"/>
      <c r="E437" s="79"/>
      <c r="F437" s="79"/>
      <c r="G437" s="79"/>
    </row>
    <row r="438" spans="1:7" x14ac:dyDescent="0.3">
      <c r="A438" s="79"/>
      <c r="B438" s="79"/>
      <c r="C438" s="79"/>
      <c r="D438" s="79"/>
      <c r="E438" s="79"/>
      <c r="F438" s="79"/>
      <c r="G438" s="79"/>
    </row>
    <row r="439" spans="1:7" x14ac:dyDescent="0.3">
      <c r="A439" s="79"/>
      <c r="B439" s="79"/>
      <c r="C439" s="79"/>
      <c r="D439" s="79"/>
      <c r="E439" s="79"/>
      <c r="F439" s="79"/>
      <c r="G439" s="79"/>
    </row>
    <row r="440" spans="1:7" x14ac:dyDescent="0.3">
      <c r="A440" s="79"/>
      <c r="B440" s="79"/>
      <c r="C440" s="79"/>
      <c r="D440" s="79"/>
      <c r="E440" s="79"/>
      <c r="F440" s="79"/>
      <c r="G440" s="79"/>
    </row>
    <row r="441" spans="1:7" x14ac:dyDescent="0.3">
      <c r="A441" s="79"/>
      <c r="B441" s="79"/>
      <c r="C441" s="79"/>
      <c r="D441" s="79"/>
      <c r="E441" s="79"/>
      <c r="F441" s="79"/>
      <c r="G441" s="79"/>
    </row>
    <row r="442" spans="1:7" x14ac:dyDescent="0.3">
      <c r="A442" s="79"/>
      <c r="B442" s="79"/>
      <c r="C442" s="79"/>
      <c r="D442" s="79"/>
      <c r="E442" s="79"/>
      <c r="F442" s="79"/>
      <c r="G442" s="79"/>
    </row>
    <row r="443" spans="1:7" x14ac:dyDescent="0.3">
      <c r="A443" s="79"/>
      <c r="B443" s="79"/>
      <c r="C443" s="79"/>
      <c r="D443" s="79"/>
      <c r="E443" s="79"/>
      <c r="F443" s="79"/>
      <c r="G443" s="79"/>
    </row>
    <row r="444" spans="1:7" x14ac:dyDescent="0.3">
      <c r="A444" s="79"/>
      <c r="B444" s="79"/>
      <c r="C444" s="79"/>
      <c r="D444" s="79"/>
      <c r="E444" s="79"/>
      <c r="F444" s="79"/>
      <c r="G444" s="79"/>
    </row>
    <row r="445" spans="1:7" x14ac:dyDescent="0.3">
      <c r="A445" s="79"/>
      <c r="B445" s="79"/>
      <c r="C445" s="79"/>
      <c r="D445" s="79"/>
      <c r="E445" s="79"/>
      <c r="F445" s="79"/>
      <c r="G445" s="79"/>
    </row>
    <row r="446" spans="1:7" x14ac:dyDescent="0.3">
      <c r="A446" s="79"/>
      <c r="B446" s="79"/>
      <c r="C446" s="79"/>
      <c r="D446" s="79"/>
      <c r="E446" s="79"/>
      <c r="F446" s="79"/>
      <c r="G446" s="79"/>
    </row>
    <row r="447" spans="1:7" x14ac:dyDescent="0.3">
      <c r="A447" s="79"/>
      <c r="B447" s="79"/>
      <c r="C447" s="79"/>
      <c r="D447" s="79"/>
      <c r="E447" s="79"/>
      <c r="F447" s="79"/>
      <c r="G447" s="79"/>
    </row>
    <row r="448" spans="1:7" x14ac:dyDescent="0.3">
      <c r="A448" s="79"/>
      <c r="B448" s="79"/>
      <c r="C448" s="79"/>
      <c r="D448" s="79"/>
      <c r="E448" s="79"/>
      <c r="F448" s="79"/>
      <c r="G448" s="79"/>
    </row>
    <row r="449" spans="1:7" x14ac:dyDescent="0.3">
      <c r="A449" s="79"/>
      <c r="B449" s="79"/>
      <c r="C449" s="79"/>
      <c r="D449" s="79"/>
      <c r="E449" s="79"/>
      <c r="F449" s="79"/>
      <c r="G449" s="79"/>
    </row>
    <row r="450" spans="1:7" x14ac:dyDescent="0.3">
      <c r="A450" s="79"/>
      <c r="B450" s="79"/>
      <c r="C450" s="79"/>
      <c r="D450" s="79"/>
      <c r="E450" s="79"/>
      <c r="F450" s="79"/>
      <c r="G450" s="79"/>
    </row>
    <row r="451" spans="1:7" x14ac:dyDescent="0.3">
      <c r="A451" s="79"/>
      <c r="B451" s="79"/>
      <c r="C451" s="79"/>
      <c r="D451" s="79"/>
      <c r="E451" s="79"/>
      <c r="F451" s="79"/>
      <c r="G451" s="79"/>
    </row>
    <row r="452" spans="1:7" x14ac:dyDescent="0.3">
      <c r="A452" s="79"/>
      <c r="B452" s="79"/>
      <c r="C452" s="79"/>
      <c r="D452" s="79"/>
      <c r="E452" s="79"/>
      <c r="F452" s="79"/>
      <c r="G452" s="79"/>
    </row>
    <row r="453" spans="1:7" x14ac:dyDescent="0.3">
      <c r="A453" s="79"/>
      <c r="B453" s="79"/>
      <c r="C453" s="79"/>
      <c r="D453" s="79"/>
      <c r="E453" s="79"/>
      <c r="F453" s="79"/>
      <c r="G453" s="79"/>
    </row>
    <row r="454" spans="1:7" x14ac:dyDescent="0.3">
      <c r="A454" s="79"/>
      <c r="B454" s="79"/>
      <c r="C454" s="79"/>
      <c r="D454" s="79"/>
      <c r="E454" s="79"/>
      <c r="F454" s="79"/>
      <c r="G454" s="79"/>
    </row>
    <row r="455" spans="1:7" x14ac:dyDescent="0.3">
      <c r="A455" s="79"/>
      <c r="B455" s="79"/>
      <c r="C455" s="79"/>
      <c r="D455" s="79"/>
      <c r="E455" s="79"/>
      <c r="F455" s="79"/>
      <c r="G455" s="79"/>
    </row>
    <row r="456" spans="1:7" x14ac:dyDescent="0.3">
      <c r="A456" s="79"/>
      <c r="B456" s="79"/>
      <c r="C456" s="79"/>
      <c r="D456" s="79"/>
      <c r="E456" s="79"/>
      <c r="F456" s="79"/>
      <c r="G456" s="79"/>
    </row>
    <row r="457" spans="1:7" x14ac:dyDescent="0.3">
      <c r="A457" s="79"/>
      <c r="B457" s="79"/>
      <c r="C457" s="79"/>
      <c r="D457" s="79"/>
      <c r="E457" s="79"/>
      <c r="F457" s="79"/>
      <c r="G457" s="79"/>
    </row>
    <row r="458" spans="1:7" x14ac:dyDescent="0.3">
      <c r="A458" s="79"/>
      <c r="B458" s="79"/>
      <c r="C458" s="79"/>
      <c r="D458" s="79"/>
      <c r="E458" s="79"/>
      <c r="F458" s="79"/>
      <c r="G458" s="79"/>
    </row>
    <row r="459" spans="1:7" x14ac:dyDescent="0.3">
      <c r="A459" s="79"/>
      <c r="B459" s="79"/>
      <c r="C459" s="79"/>
      <c r="D459" s="79"/>
      <c r="E459" s="79"/>
      <c r="F459" s="79"/>
      <c r="G459" s="79"/>
    </row>
    <row r="460" spans="1:7" x14ac:dyDescent="0.3">
      <c r="A460" s="79"/>
      <c r="B460" s="79"/>
      <c r="C460" s="79"/>
      <c r="D460" s="79"/>
      <c r="E460" s="79"/>
      <c r="F460" s="79"/>
      <c r="G460" s="79"/>
    </row>
    <row r="461" spans="1:7" x14ac:dyDescent="0.3">
      <c r="A461" s="79"/>
      <c r="B461" s="79"/>
      <c r="C461" s="79"/>
      <c r="D461" s="79"/>
      <c r="E461" s="79"/>
      <c r="F461" s="79"/>
      <c r="G461" s="79"/>
    </row>
    <row r="462" spans="1:7" x14ac:dyDescent="0.3">
      <c r="A462" s="79"/>
      <c r="B462" s="79"/>
      <c r="C462" s="79"/>
      <c r="D462" s="79"/>
      <c r="E462" s="79"/>
      <c r="F462" s="79"/>
      <c r="G462" s="79"/>
    </row>
    <row r="463" spans="1:7" x14ac:dyDescent="0.3">
      <c r="A463" s="79"/>
      <c r="B463" s="79"/>
      <c r="C463" s="79"/>
      <c r="D463" s="79"/>
      <c r="E463" s="79"/>
      <c r="F463" s="79"/>
      <c r="G463" s="79"/>
    </row>
    <row r="464" spans="1:7" x14ac:dyDescent="0.3">
      <c r="A464" s="79"/>
      <c r="B464" s="79"/>
      <c r="C464" s="79"/>
      <c r="D464" s="79"/>
      <c r="E464" s="79"/>
      <c r="F464" s="79"/>
      <c r="G464" s="79"/>
    </row>
    <row r="465" spans="1:7" x14ac:dyDescent="0.3">
      <c r="A465" s="79"/>
      <c r="B465" s="79"/>
      <c r="C465" s="79"/>
      <c r="D465" s="79"/>
      <c r="E465" s="79"/>
      <c r="F465" s="79"/>
      <c r="G465" s="79"/>
    </row>
    <row r="466" spans="1:7" x14ac:dyDescent="0.3">
      <c r="A466" s="79"/>
      <c r="B466" s="79"/>
      <c r="C466" s="79"/>
      <c r="D466" s="79"/>
      <c r="E466" s="79"/>
      <c r="F466" s="79"/>
      <c r="G466" s="79"/>
    </row>
    <row r="467" spans="1:7" x14ac:dyDescent="0.3">
      <c r="A467" s="79"/>
      <c r="B467" s="79"/>
      <c r="C467" s="79"/>
      <c r="D467" s="79"/>
      <c r="E467" s="79"/>
      <c r="F467" s="79"/>
      <c r="G467" s="79"/>
    </row>
    <row r="468" spans="1:7" x14ac:dyDescent="0.3">
      <c r="A468" s="79"/>
      <c r="B468" s="79"/>
      <c r="C468" s="79"/>
      <c r="D468" s="79"/>
      <c r="E468" s="79"/>
      <c r="F468" s="79"/>
      <c r="G468" s="79"/>
    </row>
    <row r="469" spans="1:7" x14ac:dyDescent="0.3">
      <c r="A469" s="79"/>
      <c r="B469" s="79"/>
      <c r="C469" s="79"/>
      <c r="D469" s="79"/>
      <c r="E469" s="79"/>
      <c r="F469" s="79"/>
      <c r="G469" s="79"/>
    </row>
    <row r="470" spans="1:7" x14ac:dyDescent="0.3">
      <c r="A470" s="79"/>
      <c r="B470" s="79"/>
      <c r="C470" s="79"/>
      <c r="D470" s="79"/>
      <c r="E470" s="79"/>
      <c r="F470" s="79"/>
      <c r="G470" s="79"/>
    </row>
    <row r="471" spans="1:7" x14ac:dyDescent="0.3">
      <c r="A471" s="79"/>
      <c r="B471" s="79"/>
      <c r="C471" s="79"/>
      <c r="D471" s="79"/>
      <c r="E471" s="79"/>
      <c r="F471" s="79"/>
      <c r="G471" s="79"/>
    </row>
    <row r="472" spans="1:7" x14ac:dyDescent="0.3">
      <c r="A472" s="79"/>
      <c r="B472" s="79"/>
      <c r="C472" s="79"/>
      <c r="D472" s="79"/>
      <c r="E472" s="79"/>
      <c r="F472" s="79"/>
      <c r="G472" s="79"/>
    </row>
    <row r="473" spans="1:7" x14ac:dyDescent="0.3">
      <c r="A473" s="79"/>
      <c r="B473" s="79"/>
      <c r="C473" s="79"/>
      <c r="D473" s="79"/>
      <c r="E473" s="79"/>
      <c r="F473" s="79"/>
      <c r="G473" s="79"/>
    </row>
    <row r="474" spans="1:7" x14ac:dyDescent="0.3">
      <c r="A474" s="79"/>
      <c r="B474" s="79"/>
      <c r="C474" s="79"/>
      <c r="D474" s="79"/>
      <c r="E474" s="79"/>
      <c r="F474" s="79"/>
      <c r="G474" s="79"/>
    </row>
    <row r="475" spans="1:7" x14ac:dyDescent="0.3">
      <c r="A475" s="79"/>
      <c r="B475" s="79"/>
      <c r="C475" s="79"/>
      <c r="D475" s="79"/>
      <c r="E475" s="79"/>
      <c r="F475" s="79"/>
      <c r="G475" s="79"/>
    </row>
    <row r="476" spans="1:7" x14ac:dyDescent="0.3">
      <c r="A476" s="79"/>
      <c r="B476" s="79"/>
      <c r="C476" s="79"/>
      <c r="D476" s="79"/>
      <c r="E476" s="79"/>
      <c r="F476" s="79"/>
      <c r="G476" s="79"/>
    </row>
    <row r="477" spans="1:7" x14ac:dyDescent="0.3">
      <c r="A477" s="79"/>
      <c r="B477" s="79"/>
      <c r="C477" s="79"/>
      <c r="D477" s="79"/>
      <c r="E477" s="79"/>
      <c r="F477" s="79"/>
      <c r="G477" s="79"/>
    </row>
    <row r="478" spans="1:7" x14ac:dyDescent="0.3">
      <c r="A478" s="79"/>
      <c r="B478" s="79"/>
      <c r="C478" s="79"/>
      <c r="D478" s="79"/>
      <c r="E478" s="79"/>
      <c r="F478" s="79"/>
      <c r="G478" s="79"/>
    </row>
    <row r="479" spans="1:7" x14ac:dyDescent="0.3">
      <c r="A479" s="79"/>
      <c r="B479" s="79"/>
      <c r="C479" s="79"/>
      <c r="D479" s="79"/>
      <c r="E479" s="79"/>
      <c r="F479" s="79"/>
      <c r="G479" s="79"/>
    </row>
    <row r="480" spans="1:7" x14ac:dyDescent="0.3">
      <c r="A480" s="79"/>
      <c r="B480" s="79"/>
      <c r="C480" s="79"/>
      <c r="D480" s="79"/>
      <c r="E480" s="79"/>
      <c r="F480" s="79"/>
      <c r="G480" s="79"/>
    </row>
    <row r="481" spans="1:7" x14ac:dyDescent="0.3">
      <c r="A481" s="79"/>
      <c r="B481" s="79"/>
      <c r="C481" s="79"/>
      <c r="D481" s="79"/>
      <c r="E481" s="79"/>
      <c r="F481" s="79"/>
      <c r="G481" s="79"/>
    </row>
    <row r="482" spans="1:7" x14ac:dyDescent="0.3">
      <c r="A482" s="79"/>
      <c r="B482" s="79"/>
      <c r="C482" s="79"/>
      <c r="D482" s="79"/>
      <c r="E482" s="79"/>
      <c r="F482" s="79"/>
      <c r="G482" s="79"/>
    </row>
    <row r="483" spans="1:7" x14ac:dyDescent="0.3">
      <c r="A483" s="79"/>
      <c r="B483" s="79"/>
      <c r="C483" s="79"/>
      <c r="D483" s="79"/>
      <c r="E483" s="79"/>
      <c r="F483" s="79"/>
      <c r="G483" s="79"/>
    </row>
    <row r="484" spans="1:7" x14ac:dyDescent="0.3">
      <c r="A484" s="79"/>
      <c r="B484" s="79"/>
      <c r="C484" s="79"/>
      <c r="D484" s="79"/>
      <c r="E484" s="79"/>
      <c r="F484" s="79"/>
      <c r="G484" s="79"/>
    </row>
    <row r="485" spans="1:7" x14ac:dyDescent="0.3">
      <c r="A485" s="79"/>
      <c r="B485" s="79"/>
      <c r="C485" s="79"/>
      <c r="D485" s="79"/>
      <c r="E485" s="79"/>
      <c r="F485" s="79"/>
      <c r="G485" s="79"/>
    </row>
    <row r="486" spans="1:7" x14ac:dyDescent="0.3">
      <c r="A486" s="79"/>
      <c r="B486" s="79"/>
      <c r="C486" s="79"/>
      <c r="D486" s="79"/>
      <c r="E486" s="79"/>
      <c r="F486" s="79"/>
      <c r="G486" s="79"/>
    </row>
    <row r="487" spans="1:7" x14ac:dyDescent="0.3">
      <c r="A487" s="79"/>
      <c r="B487" s="79"/>
      <c r="C487" s="79"/>
      <c r="D487" s="79"/>
      <c r="E487" s="79"/>
      <c r="F487" s="79"/>
      <c r="G487" s="79"/>
    </row>
    <row r="488" spans="1:7" x14ac:dyDescent="0.3">
      <c r="A488" s="79"/>
      <c r="B488" s="79"/>
      <c r="C488" s="79"/>
      <c r="D488" s="79"/>
      <c r="E488" s="79"/>
      <c r="F488" s="79"/>
      <c r="G488" s="79"/>
    </row>
    <row r="489" spans="1:7" x14ac:dyDescent="0.3">
      <c r="A489" s="79"/>
      <c r="B489" s="79"/>
      <c r="C489" s="79"/>
      <c r="D489" s="79"/>
      <c r="E489" s="79"/>
      <c r="F489" s="79"/>
      <c r="G489" s="79"/>
    </row>
    <row r="490" spans="1:7" x14ac:dyDescent="0.3">
      <c r="A490" s="79"/>
      <c r="B490" s="79"/>
      <c r="C490" s="79"/>
      <c r="D490" s="79"/>
      <c r="E490" s="79"/>
      <c r="F490" s="79"/>
      <c r="G490" s="79"/>
    </row>
    <row r="491" spans="1:7" x14ac:dyDescent="0.3">
      <c r="A491" s="79"/>
      <c r="B491" s="79"/>
      <c r="C491" s="79"/>
      <c r="D491" s="79"/>
      <c r="E491" s="79"/>
      <c r="F491" s="79"/>
      <c r="G491" s="79"/>
    </row>
    <row r="492" spans="1:7" x14ac:dyDescent="0.3">
      <c r="A492" s="79"/>
      <c r="B492" s="79"/>
      <c r="C492" s="79"/>
      <c r="D492" s="79"/>
      <c r="E492" s="79"/>
      <c r="F492" s="79"/>
      <c r="G492" s="79"/>
    </row>
    <row r="493" spans="1:7" x14ac:dyDescent="0.3">
      <c r="A493" s="79"/>
      <c r="B493" s="79"/>
      <c r="C493" s="79"/>
      <c r="D493" s="79"/>
      <c r="E493" s="79"/>
      <c r="F493" s="79"/>
      <c r="G493" s="79"/>
    </row>
    <row r="494" spans="1:7" x14ac:dyDescent="0.3">
      <c r="A494" s="79"/>
      <c r="B494" s="79"/>
      <c r="C494" s="79"/>
      <c r="D494" s="79"/>
      <c r="E494" s="79"/>
      <c r="F494" s="79"/>
      <c r="G494" s="79"/>
    </row>
    <row r="495" spans="1:7" x14ac:dyDescent="0.3">
      <c r="A495" s="79"/>
      <c r="B495" s="79"/>
      <c r="C495" s="79"/>
      <c r="D495" s="79"/>
      <c r="E495" s="79"/>
      <c r="F495" s="79"/>
      <c r="G495" s="79"/>
    </row>
    <row r="496" spans="1:7" x14ac:dyDescent="0.3">
      <c r="A496" s="79"/>
      <c r="B496" s="79"/>
      <c r="C496" s="79"/>
      <c r="D496" s="79"/>
      <c r="E496" s="79"/>
      <c r="F496" s="79"/>
      <c r="G496" s="79"/>
    </row>
    <row r="497" spans="1:7" x14ac:dyDescent="0.3">
      <c r="A497" s="79"/>
      <c r="B497" s="79"/>
      <c r="C497" s="79"/>
      <c r="D497" s="79"/>
      <c r="E497" s="79"/>
      <c r="F497" s="79"/>
      <c r="G497" s="79"/>
    </row>
    <row r="498" spans="1:7" x14ac:dyDescent="0.3">
      <c r="A498" s="79"/>
      <c r="B498" s="79"/>
      <c r="C498" s="79"/>
      <c r="D498" s="79"/>
      <c r="E498" s="79"/>
      <c r="F498" s="79"/>
      <c r="G498" s="79"/>
    </row>
    <row r="499" spans="1:7" x14ac:dyDescent="0.3">
      <c r="A499" s="79"/>
      <c r="B499" s="79"/>
      <c r="C499" s="79"/>
      <c r="D499" s="79"/>
      <c r="E499" s="79"/>
      <c r="F499" s="79"/>
      <c r="G499" s="79"/>
    </row>
    <row r="500" spans="1:7" x14ac:dyDescent="0.3">
      <c r="A500" s="79"/>
      <c r="B500" s="79"/>
      <c r="C500" s="79"/>
      <c r="D500" s="79"/>
      <c r="E500" s="79"/>
      <c r="F500" s="79"/>
      <c r="G500" s="79"/>
    </row>
    <row r="501" spans="1:7" x14ac:dyDescent="0.3">
      <c r="A501" s="79"/>
      <c r="B501" s="79"/>
      <c r="C501" s="79"/>
      <c r="D501" s="79"/>
      <c r="E501" s="79"/>
      <c r="F501" s="79"/>
      <c r="G501" s="79"/>
    </row>
    <row r="502" spans="1:7" x14ac:dyDescent="0.3">
      <c r="A502" s="79"/>
      <c r="B502" s="79"/>
      <c r="C502" s="79"/>
      <c r="D502" s="79"/>
      <c r="E502" s="79"/>
      <c r="F502" s="79"/>
      <c r="G502" s="79"/>
    </row>
    <row r="503" spans="1:7" x14ac:dyDescent="0.3">
      <c r="A503" s="79"/>
      <c r="B503" s="79"/>
      <c r="C503" s="79"/>
      <c r="D503" s="79"/>
      <c r="E503" s="79"/>
      <c r="F503" s="79"/>
      <c r="G503" s="79"/>
    </row>
    <row r="504" spans="1:7" x14ac:dyDescent="0.3">
      <c r="A504" s="79"/>
      <c r="B504" s="79"/>
      <c r="C504" s="79"/>
      <c r="D504" s="79"/>
      <c r="E504" s="79"/>
      <c r="F504" s="79"/>
      <c r="G504" s="79"/>
    </row>
    <row r="505" spans="1:7" x14ac:dyDescent="0.3">
      <c r="A505" s="79"/>
      <c r="B505" s="79"/>
      <c r="C505" s="79"/>
      <c r="D505" s="79"/>
      <c r="E505" s="79"/>
      <c r="F505" s="79"/>
      <c r="G505" s="79"/>
    </row>
    <row r="506" spans="1:7" x14ac:dyDescent="0.3">
      <c r="A506" s="79"/>
      <c r="B506" s="79"/>
      <c r="C506" s="79"/>
      <c r="D506" s="79"/>
      <c r="E506" s="79"/>
      <c r="F506" s="79"/>
      <c r="G506" s="79"/>
    </row>
    <row r="507" spans="1:7" x14ac:dyDescent="0.3">
      <c r="A507" s="79"/>
      <c r="B507" s="79"/>
      <c r="C507" s="79"/>
      <c r="D507" s="79"/>
      <c r="E507" s="79"/>
      <c r="F507" s="79"/>
      <c r="G507" s="79"/>
    </row>
    <row r="508" spans="1:7" x14ac:dyDescent="0.3">
      <c r="A508" s="79"/>
      <c r="B508" s="79"/>
      <c r="C508" s="79"/>
      <c r="D508" s="79"/>
      <c r="E508" s="79"/>
      <c r="F508" s="79"/>
      <c r="G508" s="79"/>
    </row>
    <row r="509" spans="1:7" x14ac:dyDescent="0.3">
      <c r="A509" s="79"/>
      <c r="B509" s="79"/>
      <c r="C509" s="79"/>
      <c r="D509" s="79"/>
      <c r="E509" s="79"/>
      <c r="F509" s="79"/>
      <c r="G509" s="79"/>
    </row>
    <row r="510" spans="1:7" x14ac:dyDescent="0.3">
      <c r="A510" s="79"/>
      <c r="B510" s="79"/>
      <c r="C510" s="79"/>
      <c r="D510" s="79"/>
      <c r="E510" s="79"/>
      <c r="F510" s="79"/>
      <c r="G510" s="79"/>
    </row>
    <row r="511" spans="1:7" x14ac:dyDescent="0.3">
      <c r="A511" s="79"/>
      <c r="B511" s="79"/>
      <c r="C511" s="79"/>
      <c r="D511" s="79"/>
      <c r="E511" s="79"/>
      <c r="F511" s="79"/>
      <c r="G511" s="79"/>
    </row>
    <row r="512" spans="1:7" x14ac:dyDescent="0.3">
      <c r="A512" s="79"/>
      <c r="B512" s="79"/>
      <c r="C512" s="79"/>
      <c r="D512" s="79"/>
      <c r="E512" s="79"/>
      <c r="F512" s="79"/>
      <c r="G512" s="79"/>
    </row>
    <row r="513" spans="1:7" x14ac:dyDescent="0.3">
      <c r="A513" s="79"/>
      <c r="B513" s="79"/>
      <c r="C513" s="79"/>
      <c r="D513" s="79"/>
      <c r="E513" s="79"/>
      <c r="F513" s="79"/>
      <c r="G513" s="79"/>
    </row>
    <row r="514" spans="1:7" x14ac:dyDescent="0.3">
      <c r="A514" s="79"/>
      <c r="B514" s="79"/>
      <c r="C514" s="79"/>
      <c r="D514" s="79"/>
      <c r="E514" s="79"/>
      <c r="F514" s="79"/>
      <c r="G514" s="79"/>
    </row>
    <row r="515" spans="1:7" x14ac:dyDescent="0.3">
      <c r="A515" s="79"/>
      <c r="B515" s="79"/>
      <c r="C515" s="79"/>
      <c r="D515" s="79"/>
      <c r="E515" s="79"/>
      <c r="F515" s="79"/>
      <c r="G515" s="79"/>
    </row>
    <row r="516" spans="1:7" x14ac:dyDescent="0.3">
      <c r="A516" s="79"/>
      <c r="B516" s="79"/>
      <c r="C516" s="79"/>
      <c r="D516" s="79"/>
      <c r="E516" s="79"/>
      <c r="F516" s="79"/>
      <c r="G516" s="79"/>
    </row>
    <row r="517" spans="1:7" x14ac:dyDescent="0.3">
      <c r="A517" s="79"/>
      <c r="B517" s="79"/>
      <c r="C517" s="79"/>
      <c r="D517" s="79"/>
      <c r="E517" s="79"/>
      <c r="F517" s="79"/>
      <c r="G517" s="79"/>
    </row>
    <row r="518" spans="1:7" x14ac:dyDescent="0.3">
      <c r="A518" s="79"/>
      <c r="B518" s="79"/>
      <c r="C518" s="79"/>
      <c r="D518" s="79"/>
      <c r="E518" s="79"/>
      <c r="F518" s="79"/>
      <c r="G518" s="79"/>
    </row>
    <row r="519" spans="1:7" x14ac:dyDescent="0.3">
      <c r="A519" s="79"/>
      <c r="B519" s="79"/>
      <c r="C519" s="79"/>
      <c r="D519" s="79"/>
      <c r="E519" s="79"/>
      <c r="F519" s="79"/>
      <c r="G519" s="79"/>
    </row>
    <row r="520" spans="1:7" x14ac:dyDescent="0.3">
      <c r="A520" s="79"/>
      <c r="B520" s="79"/>
      <c r="C520" s="79"/>
      <c r="D520" s="79"/>
      <c r="E520" s="79"/>
      <c r="F520" s="79"/>
      <c r="G520" s="79"/>
    </row>
    <row r="521" spans="1:7" x14ac:dyDescent="0.3">
      <c r="A521" s="79"/>
      <c r="B521" s="79"/>
      <c r="C521" s="79"/>
      <c r="D521" s="79"/>
      <c r="E521" s="79"/>
      <c r="F521" s="79"/>
      <c r="G521" s="79"/>
    </row>
    <row r="522" spans="1:7" x14ac:dyDescent="0.3">
      <c r="A522" s="79"/>
      <c r="B522" s="79"/>
      <c r="C522" s="79"/>
      <c r="D522" s="79"/>
      <c r="E522" s="79"/>
      <c r="F522" s="79"/>
      <c r="G522" s="79"/>
    </row>
    <row r="523" spans="1:7" x14ac:dyDescent="0.3">
      <c r="A523" s="79"/>
      <c r="B523" s="79"/>
      <c r="C523" s="79"/>
      <c r="D523" s="79"/>
      <c r="E523" s="79"/>
      <c r="F523" s="79"/>
      <c r="G523" s="79"/>
    </row>
    <row r="524" spans="1:7" x14ac:dyDescent="0.3">
      <c r="A524" s="79"/>
      <c r="B524" s="79"/>
      <c r="C524" s="79"/>
      <c r="D524" s="79"/>
      <c r="E524" s="79"/>
      <c r="F524" s="79"/>
      <c r="G524" s="79"/>
    </row>
    <row r="525" spans="1:7" x14ac:dyDescent="0.3">
      <c r="A525" s="79"/>
      <c r="B525" s="79"/>
      <c r="C525" s="79"/>
      <c r="D525" s="79"/>
      <c r="E525" s="79"/>
      <c r="F525" s="79"/>
      <c r="G525" s="79"/>
    </row>
    <row r="526" spans="1:7" x14ac:dyDescent="0.3">
      <c r="A526" s="79"/>
      <c r="B526" s="79"/>
      <c r="C526" s="79"/>
      <c r="D526" s="79"/>
      <c r="E526" s="79"/>
      <c r="F526" s="79"/>
      <c r="G526" s="79"/>
    </row>
    <row r="527" spans="1:7" x14ac:dyDescent="0.3">
      <c r="A527" s="79"/>
      <c r="B527" s="79"/>
      <c r="C527" s="79"/>
      <c r="D527" s="79"/>
      <c r="E527" s="79"/>
      <c r="F527" s="79"/>
      <c r="G527" s="79"/>
    </row>
    <row r="528" spans="1:7" x14ac:dyDescent="0.3">
      <c r="A528" s="79"/>
      <c r="B528" s="79"/>
      <c r="C528" s="79"/>
      <c r="D528" s="79"/>
      <c r="E528" s="79"/>
      <c r="F528" s="79"/>
      <c r="G528" s="79"/>
    </row>
    <row r="529" spans="1:7" x14ac:dyDescent="0.3">
      <c r="A529" s="79"/>
      <c r="B529" s="79"/>
      <c r="C529" s="79"/>
      <c r="D529" s="79"/>
      <c r="E529" s="79"/>
      <c r="F529" s="79"/>
      <c r="G529" s="79"/>
    </row>
    <row r="530" spans="1:7" x14ac:dyDescent="0.3">
      <c r="A530" s="79"/>
      <c r="B530" s="79"/>
      <c r="C530" s="79"/>
      <c r="D530" s="79"/>
      <c r="E530" s="79"/>
      <c r="F530" s="79"/>
      <c r="G530" s="79"/>
    </row>
    <row r="531" spans="1:7" x14ac:dyDescent="0.3">
      <c r="A531" s="79"/>
      <c r="B531" s="79"/>
      <c r="C531" s="79"/>
      <c r="D531" s="79"/>
      <c r="E531" s="79"/>
      <c r="F531" s="79"/>
      <c r="G531" s="79"/>
    </row>
    <row r="532" spans="1:7" x14ac:dyDescent="0.3">
      <c r="A532" s="79"/>
      <c r="B532" s="79"/>
      <c r="C532" s="79"/>
      <c r="D532" s="79"/>
      <c r="E532" s="79"/>
      <c r="F532" s="79"/>
      <c r="G532" s="79"/>
    </row>
    <row r="533" spans="1:7" x14ac:dyDescent="0.3">
      <c r="A533" s="79"/>
      <c r="B533" s="79"/>
      <c r="C533" s="79"/>
      <c r="D533" s="79"/>
      <c r="E533" s="79"/>
      <c r="F533" s="79"/>
      <c r="G533" s="79"/>
    </row>
    <row r="534" spans="1:7" x14ac:dyDescent="0.3">
      <c r="A534" s="79"/>
      <c r="B534" s="79"/>
      <c r="C534" s="79"/>
      <c r="D534" s="79"/>
      <c r="E534" s="79"/>
      <c r="F534" s="79"/>
      <c r="G534" s="79"/>
    </row>
    <row r="535" spans="1:7" x14ac:dyDescent="0.3">
      <c r="A535" s="79"/>
      <c r="B535" s="79"/>
      <c r="C535" s="79"/>
      <c r="D535" s="79"/>
      <c r="E535" s="79"/>
      <c r="F535" s="79"/>
      <c r="G535" s="79"/>
    </row>
    <row r="536" spans="1:7" x14ac:dyDescent="0.3">
      <c r="A536" s="79"/>
      <c r="B536" s="79"/>
      <c r="C536" s="79"/>
      <c r="D536" s="79"/>
      <c r="E536" s="79"/>
      <c r="F536" s="79"/>
      <c r="G536" s="79"/>
    </row>
    <row r="537" spans="1:7" x14ac:dyDescent="0.3">
      <c r="A537" s="79"/>
      <c r="B537" s="79"/>
      <c r="C537" s="79"/>
      <c r="D537" s="79"/>
      <c r="E537" s="79"/>
      <c r="F537" s="79"/>
      <c r="G537" s="79"/>
    </row>
    <row r="538" spans="1:7" x14ac:dyDescent="0.3">
      <c r="A538" s="79"/>
      <c r="B538" s="79"/>
      <c r="C538" s="79"/>
      <c r="D538" s="79"/>
      <c r="E538" s="79"/>
      <c r="F538" s="79"/>
      <c r="G538" s="79"/>
    </row>
    <row r="539" spans="1:7" x14ac:dyDescent="0.3">
      <c r="A539" s="79"/>
      <c r="B539" s="79"/>
      <c r="C539" s="79"/>
      <c r="D539" s="79"/>
      <c r="E539" s="79"/>
      <c r="F539" s="79"/>
      <c r="G539" s="79"/>
    </row>
    <row r="540" spans="1:7" x14ac:dyDescent="0.3">
      <c r="A540" s="79"/>
      <c r="B540" s="79"/>
      <c r="C540" s="79"/>
      <c r="D540" s="79"/>
      <c r="E540" s="79"/>
      <c r="F540" s="79"/>
      <c r="G540" s="79"/>
    </row>
    <row r="541" spans="1:7" x14ac:dyDescent="0.3">
      <c r="A541" s="79"/>
      <c r="B541" s="79"/>
      <c r="C541" s="79"/>
      <c r="D541" s="79"/>
      <c r="E541" s="79"/>
      <c r="F541" s="79"/>
      <c r="G541" s="79"/>
    </row>
    <row r="542" spans="1:7" x14ac:dyDescent="0.3">
      <c r="A542" s="79"/>
      <c r="B542" s="79"/>
      <c r="C542" s="79"/>
      <c r="D542" s="79"/>
      <c r="E542" s="79"/>
      <c r="F542" s="79"/>
      <c r="G542" s="79"/>
    </row>
    <row r="543" spans="1:7" x14ac:dyDescent="0.3">
      <c r="A543" s="79"/>
      <c r="B543" s="79"/>
      <c r="C543" s="79"/>
      <c r="D543" s="79"/>
      <c r="E543" s="79"/>
      <c r="F543" s="79"/>
      <c r="G543" s="79"/>
    </row>
    <row r="544" spans="1:7" x14ac:dyDescent="0.3">
      <c r="A544" s="79"/>
      <c r="B544" s="79"/>
      <c r="C544" s="79"/>
      <c r="D544" s="79"/>
      <c r="E544" s="79"/>
      <c r="F544" s="79"/>
      <c r="G544" s="79"/>
    </row>
    <row r="545" spans="1:7" x14ac:dyDescent="0.3">
      <c r="A545" s="79"/>
      <c r="B545" s="79"/>
      <c r="C545" s="79"/>
      <c r="D545" s="79"/>
      <c r="E545" s="79"/>
      <c r="F545" s="79"/>
      <c r="G545" s="79"/>
    </row>
    <row r="546" spans="1:7" x14ac:dyDescent="0.3">
      <c r="A546" s="79"/>
      <c r="B546" s="79"/>
      <c r="C546" s="79"/>
      <c r="D546" s="79"/>
      <c r="E546" s="79"/>
      <c r="F546" s="79"/>
      <c r="G546" s="79"/>
    </row>
    <row r="547" spans="1:7" x14ac:dyDescent="0.3">
      <c r="A547" s="79"/>
      <c r="B547" s="79"/>
      <c r="C547" s="79"/>
      <c r="D547" s="79"/>
      <c r="E547" s="79"/>
      <c r="F547" s="79"/>
      <c r="G547" s="79"/>
    </row>
    <row r="548" spans="1:7" x14ac:dyDescent="0.3">
      <c r="A548" s="79"/>
      <c r="B548" s="79"/>
      <c r="C548" s="79"/>
      <c r="D548" s="79"/>
      <c r="E548" s="79"/>
      <c r="F548" s="79"/>
      <c r="G548" s="79"/>
    </row>
    <row r="549" spans="1:7" x14ac:dyDescent="0.3">
      <c r="A549" s="79"/>
      <c r="B549" s="79"/>
      <c r="C549" s="79"/>
      <c r="D549" s="79"/>
      <c r="E549" s="79"/>
      <c r="F549" s="79"/>
      <c r="G549" s="79"/>
    </row>
    <row r="550" spans="1:7" x14ac:dyDescent="0.3">
      <c r="A550" s="79"/>
      <c r="B550" s="79"/>
      <c r="C550" s="79"/>
      <c r="D550" s="79"/>
      <c r="E550" s="79"/>
      <c r="F550" s="79"/>
      <c r="G550" s="79"/>
    </row>
    <row r="551" spans="1:7" x14ac:dyDescent="0.3">
      <c r="A551" s="79"/>
      <c r="B551" s="79"/>
      <c r="C551" s="79"/>
      <c r="D551" s="79"/>
      <c r="E551" s="79"/>
      <c r="F551" s="79"/>
      <c r="G551" s="79"/>
    </row>
    <row r="552" spans="1:7" x14ac:dyDescent="0.3">
      <c r="A552" s="79"/>
      <c r="B552" s="79"/>
      <c r="C552" s="79"/>
      <c r="D552" s="79"/>
      <c r="E552" s="79"/>
      <c r="F552" s="79"/>
      <c r="G552" s="79"/>
    </row>
    <row r="553" spans="1:7" x14ac:dyDescent="0.3">
      <c r="A553" s="79"/>
      <c r="B553" s="79"/>
      <c r="C553" s="79"/>
      <c r="D553" s="79"/>
      <c r="E553" s="79"/>
      <c r="F553" s="79"/>
      <c r="G553" s="79"/>
    </row>
    <row r="554" spans="1:7" x14ac:dyDescent="0.3">
      <c r="A554" s="79"/>
      <c r="B554" s="79"/>
      <c r="C554" s="79"/>
      <c r="D554" s="79"/>
      <c r="E554" s="79"/>
      <c r="F554" s="79"/>
      <c r="G554" s="79"/>
    </row>
    <row r="555" spans="1:7" x14ac:dyDescent="0.3">
      <c r="A555" s="79"/>
      <c r="B555" s="79"/>
      <c r="C555" s="79"/>
      <c r="D555" s="79"/>
      <c r="E555" s="79"/>
      <c r="F555" s="79"/>
      <c r="G555" s="79"/>
    </row>
    <row r="556" spans="1:7" x14ac:dyDescent="0.3">
      <c r="A556" s="79"/>
      <c r="B556" s="79"/>
      <c r="C556" s="79"/>
      <c r="D556" s="79"/>
      <c r="E556" s="79"/>
      <c r="F556" s="79"/>
      <c r="G556" s="79"/>
    </row>
    <row r="557" spans="1:7" x14ac:dyDescent="0.3">
      <c r="A557" s="79"/>
      <c r="B557" s="79"/>
      <c r="C557" s="79"/>
      <c r="D557" s="79"/>
      <c r="E557" s="79"/>
      <c r="F557" s="79"/>
      <c r="G557" s="79"/>
    </row>
    <row r="558" spans="1:7" x14ac:dyDescent="0.3">
      <c r="A558" s="79"/>
      <c r="B558" s="79"/>
      <c r="C558" s="79"/>
      <c r="D558" s="79"/>
      <c r="E558" s="79"/>
      <c r="F558" s="79"/>
      <c r="G558" s="79"/>
    </row>
    <row r="559" spans="1:7" x14ac:dyDescent="0.3">
      <c r="A559" s="79"/>
      <c r="B559" s="79"/>
      <c r="C559" s="79"/>
      <c r="D559" s="79"/>
      <c r="E559" s="79"/>
      <c r="F559" s="79"/>
      <c r="G559" s="79"/>
    </row>
    <row r="560" spans="1:7" x14ac:dyDescent="0.3">
      <c r="A560" s="79"/>
      <c r="B560" s="79"/>
      <c r="C560" s="79"/>
      <c r="D560" s="79"/>
      <c r="E560" s="79"/>
      <c r="F560" s="79"/>
      <c r="G560" s="79"/>
    </row>
    <row r="561" spans="1:7" x14ac:dyDescent="0.3">
      <c r="A561" s="79"/>
      <c r="B561" s="79"/>
      <c r="C561" s="79"/>
      <c r="D561" s="79"/>
      <c r="E561" s="79"/>
      <c r="F561" s="79"/>
      <c r="G561" s="79"/>
    </row>
    <row r="562" spans="1:7" x14ac:dyDescent="0.3">
      <c r="A562" s="79"/>
      <c r="B562" s="79"/>
      <c r="C562" s="79"/>
      <c r="D562" s="79"/>
      <c r="E562" s="79"/>
      <c r="F562" s="79"/>
      <c r="G562" s="79"/>
    </row>
    <row r="563" spans="1:7" x14ac:dyDescent="0.3">
      <c r="A563" s="79"/>
      <c r="B563" s="79"/>
      <c r="C563" s="79"/>
      <c r="D563" s="79"/>
      <c r="E563" s="79"/>
      <c r="F563" s="79"/>
      <c r="G563" s="79"/>
    </row>
    <row r="564" spans="1:7" x14ac:dyDescent="0.3">
      <c r="A564" s="79"/>
      <c r="B564" s="79"/>
      <c r="C564" s="79"/>
      <c r="D564" s="79"/>
      <c r="E564" s="79"/>
      <c r="F564" s="79"/>
      <c r="G564" s="79"/>
    </row>
    <row r="565" spans="1:7" x14ac:dyDescent="0.3">
      <c r="A565" s="79"/>
      <c r="B565" s="79"/>
      <c r="C565" s="79"/>
      <c r="D565" s="79"/>
      <c r="E565" s="79"/>
      <c r="F565" s="79"/>
      <c r="G565" s="79"/>
    </row>
    <row r="566" spans="1:7" x14ac:dyDescent="0.3">
      <c r="A566" s="79"/>
      <c r="B566" s="79"/>
      <c r="C566" s="79"/>
      <c r="D566" s="79"/>
      <c r="E566" s="79"/>
      <c r="F566" s="79"/>
      <c r="G566" s="79"/>
    </row>
    <row r="567" spans="1:7" x14ac:dyDescent="0.3">
      <c r="A567" s="79"/>
      <c r="B567" s="79"/>
      <c r="C567" s="79"/>
      <c r="D567" s="79"/>
      <c r="E567" s="79"/>
      <c r="F567" s="79"/>
      <c r="G567" s="79"/>
    </row>
    <row r="568" spans="1:7" x14ac:dyDescent="0.3">
      <c r="A568" s="79"/>
      <c r="B568" s="79"/>
      <c r="C568" s="79"/>
      <c r="D568" s="79"/>
      <c r="E568" s="79"/>
      <c r="F568" s="79"/>
      <c r="G568" s="79"/>
    </row>
    <row r="569" spans="1:7" x14ac:dyDescent="0.3">
      <c r="A569" s="79"/>
      <c r="B569" s="79"/>
      <c r="C569" s="79"/>
      <c r="D569" s="79"/>
      <c r="E569" s="79"/>
      <c r="F569" s="79"/>
      <c r="G569" s="79"/>
    </row>
    <row r="570" spans="1:7" x14ac:dyDescent="0.3">
      <c r="A570" s="79"/>
      <c r="B570" s="79"/>
      <c r="C570" s="79"/>
      <c r="D570" s="79"/>
      <c r="E570" s="79"/>
      <c r="F570" s="79"/>
      <c r="G570" s="79"/>
    </row>
    <row r="571" spans="1:7" x14ac:dyDescent="0.3">
      <c r="A571" s="79"/>
      <c r="B571" s="79"/>
      <c r="C571" s="79"/>
      <c r="D571" s="79"/>
      <c r="E571" s="79"/>
      <c r="F571" s="79"/>
      <c r="G571" s="79"/>
    </row>
    <row r="572" spans="1:7" x14ac:dyDescent="0.3">
      <c r="A572" s="79"/>
      <c r="B572" s="79"/>
      <c r="C572" s="79"/>
      <c r="D572" s="79"/>
      <c r="E572" s="79"/>
      <c r="F572" s="79"/>
      <c r="G572" s="79"/>
    </row>
    <row r="573" spans="1:7" x14ac:dyDescent="0.3">
      <c r="A573" s="79"/>
      <c r="B573" s="79"/>
      <c r="C573" s="79"/>
      <c r="D573" s="79"/>
      <c r="E573" s="79"/>
      <c r="F573" s="79"/>
      <c r="G573" s="79"/>
    </row>
    <row r="574" spans="1:7" x14ac:dyDescent="0.3">
      <c r="A574" s="79"/>
      <c r="B574" s="79"/>
      <c r="C574" s="79"/>
      <c r="D574" s="79"/>
      <c r="E574" s="79"/>
      <c r="F574" s="79"/>
      <c r="G574" s="79"/>
    </row>
    <row r="575" spans="1:7" x14ac:dyDescent="0.3">
      <c r="A575" s="79"/>
      <c r="B575" s="79"/>
      <c r="C575" s="79"/>
      <c r="D575" s="79"/>
      <c r="E575" s="79"/>
      <c r="F575" s="79"/>
      <c r="G575" s="79"/>
    </row>
    <row r="576" spans="1:7" x14ac:dyDescent="0.3">
      <c r="A576" s="79"/>
      <c r="B576" s="79"/>
      <c r="C576" s="79"/>
      <c r="D576" s="79"/>
      <c r="E576" s="79"/>
      <c r="F576" s="79"/>
      <c r="G576" s="79"/>
    </row>
    <row r="577" spans="1:7" x14ac:dyDescent="0.3">
      <c r="A577" s="79"/>
      <c r="B577" s="79"/>
      <c r="C577" s="79"/>
      <c r="D577" s="79"/>
      <c r="E577" s="79"/>
      <c r="F577" s="79"/>
      <c r="G577" s="79"/>
    </row>
    <row r="578" spans="1:7" x14ac:dyDescent="0.3">
      <c r="A578" s="79"/>
      <c r="B578" s="79"/>
      <c r="C578" s="79"/>
      <c r="D578" s="79"/>
      <c r="E578" s="79"/>
      <c r="F578" s="79"/>
      <c r="G578" s="79"/>
    </row>
    <row r="579" spans="1:7" x14ac:dyDescent="0.3">
      <c r="A579" s="79"/>
      <c r="B579" s="79"/>
      <c r="C579" s="79"/>
      <c r="D579" s="79"/>
      <c r="E579" s="79"/>
      <c r="F579" s="79"/>
      <c r="G579" s="79"/>
    </row>
    <row r="580" spans="1:7" x14ac:dyDescent="0.3">
      <c r="A580" s="79"/>
      <c r="B580" s="79"/>
      <c r="C580" s="79"/>
      <c r="D580" s="79"/>
      <c r="E580" s="79"/>
      <c r="F580" s="79"/>
      <c r="G580" s="79"/>
    </row>
    <row r="581" spans="1:7" x14ac:dyDescent="0.3">
      <c r="A581" s="79"/>
      <c r="B581" s="79"/>
      <c r="C581" s="79"/>
      <c r="D581" s="79"/>
      <c r="E581" s="79"/>
      <c r="F581" s="79"/>
      <c r="G581" s="79"/>
    </row>
    <row r="582" spans="1:7" x14ac:dyDescent="0.3">
      <c r="A582" s="79"/>
      <c r="B582" s="79"/>
      <c r="C582" s="79"/>
      <c r="D582" s="79"/>
      <c r="E582" s="79"/>
      <c r="F582" s="79"/>
      <c r="G582" s="79"/>
    </row>
    <row r="583" spans="1:7" x14ac:dyDescent="0.3">
      <c r="A583" s="79"/>
      <c r="B583" s="79"/>
      <c r="C583" s="79"/>
      <c r="D583" s="79"/>
      <c r="E583" s="79"/>
      <c r="F583" s="79"/>
      <c r="G583" s="79"/>
    </row>
    <row r="584" spans="1:7" x14ac:dyDescent="0.3">
      <c r="A584" s="79"/>
      <c r="B584" s="79"/>
      <c r="C584" s="79"/>
      <c r="D584" s="79"/>
      <c r="E584" s="79"/>
      <c r="F584" s="79"/>
      <c r="G584" s="79"/>
    </row>
    <row r="585" spans="1:7" x14ac:dyDescent="0.3">
      <c r="A585" s="79"/>
      <c r="B585" s="79"/>
      <c r="C585" s="79"/>
      <c r="D585" s="79"/>
      <c r="E585" s="79"/>
      <c r="F585" s="79"/>
      <c r="G585" s="79"/>
    </row>
    <row r="586" spans="1:7" x14ac:dyDescent="0.3">
      <c r="A586" s="79"/>
      <c r="B586" s="79"/>
      <c r="C586" s="79"/>
      <c r="D586" s="79"/>
      <c r="E586" s="79"/>
      <c r="F586" s="79"/>
      <c r="G586" s="79"/>
    </row>
    <row r="587" spans="1:7" x14ac:dyDescent="0.3">
      <c r="A587" s="79"/>
      <c r="B587" s="79"/>
      <c r="C587" s="79"/>
      <c r="D587" s="79"/>
      <c r="E587" s="79"/>
      <c r="F587" s="79"/>
      <c r="G587" s="79"/>
    </row>
    <row r="588" spans="1:7" x14ac:dyDescent="0.3">
      <c r="A588" s="79"/>
      <c r="B588" s="79"/>
      <c r="C588" s="79"/>
      <c r="D588" s="79"/>
      <c r="E588" s="79"/>
      <c r="F588" s="79"/>
      <c r="G588" s="79"/>
    </row>
    <row r="589" spans="1:7" x14ac:dyDescent="0.3">
      <c r="A589" s="79"/>
      <c r="B589" s="79"/>
      <c r="C589" s="79"/>
      <c r="D589" s="79"/>
      <c r="E589" s="79"/>
      <c r="F589" s="79"/>
      <c r="G589" s="79"/>
    </row>
    <row r="590" spans="1:7" x14ac:dyDescent="0.3">
      <c r="A590" s="79"/>
      <c r="B590" s="79"/>
      <c r="C590" s="79"/>
      <c r="D590" s="79"/>
      <c r="E590" s="79"/>
      <c r="F590" s="79"/>
      <c r="G590" s="79"/>
    </row>
    <row r="591" spans="1:7" x14ac:dyDescent="0.3">
      <c r="A591" s="79"/>
      <c r="B591" s="79"/>
      <c r="C591" s="79"/>
      <c r="D591" s="79"/>
      <c r="E591" s="79"/>
      <c r="F591" s="79"/>
      <c r="G591" s="79"/>
    </row>
    <row r="592" spans="1:7" x14ac:dyDescent="0.3">
      <c r="A592" s="79"/>
      <c r="B592" s="79"/>
      <c r="C592" s="79"/>
      <c r="D592" s="79"/>
      <c r="E592" s="79"/>
      <c r="F592" s="79"/>
      <c r="G592" s="79"/>
    </row>
    <row r="593" spans="1:7" x14ac:dyDescent="0.3">
      <c r="A593" s="79"/>
      <c r="B593" s="79"/>
      <c r="C593" s="79"/>
      <c r="D593" s="79"/>
      <c r="E593" s="79"/>
      <c r="F593" s="79"/>
      <c r="G593" s="79"/>
    </row>
    <row r="594" spans="1:7" x14ac:dyDescent="0.3">
      <c r="A594" s="79"/>
      <c r="B594" s="79"/>
      <c r="C594" s="79"/>
      <c r="D594" s="79"/>
      <c r="E594" s="79"/>
      <c r="F594" s="79"/>
      <c r="G594" s="79"/>
    </row>
    <row r="595" spans="1:7" x14ac:dyDescent="0.3">
      <c r="A595" s="79"/>
      <c r="B595" s="79"/>
      <c r="C595" s="79"/>
      <c r="D595" s="79"/>
      <c r="E595" s="79"/>
      <c r="F595" s="79"/>
      <c r="G595" s="79"/>
    </row>
    <row r="596" spans="1:7" x14ac:dyDescent="0.3">
      <c r="A596" s="79"/>
      <c r="B596" s="79"/>
      <c r="C596" s="79"/>
      <c r="D596" s="79"/>
      <c r="E596" s="79"/>
      <c r="F596" s="79"/>
      <c r="G596" s="79"/>
    </row>
    <row r="597" spans="1:7" x14ac:dyDescent="0.3">
      <c r="A597" s="79"/>
      <c r="B597" s="79"/>
      <c r="C597" s="79"/>
      <c r="D597" s="79"/>
      <c r="E597" s="79"/>
      <c r="F597" s="79"/>
      <c r="G597" s="79"/>
    </row>
    <row r="598" spans="1:7" x14ac:dyDescent="0.3">
      <c r="A598" s="79"/>
      <c r="B598" s="79"/>
      <c r="C598" s="79"/>
      <c r="D598" s="79"/>
      <c r="E598" s="79"/>
      <c r="F598" s="79"/>
      <c r="G598" s="79"/>
    </row>
    <row r="599" spans="1:7" x14ac:dyDescent="0.3">
      <c r="A599" s="79"/>
      <c r="B599" s="79"/>
      <c r="C599" s="79"/>
      <c r="D599" s="79"/>
      <c r="E599" s="79"/>
      <c r="F599" s="79"/>
      <c r="G599" s="79"/>
    </row>
    <row r="600" spans="1:7" x14ac:dyDescent="0.3">
      <c r="A600" s="79"/>
      <c r="B600" s="79"/>
      <c r="C600" s="79"/>
      <c r="D600" s="79"/>
      <c r="E600" s="79"/>
      <c r="F600" s="79"/>
      <c r="G600" s="79"/>
    </row>
    <row r="601" spans="1:7" x14ac:dyDescent="0.3">
      <c r="A601" s="79"/>
      <c r="B601" s="79"/>
      <c r="C601" s="79"/>
      <c r="D601" s="79"/>
      <c r="E601" s="79"/>
      <c r="F601" s="79"/>
      <c r="G601" s="79"/>
    </row>
    <row r="602" spans="1:7" x14ac:dyDescent="0.3">
      <c r="A602" s="79"/>
      <c r="B602" s="79"/>
      <c r="C602" s="79"/>
      <c r="D602" s="79"/>
      <c r="E602" s="79"/>
      <c r="F602" s="79"/>
      <c r="G602" s="79"/>
    </row>
    <row r="603" spans="1:7" x14ac:dyDescent="0.3">
      <c r="A603" s="79"/>
      <c r="B603" s="79"/>
      <c r="C603" s="79"/>
      <c r="D603" s="79"/>
      <c r="E603" s="79"/>
      <c r="F603" s="79"/>
      <c r="G603" s="79"/>
    </row>
    <row r="604" spans="1:7" x14ac:dyDescent="0.3">
      <c r="A604" s="79"/>
      <c r="B604" s="79"/>
      <c r="C604" s="79"/>
      <c r="D604" s="79"/>
      <c r="E604" s="79"/>
      <c r="F604" s="79"/>
      <c r="G604" s="79"/>
    </row>
    <row r="605" spans="1:7" x14ac:dyDescent="0.3">
      <c r="A605" s="79"/>
      <c r="B605" s="79"/>
      <c r="C605" s="79"/>
      <c r="D605" s="79"/>
      <c r="E605" s="79"/>
      <c r="F605" s="79"/>
      <c r="G605" s="79"/>
    </row>
    <row r="606" spans="1:7" x14ac:dyDescent="0.3">
      <c r="A606" s="79"/>
      <c r="B606" s="79"/>
      <c r="C606" s="79"/>
      <c r="D606" s="79"/>
      <c r="E606" s="79"/>
      <c r="F606" s="79"/>
      <c r="G606" s="79"/>
    </row>
    <row r="607" spans="1:7" x14ac:dyDescent="0.3">
      <c r="A607" s="79"/>
      <c r="B607" s="79"/>
      <c r="C607" s="79"/>
      <c r="D607" s="79"/>
      <c r="E607" s="79"/>
      <c r="F607" s="79"/>
      <c r="G607" s="79"/>
    </row>
    <row r="608" spans="1:7" x14ac:dyDescent="0.3">
      <c r="A608" s="79"/>
      <c r="B608" s="79"/>
      <c r="C608" s="79"/>
      <c r="D608" s="79"/>
      <c r="E608" s="79"/>
      <c r="F608" s="79"/>
      <c r="G608" s="79"/>
    </row>
    <row r="609" spans="1:7" x14ac:dyDescent="0.3">
      <c r="A609" s="79"/>
      <c r="B609" s="79"/>
      <c r="C609" s="79"/>
      <c r="D609" s="79"/>
      <c r="E609" s="79"/>
      <c r="F609" s="79"/>
      <c r="G609" s="79"/>
    </row>
    <row r="610" spans="1:7" x14ac:dyDescent="0.3">
      <c r="A610" s="79"/>
      <c r="B610" s="79"/>
      <c r="C610" s="79"/>
      <c r="D610" s="79"/>
      <c r="E610" s="79"/>
      <c r="F610" s="79"/>
      <c r="G610" s="79"/>
    </row>
    <row r="611" spans="1:7" x14ac:dyDescent="0.3">
      <c r="A611" s="79"/>
      <c r="B611" s="79"/>
      <c r="C611" s="79"/>
      <c r="D611" s="79"/>
      <c r="E611" s="79"/>
      <c r="F611" s="79"/>
      <c r="G611" s="79"/>
    </row>
    <row r="612" spans="1:7" x14ac:dyDescent="0.3">
      <c r="A612" s="79"/>
      <c r="B612" s="79"/>
      <c r="C612" s="79"/>
      <c r="D612" s="79"/>
      <c r="E612" s="79"/>
      <c r="F612" s="79"/>
      <c r="G612" s="79"/>
    </row>
    <row r="613" spans="1:7" x14ac:dyDescent="0.3">
      <c r="A613" s="79"/>
      <c r="B613" s="79"/>
      <c r="C613" s="79"/>
      <c r="D613" s="79"/>
      <c r="E613" s="79"/>
      <c r="F613" s="79"/>
      <c r="G613" s="79"/>
    </row>
    <row r="614" spans="1:7" x14ac:dyDescent="0.3">
      <c r="A614" s="79"/>
      <c r="B614" s="79"/>
      <c r="C614" s="79"/>
      <c r="D614" s="79"/>
      <c r="E614" s="79"/>
      <c r="F614" s="79"/>
      <c r="G614" s="79"/>
    </row>
    <row r="615" spans="1:7" x14ac:dyDescent="0.3">
      <c r="A615" s="79"/>
      <c r="B615" s="79"/>
      <c r="C615" s="79"/>
      <c r="D615" s="79"/>
      <c r="E615" s="79"/>
      <c r="F615" s="79"/>
      <c r="G615" s="79"/>
    </row>
    <row r="616" spans="1:7" x14ac:dyDescent="0.3">
      <c r="A616" s="79"/>
      <c r="B616" s="79"/>
      <c r="C616" s="79"/>
      <c r="D616" s="79"/>
      <c r="E616" s="79"/>
      <c r="F616" s="79"/>
      <c r="G616" s="79"/>
    </row>
    <row r="617" spans="1:7" x14ac:dyDescent="0.3">
      <c r="A617" s="79"/>
      <c r="B617" s="79"/>
      <c r="C617" s="79"/>
      <c r="D617" s="79"/>
      <c r="E617" s="79"/>
      <c r="F617" s="79"/>
      <c r="G617" s="79"/>
    </row>
    <row r="618" spans="1:7" x14ac:dyDescent="0.3">
      <c r="A618" s="79"/>
      <c r="B618" s="79"/>
      <c r="C618" s="79"/>
      <c r="D618" s="79"/>
      <c r="E618" s="79"/>
      <c r="F618" s="79"/>
      <c r="G618" s="79"/>
    </row>
    <row r="619" spans="1:7" x14ac:dyDescent="0.3">
      <c r="A619" s="79"/>
      <c r="B619" s="79"/>
      <c r="C619" s="79"/>
      <c r="D619" s="79"/>
      <c r="E619" s="79"/>
      <c r="F619" s="79"/>
      <c r="G619" s="79"/>
    </row>
    <row r="620" spans="1:7" x14ac:dyDescent="0.3">
      <c r="A620" s="79"/>
      <c r="B620" s="79"/>
      <c r="C620" s="79"/>
      <c r="D620" s="79"/>
      <c r="E620" s="79"/>
      <c r="F620" s="79"/>
      <c r="G620" s="79"/>
    </row>
    <row r="621" spans="1:7" x14ac:dyDescent="0.3">
      <c r="A621" s="79"/>
      <c r="B621" s="79"/>
      <c r="C621" s="79"/>
      <c r="D621" s="79"/>
      <c r="E621" s="79"/>
      <c r="F621" s="79"/>
      <c r="G621" s="79"/>
    </row>
    <row r="622" spans="1:7" x14ac:dyDescent="0.3">
      <c r="A622" s="79"/>
      <c r="B622" s="79"/>
      <c r="C622" s="79"/>
      <c r="D622" s="79"/>
      <c r="E622" s="79"/>
      <c r="F622" s="79"/>
      <c r="G622" s="79"/>
    </row>
    <row r="623" spans="1:7" x14ac:dyDescent="0.3">
      <c r="A623" s="79"/>
      <c r="B623" s="79"/>
      <c r="C623" s="79"/>
      <c r="D623" s="79"/>
      <c r="E623" s="79"/>
      <c r="F623" s="79"/>
      <c r="G623" s="79"/>
    </row>
    <row r="624" spans="1:7" x14ac:dyDescent="0.3">
      <c r="A624" s="79"/>
      <c r="B624" s="79"/>
      <c r="C624" s="79"/>
      <c r="D624" s="79"/>
      <c r="E624" s="79"/>
      <c r="F624" s="79"/>
      <c r="G624" s="79"/>
    </row>
    <row r="625" spans="1:7" x14ac:dyDescent="0.3">
      <c r="A625" s="79"/>
      <c r="B625" s="79"/>
      <c r="C625" s="79"/>
      <c r="D625" s="79"/>
      <c r="E625" s="79"/>
      <c r="F625" s="79"/>
      <c r="G625" s="79"/>
    </row>
    <row r="626" spans="1:7" x14ac:dyDescent="0.3">
      <c r="A626" s="79"/>
      <c r="B626" s="79"/>
      <c r="C626" s="79"/>
      <c r="D626" s="79"/>
      <c r="E626" s="79"/>
      <c r="F626" s="79"/>
      <c r="G626" s="79"/>
    </row>
    <row r="627" spans="1:7" x14ac:dyDescent="0.3">
      <c r="A627" s="79"/>
      <c r="B627" s="79"/>
      <c r="C627" s="79"/>
      <c r="D627" s="79"/>
      <c r="E627" s="79"/>
      <c r="F627" s="79"/>
      <c r="G627" s="79"/>
    </row>
    <row r="628" spans="1:7" x14ac:dyDescent="0.3">
      <c r="A628" s="79"/>
      <c r="B628" s="79"/>
      <c r="C628" s="79"/>
      <c r="D628" s="79"/>
      <c r="E628" s="79"/>
      <c r="F628" s="79"/>
      <c r="G628" s="79"/>
    </row>
    <row r="629" spans="1:7" x14ac:dyDescent="0.3">
      <c r="A629" s="79"/>
      <c r="B629" s="79"/>
      <c r="C629" s="79"/>
      <c r="D629" s="79"/>
      <c r="E629" s="79"/>
      <c r="F629" s="79"/>
      <c r="G629" s="79"/>
    </row>
    <row r="630" spans="1:7" x14ac:dyDescent="0.3">
      <c r="A630" s="79"/>
      <c r="B630" s="79"/>
      <c r="C630" s="79"/>
      <c r="D630" s="79"/>
      <c r="E630" s="79"/>
      <c r="F630" s="79"/>
      <c r="G630" s="79"/>
    </row>
    <row r="631" spans="1:7" x14ac:dyDescent="0.3">
      <c r="A631" s="79"/>
      <c r="B631" s="79"/>
      <c r="C631" s="79"/>
      <c r="D631" s="79"/>
      <c r="E631" s="79"/>
      <c r="F631" s="79"/>
      <c r="G631" s="79"/>
    </row>
    <row r="632" spans="1:7" x14ac:dyDescent="0.3">
      <c r="A632" s="79"/>
      <c r="B632" s="79"/>
      <c r="C632" s="79"/>
      <c r="D632" s="79"/>
      <c r="E632" s="79"/>
      <c r="F632" s="79"/>
      <c r="G632" s="79"/>
    </row>
    <row r="633" spans="1:7" x14ac:dyDescent="0.3">
      <c r="A633" s="79"/>
      <c r="B633" s="79"/>
      <c r="C633" s="79"/>
      <c r="D633" s="79"/>
      <c r="E633" s="79"/>
      <c r="F633" s="79"/>
      <c r="G633" s="79"/>
    </row>
    <row r="634" spans="1:7" x14ac:dyDescent="0.3">
      <c r="A634" s="79"/>
      <c r="B634" s="79"/>
      <c r="C634" s="79"/>
      <c r="D634" s="79"/>
      <c r="E634" s="79"/>
      <c r="F634" s="79"/>
      <c r="G634" s="79"/>
    </row>
    <row r="635" spans="1:7" x14ac:dyDescent="0.3">
      <c r="A635" s="79"/>
      <c r="B635" s="79"/>
      <c r="C635" s="79"/>
      <c r="D635" s="79"/>
      <c r="E635" s="79"/>
      <c r="F635" s="79"/>
      <c r="G635" s="79"/>
    </row>
    <row r="636" spans="1:7" x14ac:dyDescent="0.3">
      <c r="A636" s="79"/>
      <c r="B636" s="79"/>
      <c r="C636" s="79"/>
      <c r="D636" s="79"/>
      <c r="E636" s="79"/>
      <c r="F636" s="79"/>
      <c r="G636" s="79"/>
    </row>
    <row r="637" spans="1:7" x14ac:dyDescent="0.3">
      <c r="A637" s="79"/>
      <c r="B637" s="79"/>
      <c r="C637" s="79"/>
      <c r="D637" s="79"/>
      <c r="E637" s="79"/>
      <c r="F637" s="79"/>
      <c r="G637" s="79"/>
    </row>
    <row r="638" spans="1:7" x14ac:dyDescent="0.3">
      <c r="A638" s="79"/>
      <c r="B638" s="79"/>
      <c r="C638" s="79"/>
      <c r="D638" s="79"/>
      <c r="E638" s="79"/>
      <c r="F638" s="79"/>
      <c r="G638" s="79"/>
    </row>
    <row r="639" spans="1:7" x14ac:dyDescent="0.3">
      <c r="A639" s="79"/>
      <c r="B639" s="79"/>
      <c r="C639" s="79"/>
      <c r="D639" s="79"/>
      <c r="E639" s="79"/>
      <c r="F639" s="79"/>
      <c r="G639" s="79"/>
    </row>
    <row r="640" spans="1:7" x14ac:dyDescent="0.3">
      <c r="A640" s="79"/>
      <c r="B640" s="79"/>
      <c r="C640" s="79"/>
      <c r="D640" s="79"/>
      <c r="E640" s="79"/>
      <c r="F640" s="79"/>
      <c r="G640" s="79"/>
    </row>
    <row r="641" spans="1:7" x14ac:dyDescent="0.3">
      <c r="A641" s="79"/>
      <c r="B641" s="79"/>
      <c r="C641" s="79"/>
      <c r="D641" s="79"/>
      <c r="E641" s="79"/>
      <c r="F641" s="79"/>
      <c r="G641" s="79"/>
    </row>
    <row r="642" spans="1:7" x14ac:dyDescent="0.3">
      <c r="A642" s="79"/>
      <c r="B642" s="79"/>
      <c r="C642" s="79"/>
      <c r="D642" s="79"/>
      <c r="E642" s="79"/>
      <c r="F642" s="79"/>
      <c r="G642" s="79"/>
    </row>
    <row r="643" spans="1:7" x14ac:dyDescent="0.3">
      <c r="A643" s="79"/>
      <c r="B643" s="79"/>
      <c r="C643" s="79"/>
      <c r="D643" s="79"/>
      <c r="E643" s="79"/>
      <c r="F643" s="79"/>
      <c r="G643" s="79"/>
    </row>
    <row r="644" spans="1:7" x14ac:dyDescent="0.3">
      <c r="A644" s="79"/>
      <c r="B644" s="79"/>
      <c r="C644" s="79"/>
      <c r="D644" s="79"/>
      <c r="E644" s="79"/>
      <c r="F644" s="79"/>
      <c r="G644" s="79"/>
    </row>
    <row r="645" spans="1:7" x14ac:dyDescent="0.3">
      <c r="A645" s="79"/>
      <c r="B645" s="79"/>
      <c r="C645" s="79"/>
      <c r="D645" s="79"/>
      <c r="E645" s="79"/>
      <c r="F645" s="79"/>
      <c r="G645" s="79"/>
    </row>
    <row r="646" spans="1:7" x14ac:dyDescent="0.3">
      <c r="A646" s="79"/>
      <c r="B646" s="79"/>
      <c r="C646" s="79"/>
      <c r="D646" s="79"/>
      <c r="E646" s="79"/>
      <c r="F646" s="79"/>
      <c r="G646" s="79"/>
    </row>
    <row r="647" spans="1:7" x14ac:dyDescent="0.3">
      <c r="A647" s="79"/>
      <c r="B647" s="79"/>
      <c r="C647" s="79"/>
      <c r="D647" s="79"/>
      <c r="E647" s="79"/>
      <c r="F647" s="79"/>
      <c r="G647" s="79"/>
    </row>
    <row r="648" spans="1:7" x14ac:dyDescent="0.3">
      <c r="A648" s="79"/>
      <c r="B648" s="79"/>
      <c r="C648" s="79"/>
      <c r="D648" s="79"/>
      <c r="E648" s="79"/>
      <c r="F648" s="79"/>
      <c r="G648" s="79"/>
    </row>
    <row r="649" spans="1:7" x14ac:dyDescent="0.3">
      <c r="A649" s="79"/>
      <c r="B649" s="79"/>
      <c r="C649" s="79"/>
      <c r="D649" s="79"/>
      <c r="E649" s="79"/>
      <c r="F649" s="79"/>
      <c r="G649" s="79"/>
    </row>
    <row r="650" spans="1:7" x14ac:dyDescent="0.3">
      <c r="A650" s="79"/>
      <c r="B650" s="79"/>
      <c r="C650" s="79"/>
      <c r="D650" s="79"/>
      <c r="E650" s="79"/>
      <c r="F650" s="79"/>
      <c r="G650" s="79"/>
    </row>
    <row r="651" spans="1:7" x14ac:dyDescent="0.3">
      <c r="A651" s="79"/>
      <c r="B651" s="79"/>
      <c r="C651" s="79"/>
      <c r="D651" s="79"/>
      <c r="E651" s="79"/>
      <c r="F651" s="79"/>
      <c r="G651" s="79"/>
    </row>
    <row r="652" spans="1:7" x14ac:dyDescent="0.3">
      <c r="A652" s="79"/>
      <c r="B652" s="79"/>
      <c r="C652" s="79"/>
      <c r="D652" s="79"/>
      <c r="E652" s="79"/>
      <c r="F652" s="79"/>
      <c r="G652" s="79"/>
    </row>
    <row r="653" spans="1:7" x14ac:dyDescent="0.3">
      <c r="A653" s="79"/>
      <c r="B653" s="79"/>
      <c r="C653" s="79"/>
      <c r="D653" s="79"/>
      <c r="E653" s="79"/>
      <c r="F653" s="79"/>
      <c r="G653" s="79"/>
    </row>
    <row r="654" spans="1:7" x14ac:dyDescent="0.3">
      <c r="A654" s="79"/>
      <c r="B654" s="79"/>
      <c r="C654" s="79"/>
      <c r="D654" s="79"/>
      <c r="E654" s="79"/>
      <c r="F654" s="79"/>
      <c r="G654" s="79"/>
    </row>
    <row r="655" spans="1:7" x14ac:dyDescent="0.3">
      <c r="A655" s="79"/>
      <c r="B655" s="79"/>
      <c r="C655" s="79"/>
      <c r="D655" s="79"/>
      <c r="E655" s="79"/>
      <c r="F655" s="79"/>
      <c r="G655" s="79"/>
    </row>
    <row r="656" spans="1:7" x14ac:dyDescent="0.3">
      <c r="A656" s="79"/>
      <c r="B656" s="79"/>
      <c r="C656" s="79"/>
      <c r="D656" s="79"/>
      <c r="E656" s="79"/>
      <c r="F656" s="79"/>
      <c r="G656" s="79"/>
    </row>
    <row r="657" spans="1:7" x14ac:dyDescent="0.3">
      <c r="A657" s="79"/>
      <c r="B657" s="79"/>
      <c r="C657" s="79"/>
      <c r="D657" s="79"/>
      <c r="E657" s="79"/>
      <c r="F657" s="79"/>
      <c r="G657" s="79"/>
    </row>
    <row r="658" spans="1:7" x14ac:dyDescent="0.3">
      <c r="A658" s="79"/>
      <c r="B658" s="79"/>
      <c r="C658" s="79"/>
      <c r="D658" s="79"/>
      <c r="E658" s="79"/>
      <c r="F658" s="79"/>
      <c r="G658" s="79"/>
    </row>
    <row r="659" spans="1:7" x14ac:dyDescent="0.3">
      <c r="A659" s="79"/>
      <c r="B659" s="79"/>
      <c r="C659" s="79"/>
      <c r="D659" s="79"/>
      <c r="E659" s="79"/>
      <c r="F659" s="79"/>
      <c r="G659" s="79"/>
    </row>
    <row r="660" spans="1:7" x14ac:dyDescent="0.3">
      <c r="A660" s="79"/>
      <c r="B660" s="79"/>
      <c r="C660" s="79"/>
      <c r="D660" s="79"/>
      <c r="E660" s="79"/>
      <c r="F660" s="79"/>
      <c r="G660" s="79"/>
    </row>
    <row r="661" spans="1:7" x14ac:dyDescent="0.3">
      <c r="A661" s="79"/>
      <c r="B661" s="79"/>
      <c r="C661" s="79"/>
      <c r="D661" s="79"/>
      <c r="E661" s="79"/>
      <c r="F661" s="79"/>
      <c r="G661" s="79"/>
    </row>
    <row r="662" spans="1:7" x14ac:dyDescent="0.3">
      <c r="A662" s="79"/>
      <c r="B662" s="79"/>
      <c r="C662" s="79"/>
      <c r="D662" s="79"/>
      <c r="E662" s="79"/>
      <c r="F662" s="79"/>
      <c r="G662" s="79"/>
    </row>
    <row r="663" spans="1:7" x14ac:dyDescent="0.3">
      <c r="A663" s="79"/>
      <c r="B663" s="79"/>
      <c r="C663" s="79"/>
      <c r="D663" s="79"/>
      <c r="E663" s="79"/>
      <c r="F663" s="79"/>
      <c r="G663" s="79"/>
    </row>
    <row r="664" spans="1:7" x14ac:dyDescent="0.3">
      <c r="A664" s="79"/>
      <c r="B664" s="79"/>
      <c r="C664" s="79"/>
      <c r="D664" s="79"/>
      <c r="E664" s="79"/>
      <c r="F664" s="79"/>
      <c r="G664" s="79"/>
    </row>
    <row r="665" spans="1:7" x14ac:dyDescent="0.3">
      <c r="A665" s="79"/>
      <c r="B665" s="79"/>
      <c r="C665" s="79"/>
      <c r="D665" s="79"/>
      <c r="E665" s="79"/>
      <c r="F665" s="79"/>
      <c r="G665" s="79"/>
    </row>
    <row r="666" spans="1:7" x14ac:dyDescent="0.3">
      <c r="A666" s="79"/>
      <c r="B666" s="79"/>
      <c r="C666" s="79"/>
      <c r="D666" s="79"/>
      <c r="E666" s="79"/>
      <c r="F666" s="79"/>
      <c r="G666" s="79"/>
    </row>
    <row r="667" spans="1:7" x14ac:dyDescent="0.3">
      <c r="A667" s="79"/>
      <c r="B667" s="79"/>
      <c r="C667" s="79"/>
      <c r="D667" s="79"/>
      <c r="E667" s="79"/>
      <c r="F667" s="79"/>
      <c r="G667" s="79"/>
    </row>
    <row r="668" spans="1:7" x14ac:dyDescent="0.3">
      <c r="A668" s="79"/>
      <c r="B668" s="79"/>
      <c r="C668" s="79"/>
      <c r="D668" s="79"/>
      <c r="E668" s="79"/>
      <c r="F668" s="79"/>
      <c r="G668" s="79"/>
    </row>
    <row r="669" spans="1:7" x14ac:dyDescent="0.3">
      <c r="A669" s="79"/>
      <c r="B669" s="79"/>
      <c r="C669" s="79"/>
      <c r="D669" s="79"/>
      <c r="E669" s="79"/>
      <c r="F669" s="79"/>
      <c r="G669" s="79"/>
    </row>
    <row r="670" spans="1:7" x14ac:dyDescent="0.3">
      <c r="A670" s="79"/>
      <c r="B670" s="79"/>
      <c r="C670" s="79"/>
      <c r="D670" s="79"/>
      <c r="E670" s="79"/>
      <c r="F670" s="79"/>
      <c r="G670" s="79"/>
    </row>
    <row r="671" spans="1:7" x14ac:dyDescent="0.3">
      <c r="A671" s="79"/>
      <c r="B671" s="79"/>
      <c r="C671" s="79"/>
      <c r="D671" s="79"/>
      <c r="E671" s="79"/>
      <c r="F671" s="79"/>
      <c r="G671" s="79"/>
    </row>
    <row r="672" spans="1:7" x14ac:dyDescent="0.3">
      <c r="A672" s="79"/>
      <c r="B672" s="79"/>
      <c r="C672" s="79"/>
      <c r="D672" s="79"/>
      <c r="E672" s="79"/>
      <c r="F672" s="79"/>
      <c r="G672" s="79"/>
    </row>
    <row r="673" spans="1:7" x14ac:dyDescent="0.3">
      <c r="A673" s="79"/>
      <c r="B673" s="79"/>
      <c r="C673" s="79"/>
      <c r="D673" s="79"/>
      <c r="E673" s="79"/>
      <c r="F673" s="79"/>
      <c r="G673" s="79"/>
    </row>
    <row r="674" spans="1:7" x14ac:dyDescent="0.3">
      <c r="A674" s="79"/>
      <c r="B674" s="79"/>
      <c r="C674" s="79"/>
      <c r="D674" s="79"/>
      <c r="E674" s="79"/>
      <c r="F674" s="79"/>
      <c r="G674" s="79"/>
    </row>
    <row r="675" spans="1:7" x14ac:dyDescent="0.3">
      <c r="A675" s="79"/>
      <c r="B675" s="79"/>
      <c r="C675" s="79"/>
      <c r="D675" s="79"/>
      <c r="E675" s="79"/>
      <c r="F675" s="79"/>
      <c r="G675" s="79"/>
    </row>
    <row r="676" spans="1:7" x14ac:dyDescent="0.3">
      <c r="A676" s="79"/>
      <c r="B676" s="79"/>
      <c r="C676" s="79"/>
      <c r="D676" s="79"/>
      <c r="E676" s="79"/>
      <c r="F676" s="79"/>
      <c r="G676" s="79"/>
    </row>
    <row r="677" spans="1:7" x14ac:dyDescent="0.3">
      <c r="A677" s="79"/>
      <c r="B677" s="79"/>
      <c r="C677" s="79"/>
      <c r="D677" s="79"/>
      <c r="E677" s="79"/>
      <c r="F677" s="79"/>
      <c r="G677" s="79"/>
    </row>
    <row r="678" spans="1:7" x14ac:dyDescent="0.3">
      <c r="A678" s="79"/>
      <c r="B678" s="79"/>
      <c r="C678" s="79"/>
      <c r="D678" s="79"/>
      <c r="E678" s="79"/>
      <c r="F678" s="79"/>
      <c r="G678" s="79"/>
    </row>
    <row r="679" spans="1:7" x14ac:dyDescent="0.3">
      <c r="A679" s="79"/>
      <c r="B679" s="79"/>
      <c r="C679" s="79"/>
      <c r="D679" s="79"/>
      <c r="E679" s="79"/>
      <c r="F679" s="79"/>
      <c r="G679" s="79"/>
    </row>
    <row r="680" spans="1:7" x14ac:dyDescent="0.3">
      <c r="A680" s="79"/>
      <c r="B680" s="79"/>
      <c r="C680" s="79"/>
      <c r="D680" s="79"/>
      <c r="E680" s="79"/>
      <c r="F680" s="79"/>
      <c r="G680" s="79"/>
    </row>
    <row r="681" spans="1:7" x14ac:dyDescent="0.3">
      <c r="A681" s="79"/>
      <c r="B681" s="79"/>
      <c r="C681" s="79"/>
      <c r="D681" s="79"/>
      <c r="E681" s="79"/>
      <c r="F681" s="79"/>
      <c r="G681" s="79"/>
    </row>
    <row r="682" spans="1:7" x14ac:dyDescent="0.3">
      <c r="A682" s="79"/>
      <c r="B682" s="79"/>
      <c r="C682" s="79"/>
      <c r="D682" s="79"/>
      <c r="E682" s="79"/>
      <c r="F682" s="79"/>
      <c r="G682" s="79"/>
    </row>
    <row r="683" spans="1:7" x14ac:dyDescent="0.3">
      <c r="A683" s="79"/>
      <c r="B683" s="79"/>
      <c r="C683" s="79"/>
      <c r="D683" s="79"/>
      <c r="E683" s="79"/>
      <c r="F683" s="79"/>
      <c r="G683" s="79"/>
    </row>
    <row r="684" spans="1:7" x14ac:dyDescent="0.3">
      <c r="A684" s="79"/>
      <c r="B684" s="79"/>
      <c r="C684" s="79"/>
      <c r="D684" s="79"/>
      <c r="E684" s="79"/>
      <c r="F684" s="79"/>
      <c r="G684" s="79"/>
    </row>
    <row r="685" spans="1:7" x14ac:dyDescent="0.3">
      <c r="A685" s="79"/>
      <c r="B685" s="79"/>
      <c r="C685" s="79"/>
      <c r="D685" s="79"/>
      <c r="E685" s="79"/>
      <c r="F685" s="79"/>
      <c r="G685" s="79"/>
    </row>
    <row r="686" spans="1:7" x14ac:dyDescent="0.3">
      <c r="A686" s="79"/>
      <c r="B686" s="79"/>
      <c r="C686" s="79"/>
      <c r="D686" s="79"/>
      <c r="E686" s="79"/>
      <c r="F686" s="79"/>
      <c r="G686" s="79"/>
    </row>
    <row r="687" spans="1:7" x14ac:dyDescent="0.3">
      <c r="A687" s="79"/>
      <c r="B687" s="79"/>
      <c r="C687" s="79"/>
      <c r="D687" s="79"/>
      <c r="E687" s="79"/>
      <c r="F687" s="79"/>
      <c r="G687" s="79"/>
    </row>
    <row r="688" spans="1:7" x14ac:dyDescent="0.3">
      <c r="A688" s="79"/>
      <c r="B688" s="79"/>
      <c r="C688" s="79"/>
      <c r="D688" s="79"/>
      <c r="E688" s="79"/>
      <c r="F688" s="79"/>
      <c r="G688" s="79"/>
    </row>
    <row r="689" spans="1:7" x14ac:dyDescent="0.3">
      <c r="A689" s="79"/>
      <c r="B689" s="79"/>
      <c r="C689" s="79"/>
      <c r="D689" s="79"/>
      <c r="E689" s="79"/>
      <c r="F689" s="79"/>
      <c r="G689" s="79"/>
    </row>
    <row r="690" spans="1:7" x14ac:dyDescent="0.3">
      <c r="A690" s="79"/>
      <c r="B690" s="79"/>
      <c r="C690" s="79"/>
      <c r="D690" s="79"/>
      <c r="E690" s="79"/>
      <c r="F690" s="79"/>
      <c r="G690" s="79"/>
    </row>
    <row r="691" spans="1:7" x14ac:dyDescent="0.3">
      <c r="A691" s="79"/>
      <c r="B691" s="79"/>
      <c r="C691" s="79"/>
      <c r="D691" s="79"/>
      <c r="E691" s="79"/>
      <c r="F691" s="79"/>
      <c r="G691" s="79"/>
    </row>
    <row r="692" spans="1:7" x14ac:dyDescent="0.3">
      <c r="A692" s="79"/>
      <c r="B692" s="79"/>
      <c r="C692" s="79"/>
      <c r="D692" s="79"/>
      <c r="E692" s="79"/>
      <c r="F692" s="79"/>
      <c r="G692" s="79"/>
    </row>
    <row r="693" spans="1:7" x14ac:dyDescent="0.3">
      <c r="A693" s="79"/>
      <c r="B693" s="79"/>
      <c r="C693" s="79"/>
      <c r="D693" s="79"/>
      <c r="E693" s="79"/>
      <c r="F693" s="79"/>
      <c r="G693" s="79"/>
    </row>
    <row r="694" spans="1:7" x14ac:dyDescent="0.3">
      <c r="A694" s="79"/>
      <c r="B694" s="79"/>
      <c r="C694" s="79"/>
      <c r="D694" s="79"/>
      <c r="E694" s="79"/>
      <c r="F694" s="79"/>
      <c r="G694" s="79"/>
    </row>
    <row r="695" spans="1:7" x14ac:dyDescent="0.3">
      <c r="A695" s="79"/>
      <c r="B695" s="79"/>
      <c r="C695" s="79"/>
      <c r="D695" s="79"/>
      <c r="E695" s="79"/>
      <c r="F695" s="79"/>
      <c r="G695" s="79"/>
    </row>
    <row r="696" spans="1:7" x14ac:dyDescent="0.3">
      <c r="A696" s="79"/>
      <c r="B696" s="79"/>
      <c r="C696" s="79"/>
      <c r="D696" s="79"/>
      <c r="E696" s="79"/>
      <c r="F696" s="79"/>
      <c r="G696" s="79"/>
    </row>
    <row r="697" spans="1:7" x14ac:dyDescent="0.3">
      <c r="A697" s="79"/>
      <c r="B697" s="79"/>
      <c r="C697" s="79"/>
      <c r="D697" s="79"/>
      <c r="E697" s="79"/>
      <c r="F697" s="79"/>
      <c r="G697" s="79"/>
    </row>
    <row r="698" spans="1:7" x14ac:dyDescent="0.3">
      <c r="A698" s="79"/>
      <c r="B698" s="79"/>
      <c r="C698" s="79"/>
      <c r="D698" s="79"/>
      <c r="E698" s="79"/>
      <c r="F698" s="79"/>
      <c r="G698" s="79"/>
    </row>
    <row r="699" spans="1:7" x14ac:dyDescent="0.3">
      <c r="A699" s="79"/>
      <c r="B699" s="79"/>
      <c r="C699" s="79"/>
      <c r="D699" s="79"/>
      <c r="E699" s="79"/>
      <c r="F699" s="79"/>
      <c r="G699" s="79"/>
    </row>
    <row r="700" spans="1:7" x14ac:dyDescent="0.3">
      <c r="A700" s="79"/>
      <c r="B700" s="79"/>
      <c r="C700" s="79"/>
      <c r="D700" s="79"/>
      <c r="E700" s="79"/>
      <c r="F700" s="79"/>
      <c r="G700" s="79"/>
    </row>
    <row r="701" spans="1:7" x14ac:dyDescent="0.3">
      <c r="A701" s="79"/>
      <c r="B701" s="79"/>
      <c r="C701" s="79"/>
      <c r="D701" s="79"/>
      <c r="E701" s="79"/>
      <c r="F701" s="79"/>
      <c r="G701" s="79"/>
    </row>
    <row r="702" spans="1:7" x14ac:dyDescent="0.3">
      <c r="A702" s="79"/>
      <c r="B702" s="79"/>
      <c r="C702" s="79"/>
      <c r="D702" s="79"/>
      <c r="E702" s="79"/>
      <c r="F702" s="79"/>
      <c r="G702" s="79"/>
    </row>
    <row r="703" spans="1:7" x14ac:dyDescent="0.3">
      <c r="A703" s="79"/>
      <c r="B703" s="79"/>
      <c r="C703" s="79"/>
      <c r="D703" s="79"/>
      <c r="E703" s="79"/>
      <c r="F703" s="79"/>
      <c r="G703" s="79"/>
    </row>
    <row r="704" spans="1:7" x14ac:dyDescent="0.3">
      <c r="A704" s="79"/>
      <c r="B704" s="79"/>
      <c r="C704" s="79"/>
      <c r="D704" s="79"/>
      <c r="E704" s="79"/>
      <c r="F704" s="79"/>
      <c r="G704" s="79"/>
    </row>
    <row r="705" spans="1:7" x14ac:dyDescent="0.3">
      <c r="A705" s="79"/>
      <c r="B705" s="79"/>
      <c r="C705" s="79"/>
      <c r="D705" s="79"/>
      <c r="E705" s="79"/>
      <c r="F705" s="79"/>
      <c r="G705" s="79"/>
    </row>
    <row r="706" spans="1:7" x14ac:dyDescent="0.3">
      <c r="A706" s="79"/>
      <c r="B706" s="79"/>
      <c r="C706" s="79"/>
      <c r="D706" s="79"/>
      <c r="E706" s="79"/>
      <c r="F706" s="79"/>
      <c r="G706" s="79"/>
    </row>
    <row r="707" spans="1:7" x14ac:dyDescent="0.3">
      <c r="A707" s="79"/>
      <c r="B707" s="79"/>
      <c r="C707" s="79"/>
      <c r="D707" s="79"/>
      <c r="E707" s="79"/>
      <c r="F707" s="79"/>
      <c r="G707" s="79"/>
    </row>
    <row r="708" spans="1:7" x14ac:dyDescent="0.3">
      <c r="A708" s="79"/>
      <c r="B708" s="79"/>
      <c r="C708" s="79"/>
      <c r="D708" s="79"/>
      <c r="E708" s="79"/>
      <c r="F708" s="79"/>
      <c r="G708" s="79"/>
    </row>
    <row r="709" spans="1:7" x14ac:dyDescent="0.3">
      <c r="A709" s="79"/>
      <c r="B709" s="79"/>
      <c r="C709" s="79"/>
      <c r="D709" s="79"/>
      <c r="E709" s="79"/>
      <c r="F709" s="79"/>
      <c r="G709" s="79"/>
    </row>
    <row r="710" spans="1:7" x14ac:dyDescent="0.3">
      <c r="A710" s="79"/>
      <c r="B710" s="79"/>
      <c r="C710" s="79"/>
      <c r="D710" s="79"/>
      <c r="E710" s="79"/>
      <c r="F710" s="79"/>
      <c r="G710" s="79"/>
    </row>
    <row r="711" spans="1:7" x14ac:dyDescent="0.3">
      <c r="A711" s="79"/>
      <c r="B711" s="79"/>
      <c r="C711" s="79"/>
      <c r="D711" s="79"/>
      <c r="E711" s="79"/>
      <c r="F711" s="79"/>
      <c r="G711" s="79"/>
    </row>
    <row r="712" spans="1:7" x14ac:dyDescent="0.3">
      <c r="A712" s="79"/>
      <c r="B712" s="79"/>
      <c r="C712" s="79"/>
      <c r="D712" s="79"/>
      <c r="E712" s="79"/>
      <c r="F712" s="79"/>
      <c r="G712" s="79"/>
    </row>
    <row r="713" spans="1:7" x14ac:dyDescent="0.3">
      <c r="A713" s="79"/>
      <c r="B713" s="79"/>
      <c r="C713" s="79"/>
      <c r="D713" s="79"/>
      <c r="E713" s="79"/>
      <c r="F713" s="79"/>
      <c r="G713" s="79"/>
    </row>
    <row r="714" spans="1:7" x14ac:dyDescent="0.3">
      <c r="A714" s="79"/>
      <c r="B714" s="79"/>
      <c r="C714" s="79"/>
      <c r="D714" s="79"/>
      <c r="E714" s="79"/>
      <c r="F714" s="79"/>
      <c r="G714" s="79"/>
    </row>
    <row r="715" spans="1:7" x14ac:dyDescent="0.3">
      <c r="A715" s="79"/>
      <c r="B715" s="79"/>
      <c r="C715" s="79"/>
      <c r="D715" s="79"/>
      <c r="E715" s="79"/>
      <c r="F715" s="79"/>
      <c r="G715" s="79"/>
    </row>
    <row r="716" spans="1:7" x14ac:dyDescent="0.3">
      <c r="A716" s="79"/>
      <c r="B716" s="79"/>
      <c r="C716" s="79"/>
      <c r="D716" s="79"/>
      <c r="E716" s="79"/>
      <c r="F716" s="79"/>
      <c r="G716" s="79"/>
    </row>
    <row r="717" spans="1:7" x14ac:dyDescent="0.3">
      <c r="A717" s="79"/>
      <c r="B717" s="79"/>
      <c r="C717" s="79"/>
      <c r="D717" s="79"/>
      <c r="E717" s="79"/>
      <c r="F717" s="79"/>
      <c r="G717" s="79"/>
    </row>
    <row r="718" spans="1:7" x14ac:dyDescent="0.3">
      <c r="A718" s="79"/>
      <c r="B718" s="79"/>
      <c r="C718" s="79"/>
      <c r="D718" s="79"/>
      <c r="E718" s="79"/>
      <c r="F718" s="79"/>
      <c r="G718" s="79"/>
    </row>
    <row r="719" spans="1:7" x14ac:dyDescent="0.3">
      <c r="A719" s="79"/>
      <c r="B719" s="79"/>
      <c r="C719" s="79"/>
      <c r="D719" s="79"/>
      <c r="E719" s="79"/>
      <c r="F719" s="79"/>
      <c r="G719" s="79"/>
    </row>
    <row r="720" spans="1:7" x14ac:dyDescent="0.3">
      <c r="A720" s="79"/>
      <c r="B720" s="79"/>
      <c r="C720" s="79"/>
      <c r="D720" s="79"/>
      <c r="E720" s="79"/>
      <c r="F720" s="79"/>
      <c r="G720" s="79"/>
    </row>
    <row r="721" spans="1:7" x14ac:dyDescent="0.3">
      <c r="A721" s="79"/>
      <c r="B721" s="79"/>
      <c r="C721" s="79"/>
      <c r="D721" s="79"/>
      <c r="E721" s="79"/>
      <c r="F721" s="79"/>
      <c r="G721" s="79"/>
    </row>
    <row r="722" spans="1:7" x14ac:dyDescent="0.3">
      <c r="A722" s="79"/>
      <c r="B722" s="79"/>
      <c r="C722" s="79"/>
      <c r="D722" s="79"/>
      <c r="E722" s="79"/>
      <c r="F722" s="79"/>
      <c r="G722" s="79"/>
    </row>
    <row r="723" spans="1:7" x14ac:dyDescent="0.3">
      <c r="A723" s="79"/>
      <c r="B723" s="79"/>
      <c r="C723" s="79"/>
      <c r="D723" s="79"/>
      <c r="E723" s="79"/>
      <c r="F723" s="79"/>
      <c r="G723" s="79"/>
    </row>
    <row r="724" spans="1:7" x14ac:dyDescent="0.3">
      <c r="A724" s="79"/>
      <c r="B724" s="79"/>
      <c r="C724" s="79"/>
      <c r="D724" s="79"/>
      <c r="E724" s="79"/>
      <c r="F724" s="79"/>
      <c r="G724" s="79"/>
    </row>
    <row r="725" spans="1:7" x14ac:dyDescent="0.3">
      <c r="A725" s="79"/>
      <c r="B725" s="79"/>
      <c r="C725" s="79"/>
      <c r="D725" s="79"/>
      <c r="E725" s="79"/>
      <c r="F725" s="79"/>
      <c r="G725" s="79"/>
    </row>
    <row r="726" spans="1:7" x14ac:dyDescent="0.3">
      <c r="A726" s="79"/>
      <c r="B726" s="79"/>
      <c r="C726" s="79"/>
      <c r="D726" s="79"/>
      <c r="E726" s="79"/>
      <c r="F726" s="79"/>
      <c r="G726" s="79"/>
    </row>
    <row r="727" spans="1:7" x14ac:dyDescent="0.3">
      <c r="A727" s="79"/>
      <c r="B727" s="79"/>
      <c r="C727" s="79"/>
      <c r="D727" s="79"/>
      <c r="E727" s="79"/>
      <c r="F727" s="79"/>
      <c r="G727" s="79"/>
    </row>
    <row r="728" spans="1:7" x14ac:dyDescent="0.3">
      <c r="A728" s="79"/>
      <c r="B728" s="79"/>
      <c r="C728" s="79"/>
      <c r="D728" s="79"/>
      <c r="E728" s="79"/>
      <c r="F728" s="79"/>
      <c r="G728" s="79"/>
    </row>
    <row r="729" spans="1:7" x14ac:dyDescent="0.3">
      <c r="A729" s="79"/>
      <c r="B729" s="79"/>
      <c r="C729" s="79"/>
      <c r="D729" s="79"/>
      <c r="E729" s="79"/>
      <c r="F729" s="79"/>
      <c r="G729" s="79"/>
    </row>
    <row r="730" spans="1:7" x14ac:dyDescent="0.3">
      <c r="A730" s="79"/>
      <c r="B730" s="79"/>
      <c r="C730" s="79"/>
      <c r="D730" s="79"/>
      <c r="E730" s="79"/>
      <c r="F730" s="79"/>
      <c r="G730" s="79"/>
    </row>
    <row r="731" spans="1:7" x14ac:dyDescent="0.3">
      <c r="A731" s="79"/>
      <c r="B731" s="79"/>
      <c r="C731" s="79"/>
      <c r="D731" s="79"/>
      <c r="E731" s="79"/>
      <c r="F731" s="79"/>
      <c r="G731" s="79"/>
    </row>
    <row r="732" spans="1:7" x14ac:dyDescent="0.3">
      <c r="A732" s="79"/>
      <c r="B732" s="79"/>
      <c r="C732" s="79"/>
      <c r="D732" s="79"/>
      <c r="E732" s="79"/>
      <c r="F732" s="79"/>
      <c r="G732" s="79"/>
    </row>
    <row r="733" spans="1:7" x14ac:dyDescent="0.3">
      <c r="A733" s="79"/>
      <c r="B733" s="79"/>
      <c r="C733" s="79"/>
      <c r="D733" s="79"/>
      <c r="E733" s="79"/>
      <c r="F733" s="79"/>
      <c r="G733" s="79"/>
    </row>
    <row r="734" spans="1:7" x14ac:dyDescent="0.3">
      <c r="A734" s="79"/>
      <c r="B734" s="79"/>
      <c r="C734" s="79"/>
      <c r="D734" s="79"/>
      <c r="E734" s="79"/>
      <c r="F734" s="79"/>
      <c r="G734" s="79"/>
    </row>
    <row r="735" spans="1:7" x14ac:dyDescent="0.3">
      <c r="A735" s="79"/>
      <c r="B735" s="79"/>
      <c r="C735" s="79"/>
      <c r="D735" s="79"/>
      <c r="E735" s="79"/>
      <c r="F735" s="79"/>
      <c r="G735" s="79"/>
    </row>
    <row r="736" spans="1:7" x14ac:dyDescent="0.3">
      <c r="A736" s="79"/>
      <c r="B736" s="79"/>
      <c r="C736" s="79"/>
      <c r="D736" s="79"/>
      <c r="E736" s="79"/>
      <c r="F736" s="79"/>
      <c r="G736" s="79"/>
    </row>
    <row r="737" spans="1:7" x14ac:dyDescent="0.3">
      <c r="A737" s="79"/>
      <c r="B737" s="79"/>
      <c r="C737" s="79"/>
      <c r="D737" s="79"/>
      <c r="E737" s="79"/>
      <c r="F737" s="79"/>
      <c r="G737" s="79"/>
    </row>
    <row r="738" spans="1:7" x14ac:dyDescent="0.3">
      <c r="A738" s="79"/>
      <c r="B738" s="79"/>
      <c r="C738" s="79"/>
      <c r="D738" s="79"/>
      <c r="E738" s="79"/>
      <c r="F738" s="79"/>
      <c r="G738" s="79"/>
    </row>
    <row r="739" spans="1:7" x14ac:dyDescent="0.3">
      <c r="A739" s="79"/>
      <c r="B739" s="79"/>
      <c r="C739" s="79"/>
      <c r="D739" s="79"/>
      <c r="E739" s="79"/>
      <c r="F739" s="79"/>
      <c r="G739" s="79"/>
    </row>
    <row r="740" spans="1:7" x14ac:dyDescent="0.3">
      <c r="A740" s="79"/>
      <c r="B740" s="79"/>
      <c r="C740" s="79"/>
      <c r="D740" s="79"/>
      <c r="E740" s="79"/>
      <c r="F740" s="79"/>
      <c r="G740" s="79"/>
    </row>
    <row r="741" spans="1:7" x14ac:dyDescent="0.3">
      <c r="A741" s="79"/>
      <c r="B741" s="79"/>
      <c r="C741" s="79"/>
      <c r="D741" s="79"/>
      <c r="E741" s="79"/>
      <c r="F741" s="79"/>
      <c r="G741" s="79"/>
    </row>
    <row r="742" spans="1:7" x14ac:dyDescent="0.3">
      <c r="A742" s="79"/>
      <c r="B742" s="79"/>
      <c r="C742" s="79"/>
      <c r="D742" s="79"/>
      <c r="E742" s="79"/>
      <c r="F742" s="79"/>
      <c r="G742" s="79"/>
    </row>
    <row r="743" spans="1:7" x14ac:dyDescent="0.3">
      <c r="A743" s="79"/>
      <c r="B743" s="79"/>
      <c r="C743" s="79"/>
      <c r="D743" s="79"/>
      <c r="E743" s="79"/>
      <c r="F743" s="79"/>
      <c r="G743" s="79"/>
    </row>
    <row r="744" spans="1:7" x14ac:dyDescent="0.3">
      <c r="A744" s="79"/>
      <c r="B744" s="79"/>
      <c r="C744" s="79"/>
      <c r="D744" s="79"/>
      <c r="E744" s="79"/>
      <c r="F744" s="79"/>
      <c r="G744" s="79"/>
    </row>
    <row r="745" spans="1:7" x14ac:dyDescent="0.3">
      <c r="A745" s="79"/>
      <c r="B745" s="79"/>
      <c r="C745" s="79"/>
      <c r="D745" s="79"/>
      <c r="E745" s="79"/>
      <c r="F745" s="79"/>
      <c r="G745" s="79"/>
    </row>
    <row r="746" spans="1:7" x14ac:dyDescent="0.3">
      <c r="A746" s="79"/>
      <c r="B746" s="79"/>
      <c r="C746" s="79"/>
      <c r="D746" s="79"/>
      <c r="E746" s="79"/>
      <c r="F746" s="79"/>
      <c r="G746" s="79"/>
    </row>
    <row r="747" spans="1:7" x14ac:dyDescent="0.3">
      <c r="A747" s="79"/>
      <c r="B747" s="79"/>
      <c r="C747" s="79"/>
      <c r="D747" s="79"/>
      <c r="E747" s="79"/>
      <c r="F747" s="79"/>
      <c r="G747" s="79"/>
    </row>
    <row r="748" spans="1:7" x14ac:dyDescent="0.3">
      <c r="A748" s="79"/>
      <c r="B748" s="79"/>
      <c r="C748" s="79"/>
      <c r="D748" s="79"/>
      <c r="E748" s="79"/>
      <c r="F748" s="79"/>
      <c r="G748" s="79"/>
    </row>
    <row r="749" spans="1:7" x14ac:dyDescent="0.3">
      <c r="A749" s="79"/>
      <c r="B749" s="79"/>
      <c r="C749" s="79"/>
      <c r="D749" s="79"/>
      <c r="E749" s="79"/>
      <c r="F749" s="79"/>
      <c r="G749" s="79"/>
    </row>
    <row r="750" spans="1:7" x14ac:dyDescent="0.3">
      <c r="A750" s="79"/>
      <c r="B750" s="79"/>
      <c r="C750" s="79"/>
      <c r="D750" s="79"/>
      <c r="E750" s="79"/>
      <c r="F750" s="79"/>
      <c r="G750" s="79"/>
    </row>
    <row r="751" spans="1:7" x14ac:dyDescent="0.3">
      <c r="A751" s="79"/>
      <c r="B751" s="79"/>
      <c r="C751" s="79"/>
      <c r="D751" s="79"/>
      <c r="E751" s="79"/>
      <c r="F751" s="79"/>
      <c r="G751" s="79"/>
    </row>
    <row r="752" spans="1:7" x14ac:dyDescent="0.3">
      <c r="A752" s="79"/>
      <c r="B752" s="79"/>
      <c r="C752" s="79"/>
      <c r="D752" s="79"/>
      <c r="E752" s="79"/>
      <c r="F752" s="79"/>
      <c r="G752" s="79"/>
    </row>
    <row r="753" spans="1:7" x14ac:dyDescent="0.3">
      <c r="A753" s="79"/>
      <c r="B753" s="79"/>
      <c r="C753" s="79"/>
      <c r="D753" s="79"/>
      <c r="E753" s="79"/>
      <c r="F753" s="79"/>
      <c r="G753" s="79"/>
    </row>
    <row r="754" spans="1:7" x14ac:dyDescent="0.3">
      <c r="A754" s="79"/>
      <c r="B754" s="79"/>
      <c r="C754" s="79"/>
      <c r="D754" s="79"/>
      <c r="E754" s="79"/>
      <c r="F754" s="79"/>
      <c r="G754" s="79"/>
    </row>
    <row r="755" spans="1:7" x14ac:dyDescent="0.3">
      <c r="A755" s="79"/>
      <c r="B755" s="79"/>
      <c r="C755" s="79"/>
      <c r="D755" s="79"/>
      <c r="E755" s="79"/>
      <c r="F755" s="79"/>
      <c r="G755" s="79"/>
    </row>
    <row r="756" spans="1:7" x14ac:dyDescent="0.3">
      <c r="A756" s="79"/>
      <c r="B756" s="79"/>
      <c r="C756" s="79"/>
      <c r="D756" s="79"/>
      <c r="E756" s="79"/>
      <c r="F756" s="79"/>
      <c r="G756" s="79"/>
    </row>
    <row r="757" spans="1:7" x14ac:dyDescent="0.3">
      <c r="A757" s="79"/>
      <c r="B757" s="79"/>
      <c r="C757" s="79"/>
      <c r="D757" s="79"/>
      <c r="E757" s="79"/>
      <c r="F757" s="79"/>
      <c r="G757" s="79"/>
    </row>
    <row r="758" spans="1:7" x14ac:dyDescent="0.3">
      <c r="A758" s="79"/>
      <c r="B758" s="79"/>
      <c r="C758" s="79"/>
      <c r="D758" s="79"/>
      <c r="E758" s="79"/>
      <c r="F758" s="79"/>
      <c r="G758" s="79"/>
    </row>
    <row r="759" spans="1:7" x14ac:dyDescent="0.3">
      <c r="A759" s="79"/>
      <c r="B759" s="79"/>
      <c r="C759" s="79"/>
      <c r="D759" s="79"/>
      <c r="E759" s="79"/>
      <c r="F759" s="79"/>
      <c r="G759" s="79"/>
    </row>
    <row r="760" spans="1:7" x14ac:dyDescent="0.3">
      <c r="A760" s="79"/>
      <c r="B760" s="79"/>
      <c r="C760" s="79"/>
      <c r="D760" s="79"/>
      <c r="E760" s="79"/>
      <c r="F760" s="79"/>
      <c r="G760" s="79"/>
    </row>
    <row r="761" spans="1:7" x14ac:dyDescent="0.3">
      <c r="A761" s="79"/>
      <c r="B761" s="79"/>
      <c r="C761" s="79"/>
      <c r="D761" s="79"/>
      <c r="E761" s="79"/>
      <c r="F761" s="79"/>
      <c r="G761" s="79"/>
    </row>
    <row r="762" spans="1:7" x14ac:dyDescent="0.3">
      <c r="A762" s="79"/>
      <c r="B762" s="79"/>
      <c r="C762" s="79"/>
      <c r="D762" s="79"/>
      <c r="E762" s="79"/>
      <c r="F762" s="79"/>
      <c r="G762" s="79"/>
    </row>
    <row r="763" spans="1:7" x14ac:dyDescent="0.3">
      <c r="A763" s="79"/>
      <c r="B763" s="79"/>
      <c r="C763" s="79"/>
      <c r="D763" s="79"/>
      <c r="E763" s="79"/>
      <c r="F763" s="79"/>
      <c r="G763" s="79"/>
    </row>
    <row r="764" spans="1:7" x14ac:dyDescent="0.3">
      <c r="A764" s="79"/>
      <c r="B764" s="79"/>
      <c r="C764" s="79"/>
      <c r="D764" s="79"/>
      <c r="E764" s="79"/>
      <c r="F764" s="79"/>
      <c r="G764" s="79"/>
    </row>
    <row r="765" spans="1:7" x14ac:dyDescent="0.3">
      <c r="A765" s="79"/>
      <c r="B765" s="79"/>
      <c r="C765" s="79"/>
      <c r="D765" s="79"/>
      <c r="E765" s="79"/>
      <c r="F765" s="79"/>
      <c r="G765" s="79"/>
    </row>
    <row r="766" spans="1:7" x14ac:dyDescent="0.3">
      <c r="A766" s="79"/>
      <c r="B766" s="79"/>
      <c r="C766" s="79"/>
      <c r="D766" s="79"/>
      <c r="E766" s="79"/>
      <c r="F766" s="79"/>
      <c r="G766" s="79"/>
    </row>
    <row r="767" spans="1:7" x14ac:dyDescent="0.3">
      <c r="A767" s="79"/>
      <c r="B767" s="79"/>
      <c r="C767" s="79"/>
      <c r="D767" s="79"/>
      <c r="E767" s="79"/>
      <c r="F767" s="79"/>
      <c r="G767" s="79"/>
    </row>
    <row r="768" spans="1:7" x14ac:dyDescent="0.3">
      <c r="A768" s="79"/>
      <c r="B768" s="79"/>
      <c r="C768" s="79"/>
      <c r="D768" s="79"/>
      <c r="E768" s="79"/>
      <c r="F768" s="79"/>
      <c r="G768" s="79"/>
    </row>
    <row r="769" spans="1:7" x14ac:dyDescent="0.3">
      <c r="A769" s="79"/>
      <c r="B769" s="79"/>
      <c r="C769" s="79"/>
      <c r="D769" s="79"/>
      <c r="E769" s="79"/>
      <c r="F769" s="79"/>
      <c r="G769" s="79"/>
    </row>
    <row r="770" spans="1:7" x14ac:dyDescent="0.3">
      <c r="A770" s="79"/>
      <c r="B770" s="79"/>
      <c r="C770" s="79"/>
      <c r="D770" s="79"/>
      <c r="E770" s="79"/>
      <c r="F770" s="79"/>
      <c r="G770" s="79"/>
    </row>
    <row r="771" spans="1:7" x14ac:dyDescent="0.3">
      <c r="A771" s="79"/>
      <c r="B771" s="79"/>
      <c r="C771" s="79"/>
      <c r="D771" s="79"/>
      <c r="E771" s="79"/>
      <c r="F771" s="79"/>
      <c r="G771" s="79"/>
    </row>
    <row r="772" spans="1:7" x14ac:dyDescent="0.3">
      <c r="A772" s="79"/>
      <c r="B772" s="79"/>
      <c r="C772" s="79"/>
      <c r="D772" s="79"/>
      <c r="E772" s="79"/>
      <c r="F772" s="79"/>
      <c r="G772" s="79"/>
    </row>
    <row r="773" spans="1:7" x14ac:dyDescent="0.3">
      <c r="A773" s="79"/>
      <c r="B773" s="79"/>
      <c r="C773" s="79"/>
      <c r="D773" s="79"/>
      <c r="E773" s="79"/>
      <c r="F773" s="79"/>
      <c r="G773" s="79"/>
    </row>
    <row r="774" spans="1:7" x14ac:dyDescent="0.3">
      <c r="A774" s="79"/>
      <c r="B774" s="79"/>
      <c r="C774" s="79"/>
      <c r="D774" s="79"/>
      <c r="E774" s="79"/>
      <c r="F774" s="79"/>
      <c r="G774" s="79"/>
    </row>
    <row r="775" spans="1:7" x14ac:dyDescent="0.3">
      <c r="A775" s="79"/>
      <c r="B775" s="79"/>
      <c r="C775" s="79"/>
      <c r="D775" s="79"/>
      <c r="E775" s="79"/>
      <c r="F775" s="79"/>
      <c r="G775" s="79"/>
    </row>
    <row r="776" spans="1:7" x14ac:dyDescent="0.3">
      <c r="A776" s="79"/>
      <c r="B776" s="79"/>
      <c r="C776" s="79"/>
      <c r="D776" s="79"/>
      <c r="E776" s="79"/>
      <c r="F776" s="79"/>
      <c r="G776" s="79"/>
    </row>
    <row r="777" spans="1:7" x14ac:dyDescent="0.3">
      <c r="A777" s="79"/>
      <c r="B777" s="79"/>
      <c r="C777" s="79"/>
      <c r="D777" s="79"/>
      <c r="E777" s="79"/>
      <c r="F777" s="79"/>
      <c r="G777" s="79"/>
    </row>
    <row r="778" spans="1:7" x14ac:dyDescent="0.3">
      <c r="A778" s="79"/>
      <c r="B778" s="79"/>
      <c r="C778" s="79"/>
      <c r="D778" s="79"/>
      <c r="E778" s="79"/>
      <c r="F778" s="79"/>
      <c r="G778" s="79"/>
    </row>
    <row r="779" spans="1:7" x14ac:dyDescent="0.3">
      <c r="A779" s="79"/>
      <c r="B779" s="79"/>
      <c r="C779" s="79"/>
      <c r="D779" s="79"/>
      <c r="E779" s="79"/>
      <c r="F779" s="79"/>
      <c r="G779" s="79"/>
    </row>
    <row r="780" spans="1:7" x14ac:dyDescent="0.3">
      <c r="A780" s="79"/>
      <c r="B780" s="79"/>
      <c r="C780" s="79"/>
      <c r="D780" s="79"/>
      <c r="E780" s="79"/>
      <c r="F780" s="79"/>
      <c r="G780" s="79"/>
    </row>
    <row r="781" spans="1:7" x14ac:dyDescent="0.3">
      <c r="A781" s="79"/>
      <c r="B781" s="79"/>
      <c r="C781" s="79"/>
      <c r="D781" s="79"/>
      <c r="E781" s="79"/>
      <c r="F781" s="79"/>
      <c r="G781" s="79"/>
    </row>
    <row r="782" spans="1:7" x14ac:dyDescent="0.3">
      <c r="A782" s="79"/>
      <c r="B782" s="79"/>
      <c r="C782" s="79"/>
      <c r="D782" s="79"/>
      <c r="E782" s="79"/>
      <c r="F782" s="79"/>
      <c r="G782" s="79"/>
    </row>
    <row r="783" spans="1:7" x14ac:dyDescent="0.3">
      <c r="A783" s="79"/>
      <c r="B783" s="79"/>
      <c r="C783" s="79"/>
      <c r="D783" s="79"/>
      <c r="E783" s="79"/>
      <c r="F783" s="79"/>
      <c r="G783" s="79"/>
    </row>
    <row r="784" spans="1:7" x14ac:dyDescent="0.3">
      <c r="A784" s="79"/>
      <c r="B784" s="79"/>
      <c r="C784" s="79"/>
      <c r="D784" s="79"/>
      <c r="E784" s="79"/>
      <c r="F784" s="79"/>
      <c r="G784" s="79"/>
    </row>
    <row r="785" spans="1:7" x14ac:dyDescent="0.3">
      <c r="A785" s="79"/>
      <c r="B785" s="79"/>
      <c r="C785" s="79"/>
      <c r="D785" s="79"/>
      <c r="E785" s="79"/>
      <c r="F785" s="79"/>
      <c r="G785" s="79"/>
    </row>
    <row r="786" spans="1:7" x14ac:dyDescent="0.3">
      <c r="A786" s="79"/>
      <c r="B786" s="79"/>
      <c r="C786" s="79"/>
      <c r="D786" s="79"/>
      <c r="E786" s="79"/>
      <c r="F786" s="79"/>
      <c r="G786" s="79"/>
    </row>
    <row r="787" spans="1:7" x14ac:dyDescent="0.3">
      <c r="A787" s="79"/>
      <c r="B787" s="79"/>
      <c r="C787" s="79"/>
      <c r="D787" s="79"/>
      <c r="E787" s="79"/>
      <c r="F787" s="79"/>
      <c r="G787" s="79"/>
    </row>
    <row r="788" spans="1:7" x14ac:dyDescent="0.3">
      <c r="A788" s="79"/>
      <c r="B788" s="79"/>
      <c r="C788" s="79"/>
      <c r="D788" s="79"/>
      <c r="E788" s="79"/>
      <c r="F788" s="79"/>
      <c r="G788" s="79"/>
    </row>
    <row r="789" spans="1:7" x14ac:dyDescent="0.3">
      <c r="A789" s="79"/>
      <c r="B789" s="79"/>
      <c r="C789" s="79"/>
      <c r="D789" s="79"/>
      <c r="E789" s="79"/>
      <c r="F789" s="79"/>
      <c r="G789" s="79"/>
    </row>
    <row r="790" spans="1:7" x14ac:dyDescent="0.3">
      <c r="A790" s="79"/>
      <c r="B790" s="79"/>
      <c r="C790" s="79"/>
      <c r="D790" s="79"/>
      <c r="E790" s="79"/>
      <c r="F790" s="79"/>
      <c r="G790" s="79"/>
    </row>
    <row r="791" spans="1:7" x14ac:dyDescent="0.3">
      <c r="A791" s="79"/>
      <c r="B791" s="79"/>
      <c r="C791" s="79"/>
      <c r="D791" s="79"/>
      <c r="E791" s="79"/>
      <c r="F791" s="79"/>
      <c r="G791" s="79"/>
    </row>
    <row r="792" spans="1:7" x14ac:dyDescent="0.3">
      <c r="A792" s="79"/>
      <c r="B792" s="79"/>
      <c r="C792" s="79"/>
      <c r="D792" s="79"/>
      <c r="E792" s="79"/>
      <c r="F792" s="79"/>
      <c r="G792" s="79"/>
    </row>
    <row r="793" spans="1:7" x14ac:dyDescent="0.3">
      <c r="A793" s="79"/>
      <c r="B793" s="79"/>
      <c r="C793" s="79"/>
      <c r="D793" s="79"/>
      <c r="E793" s="79"/>
      <c r="F793" s="79"/>
      <c r="G793" s="79"/>
    </row>
    <row r="794" spans="1:7" x14ac:dyDescent="0.3">
      <c r="A794" s="79"/>
      <c r="B794" s="79"/>
      <c r="C794" s="79"/>
      <c r="D794" s="79"/>
      <c r="E794" s="79"/>
      <c r="F794" s="79"/>
      <c r="G794" s="79"/>
    </row>
    <row r="795" spans="1:7" x14ac:dyDescent="0.3">
      <c r="A795" s="79"/>
      <c r="B795" s="79"/>
      <c r="C795" s="79"/>
      <c r="D795" s="79"/>
      <c r="E795" s="79"/>
      <c r="F795" s="79"/>
      <c r="G795" s="79"/>
    </row>
    <row r="796" spans="1:7" x14ac:dyDescent="0.3">
      <c r="A796" s="79"/>
      <c r="B796" s="79"/>
      <c r="C796" s="79"/>
      <c r="D796" s="79"/>
      <c r="E796" s="79"/>
      <c r="F796" s="79"/>
      <c r="G796" s="79"/>
    </row>
    <row r="797" spans="1:7" x14ac:dyDescent="0.3">
      <c r="A797" s="79"/>
      <c r="B797" s="79"/>
      <c r="C797" s="79"/>
      <c r="D797" s="79"/>
      <c r="E797" s="79"/>
      <c r="F797" s="79"/>
      <c r="G797" s="79"/>
    </row>
    <row r="798" spans="1:7" x14ac:dyDescent="0.3">
      <c r="A798" s="79"/>
      <c r="B798" s="79"/>
      <c r="C798" s="79"/>
      <c r="D798" s="79"/>
      <c r="E798" s="79"/>
      <c r="F798" s="79"/>
      <c r="G798" s="79"/>
    </row>
    <row r="799" spans="1:7" x14ac:dyDescent="0.3">
      <c r="A799" s="79"/>
      <c r="B799" s="79"/>
      <c r="C799" s="79"/>
      <c r="D799" s="79"/>
      <c r="E799" s="79"/>
      <c r="F799" s="79"/>
      <c r="G799" s="79"/>
    </row>
    <row r="800" spans="1:7" x14ac:dyDescent="0.3">
      <c r="A800" s="79"/>
      <c r="B800" s="79"/>
      <c r="C800" s="79"/>
      <c r="D800" s="79"/>
      <c r="E800" s="79"/>
      <c r="F800" s="79"/>
      <c r="G800" s="79"/>
    </row>
    <row r="801" spans="1:7" x14ac:dyDescent="0.3">
      <c r="A801" s="79"/>
      <c r="B801" s="79"/>
      <c r="C801" s="79"/>
      <c r="D801" s="79"/>
      <c r="E801" s="79"/>
      <c r="F801" s="79"/>
      <c r="G801" s="79"/>
    </row>
    <row r="802" spans="1:7" x14ac:dyDescent="0.3">
      <c r="A802" s="79"/>
      <c r="B802" s="79"/>
      <c r="C802" s="79"/>
      <c r="D802" s="79"/>
      <c r="E802" s="79"/>
      <c r="F802" s="79"/>
      <c r="G802" s="79"/>
    </row>
    <row r="803" spans="1:7" x14ac:dyDescent="0.3">
      <c r="A803" s="79"/>
      <c r="B803" s="79"/>
      <c r="C803" s="79"/>
      <c r="D803" s="79"/>
      <c r="E803" s="79"/>
      <c r="F803" s="79"/>
      <c r="G803" s="79"/>
    </row>
    <row r="804" spans="1:7" x14ac:dyDescent="0.3">
      <c r="A804" s="79"/>
      <c r="B804" s="79"/>
      <c r="C804" s="79"/>
      <c r="D804" s="79"/>
      <c r="E804" s="79"/>
      <c r="F804" s="79"/>
      <c r="G804" s="79"/>
    </row>
    <row r="805" spans="1:7" x14ac:dyDescent="0.3">
      <c r="A805" s="79"/>
      <c r="B805" s="79"/>
      <c r="C805" s="79"/>
      <c r="D805" s="79"/>
      <c r="E805" s="79"/>
      <c r="F805" s="79"/>
      <c r="G805" s="79"/>
    </row>
    <row r="806" spans="1:7" x14ac:dyDescent="0.3">
      <c r="A806" s="79"/>
      <c r="B806" s="79"/>
      <c r="C806" s="79"/>
      <c r="D806" s="79"/>
      <c r="E806" s="79"/>
      <c r="F806" s="79"/>
      <c r="G806" s="79"/>
    </row>
    <row r="807" spans="1:7" x14ac:dyDescent="0.3">
      <c r="A807" s="79"/>
      <c r="B807" s="79"/>
      <c r="C807" s="79"/>
      <c r="D807" s="79"/>
      <c r="E807" s="79"/>
      <c r="F807" s="79"/>
      <c r="G807" s="79"/>
    </row>
    <row r="808" spans="1:7" x14ac:dyDescent="0.3">
      <c r="A808" s="79"/>
      <c r="B808" s="79"/>
      <c r="C808" s="79"/>
      <c r="D808" s="79"/>
      <c r="E808" s="79"/>
      <c r="F808" s="79"/>
      <c r="G808" s="79"/>
    </row>
    <row r="809" spans="1:7" x14ac:dyDescent="0.3">
      <c r="A809" s="79"/>
      <c r="B809" s="79"/>
      <c r="C809" s="79"/>
      <c r="D809" s="79"/>
      <c r="E809" s="79"/>
      <c r="F809" s="79"/>
      <c r="G809" s="79"/>
    </row>
    <row r="810" spans="1:7" x14ac:dyDescent="0.3">
      <c r="A810" s="79"/>
      <c r="B810" s="79"/>
      <c r="C810" s="79"/>
      <c r="D810" s="79"/>
      <c r="E810" s="79"/>
      <c r="F810" s="79"/>
      <c r="G810" s="79"/>
    </row>
    <row r="811" spans="1:7" x14ac:dyDescent="0.3">
      <c r="A811" s="79"/>
      <c r="B811" s="79"/>
      <c r="C811" s="79"/>
      <c r="D811" s="79"/>
      <c r="E811" s="79"/>
      <c r="F811" s="79"/>
      <c r="G811" s="79"/>
    </row>
    <row r="812" spans="1:7" x14ac:dyDescent="0.3">
      <c r="A812" s="79"/>
      <c r="B812" s="79"/>
      <c r="C812" s="79"/>
      <c r="D812" s="79"/>
      <c r="E812" s="79"/>
      <c r="F812" s="79"/>
      <c r="G812" s="79"/>
    </row>
    <row r="813" spans="1:7" x14ac:dyDescent="0.3">
      <c r="A813" s="79"/>
      <c r="B813" s="79"/>
      <c r="C813" s="79"/>
      <c r="D813" s="79"/>
      <c r="E813" s="79"/>
      <c r="F813" s="79"/>
      <c r="G813" s="79"/>
    </row>
    <row r="814" spans="1:7" x14ac:dyDescent="0.3">
      <c r="A814" s="79"/>
      <c r="B814" s="79"/>
      <c r="C814" s="79"/>
      <c r="D814" s="79"/>
      <c r="E814" s="79"/>
      <c r="F814" s="79"/>
      <c r="G814" s="79"/>
    </row>
    <row r="815" spans="1:7" x14ac:dyDescent="0.3">
      <c r="A815" s="79"/>
      <c r="B815" s="79"/>
      <c r="C815" s="79"/>
      <c r="D815" s="79"/>
      <c r="E815" s="79"/>
      <c r="F815" s="79"/>
      <c r="G815" s="79"/>
    </row>
    <row r="816" spans="1:7" x14ac:dyDescent="0.3">
      <c r="A816" s="79"/>
      <c r="B816" s="79"/>
      <c r="C816" s="79"/>
      <c r="D816" s="79"/>
      <c r="E816" s="79"/>
      <c r="F816" s="79"/>
      <c r="G816" s="79"/>
    </row>
    <row r="817" spans="1:7" x14ac:dyDescent="0.3">
      <c r="A817" s="79"/>
      <c r="B817" s="79"/>
      <c r="C817" s="79"/>
      <c r="D817" s="79"/>
      <c r="E817" s="79"/>
      <c r="F817" s="79"/>
      <c r="G817" s="79"/>
    </row>
    <row r="818" spans="1:7" x14ac:dyDescent="0.3">
      <c r="A818" s="79"/>
      <c r="B818" s="79"/>
      <c r="C818" s="79"/>
      <c r="D818" s="79"/>
      <c r="E818" s="79"/>
      <c r="F818" s="79"/>
      <c r="G818" s="79"/>
    </row>
    <row r="819" spans="1:7" x14ac:dyDescent="0.3">
      <c r="A819" s="79"/>
      <c r="B819" s="79"/>
      <c r="C819" s="79"/>
      <c r="D819" s="79"/>
      <c r="E819" s="79"/>
      <c r="F819" s="79"/>
      <c r="G819" s="79"/>
    </row>
    <row r="820" spans="1:7" x14ac:dyDescent="0.3">
      <c r="A820" s="79"/>
      <c r="B820" s="79"/>
      <c r="C820" s="79"/>
      <c r="D820" s="79"/>
      <c r="E820" s="79"/>
      <c r="F820" s="79"/>
      <c r="G820" s="79"/>
    </row>
    <row r="821" spans="1:7" x14ac:dyDescent="0.3">
      <c r="A821" s="79"/>
      <c r="B821" s="79"/>
      <c r="C821" s="79"/>
      <c r="D821" s="79"/>
      <c r="E821" s="79"/>
      <c r="F821" s="79"/>
      <c r="G821" s="79"/>
    </row>
    <row r="822" spans="1:7" x14ac:dyDescent="0.3">
      <c r="A822" s="79"/>
      <c r="B822" s="79"/>
      <c r="C822" s="79"/>
      <c r="D822" s="79"/>
      <c r="E822" s="79"/>
      <c r="F822" s="79"/>
      <c r="G822" s="79"/>
    </row>
    <row r="823" spans="1:7" x14ac:dyDescent="0.3">
      <c r="A823" s="79"/>
      <c r="B823" s="79"/>
      <c r="C823" s="79"/>
      <c r="D823" s="79"/>
      <c r="E823" s="79"/>
      <c r="F823" s="79"/>
      <c r="G823" s="79"/>
    </row>
    <row r="824" spans="1:7" x14ac:dyDescent="0.3">
      <c r="A824" s="79"/>
      <c r="B824" s="79"/>
      <c r="C824" s="79"/>
      <c r="D824" s="79"/>
      <c r="E824" s="79"/>
      <c r="F824" s="79"/>
      <c r="G824" s="79"/>
    </row>
    <row r="825" spans="1:7" x14ac:dyDescent="0.3">
      <c r="A825" s="79"/>
      <c r="B825" s="79"/>
      <c r="C825" s="79"/>
      <c r="D825" s="79"/>
      <c r="E825" s="79"/>
      <c r="F825" s="79"/>
      <c r="G825" s="79"/>
    </row>
    <row r="826" spans="1:7" x14ac:dyDescent="0.3">
      <c r="A826" s="79"/>
      <c r="B826" s="79"/>
      <c r="C826" s="79"/>
      <c r="D826" s="79"/>
      <c r="E826" s="79"/>
      <c r="F826" s="79"/>
      <c r="G826" s="79"/>
    </row>
    <row r="827" spans="1:7" x14ac:dyDescent="0.3">
      <c r="A827" s="79"/>
      <c r="B827" s="79"/>
      <c r="C827" s="79"/>
      <c r="D827" s="79"/>
      <c r="E827" s="79"/>
      <c r="F827" s="79"/>
      <c r="G827" s="79"/>
    </row>
    <row r="828" spans="1:7" x14ac:dyDescent="0.3">
      <c r="A828" s="79"/>
      <c r="B828" s="79"/>
      <c r="C828" s="79"/>
      <c r="D828" s="79"/>
      <c r="E828" s="79"/>
      <c r="F828" s="79"/>
      <c r="G828" s="79"/>
    </row>
    <row r="829" spans="1:7" x14ac:dyDescent="0.3">
      <c r="A829" s="79"/>
      <c r="B829" s="79"/>
      <c r="C829" s="79"/>
      <c r="D829" s="79"/>
      <c r="E829" s="79"/>
      <c r="F829" s="79"/>
      <c r="G829" s="79"/>
    </row>
    <row r="830" spans="1:7" x14ac:dyDescent="0.3">
      <c r="A830" s="79"/>
      <c r="B830" s="79"/>
      <c r="C830" s="79"/>
      <c r="D830" s="79"/>
      <c r="E830" s="79"/>
      <c r="F830" s="79"/>
      <c r="G830" s="79"/>
    </row>
    <row r="831" spans="1:7" x14ac:dyDescent="0.3">
      <c r="A831" s="79"/>
      <c r="B831" s="79"/>
      <c r="C831" s="79"/>
      <c r="D831" s="79"/>
      <c r="E831" s="79"/>
      <c r="F831" s="79"/>
      <c r="G831" s="79"/>
    </row>
    <row r="832" spans="1:7" x14ac:dyDescent="0.3">
      <c r="A832" s="79"/>
      <c r="B832" s="79"/>
      <c r="C832" s="79"/>
      <c r="D832" s="79"/>
      <c r="E832" s="79"/>
      <c r="F832" s="79"/>
      <c r="G832" s="79"/>
    </row>
    <row r="833" spans="1:7" x14ac:dyDescent="0.3">
      <c r="A833" s="79"/>
      <c r="B833" s="79"/>
      <c r="C833" s="79"/>
      <c r="D833" s="79"/>
      <c r="E833" s="79"/>
      <c r="F833" s="79"/>
      <c r="G833" s="79"/>
    </row>
    <row r="834" spans="1:7" x14ac:dyDescent="0.3">
      <c r="A834" s="79"/>
      <c r="B834" s="79"/>
      <c r="C834" s="79"/>
      <c r="D834" s="79"/>
      <c r="E834" s="79"/>
      <c r="F834" s="79"/>
      <c r="G834" s="79"/>
    </row>
    <row r="835" spans="1:7" x14ac:dyDescent="0.3">
      <c r="A835" s="79"/>
      <c r="B835" s="79"/>
      <c r="C835" s="79"/>
      <c r="D835" s="79"/>
      <c r="E835" s="79"/>
      <c r="F835" s="79"/>
      <c r="G835" s="79"/>
    </row>
    <row r="836" spans="1:7" x14ac:dyDescent="0.3">
      <c r="A836" s="79"/>
      <c r="B836" s="79"/>
      <c r="C836" s="79"/>
      <c r="D836" s="79"/>
      <c r="E836" s="79"/>
      <c r="F836" s="79"/>
      <c r="G836" s="79"/>
    </row>
    <row r="837" spans="1:7" x14ac:dyDescent="0.3">
      <c r="A837" s="79"/>
      <c r="B837" s="79"/>
      <c r="C837" s="79"/>
      <c r="D837" s="79"/>
      <c r="E837" s="79"/>
      <c r="F837" s="79"/>
      <c r="G837" s="79"/>
    </row>
    <row r="838" spans="1:7" x14ac:dyDescent="0.3">
      <c r="A838" s="79"/>
      <c r="B838" s="79"/>
      <c r="C838" s="79"/>
      <c r="D838" s="79"/>
      <c r="E838" s="79"/>
      <c r="F838" s="79"/>
      <c r="G838" s="79"/>
    </row>
    <row r="839" spans="1:7" x14ac:dyDescent="0.3">
      <c r="A839" s="79"/>
      <c r="B839" s="79"/>
      <c r="C839" s="79"/>
      <c r="D839" s="79"/>
      <c r="E839" s="79"/>
      <c r="F839" s="79"/>
      <c r="G839" s="79"/>
    </row>
    <row r="840" spans="1:7" x14ac:dyDescent="0.3">
      <c r="A840" s="79"/>
      <c r="B840" s="79"/>
      <c r="C840" s="79"/>
      <c r="D840" s="79"/>
      <c r="E840" s="79"/>
      <c r="F840" s="79"/>
      <c r="G840" s="79"/>
    </row>
    <row r="841" spans="1:7" x14ac:dyDescent="0.3">
      <c r="A841" s="79"/>
      <c r="B841" s="79"/>
      <c r="C841" s="79"/>
      <c r="D841" s="79"/>
      <c r="E841" s="79"/>
      <c r="F841" s="79"/>
      <c r="G841" s="79"/>
    </row>
    <row r="842" spans="1:7" x14ac:dyDescent="0.3">
      <c r="A842" s="79"/>
      <c r="B842" s="79"/>
      <c r="C842" s="79"/>
      <c r="D842" s="79"/>
      <c r="E842" s="79"/>
      <c r="F842" s="79"/>
      <c r="G842" s="79"/>
    </row>
    <row r="843" spans="1:7" x14ac:dyDescent="0.3">
      <c r="A843" s="79"/>
      <c r="B843" s="79"/>
      <c r="C843" s="79"/>
      <c r="D843" s="79"/>
      <c r="E843" s="79"/>
      <c r="F843" s="79"/>
      <c r="G843" s="79"/>
    </row>
    <row r="844" spans="1:7" x14ac:dyDescent="0.3">
      <c r="A844" s="79"/>
      <c r="B844" s="79"/>
      <c r="C844" s="79"/>
      <c r="D844" s="79"/>
      <c r="E844" s="79"/>
      <c r="F844" s="79"/>
      <c r="G844" s="79"/>
    </row>
    <row r="845" spans="1:7" x14ac:dyDescent="0.3">
      <c r="A845" s="79"/>
      <c r="B845" s="79"/>
      <c r="C845" s="79"/>
      <c r="D845" s="79"/>
      <c r="E845" s="79"/>
      <c r="F845" s="79"/>
      <c r="G845" s="79"/>
    </row>
    <row r="846" spans="1:7" x14ac:dyDescent="0.3">
      <c r="A846" s="79"/>
      <c r="B846" s="79"/>
      <c r="C846" s="79"/>
      <c r="D846" s="79"/>
      <c r="E846" s="79"/>
      <c r="F846" s="79"/>
      <c r="G846" s="79"/>
    </row>
    <row r="847" spans="1:7" x14ac:dyDescent="0.3">
      <c r="A847" s="79"/>
      <c r="B847" s="79"/>
      <c r="C847" s="79"/>
      <c r="D847" s="79"/>
      <c r="E847" s="79"/>
      <c r="F847" s="79"/>
      <c r="G847" s="79"/>
    </row>
    <row r="848" spans="1:7" x14ac:dyDescent="0.3">
      <c r="A848" s="79"/>
      <c r="B848" s="79"/>
      <c r="C848" s="79"/>
      <c r="D848" s="79"/>
      <c r="E848" s="79"/>
      <c r="F848" s="79"/>
      <c r="G848" s="79"/>
    </row>
    <row r="849" spans="1:7" x14ac:dyDescent="0.3">
      <c r="A849" s="79"/>
      <c r="B849" s="79"/>
      <c r="C849" s="79"/>
      <c r="D849" s="79"/>
      <c r="E849" s="79"/>
      <c r="F849" s="79"/>
      <c r="G849" s="79"/>
    </row>
    <row r="850" spans="1:7" x14ac:dyDescent="0.3">
      <c r="A850" s="79"/>
      <c r="B850" s="79"/>
      <c r="C850" s="79"/>
      <c r="D850" s="79"/>
      <c r="E850" s="79"/>
      <c r="F850" s="79"/>
      <c r="G850" s="79"/>
    </row>
    <row r="851" spans="1:7" x14ac:dyDescent="0.3">
      <c r="A851" s="79"/>
      <c r="B851" s="79"/>
      <c r="C851" s="79"/>
      <c r="D851" s="79"/>
      <c r="E851" s="79"/>
      <c r="F851" s="79"/>
      <c r="G851" s="79"/>
    </row>
    <row r="852" spans="1:7" x14ac:dyDescent="0.3">
      <c r="A852" s="79"/>
      <c r="B852" s="79"/>
      <c r="C852" s="79"/>
      <c r="D852" s="79"/>
      <c r="E852" s="79"/>
      <c r="F852" s="79"/>
      <c r="G852" s="79"/>
    </row>
    <row r="853" spans="1:7" x14ac:dyDescent="0.3">
      <c r="A853" s="79"/>
      <c r="B853" s="79"/>
      <c r="C853" s="79"/>
      <c r="D853" s="79"/>
      <c r="E853" s="79"/>
      <c r="F853" s="79"/>
      <c r="G853" s="79"/>
    </row>
    <row r="854" spans="1:7" x14ac:dyDescent="0.3">
      <c r="A854" s="79"/>
      <c r="B854" s="79"/>
      <c r="C854" s="79"/>
      <c r="D854" s="79"/>
      <c r="E854" s="79"/>
      <c r="F854" s="79"/>
      <c r="G854" s="79"/>
    </row>
    <row r="855" spans="1:7" x14ac:dyDescent="0.3">
      <c r="A855" s="79"/>
      <c r="B855" s="79"/>
      <c r="C855" s="79"/>
      <c r="D855" s="79"/>
      <c r="E855" s="79"/>
      <c r="F855" s="79"/>
      <c r="G855" s="79"/>
    </row>
    <row r="856" spans="1:7" x14ac:dyDescent="0.3">
      <c r="A856" s="79"/>
      <c r="B856" s="79"/>
      <c r="C856" s="79"/>
      <c r="D856" s="79"/>
      <c r="E856" s="79"/>
      <c r="F856" s="79"/>
      <c r="G856" s="79"/>
    </row>
    <row r="857" spans="1:7" x14ac:dyDescent="0.3">
      <c r="A857" s="79"/>
      <c r="B857" s="79"/>
      <c r="C857" s="79"/>
      <c r="D857" s="79"/>
      <c r="E857" s="79"/>
      <c r="F857" s="79"/>
      <c r="G857" s="79"/>
    </row>
    <row r="858" spans="1:7" x14ac:dyDescent="0.3">
      <c r="A858" s="79"/>
      <c r="B858" s="79"/>
      <c r="C858" s="79"/>
      <c r="D858" s="79"/>
      <c r="E858" s="79"/>
      <c r="F858" s="79"/>
      <c r="G858" s="79"/>
    </row>
    <row r="859" spans="1:7" x14ac:dyDescent="0.3">
      <c r="A859" s="79"/>
      <c r="B859" s="79"/>
      <c r="C859" s="79"/>
      <c r="D859" s="79"/>
      <c r="E859" s="79"/>
      <c r="F859" s="79"/>
      <c r="G859" s="79"/>
    </row>
    <row r="860" spans="1:7" x14ac:dyDescent="0.3">
      <c r="A860" s="79"/>
      <c r="B860" s="79"/>
      <c r="C860" s="79"/>
      <c r="D860" s="79"/>
      <c r="E860" s="79"/>
      <c r="F860" s="79"/>
      <c r="G860" s="79"/>
    </row>
    <row r="861" spans="1:7" x14ac:dyDescent="0.3">
      <c r="A861" s="79"/>
      <c r="B861" s="79"/>
      <c r="C861" s="79"/>
      <c r="D861" s="79"/>
      <c r="E861" s="79"/>
      <c r="F861" s="79"/>
      <c r="G861" s="79"/>
    </row>
    <row r="862" spans="1:7" x14ac:dyDescent="0.3">
      <c r="A862" s="79"/>
      <c r="B862" s="79"/>
      <c r="C862" s="79"/>
      <c r="D862" s="79"/>
      <c r="E862" s="79"/>
      <c r="F862" s="79"/>
      <c r="G862" s="79"/>
    </row>
    <row r="863" spans="1:7" x14ac:dyDescent="0.3">
      <c r="A863" s="79"/>
      <c r="B863" s="79"/>
      <c r="C863" s="79"/>
      <c r="D863" s="79"/>
      <c r="E863" s="79"/>
      <c r="F863" s="79"/>
      <c r="G863" s="79"/>
    </row>
    <row r="864" spans="1:7" x14ac:dyDescent="0.3">
      <c r="A864" s="79"/>
      <c r="B864" s="79"/>
      <c r="C864" s="79"/>
      <c r="D864" s="79"/>
      <c r="E864" s="79"/>
      <c r="F864" s="79"/>
      <c r="G864" s="79"/>
    </row>
    <row r="865" spans="1:7" x14ac:dyDescent="0.3">
      <c r="A865" s="79"/>
      <c r="B865" s="79"/>
      <c r="C865" s="79"/>
      <c r="D865" s="79"/>
      <c r="E865" s="79"/>
      <c r="F865" s="79"/>
      <c r="G865" s="79"/>
    </row>
    <row r="866" spans="1:7" x14ac:dyDescent="0.3">
      <c r="A866" s="79"/>
      <c r="B866" s="79"/>
      <c r="C866" s="79"/>
      <c r="D866" s="79"/>
      <c r="E866" s="79"/>
      <c r="F866" s="79"/>
      <c r="G866" s="79"/>
    </row>
    <row r="867" spans="1:7" x14ac:dyDescent="0.3">
      <c r="A867" s="79"/>
      <c r="B867" s="79"/>
      <c r="C867" s="79"/>
      <c r="D867" s="79"/>
      <c r="E867" s="79"/>
      <c r="F867" s="79"/>
      <c r="G867" s="79"/>
    </row>
    <row r="868" spans="1:7" x14ac:dyDescent="0.3">
      <c r="A868" s="79"/>
      <c r="B868" s="79"/>
      <c r="C868" s="79"/>
      <c r="D868" s="79"/>
      <c r="E868" s="79"/>
      <c r="F868" s="79"/>
      <c r="G868" s="79"/>
    </row>
    <row r="869" spans="1:7" x14ac:dyDescent="0.3">
      <c r="A869" s="79"/>
      <c r="B869" s="79"/>
      <c r="C869" s="79"/>
      <c r="D869" s="79"/>
      <c r="E869" s="79"/>
      <c r="F869" s="79"/>
      <c r="G869" s="79"/>
    </row>
    <row r="870" spans="1:7" x14ac:dyDescent="0.3">
      <c r="A870" s="79"/>
      <c r="B870" s="79"/>
      <c r="C870" s="79"/>
      <c r="D870" s="79"/>
      <c r="E870" s="79"/>
      <c r="F870" s="79"/>
      <c r="G870" s="79"/>
    </row>
    <row r="871" spans="1:7" x14ac:dyDescent="0.3">
      <c r="A871" s="79"/>
      <c r="B871" s="79"/>
      <c r="C871" s="79"/>
      <c r="D871" s="79"/>
      <c r="E871" s="79"/>
      <c r="F871" s="79"/>
      <c r="G871" s="79"/>
    </row>
    <row r="872" spans="1:7" x14ac:dyDescent="0.3">
      <c r="A872" s="79"/>
      <c r="B872" s="79"/>
      <c r="C872" s="79"/>
      <c r="D872" s="79"/>
      <c r="E872" s="79"/>
      <c r="F872" s="79"/>
      <c r="G872" s="79"/>
    </row>
    <row r="873" spans="1:7" x14ac:dyDescent="0.3">
      <c r="A873" s="79"/>
      <c r="B873" s="79"/>
      <c r="C873" s="79"/>
      <c r="D873" s="79"/>
      <c r="E873" s="79"/>
      <c r="F873" s="79"/>
      <c r="G873" s="79"/>
    </row>
    <row r="874" spans="1:7" x14ac:dyDescent="0.3">
      <c r="A874" s="79"/>
      <c r="B874" s="79"/>
      <c r="C874" s="79"/>
      <c r="D874" s="79"/>
      <c r="E874" s="79"/>
      <c r="F874" s="79"/>
      <c r="G874" s="79"/>
    </row>
    <row r="875" spans="1:7" x14ac:dyDescent="0.3">
      <c r="A875" s="79"/>
      <c r="B875" s="79"/>
      <c r="C875" s="79"/>
      <c r="D875" s="79"/>
      <c r="E875" s="79"/>
      <c r="F875" s="79"/>
      <c r="G875" s="79"/>
    </row>
    <row r="876" spans="1:7" x14ac:dyDescent="0.3">
      <c r="A876" s="79"/>
      <c r="B876" s="79"/>
      <c r="C876" s="79"/>
      <c r="D876" s="79"/>
      <c r="E876" s="79"/>
      <c r="F876" s="79"/>
      <c r="G876" s="79"/>
    </row>
    <row r="877" spans="1:7" x14ac:dyDescent="0.3">
      <c r="A877" s="79"/>
      <c r="B877" s="79"/>
      <c r="C877" s="79"/>
      <c r="D877" s="79"/>
      <c r="E877" s="79"/>
      <c r="F877" s="79"/>
      <c r="G877" s="79"/>
    </row>
    <row r="878" spans="1:7" x14ac:dyDescent="0.3">
      <c r="A878" s="79"/>
      <c r="B878" s="79"/>
      <c r="C878" s="79"/>
      <c r="D878" s="79"/>
      <c r="E878" s="79"/>
      <c r="F878" s="79"/>
      <c r="G878" s="79"/>
    </row>
    <row r="879" spans="1:7" x14ac:dyDescent="0.3">
      <c r="A879" s="79"/>
      <c r="B879" s="79"/>
      <c r="C879" s="79"/>
      <c r="D879" s="79"/>
      <c r="E879" s="79"/>
      <c r="F879" s="79"/>
      <c r="G879" s="79"/>
    </row>
    <row r="880" spans="1:7" x14ac:dyDescent="0.3">
      <c r="A880" s="79"/>
      <c r="B880" s="79"/>
      <c r="C880" s="79"/>
      <c r="D880" s="79"/>
      <c r="E880" s="79"/>
      <c r="F880" s="79"/>
      <c r="G880" s="79"/>
    </row>
    <row r="881" spans="1:7" x14ac:dyDescent="0.3">
      <c r="A881" s="79"/>
      <c r="B881" s="79"/>
      <c r="C881" s="79"/>
      <c r="D881" s="79"/>
      <c r="E881" s="79"/>
      <c r="F881" s="79"/>
      <c r="G881" s="79"/>
    </row>
    <row r="882" spans="1:7" x14ac:dyDescent="0.3">
      <c r="A882" s="79"/>
      <c r="B882" s="79"/>
      <c r="C882" s="79"/>
      <c r="D882" s="79"/>
      <c r="E882" s="79"/>
      <c r="F882" s="79"/>
      <c r="G882" s="79"/>
    </row>
    <row r="883" spans="1:7" x14ac:dyDescent="0.3">
      <c r="A883" s="79"/>
      <c r="B883" s="79"/>
      <c r="C883" s="79"/>
      <c r="D883" s="79"/>
      <c r="E883" s="79"/>
      <c r="F883" s="79"/>
      <c r="G883" s="79"/>
    </row>
    <row r="884" spans="1:7" x14ac:dyDescent="0.3">
      <c r="A884" s="79"/>
      <c r="B884" s="79"/>
      <c r="C884" s="79"/>
      <c r="D884" s="79"/>
      <c r="E884" s="79"/>
      <c r="F884" s="79"/>
      <c r="G884" s="79"/>
    </row>
    <row r="885" spans="1:7" x14ac:dyDescent="0.3">
      <c r="A885" s="79"/>
      <c r="B885" s="79"/>
      <c r="C885" s="79"/>
      <c r="D885" s="79"/>
      <c r="E885" s="79"/>
      <c r="F885" s="79"/>
      <c r="G885" s="79"/>
    </row>
    <row r="886" spans="1:7" x14ac:dyDescent="0.3">
      <c r="A886" s="79"/>
      <c r="B886" s="79"/>
      <c r="C886" s="79"/>
      <c r="D886" s="79"/>
      <c r="E886" s="79"/>
      <c r="F886" s="79"/>
      <c r="G886" s="79"/>
    </row>
    <row r="887" spans="1:7" x14ac:dyDescent="0.3">
      <c r="A887" s="79"/>
      <c r="B887" s="79"/>
      <c r="C887" s="79"/>
      <c r="D887" s="79"/>
      <c r="E887" s="79"/>
      <c r="F887" s="79"/>
      <c r="G887" s="79"/>
    </row>
    <row r="888" spans="1:7" x14ac:dyDescent="0.3">
      <c r="A888" s="79"/>
      <c r="B888" s="79"/>
      <c r="C888" s="79"/>
      <c r="D888" s="79"/>
      <c r="E888" s="79"/>
      <c r="F888" s="79"/>
      <c r="G888" s="79"/>
    </row>
    <row r="889" spans="1:7" x14ac:dyDescent="0.3">
      <c r="A889" s="79"/>
      <c r="B889" s="79"/>
      <c r="C889" s="79"/>
      <c r="D889" s="79"/>
      <c r="E889" s="79"/>
      <c r="F889" s="79"/>
      <c r="G889" s="79"/>
    </row>
    <row r="890" spans="1:7" x14ac:dyDescent="0.3">
      <c r="A890" s="79"/>
      <c r="B890" s="79"/>
      <c r="C890" s="79"/>
      <c r="D890" s="79"/>
      <c r="E890" s="79"/>
      <c r="F890" s="79"/>
      <c r="G890" s="79"/>
    </row>
    <row r="891" spans="1:7" x14ac:dyDescent="0.3">
      <c r="A891" s="79"/>
      <c r="B891" s="79"/>
      <c r="C891" s="79"/>
      <c r="D891" s="79"/>
      <c r="E891" s="79"/>
      <c r="F891" s="79"/>
      <c r="G891" s="79"/>
    </row>
    <row r="892" spans="1:7" x14ac:dyDescent="0.3">
      <c r="A892" s="79"/>
      <c r="B892" s="79"/>
      <c r="C892" s="79"/>
      <c r="D892" s="79"/>
      <c r="E892" s="79"/>
      <c r="F892" s="79"/>
      <c r="G892" s="79"/>
    </row>
    <row r="893" spans="1:7" x14ac:dyDescent="0.3">
      <c r="A893" s="79"/>
      <c r="B893" s="79"/>
      <c r="C893" s="79"/>
      <c r="D893" s="79"/>
      <c r="E893" s="79"/>
      <c r="F893" s="79"/>
      <c r="G893" s="79"/>
    </row>
    <row r="894" spans="1:7" x14ac:dyDescent="0.3">
      <c r="A894" s="79"/>
      <c r="B894" s="79"/>
      <c r="C894" s="79"/>
      <c r="D894" s="79"/>
      <c r="E894" s="79"/>
      <c r="F894" s="79"/>
      <c r="G894" s="79"/>
    </row>
    <row r="895" spans="1:7" x14ac:dyDescent="0.3">
      <c r="A895" s="79"/>
      <c r="B895" s="79"/>
      <c r="C895" s="79"/>
      <c r="D895" s="79"/>
      <c r="E895" s="79"/>
      <c r="F895" s="79"/>
      <c r="G895" s="79"/>
    </row>
    <row r="896" spans="1:7" x14ac:dyDescent="0.3">
      <c r="A896" s="79"/>
      <c r="B896" s="79"/>
      <c r="C896" s="79"/>
      <c r="D896" s="79"/>
      <c r="E896" s="79"/>
      <c r="F896" s="79"/>
      <c r="G896" s="79"/>
    </row>
    <row r="897" spans="1:7" x14ac:dyDescent="0.3">
      <c r="A897" s="79"/>
      <c r="B897" s="79"/>
      <c r="C897" s="79"/>
      <c r="D897" s="79"/>
      <c r="E897" s="79"/>
      <c r="F897" s="79"/>
      <c r="G897" s="79"/>
    </row>
    <row r="898" spans="1:7" x14ac:dyDescent="0.3">
      <c r="A898" s="79"/>
      <c r="B898" s="79"/>
      <c r="C898" s="79"/>
      <c r="D898" s="79"/>
      <c r="E898" s="79"/>
      <c r="F898" s="79"/>
      <c r="G898" s="79"/>
    </row>
    <row r="899" spans="1:7" x14ac:dyDescent="0.3">
      <c r="A899" s="79"/>
      <c r="B899" s="79"/>
      <c r="C899" s="79"/>
      <c r="D899" s="79"/>
      <c r="E899" s="79"/>
      <c r="F899" s="79"/>
      <c r="G899" s="79"/>
    </row>
    <row r="900" spans="1:7" x14ac:dyDescent="0.3">
      <c r="A900" s="79"/>
      <c r="B900" s="79"/>
      <c r="C900" s="79"/>
      <c r="D900" s="79"/>
      <c r="E900" s="79"/>
      <c r="F900" s="79"/>
      <c r="G900" s="79"/>
    </row>
    <row r="901" spans="1:7" x14ac:dyDescent="0.3">
      <c r="A901" s="79"/>
      <c r="B901" s="79"/>
      <c r="C901" s="79"/>
      <c r="D901" s="79"/>
      <c r="E901" s="79"/>
      <c r="F901" s="79"/>
      <c r="G901" s="79"/>
    </row>
    <row r="902" spans="1:7" x14ac:dyDescent="0.3">
      <c r="A902" s="79"/>
      <c r="B902" s="79"/>
      <c r="C902" s="79"/>
      <c r="D902" s="79"/>
      <c r="E902" s="79"/>
      <c r="F902" s="79"/>
      <c r="G902" s="79"/>
    </row>
    <row r="903" spans="1:7" x14ac:dyDescent="0.3">
      <c r="A903" s="79"/>
      <c r="B903" s="79"/>
      <c r="C903" s="79"/>
      <c r="D903" s="79"/>
      <c r="E903" s="79"/>
      <c r="F903" s="79"/>
      <c r="G903" s="79"/>
    </row>
    <row r="904" spans="1:7" x14ac:dyDescent="0.3">
      <c r="A904" s="79"/>
      <c r="B904" s="79"/>
      <c r="C904" s="79"/>
      <c r="D904" s="79"/>
      <c r="E904" s="79"/>
      <c r="F904" s="79"/>
      <c r="G904" s="79"/>
    </row>
    <row r="905" spans="1:7" x14ac:dyDescent="0.3">
      <c r="A905" s="79"/>
      <c r="B905" s="79"/>
      <c r="C905" s="79"/>
      <c r="D905" s="79"/>
      <c r="E905" s="79"/>
      <c r="F905" s="79"/>
      <c r="G905" s="79"/>
    </row>
    <row r="906" spans="1:7" x14ac:dyDescent="0.3">
      <c r="A906" s="79"/>
      <c r="B906" s="79"/>
      <c r="C906" s="79"/>
      <c r="D906" s="79"/>
      <c r="E906" s="79"/>
      <c r="F906" s="79"/>
      <c r="G906" s="79"/>
    </row>
    <row r="907" spans="1:7" x14ac:dyDescent="0.3">
      <c r="A907" s="79"/>
      <c r="B907" s="79"/>
      <c r="C907" s="79"/>
      <c r="D907" s="79"/>
      <c r="E907" s="79"/>
      <c r="F907" s="79"/>
      <c r="G907" s="79"/>
    </row>
    <row r="908" spans="1:7" x14ac:dyDescent="0.3">
      <c r="A908" s="79"/>
      <c r="B908" s="79"/>
      <c r="C908" s="79"/>
      <c r="D908" s="79"/>
      <c r="E908" s="79"/>
      <c r="F908" s="79"/>
      <c r="G908" s="79"/>
    </row>
    <row r="909" spans="1:7" x14ac:dyDescent="0.3">
      <c r="A909" s="79"/>
      <c r="B909" s="79"/>
      <c r="C909" s="79"/>
      <c r="D909" s="79"/>
      <c r="E909" s="79"/>
      <c r="F909" s="79"/>
      <c r="G909" s="79"/>
    </row>
    <row r="910" spans="1:7" x14ac:dyDescent="0.3">
      <c r="A910" s="79"/>
      <c r="B910" s="79"/>
      <c r="C910" s="79"/>
      <c r="D910" s="79"/>
      <c r="E910" s="79"/>
      <c r="F910" s="79"/>
      <c r="G910" s="79"/>
    </row>
    <row r="911" spans="1:7" x14ac:dyDescent="0.3">
      <c r="A911" s="79"/>
      <c r="B911" s="79"/>
      <c r="C911" s="79"/>
      <c r="D911" s="79"/>
      <c r="E911" s="79"/>
      <c r="F911" s="79"/>
      <c r="G911" s="79"/>
    </row>
    <row r="912" spans="1:7" x14ac:dyDescent="0.3">
      <c r="A912" s="79"/>
      <c r="B912" s="79"/>
      <c r="C912" s="79"/>
      <c r="D912" s="79"/>
      <c r="E912" s="79"/>
      <c r="F912" s="79"/>
      <c r="G912" s="79"/>
    </row>
    <row r="913" spans="1:7" x14ac:dyDescent="0.3">
      <c r="A913" s="79"/>
      <c r="B913" s="79"/>
      <c r="C913" s="79"/>
      <c r="D913" s="79"/>
      <c r="E913" s="79"/>
      <c r="F913" s="79"/>
      <c r="G913" s="79"/>
    </row>
    <row r="914" spans="1:7" x14ac:dyDescent="0.3">
      <c r="A914" s="79"/>
      <c r="B914" s="79"/>
      <c r="C914" s="79"/>
      <c r="D914" s="79"/>
      <c r="E914" s="79"/>
      <c r="F914" s="79"/>
      <c r="G914" s="79"/>
    </row>
    <row r="915" spans="1:7" x14ac:dyDescent="0.3">
      <c r="A915" s="79"/>
      <c r="B915" s="79"/>
      <c r="C915" s="79"/>
      <c r="D915" s="79"/>
      <c r="E915" s="79"/>
      <c r="F915" s="79"/>
      <c r="G915" s="79"/>
    </row>
    <row r="916" spans="1:7" x14ac:dyDescent="0.3">
      <c r="A916" s="79"/>
      <c r="B916" s="79"/>
      <c r="C916" s="79"/>
      <c r="D916" s="79"/>
      <c r="E916" s="79"/>
      <c r="F916" s="79"/>
      <c r="G916" s="79"/>
    </row>
    <row r="917" spans="1:7" x14ac:dyDescent="0.3">
      <c r="A917" s="79"/>
      <c r="B917" s="79"/>
      <c r="C917" s="79"/>
      <c r="D917" s="79"/>
      <c r="E917" s="79"/>
      <c r="F917" s="79"/>
      <c r="G917" s="79"/>
    </row>
    <row r="918" spans="1:7" x14ac:dyDescent="0.3">
      <c r="A918" s="79"/>
      <c r="B918" s="79"/>
      <c r="C918" s="79"/>
      <c r="D918" s="79"/>
      <c r="E918" s="79"/>
      <c r="F918" s="79"/>
      <c r="G918" s="79"/>
    </row>
    <row r="919" spans="1:7" x14ac:dyDescent="0.3">
      <c r="A919" s="79"/>
      <c r="B919" s="79"/>
      <c r="C919" s="79"/>
      <c r="D919" s="79"/>
      <c r="E919" s="79"/>
      <c r="F919" s="79"/>
      <c r="G919" s="79"/>
    </row>
    <row r="920" spans="1:7" x14ac:dyDescent="0.3">
      <c r="A920" s="79"/>
      <c r="B920" s="79"/>
      <c r="C920" s="79"/>
      <c r="D920" s="79"/>
      <c r="E920" s="79"/>
      <c r="F920" s="79"/>
      <c r="G920" s="79"/>
    </row>
    <row r="921" spans="1:7" x14ac:dyDescent="0.3">
      <c r="A921" s="79"/>
      <c r="B921" s="79"/>
      <c r="C921" s="79"/>
      <c r="D921" s="79"/>
      <c r="E921" s="79"/>
      <c r="F921" s="79"/>
      <c r="G921" s="79"/>
    </row>
    <row r="922" spans="1:7" x14ac:dyDescent="0.3">
      <c r="A922" s="79"/>
      <c r="B922" s="79"/>
      <c r="C922" s="79"/>
      <c r="D922" s="79"/>
      <c r="E922" s="79"/>
      <c r="F922" s="79"/>
      <c r="G922" s="79"/>
    </row>
    <row r="923" spans="1:7" x14ac:dyDescent="0.3">
      <c r="A923" s="79"/>
      <c r="B923" s="79"/>
      <c r="C923" s="79"/>
      <c r="D923" s="79"/>
      <c r="E923" s="79"/>
      <c r="F923" s="79"/>
      <c r="G923" s="79"/>
    </row>
    <row r="924" spans="1:7" x14ac:dyDescent="0.3">
      <c r="A924" s="79"/>
      <c r="B924" s="79"/>
      <c r="C924" s="79"/>
      <c r="D924" s="79"/>
      <c r="E924" s="79"/>
      <c r="F924" s="79"/>
      <c r="G924" s="79"/>
    </row>
    <row r="925" spans="1:7" x14ac:dyDescent="0.3">
      <c r="A925" s="79"/>
      <c r="B925" s="79"/>
      <c r="C925" s="79"/>
      <c r="D925" s="79"/>
      <c r="E925" s="79"/>
      <c r="F925" s="79"/>
      <c r="G925" s="79"/>
    </row>
    <row r="926" spans="1:7" x14ac:dyDescent="0.3">
      <c r="A926" s="79"/>
      <c r="B926" s="79"/>
      <c r="C926" s="79"/>
      <c r="D926" s="79"/>
      <c r="E926" s="79"/>
      <c r="F926" s="79"/>
      <c r="G926" s="79"/>
    </row>
    <row r="927" spans="1:7" x14ac:dyDescent="0.3">
      <c r="A927" s="79"/>
      <c r="B927" s="79"/>
      <c r="C927" s="79"/>
      <c r="D927" s="79"/>
      <c r="E927" s="79"/>
      <c r="F927" s="79"/>
      <c r="G927" s="79"/>
    </row>
    <row r="928" spans="1:7" x14ac:dyDescent="0.3">
      <c r="A928" s="79"/>
      <c r="B928" s="79"/>
      <c r="C928" s="79"/>
      <c r="D928" s="79"/>
      <c r="E928" s="79"/>
      <c r="F928" s="79"/>
      <c r="G928" s="79"/>
    </row>
    <row r="929" spans="1:7" x14ac:dyDescent="0.3">
      <c r="A929" s="79"/>
      <c r="B929" s="79"/>
      <c r="C929" s="79"/>
      <c r="D929" s="79"/>
      <c r="E929" s="79"/>
      <c r="F929" s="79"/>
      <c r="G929" s="79"/>
    </row>
    <row r="930" spans="1:7" x14ac:dyDescent="0.3">
      <c r="A930" s="79"/>
      <c r="B930" s="79"/>
      <c r="C930" s="79"/>
      <c r="D930" s="79"/>
      <c r="E930" s="79"/>
      <c r="F930" s="79"/>
      <c r="G930" s="79"/>
    </row>
    <row r="931" spans="1:7" x14ac:dyDescent="0.3">
      <c r="A931" s="79"/>
      <c r="B931" s="79"/>
      <c r="C931" s="79"/>
      <c r="D931" s="79"/>
      <c r="E931" s="79"/>
      <c r="F931" s="79"/>
      <c r="G931" s="79"/>
    </row>
    <row r="932" spans="1:7" x14ac:dyDescent="0.3">
      <c r="A932" s="79"/>
      <c r="B932" s="79"/>
      <c r="C932" s="79"/>
      <c r="D932" s="79"/>
      <c r="E932" s="79"/>
      <c r="F932" s="79"/>
      <c r="G932" s="79"/>
    </row>
    <row r="933" spans="1:7" x14ac:dyDescent="0.3">
      <c r="A933" s="79"/>
      <c r="B933" s="79"/>
      <c r="C933" s="79"/>
      <c r="D933" s="79"/>
      <c r="E933" s="79"/>
      <c r="F933" s="79"/>
      <c r="G933" s="79"/>
    </row>
    <row r="934" spans="1:7" x14ac:dyDescent="0.3">
      <c r="A934" s="79"/>
      <c r="B934" s="79"/>
      <c r="C934" s="79"/>
      <c r="D934" s="79"/>
      <c r="E934" s="79"/>
      <c r="F934" s="79"/>
      <c r="G934" s="79"/>
    </row>
    <row r="935" spans="1:7" x14ac:dyDescent="0.3">
      <c r="A935" s="79"/>
      <c r="B935" s="79"/>
      <c r="C935" s="79"/>
      <c r="D935" s="79"/>
      <c r="E935" s="79"/>
      <c r="F935" s="79"/>
      <c r="G935" s="79"/>
    </row>
    <row r="936" spans="1:7" x14ac:dyDescent="0.3">
      <c r="A936" s="79"/>
      <c r="B936" s="79"/>
      <c r="C936" s="79"/>
      <c r="D936" s="79"/>
      <c r="E936" s="79"/>
      <c r="F936" s="79"/>
      <c r="G936" s="79"/>
    </row>
    <row r="937" spans="1:7" x14ac:dyDescent="0.3">
      <c r="A937" s="79"/>
      <c r="B937" s="79"/>
      <c r="C937" s="79"/>
      <c r="D937" s="79"/>
      <c r="E937" s="79"/>
      <c r="F937" s="79"/>
      <c r="G937" s="79"/>
    </row>
    <row r="938" spans="1:7" x14ac:dyDescent="0.3">
      <c r="A938" s="79"/>
      <c r="B938" s="79"/>
      <c r="C938" s="79"/>
      <c r="D938" s="79"/>
      <c r="E938" s="79"/>
      <c r="F938" s="79"/>
      <c r="G938" s="79"/>
    </row>
    <row r="939" spans="1:7" x14ac:dyDescent="0.3">
      <c r="A939" s="79"/>
      <c r="B939" s="79"/>
      <c r="C939" s="79"/>
      <c r="D939" s="79"/>
      <c r="E939" s="79"/>
      <c r="F939" s="79"/>
      <c r="G939" s="79"/>
    </row>
    <row r="940" spans="1:7" x14ac:dyDescent="0.3">
      <c r="A940" s="79"/>
      <c r="B940" s="79"/>
      <c r="C940" s="79"/>
      <c r="D940" s="79"/>
      <c r="E940" s="79"/>
      <c r="F940" s="79"/>
      <c r="G940" s="79"/>
    </row>
    <row r="941" spans="1:7" x14ac:dyDescent="0.3">
      <c r="A941" s="79"/>
      <c r="B941" s="79"/>
      <c r="C941" s="79"/>
      <c r="D941" s="79"/>
      <c r="E941" s="79"/>
      <c r="F941" s="79"/>
      <c r="G941" s="79"/>
    </row>
    <row r="942" spans="1:7" x14ac:dyDescent="0.3">
      <c r="A942" s="79"/>
      <c r="B942" s="79"/>
      <c r="C942" s="79"/>
      <c r="D942" s="79"/>
      <c r="E942" s="79"/>
      <c r="F942" s="79"/>
      <c r="G942" s="79"/>
    </row>
    <row r="943" spans="1:7" x14ac:dyDescent="0.3">
      <c r="A943" s="79"/>
      <c r="B943" s="79"/>
      <c r="C943" s="79"/>
      <c r="D943" s="79"/>
      <c r="E943" s="79"/>
      <c r="F943" s="79"/>
      <c r="G943" s="79"/>
    </row>
    <row r="944" spans="1:7" x14ac:dyDescent="0.3">
      <c r="A944" s="79"/>
      <c r="B944" s="79"/>
      <c r="C944" s="79"/>
      <c r="D944" s="79"/>
      <c r="E944" s="79"/>
      <c r="F944" s="79"/>
      <c r="G944" s="79"/>
    </row>
    <row r="945" spans="1:7" x14ac:dyDescent="0.3">
      <c r="A945" s="79"/>
      <c r="B945" s="79"/>
      <c r="C945" s="79"/>
      <c r="D945" s="79"/>
      <c r="E945" s="79"/>
      <c r="F945" s="79"/>
      <c r="G945" s="79"/>
    </row>
    <row r="946" spans="1:7" x14ac:dyDescent="0.3">
      <c r="A946" s="79"/>
      <c r="B946" s="79"/>
      <c r="C946" s="79"/>
      <c r="D946" s="79"/>
      <c r="E946" s="79"/>
      <c r="F946" s="79"/>
      <c r="G946" s="79"/>
    </row>
    <row r="947" spans="1:7" x14ac:dyDescent="0.3">
      <c r="A947" s="79"/>
      <c r="B947" s="79"/>
      <c r="C947" s="79"/>
      <c r="D947" s="79"/>
      <c r="E947" s="79"/>
      <c r="F947" s="79"/>
      <c r="G947" s="79"/>
    </row>
    <row r="948" spans="1:7" x14ac:dyDescent="0.3">
      <c r="A948" s="79"/>
      <c r="B948" s="79"/>
      <c r="C948" s="79"/>
      <c r="D948" s="79"/>
      <c r="E948" s="79"/>
      <c r="F948" s="79"/>
      <c r="G948" s="79"/>
    </row>
    <row r="949" spans="1:7" x14ac:dyDescent="0.3">
      <c r="A949" s="79"/>
      <c r="B949" s="79"/>
      <c r="C949" s="79"/>
      <c r="D949" s="79"/>
      <c r="E949" s="79"/>
      <c r="F949" s="79"/>
      <c r="G949" s="79"/>
    </row>
    <row r="950" spans="1:7" x14ac:dyDescent="0.3">
      <c r="A950" s="79"/>
      <c r="B950" s="79"/>
      <c r="C950" s="79"/>
      <c r="D950" s="79"/>
      <c r="E950" s="79"/>
      <c r="F950" s="79"/>
      <c r="G950" s="79"/>
    </row>
    <row r="951" spans="1:7" x14ac:dyDescent="0.3">
      <c r="A951" s="79"/>
      <c r="B951" s="79"/>
      <c r="C951" s="79"/>
      <c r="D951" s="79"/>
      <c r="E951" s="79"/>
      <c r="F951" s="79"/>
      <c r="G951" s="79"/>
    </row>
    <row r="952" spans="1:7" x14ac:dyDescent="0.3">
      <c r="A952" s="79"/>
      <c r="B952" s="79"/>
      <c r="C952" s="79"/>
      <c r="D952" s="79"/>
      <c r="E952" s="79"/>
      <c r="F952" s="79"/>
      <c r="G952" s="79"/>
    </row>
    <row r="953" spans="1:7" x14ac:dyDescent="0.3">
      <c r="A953" s="79"/>
      <c r="B953" s="79"/>
      <c r="C953" s="79"/>
      <c r="D953" s="79"/>
      <c r="E953" s="79"/>
      <c r="F953" s="79"/>
      <c r="G953" s="79"/>
    </row>
    <row r="954" spans="1:7" x14ac:dyDescent="0.3">
      <c r="A954" s="79"/>
      <c r="B954" s="79"/>
      <c r="C954" s="79"/>
      <c r="D954" s="79"/>
      <c r="E954" s="79"/>
      <c r="F954" s="79"/>
      <c r="G954" s="79"/>
    </row>
    <row r="955" spans="1:7" x14ac:dyDescent="0.3">
      <c r="A955" s="79"/>
      <c r="B955" s="79"/>
      <c r="C955" s="79"/>
      <c r="D955" s="79"/>
      <c r="E955" s="79"/>
      <c r="F955" s="79"/>
      <c r="G955" s="79"/>
    </row>
    <row r="956" spans="1:7" x14ac:dyDescent="0.3">
      <c r="A956" s="79"/>
      <c r="B956" s="79"/>
      <c r="C956" s="79"/>
      <c r="D956" s="79"/>
      <c r="E956" s="79"/>
      <c r="F956" s="79"/>
      <c r="G956" s="79"/>
    </row>
    <row r="957" spans="1:7" x14ac:dyDescent="0.3">
      <c r="A957" s="79"/>
      <c r="B957" s="79"/>
      <c r="C957" s="79"/>
      <c r="D957" s="79"/>
      <c r="E957" s="79"/>
      <c r="F957" s="79"/>
      <c r="G957" s="79"/>
    </row>
    <row r="958" spans="1:7" x14ac:dyDescent="0.3">
      <c r="A958" s="79"/>
      <c r="B958" s="79"/>
      <c r="C958" s="79"/>
      <c r="D958" s="79"/>
      <c r="E958" s="79"/>
      <c r="F958" s="79"/>
      <c r="G958" s="79"/>
    </row>
    <row r="959" spans="1:7" x14ac:dyDescent="0.3">
      <c r="A959" s="79"/>
      <c r="B959" s="79"/>
      <c r="C959" s="79"/>
      <c r="D959" s="79"/>
      <c r="E959" s="79"/>
      <c r="F959" s="79"/>
      <c r="G959" s="79"/>
    </row>
    <row r="960" spans="1:7" x14ac:dyDescent="0.3">
      <c r="A960" s="79"/>
      <c r="B960" s="79"/>
      <c r="C960" s="79"/>
      <c r="D960" s="79"/>
      <c r="E960" s="79"/>
      <c r="F960" s="79"/>
      <c r="G960" s="79"/>
    </row>
    <row r="961" spans="1:7" x14ac:dyDescent="0.3">
      <c r="A961" s="79"/>
      <c r="B961" s="79"/>
      <c r="C961" s="79"/>
      <c r="D961" s="79"/>
      <c r="E961" s="79"/>
      <c r="F961" s="79"/>
      <c r="G961" s="79"/>
    </row>
    <row r="962" spans="1:7" x14ac:dyDescent="0.3">
      <c r="A962" s="79"/>
      <c r="B962" s="79"/>
      <c r="C962" s="79"/>
      <c r="D962" s="79"/>
      <c r="E962" s="79"/>
      <c r="F962" s="79"/>
      <c r="G962" s="79"/>
    </row>
    <row r="963" spans="1:7" x14ac:dyDescent="0.3">
      <c r="A963" s="79"/>
      <c r="B963" s="79"/>
      <c r="C963" s="79"/>
      <c r="D963" s="79"/>
      <c r="E963" s="79"/>
      <c r="F963" s="79"/>
      <c r="G963" s="79"/>
    </row>
    <row r="964" spans="1:7" x14ac:dyDescent="0.3">
      <c r="A964" s="79"/>
      <c r="B964" s="79"/>
      <c r="C964" s="79"/>
      <c r="D964" s="79"/>
      <c r="E964" s="79"/>
      <c r="F964" s="79"/>
      <c r="G964" s="79"/>
    </row>
    <row r="965" spans="1:7" x14ac:dyDescent="0.3">
      <c r="A965" s="79"/>
      <c r="B965" s="79"/>
      <c r="C965" s="79"/>
      <c r="D965" s="79"/>
      <c r="E965" s="79"/>
      <c r="F965" s="79"/>
      <c r="G965" s="79"/>
    </row>
    <row r="966" spans="1:7" x14ac:dyDescent="0.3">
      <c r="A966" s="79"/>
      <c r="B966" s="79"/>
      <c r="C966" s="79"/>
      <c r="D966" s="79"/>
      <c r="E966" s="79"/>
      <c r="F966" s="79"/>
      <c r="G966" s="79"/>
    </row>
    <row r="967" spans="1:7" x14ac:dyDescent="0.3">
      <c r="A967" s="79"/>
      <c r="B967" s="79"/>
      <c r="C967" s="79"/>
      <c r="D967" s="79"/>
      <c r="E967" s="79"/>
      <c r="F967" s="79"/>
      <c r="G967" s="79"/>
    </row>
    <row r="968" spans="1:7" x14ac:dyDescent="0.3">
      <c r="A968" s="79"/>
      <c r="B968" s="79"/>
      <c r="C968" s="79"/>
      <c r="D968" s="79"/>
      <c r="E968" s="79"/>
      <c r="F968" s="79"/>
      <c r="G968" s="79"/>
    </row>
    <row r="969" spans="1:7" x14ac:dyDescent="0.3">
      <c r="A969" s="79"/>
      <c r="B969" s="79"/>
      <c r="C969" s="79"/>
      <c r="D969" s="79"/>
      <c r="E969" s="79"/>
      <c r="F969" s="79"/>
      <c r="G969" s="79"/>
    </row>
    <row r="970" spans="1:7" x14ac:dyDescent="0.3">
      <c r="A970" s="79"/>
      <c r="B970" s="79"/>
      <c r="C970" s="79"/>
      <c r="D970" s="79"/>
      <c r="E970" s="79"/>
      <c r="F970" s="79"/>
      <c r="G970" s="79"/>
    </row>
    <row r="971" spans="1:7" x14ac:dyDescent="0.3">
      <c r="A971" s="79"/>
      <c r="B971" s="79"/>
      <c r="C971" s="79"/>
      <c r="D971" s="79"/>
      <c r="E971" s="79"/>
      <c r="F971" s="79"/>
      <c r="G971" s="79"/>
    </row>
    <row r="972" spans="1:7" x14ac:dyDescent="0.3">
      <c r="A972" s="79"/>
      <c r="B972" s="79"/>
      <c r="C972" s="79"/>
      <c r="D972" s="79"/>
      <c r="E972" s="79"/>
      <c r="F972" s="79"/>
      <c r="G972" s="79"/>
    </row>
    <row r="973" spans="1:7" x14ac:dyDescent="0.3">
      <c r="A973" s="79"/>
      <c r="B973" s="79"/>
      <c r="C973" s="79"/>
      <c r="D973" s="79"/>
      <c r="E973" s="79"/>
      <c r="F973" s="79"/>
      <c r="G973" s="79"/>
    </row>
    <row r="974" spans="1:7" x14ac:dyDescent="0.3">
      <c r="A974" s="79"/>
      <c r="B974" s="79"/>
      <c r="C974" s="79"/>
      <c r="D974" s="79"/>
      <c r="E974" s="79"/>
      <c r="F974" s="79"/>
      <c r="G974" s="79"/>
    </row>
    <row r="975" spans="1:7" x14ac:dyDescent="0.3">
      <c r="A975" s="79"/>
      <c r="B975" s="79"/>
      <c r="C975" s="79"/>
      <c r="D975" s="79"/>
      <c r="E975" s="79"/>
      <c r="F975" s="79"/>
      <c r="G975" s="79"/>
    </row>
    <row r="976" spans="1:7" x14ac:dyDescent="0.3">
      <c r="A976" s="79"/>
      <c r="B976" s="79"/>
      <c r="C976" s="79"/>
      <c r="D976" s="79"/>
      <c r="E976" s="79"/>
      <c r="F976" s="79"/>
      <c r="G976" s="79"/>
    </row>
    <row r="977" spans="1:7" x14ac:dyDescent="0.3">
      <c r="A977" s="79"/>
      <c r="B977" s="79"/>
      <c r="C977" s="79"/>
      <c r="D977" s="79"/>
      <c r="E977" s="79"/>
      <c r="F977" s="79"/>
      <c r="G977" s="79"/>
    </row>
    <row r="978" spans="1:7" x14ac:dyDescent="0.3">
      <c r="A978" s="79"/>
      <c r="B978" s="79"/>
      <c r="C978" s="79"/>
      <c r="D978" s="79"/>
      <c r="E978" s="79"/>
      <c r="F978" s="79"/>
      <c r="G978" s="79"/>
    </row>
    <row r="979" spans="1:7" x14ac:dyDescent="0.3">
      <c r="A979" s="79"/>
      <c r="B979" s="79"/>
      <c r="C979" s="79"/>
      <c r="D979" s="79"/>
      <c r="E979" s="79"/>
      <c r="F979" s="79"/>
      <c r="G979" s="79"/>
    </row>
    <row r="980" spans="1:7" x14ac:dyDescent="0.3">
      <c r="A980" s="79"/>
      <c r="B980" s="79"/>
      <c r="C980" s="79"/>
      <c r="D980" s="79"/>
      <c r="E980" s="79"/>
      <c r="F980" s="79"/>
      <c r="G980" s="79"/>
    </row>
    <row r="981" spans="1:7" x14ac:dyDescent="0.3">
      <c r="A981" s="79"/>
      <c r="B981" s="79"/>
      <c r="C981" s="79"/>
      <c r="D981" s="79"/>
      <c r="E981" s="79"/>
      <c r="F981" s="79"/>
      <c r="G981" s="79"/>
    </row>
    <row r="982" spans="1:7" x14ac:dyDescent="0.3">
      <c r="A982" s="79"/>
      <c r="B982" s="79"/>
      <c r="C982" s="79"/>
      <c r="D982" s="79"/>
      <c r="E982" s="79"/>
      <c r="F982" s="79"/>
      <c r="G982" s="79"/>
    </row>
    <row r="983" spans="1:7" x14ac:dyDescent="0.3">
      <c r="A983" s="79"/>
      <c r="B983" s="79"/>
      <c r="C983" s="79"/>
      <c r="D983" s="79"/>
      <c r="E983" s="79"/>
      <c r="F983" s="79"/>
      <c r="G983" s="79"/>
    </row>
    <row r="984" spans="1:7" x14ac:dyDescent="0.3">
      <c r="A984" s="79"/>
      <c r="B984" s="79"/>
      <c r="C984" s="79"/>
      <c r="D984" s="79"/>
      <c r="E984" s="79"/>
      <c r="F984" s="79"/>
      <c r="G984" s="79"/>
    </row>
    <row r="985" spans="1:7" x14ac:dyDescent="0.3">
      <c r="A985" s="79"/>
      <c r="B985" s="79"/>
      <c r="C985" s="79"/>
      <c r="D985" s="79"/>
      <c r="E985" s="79"/>
      <c r="F985" s="79"/>
      <c r="G985" s="79"/>
    </row>
    <row r="986" spans="1:7" x14ac:dyDescent="0.3">
      <c r="A986" s="79"/>
      <c r="B986" s="79"/>
      <c r="C986" s="79"/>
      <c r="D986" s="79"/>
      <c r="E986" s="79"/>
      <c r="F986" s="79"/>
      <c r="G986" s="79"/>
    </row>
    <row r="987" spans="1:7" x14ac:dyDescent="0.3">
      <c r="A987" s="79"/>
      <c r="B987" s="79"/>
      <c r="C987" s="79"/>
      <c r="D987" s="79"/>
      <c r="E987" s="79"/>
      <c r="F987" s="79"/>
      <c r="G987" s="79"/>
    </row>
    <row r="988" spans="1:7" x14ac:dyDescent="0.3">
      <c r="A988" s="79"/>
      <c r="B988" s="79"/>
      <c r="C988" s="79"/>
      <c r="D988" s="79"/>
      <c r="E988" s="79"/>
      <c r="F988" s="79"/>
      <c r="G988" s="79"/>
    </row>
    <row r="989" spans="1:7" x14ac:dyDescent="0.3">
      <c r="A989" s="79"/>
      <c r="B989" s="79"/>
      <c r="C989" s="79"/>
      <c r="D989" s="79"/>
      <c r="E989" s="79"/>
      <c r="F989" s="79"/>
      <c r="G989" s="79"/>
    </row>
    <row r="990" spans="1:7" x14ac:dyDescent="0.3">
      <c r="A990" s="79"/>
      <c r="B990" s="79"/>
      <c r="C990" s="79"/>
      <c r="D990" s="79"/>
      <c r="E990" s="79"/>
      <c r="F990" s="79"/>
      <c r="G990" s="79"/>
    </row>
    <row r="991" spans="1:7" x14ac:dyDescent="0.3">
      <c r="A991" s="79"/>
      <c r="B991" s="79"/>
      <c r="C991" s="79"/>
      <c r="D991" s="79"/>
      <c r="E991" s="79"/>
      <c r="F991" s="79"/>
      <c r="G991" s="79"/>
    </row>
    <row r="992" spans="1:7" x14ac:dyDescent="0.3">
      <c r="A992" s="79"/>
      <c r="B992" s="79"/>
      <c r="C992" s="79"/>
      <c r="D992" s="79"/>
      <c r="E992" s="79"/>
      <c r="F992" s="79"/>
      <c r="G992" s="79"/>
    </row>
    <row r="993" spans="1:7" x14ac:dyDescent="0.3">
      <c r="A993" s="79"/>
      <c r="B993" s="79"/>
      <c r="C993" s="79"/>
      <c r="D993" s="79"/>
      <c r="E993" s="79"/>
      <c r="F993" s="79"/>
      <c r="G993" s="79"/>
    </row>
    <row r="994" spans="1:7" x14ac:dyDescent="0.3">
      <c r="A994" s="79"/>
      <c r="B994" s="79"/>
      <c r="C994" s="79"/>
      <c r="D994" s="79"/>
      <c r="E994" s="79"/>
      <c r="F994" s="79"/>
      <c r="G994" s="79"/>
    </row>
    <row r="995" spans="1:7" x14ac:dyDescent="0.3">
      <c r="A995" s="79"/>
      <c r="B995" s="79"/>
      <c r="C995" s="79"/>
      <c r="D995" s="79"/>
      <c r="E995" s="79"/>
      <c r="F995" s="79"/>
      <c r="G995" s="79"/>
    </row>
    <row r="996" spans="1:7" x14ac:dyDescent="0.3">
      <c r="A996" s="79"/>
      <c r="B996" s="79"/>
      <c r="C996" s="79"/>
      <c r="D996" s="79"/>
      <c r="E996" s="79"/>
      <c r="F996" s="79"/>
      <c r="G996" s="79"/>
    </row>
    <row r="997" spans="1:7" x14ac:dyDescent="0.3">
      <c r="A997" s="79"/>
      <c r="B997" s="79"/>
      <c r="C997" s="79"/>
      <c r="D997" s="79"/>
      <c r="E997" s="79"/>
      <c r="F997" s="79"/>
      <c r="G997" s="79"/>
    </row>
    <row r="998" spans="1:7" x14ac:dyDescent="0.3">
      <c r="A998" s="79"/>
      <c r="B998" s="79"/>
      <c r="C998" s="79"/>
      <c r="D998" s="79"/>
      <c r="E998" s="79"/>
      <c r="F998" s="79"/>
      <c r="G998" s="79"/>
    </row>
    <row r="999" spans="1:7" x14ac:dyDescent="0.3">
      <c r="A999" s="79"/>
      <c r="B999" s="79"/>
      <c r="C999" s="79"/>
      <c r="D999" s="79"/>
      <c r="E999" s="79"/>
      <c r="F999" s="79"/>
      <c r="G999" s="79"/>
    </row>
    <row r="1000" spans="1:7" x14ac:dyDescent="0.3">
      <c r="A1000" s="79"/>
      <c r="B1000" s="79"/>
      <c r="C1000" s="79"/>
      <c r="D1000" s="79"/>
      <c r="E1000" s="79"/>
      <c r="F1000" s="79"/>
      <c r="G1000" s="79"/>
    </row>
    <row r="1001" spans="1:7" x14ac:dyDescent="0.3">
      <c r="A1001" s="79"/>
      <c r="B1001" s="79"/>
      <c r="C1001" s="79"/>
      <c r="D1001" s="79"/>
      <c r="E1001" s="79"/>
      <c r="F1001" s="79"/>
      <c r="G1001" s="79"/>
    </row>
    <row r="1002" spans="1:7" x14ac:dyDescent="0.3">
      <c r="A1002" s="79"/>
      <c r="B1002" s="79"/>
      <c r="C1002" s="79"/>
      <c r="D1002" s="79"/>
      <c r="E1002" s="79"/>
      <c r="F1002" s="79"/>
      <c r="G1002" s="79"/>
    </row>
    <row r="1003" spans="1:7" x14ac:dyDescent="0.3">
      <c r="A1003" s="79"/>
      <c r="B1003" s="79"/>
      <c r="C1003" s="79"/>
      <c r="D1003" s="79"/>
      <c r="E1003" s="79"/>
      <c r="F1003" s="79"/>
      <c r="G1003" s="79"/>
    </row>
    <row r="1004" spans="1:7" x14ac:dyDescent="0.3">
      <c r="A1004" s="79"/>
      <c r="B1004" s="79"/>
      <c r="C1004" s="79"/>
      <c r="D1004" s="79"/>
      <c r="E1004" s="79"/>
      <c r="F1004" s="79"/>
      <c r="G1004" s="79"/>
    </row>
    <row r="1005" spans="1:7" x14ac:dyDescent="0.3">
      <c r="A1005" s="79"/>
      <c r="B1005" s="79"/>
      <c r="C1005" s="79"/>
      <c r="D1005" s="79"/>
      <c r="E1005" s="79"/>
      <c r="F1005" s="79"/>
      <c r="G1005" s="79"/>
    </row>
    <row r="1006" spans="1:7" x14ac:dyDescent="0.3">
      <c r="A1006" s="79"/>
      <c r="B1006" s="79"/>
      <c r="C1006" s="79"/>
      <c r="D1006" s="79"/>
      <c r="E1006" s="79"/>
      <c r="F1006" s="79"/>
      <c r="G1006" s="79"/>
    </row>
    <row r="1007" spans="1:7" x14ac:dyDescent="0.3">
      <c r="A1007" s="79"/>
      <c r="B1007" s="79"/>
      <c r="C1007" s="79"/>
      <c r="D1007" s="79"/>
      <c r="E1007" s="79"/>
      <c r="F1007" s="79"/>
      <c r="G1007" s="79"/>
    </row>
    <row r="1008" spans="1:7" x14ac:dyDescent="0.3">
      <c r="A1008" s="79"/>
      <c r="B1008" s="79"/>
      <c r="C1008" s="79"/>
      <c r="D1008" s="79"/>
      <c r="E1008" s="79"/>
      <c r="F1008" s="79"/>
      <c r="G1008" s="79"/>
    </row>
    <row r="1009" spans="1:7" x14ac:dyDescent="0.3">
      <c r="A1009" s="79"/>
      <c r="B1009" s="79"/>
      <c r="C1009" s="79"/>
      <c r="D1009" s="79"/>
      <c r="E1009" s="79"/>
      <c r="F1009" s="79"/>
      <c r="G1009" s="79"/>
    </row>
    <row r="1010" spans="1:7" x14ac:dyDescent="0.3">
      <c r="A1010" s="79"/>
      <c r="B1010" s="79"/>
      <c r="C1010" s="79"/>
      <c r="D1010" s="79"/>
      <c r="E1010" s="79"/>
      <c r="F1010" s="79"/>
      <c r="G1010" s="79"/>
    </row>
    <row r="1011" spans="1:7" x14ac:dyDescent="0.3">
      <c r="A1011" s="79"/>
      <c r="B1011" s="79"/>
      <c r="C1011" s="79"/>
      <c r="D1011" s="79"/>
      <c r="E1011" s="79"/>
      <c r="F1011" s="79"/>
      <c r="G1011" s="79"/>
    </row>
    <row r="1012" spans="1:7" x14ac:dyDescent="0.3">
      <c r="A1012" s="79"/>
      <c r="B1012" s="79"/>
      <c r="C1012" s="79"/>
      <c r="D1012" s="79"/>
      <c r="E1012" s="79"/>
      <c r="F1012" s="79"/>
      <c r="G1012" s="79"/>
    </row>
    <row r="1013" spans="1:7" x14ac:dyDescent="0.3">
      <c r="A1013" s="79"/>
      <c r="B1013" s="79"/>
      <c r="C1013" s="79"/>
      <c r="D1013" s="79"/>
      <c r="E1013" s="79"/>
      <c r="F1013" s="79"/>
      <c r="G1013" s="79"/>
    </row>
    <row r="1014" spans="1:7" x14ac:dyDescent="0.3">
      <c r="A1014" s="79"/>
      <c r="B1014" s="79"/>
      <c r="C1014" s="79"/>
      <c r="D1014" s="79"/>
      <c r="E1014" s="79"/>
      <c r="F1014" s="79"/>
      <c r="G1014" s="79"/>
    </row>
    <row r="1015" spans="1:7" x14ac:dyDescent="0.3">
      <c r="A1015" s="79"/>
      <c r="B1015" s="79"/>
      <c r="C1015" s="79"/>
      <c r="D1015" s="79"/>
      <c r="E1015" s="79"/>
      <c r="F1015" s="79"/>
      <c r="G1015" s="79"/>
    </row>
    <row r="1016" spans="1:7" x14ac:dyDescent="0.3">
      <c r="A1016" s="79"/>
      <c r="B1016" s="79"/>
      <c r="C1016" s="79"/>
      <c r="D1016" s="79"/>
      <c r="E1016" s="79"/>
      <c r="F1016" s="79"/>
      <c r="G1016" s="79"/>
    </row>
    <row r="1017" spans="1:7" x14ac:dyDescent="0.3">
      <c r="A1017" s="79"/>
      <c r="B1017" s="79"/>
      <c r="C1017" s="79"/>
      <c r="D1017" s="79"/>
      <c r="E1017" s="79"/>
      <c r="F1017" s="79"/>
      <c r="G1017" s="79"/>
    </row>
    <row r="1018" spans="1:7" x14ac:dyDescent="0.3">
      <c r="A1018" s="79"/>
      <c r="B1018" s="79"/>
      <c r="C1018" s="79"/>
      <c r="D1018" s="79"/>
      <c r="E1018" s="79"/>
      <c r="F1018" s="79"/>
      <c r="G1018" s="79"/>
    </row>
    <row r="1019" spans="1:7" x14ac:dyDescent="0.3">
      <c r="A1019" s="79"/>
      <c r="B1019" s="79"/>
      <c r="C1019" s="79"/>
      <c r="D1019" s="79"/>
      <c r="E1019" s="79"/>
      <c r="F1019" s="79"/>
      <c r="G1019" s="79"/>
    </row>
    <row r="1020" spans="1:7" x14ac:dyDescent="0.3">
      <c r="A1020" s="79"/>
      <c r="B1020" s="79"/>
      <c r="C1020" s="79"/>
      <c r="D1020" s="79"/>
      <c r="E1020" s="79"/>
      <c r="F1020" s="79"/>
      <c r="G1020" s="79"/>
    </row>
    <row r="1021" spans="1:7" x14ac:dyDescent="0.3">
      <c r="A1021" s="79"/>
      <c r="B1021" s="79"/>
      <c r="C1021" s="79"/>
      <c r="D1021" s="79"/>
      <c r="E1021" s="79"/>
      <c r="F1021" s="79"/>
      <c r="G1021" s="79"/>
    </row>
    <row r="1022" spans="1:7" x14ac:dyDescent="0.3">
      <c r="A1022" s="79"/>
      <c r="B1022" s="79"/>
      <c r="C1022" s="79"/>
      <c r="D1022" s="79"/>
      <c r="E1022" s="79"/>
      <c r="F1022" s="79"/>
      <c r="G1022" s="79"/>
    </row>
    <row r="1023" spans="1:7" x14ac:dyDescent="0.3">
      <c r="A1023" s="79"/>
      <c r="B1023" s="79"/>
      <c r="C1023" s="79"/>
      <c r="D1023" s="79"/>
      <c r="E1023" s="79"/>
      <c r="F1023" s="79"/>
      <c r="G1023" s="79"/>
    </row>
    <row r="1024" spans="1:7" x14ac:dyDescent="0.3">
      <c r="A1024" s="79"/>
      <c r="B1024" s="79"/>
      <c r="C1024" s="79"/>
      <c r="D1024" s="79"/>
      <c r="E1024" s="79"/>
      <c r="F1024" s="79"/>
      <c r="G1024" s="79"/>
    </row>
    <row r="1025" spans="1:7" x14ac:dyDescent="0.3">
      <c r="A1025" s="79"/>
      <c r="B1025" s="79"/>
      <c r="C1025" s="79"/>
      <c r="D1025" s="79"/>
      <c r="E1025" s="79"/>
      <c r="F1025" s="79"/>
      <c r="G1025" s="79"/>
    </row>
    <row r="1026" spans="1:7" x14ac:dyDescent="0.3">
      <c r="A1026" s="79"/>
      <c r="B1026" s="79"/>
      <c r="C1026" s="79"/>
      <c r="D1026" s="79"/>
      <c r="E1026" s="79"/>
      <c r="F1026" s="79"/>
      <c r="G1026" s="79"/>
    </row>
    <row r="1027" spans="1:7" x14ac:dyDescent="0.3">
      <c r="A1027" s="79"/>
      <c r="B1027" s="79"/>
      <c r="C1027" s="79"/>
      <c r="D1027" s="79"/>
      <c r="E1027" s="79"/>
      <c r="F1027" s="79"/>
      <c r="G1027" s="79"/>
    </row>
    <row r="1028" spans="1:7" x14ac:dyDescent="0.3">
      <c r="A1028" s="79"/>
      <c r="B1028" s="79"/>
      <c r="C1028" s="79"/>
      <c r="D1028" s="79"/>
      <c r="E1028" s="79"/>
      <c r="F1028" s="79"/>
      <c r="G1028" s="79"/>
    </row>
    <row r="1029" spans="1:7" x14ac:dyDescent="0.3">
      <c r="A1029" s="79"/>
      <c r="B1029" s="79"/>
      <c r="C1029" s="79"/>
      <c r="D1029" s="79"/>
      <c r="E1029" s="79"/>
      <c r="F1029" s="79"/>
      <c r="G1029" s="79"/>
    </row>
    <row r="1030" spans="1:7" x14ac:dyDescent="0.3">
      <c r="A1030" s="79"/>
      <c r="B1030" s="79"/>
      <c r="C1030" s="79"/>
      <c r="D1030" s="79"/>
      <c r="E1030" s="79"/>
      <c r="F1030" s="79"/>
      <c r="G1030" s="79"/>
    </row>
    <row r="1031" spans="1:7" x14ac:dyDescent="0.3">
      <c r="A1031" s="79"/>
      <c r="B1031" s="79"/>
      <c r="C1031" s="79"/>
      <c r="D1031" s="79"/>
      <c r="E1031" s="79"/>
      <c r="F1031" s="79"/>
      <c r="G1031" s="79"/>
    </row>
    <row r="1032" spans="1:7" x14ac:dyDescent="0.3">
      <c r="A1032" s="79"/>
      <c r="B1032" s="79"/>
      <c r="C1032" s="79"/>
      <c r="D1032" s="79"/>
      <c r="E1032" s="79"/>
      <c r="F1032" s="79"/>
      <c r="G1032" s="79"/>
    </row>
    <row r="1033" spans="1:7" x14ac:dyDescent="0.3">
      <c r="A1033" s="79"/>
      <c r="B1033" s="79"/>
      <c r="C1033" s="79"/>
      <c r="D1033" s="79"/>
      <c r="E1033" s="79"/>
      <c r="F1033" s="79"/>
      <c r="G1033" s="79"/>
    </row>
    <row r="1034" spans="1:7" x14ac:dyDescent="0.3">
      <c r="A1034" s="79"/>
      <c r="B1034" s="79"/>
      <c r="C1034" s="79"/>
      <c r="D1034" s="79"/>
      <c r="E1034" s="79"/>
      <c r="F1034" s="79"/>
      <c r="G1034" s="79"/>
    </row>
    <row r="1035" spans="1:7" x14ac:dyDescent="0.3">
      <c r="A1035" s="79"/>
      <c r="B1035" s="79"/>
      <c r="C1035" s="79"/>
      <c r="D1035" s="79"/>
      <c r="E1035" s="79"/>
      <c r="F1035" s="79"/>
      <c r="G1035" s="79"/>
    </row>
    <row r="1036" spans="1:7" x14ac:dyDescent="0.3">
      <c r="A1036" s="79"/>
      <c r="B1036" s="79"/>
      <c r="C1036" s="79"/>
      <c r="D1036" s="79"/>
      <c r="E1036" s="79"/>
      <c r="F1036" s="79"/>
      <c r="G1036" s="79"/>
    </row>
    <row r="1037" spans="1:7" x14ac:dyDescent="0.3">
      <c r="A1037" s="79"/>
      <c r="B1037" s="79"/>
      <c r="C1037" s="79"/>
      <c r="D1037" s="79"/>
      <c r="E1037" s="79"/>
      <c r="F1037" s="79"/>
      <c r="G1037" s="79"/>
    </row>
    <row r="1038" spans="1:7" x14ac:dyDescent="0.3">
      <c r="A1038" s="79"/>
      <c r="B1038" s="79"/>
      <c r="C1038" s="79"/>
      <c r="D1038" s="79"/>
      <c r="E1038" s="79"/>
      <c r="F1038" s="79"/>
      <c r="G1038" s="79"/>
    </row>
    <row r="1039" spans="1:7" x14ac:dyDescent="0.3">
      <c r="A1039" s="79"/>
      <c r="B1039" s="79"/>
      <c r="C1039" s="79"/>
      <c r="D1039" s="79"/>
      <c r="E1039" s="79"/>
      <c r="F1039" s="79"/>
      <c r="G1039" s="79"/>
    </row>
    <row r="1040" spans="1:7" x14ac:dyDescent="0.3">
      <c r="A1040" s="79"/>
      <c r="B1040" s="79"/>
      <c r="C1040" s="79"/>
      <c r="D1040" s="79"/>
      <c r="E1040" s="79"/>
      <c r="F1040" s="79"/>
      <c r="G1040" s="79"/>
    </row>
    <row r="1041" spans="1:7" x14ac:dyDescent="0.3">
      <c r="A1041" s="79"/>
      <c r="B1041" s="79"/>
      <c r="C1041" s="79"/>
      <c r="D1041" s="79"/>
      <c r="E1041" s="79"/>
      <c r="F1041" s="79"/>
      <c r="G1041" s="79"/>
    </row>
    <row r="1042" spans="1:7" x14ac:dyDescent="0.3">
      <c r="A1042" s="79"/>
      <c r="B1042" s="79"/>
      <c r="C1042" s="79"/>
      <c r="D1042" s="79"/>
      <c r="E1042" s="79"/>
      <c r="F1042" s="79"/>
      <c r="G1042" s="79"/>
    </row>
    <row r="1043" spans="1:7" x14ac:dyDescent="0.3">
      <c r="A1043" s="79"/>
      <c r="B1043" s="79"/>
      <c r="C1043" s="79"/>
      <c r="D1043" s="79"/>
      <c r="E1043" s="79"/>
      <c r="F1043" s="79"/>
      <c r="G1043" s="79"/>
    </row>
    <row r="1044" spans="1:7" x14ac:dyDescent="0.3">
      <c r="A1044" s="79"/>
      <c r="B1044" s="79"/>
      <c r="C1044" s="79"/>
      <c r="D1044" s="79"/>
      <c r="E1044" s="79"/>
      <c r="F1044" s="79"/>
      <c r="G1044" s="79"/>
    </row>
    <row r="1045" spans="1:7" x14ac:dyDescent="0.3">
      <c r="A1045" s="79"/>
      <c r="B1045" s="79"/>
      <c r="C1045" s="79"/>
      <c r="D1045" s="79"/>
      <c r="E1045" s="79"/>
      <c r="F1045" s="79"/>
      <c r="G1045" s="79"/>
    </row>
    <row r="1046" spans="1:7" x14ac:dyDescent="0.3">
      <c r="A1046" s="79"/>
      <c r="B1046" s="79"/>
      <c r="C1046" s="79"/>
      <c r="D1046" s="79"/>
      <c r="E1046" s="79"/>
      <c r="F1046" s="79"/>
      <c r="G1046" s="79"/>
    </row>
    <row r="1047" spans="1:7" x14ac:dyDescent="0.3">
      <c r="A1047" s="79"/>
      <c r="B1047" s="79"/>
      <c r="C1047" s="79"/>
      <c r="D1047" s="79"/>
      <c r="E1047" s="79"/>
      <c r="F1047" s="79"/>
      <c r="G1047" s="79"/>
    </row>
    <row r="1048" spans="1:7" x14ac:dyDescent="0.3">
      <c r="A1048" s="79"/>
      <c r="B1048" s="79"/>
      <c r="C1048" s="79"/>
      <c r="D1048" s="79"/>
      <c r="E1048" s="79"/>
      <c r="F1048" s="79"/>
      <c r="G1048" s="79"/>
    </row>
    <row r="1049" spans="1:7" x14ac:dyDescent="0.3">
      <c r="A1049" s="79"/>
      <c r="B1049" s="79"/>
      <c r="C1049" s="79"/>
      <c r="D1049" s="79"/>
      <c r="E1049" s="79"/>
      <c r="F1049" s="79"/>
      <c r="G1049" s="79"/>
    </row>
    <row r="1050" spans="1:7" x14ac:dyDescent="0.3">
      <c r="A1050" s="79"/>
      <c r="B1050" s="79"/>
      <c r="C1050" s="79"/>
      <c r="D1050" s="79"/>
      <c r="E1050" s="79"/>
      <c r="F1050" s="79"/>
      <c r="G1050" s="79"/>
    </row>
    <row r="1051" spans="1:7" x14ac:dyDescent="0.3">
      <c r="A1051" s="79"/>
      <c r="B1051" s="79"/>
      <c r="C1051" s="79"/>
      <c r="D1051" s="79"/>
      <c r="E1051" s="79"/>
      <c r="F1051" s="79"/>
      <c r="G1051" s="79"/>
    </row>
    <row r="1052" spans="1:7" x14ac:dyDescent="0.3">
      <c r="A1052" s="79"/>
      <c r="B1052" s="79"/>
      <c r="C1052" s="79"/>
      <c r="D1052" s="79"/>
      <c r="E1052" s="79"/>
      <c r="F1052" s="79"/>
      <c r="G1052" s="79"/>
    </row>
    <row r="1053" spans="1:7" x14ac:dyDescent="0.3">
      <c r="A1053" s="79"/>
      <c r="B1053" s="79"/>
      <c r="C1053" s="79"/>
      <c r="D1053" s="79"/>
      <c r="E1053" s="79"/>
      <c r="F1053" s="79"/>
      <c r="G1053" s="79"/>
    </row>
    <row r="1054" spans="1:7" x14ac:dyDescent="0.3">
      <c r="A1054" s="79"/>
      <c r="B1054" s="79"/>
      <c r="C1054" s="79"/>
      <c r="D1054" s="79"/>
      <c r="E1054" s="79"/>
      <c r="F1054" s="79"/>
      <c r="G1054" s="79"/>
    </row>
    <row r="1055" spans="1:7" x14ac:dyDescent="0.3">
      <c r="A1055" s="79"/>
      <c r="B1055" s="79"/>
      <c r="C1055" s="79"/>
      <c r="D1055" s="79"/>
      <c r="E1055" s="79"/>
      <c r="F1055" s="79"/>
      <c r="G1055" s="79"/>
    </row>
    <row r="1056" spans="1:7" x14ac:dyDescent="0.3">
      <c r="A1056" s="79"/>
      <c r="B1056" s="79"/>
      <c r="C1056" s="79"/>
      <c r="D1056" s="79"/>
      <c r="E1056" s="79"/>
      <c r="F1056" s="79"/>
      <c r="G1056" s="79"/>
    </row>
    <row r="1057" spans="1:7" x14ac:dyDescent="0.3">
      <c r="A1057" s="79"/>
      <c r="B1057" s="79"/>
      <c r="C1057" s="79"/>
      <c r="D1057" s="79"/>
      <c r="E1057" s="79"/>
      <c r="F1057" s="79"/>
      <c r="G1057" s="79"/>
    </row>
    <row r="1058" spans="1:7" x14ac:dyDescent="0.3">
      <c r="A1058" s="79"/>
      <c r="B1058" s="79"/>
      <c r="C1058" s="79"/>
      <c r="D1058" s="79"/>
      <c r="E1058" s="79"/>
      <c r="F1058" s="79"/>
      <c r="G1058" s="79"/>
    </row>
    <row r="1059" spans="1:7" x14ac:dyDescent="0.3">
      <c r="A1059" s="79"/>
      <c r="B1059" s="79"/>
      <c r="C1059" s="79"/>
      <c r="D1059" s="79"/>
      <c r="E1059" s="79"/>
      <c r="F1059" s="79"/>
      <c r="G1059" s="79"/>
    </row>
    <row r="1060" spans="1:7" x14ac:dyDescent="0.3">
      <c r="A1060" s="79"/>
      <c r="B1060" s="79"/>
      <c r="C1060" s="79"/>
      <c r="D1060" s="79"/>
      <c r="E1060" s="79"/>
      <c r="F1060" s="79"/>
      <c r="G1060" s="79"/>
    </row>
    <row r="1061" spans="1:7" x14ac:dyDescent="0.3">
      <c r="A1061" s="79"/>
      <c r="B1061" s="79"/>
      <c r="C1061" s="79"/>
      <c r="D1061" s="79"/>
      <c r="E1061" s="79"/>
      <c r="F1061" s="79"/>
      <c r="G1061" s="79"/>
    </row>
    <row r="1062" spans="1:7" x14ac:dyDescent="0.3">
      <c r="A1062" s="79"/>
      <c r="B1062" s="79"/>
      <c r="C1062" s="79"/>
      <c r="D1062" s="79"/>
      <c r="E1062" s="79"/>
      <c r="F1062" s="79"/>
      <c r="G1062" s="79"/>
    </row>
    <row r="1063" spans="1:7" x14ac:dyDescent="0.3">
      <c r="A1063" s="79"/>
      <c r="B1063" s="79"/>
      <c r="C1063" s="79"/>
      <c r="D1063" s="79"/>
      <c r="E1063" s="79"/>
      <c r="F1063" s="79"/>
      <c r="G1063" s="79"/>
    </row>
    <row r="1064" spans="1:7" x14ac:dyDescent="0.3">
      <c r="A1064" s="79"/>
      <c r="B1064" s="79"/>
      <c r="C1064" s="79"/>
      <c r="D1064" s="79"/>
      <c r="E1064" s="79"/>
      <c r="F1064" s="79"/>
      <c r="G1064" s="79"/>
    </row>
    <row r="1065" spans="1:7" x14ac:dyDescent="0.3">
      <c r="A1065" s="79"/>
      <c r="B1065" s="79"/>
      <c r="C1065" s="79"/>
      <c r="D1065" s="79"/>
      <c r="E1065" s="79"/>
      <c r="F1065" s="79"/>
      <c r="G1065" s="79"/>
    </row>
    <row r="1066" spans="1:7" x14ac:dyDescent="0.3">
      <c r="A1066" s="79"/>
      <c r="B1066" s="79"/>
      <c r="C1066" s="79"/>
      <c r="D1066" s="79"/>
      <c r="E1066" s="79"/>
      <c r="F1066" s="79"/>
      <c r="G1066" s="79"/>
    </row>
    <row r="1067" spans="1:7" x14ac:dyDescent="0.3">
      <c r="A1067" s="79"/>
      <c r="B1067" s="79"/>
      <c r="C1067" s="79"/>
      <c r="D1067" s="79"/>
      <c r="E1067" s="79"/>
      <c r="F1067" s="79"/>
      <c r="G1067" s="79"/>
    </row>
    <row r="1068" spans="1:7" x14ac:dyDescent="0.3">
      <c r="A1068" s="79"/>
      <c r="B1068" s="79"/>
      <c r="C1068" s="79"/>
      <c r="D1068" s="79"/>
      <c r="E1068" s="79"/>
      <c r="F1068" s="79"/>
      <c r="G1068" s="79"/>
    </row>
    <row r="1069" spans="1:7" x14ac:dyDescent="0.3">
      <c r="A1069" s="79"/>
      <c r="B1069" s="79"/>
      <c r="C1069" s="79"/>
      <c r="D1069" s="79"/>
      <c r="E1069" s="79"/>
      <c r="F1069" s="79"/>
      <c r="G1069" s="79"/>
    </row>
    <row r="1070" spans="1:7" x14ac:dyDescent="0.3">
      <c r="A1070" s="79"/>
      <c r="B1070" s="79"/>
      <c r="C1070" s="79"/>
      <c r="D1070" s="79"/>
      <c r="E1070" s="79"/>
      <c r="F1070" s="79"/>
      <c r="G1070" s="79"/>
    </row>
    <row r="1071" spans="1:7" x14ac:dyDescent="0.3">
      <c r="A1071" s="79"/>
      <c r="B1071" s="79"/>
      <c r="C1071" s="79"/>
      <c r="D1071" s="79"/>
      <c r="E1071" s="79"/>
      <c r="F1071" s="79"/>
      <c r="G1071" s="79"/>
    </row>
    <row r="1072" spans="1:7" x14ac:dyDescent="0.3">
      <c r="A1072" s="79"/>
      <c r="B1072" s="79"/>
      <c r="C1072" s="79"/>
      <c r="D1072" s="79"/>
      <c r="E1072" s="79"/>
      <c r="F1072" s="79"/>
      <c r="G1072" s="79"/>
    </row>
    <row r="1073" spans="1:7" x14ac:dyDescent="0.3">
      <c r="A1073" s="79"/>
      <c r="B1073" s="79"/>
      <c r="C1073" s="79"/>
      <c r="D1073" s="79"/>
      <c r="E1073" s="79"/>
      <c r="F1073" s="79"/>
      <c r="G1073" s="79"/>
    </row>
    <row r="1074" spans="1:7" x14ac:dyDescent="0.3">
      <c r="A1074" s="79"/>
      <c r="B1074" s="79"/>
      <c r="C1074" s="79"/>
      <c r="D1074" s="79"/>
      <c r="E1074" s="79"/>
      <c r="F1074" s="79"/>
      <c r="G1074" s="79"/>
    </row>
    <row r="1075" spans="1:7" x14ac:dyDescent="0.3">
      <c r="A1075" s="79"/>
      <c r="B1075" s="79"/>
      <c r="C1075" s="79"/>
      <c r="D1075" s="79"/>
      <c r="E1075" s="79"/>
      <c r="F1075" s="79"/>
      <c r="G1075" s="79"/>
    </row>
    <row r="1076" spans="1:7" x14ac:dyDescent="0.3">
      <c r="A1076" s="79"/>
      <c r="B1076" s="79"/>
      <c r="C1076" s="79"/>
      <c r="D1076" s="79"/>
      <c r="E1076" s="79"/>
      <c r="F1076" s="79"/>
      <c r="G1076" s="79"/>
    </row>
    <row r="1077" spans="1:7" x14ac:dyDescent="0.3">
      <c r="A1077" s="79"/>
      <c r="B1077" s="79"/>
      <c r="C1077" s="79"/>
      <c r="D1077" s="79"/>
      <c r="E1077" s="79"/>
      <c r="F1077" s="79"/>
      <c r="G1077" s="79"/>
    </row>
    <row r="1078" spans="1:7" x14ac:dyDescent="0.3">
      <c r="A1078" s="79"/>
      <c r="B1078" s="79"/>
      <c r="C1078" s="79"/>
      <c r="D1078" s="79"/>
      <c r="E1078" s="79"/>
      <c r="F1078" s="79"/>
      <c r="G1078" s="79"/>
    </row>
    <row r="1079" spans="1:7" x14ac:dyDescent="0.3">
      <c r="A1079" s="79"/>
      <c r="B1079" s="79"/>
      <c r="C1079" s="79"/>
      <c r="D1079" s="79"/>
      <c r="E1079" s="79"/>
      <c r="F1079" s="79"/>
      <c r="G1079" s="79"/>
    </row>
    <row r="1080" spans="1:7" x14ac:dyDescent="0.3">
      <c r="A1080" s="79"/>
      <c r="B1080" s="79"/>
      <c r="C1080" s="79"/>
      <c r="D1080" s="79"/>
      <c r="E1080" s="79"/>
      <c r="F1080" s="79"/>
      <c r="G1080" s="79"/>
    </row>
    <row r="1081" spans="1:7" x14ac:dyDescent="0.3">
      <c r="A1081" s="79"/>
      <c r="B1081" s="79"/>
      <c r="C1081" s="79"/>
      <c r="D1081" s="79"/>
      <c r="E1081" s="79"/>
      <c r="F1081" s="79"/>
      <c r="G1081" s="79"/>
    </row>
    <row r="1082" spans="1:7" x14ac:dyDescent="0.3">
      <c r="A1082" s="79"/>
      <c r="B1082" s="79"/>
      <c r="C1082" s="79"/>
      <c r="D1082" s="79"/>
      <c r="E1082" s="79"/>
      <c r="F1082" s="79"/>
      <c r="G1082" s="79"/>
    </row>
    <row r="1083" spans="1:7" x14ac:dyDescent="0.3">
      <c r="A1083" s="79"/>
      <c r="B1083" s="79"/>
      <c r="C1083" s="79"/>
      <c r="D1083" s="79"/>
      <c r="E1083" s="79"/>
      <c r="F1083" s="79"/>
      <c r="G1083" s="79"/>
    </row>
    <row r="1084" spans="1:7" x14ac:dyDescent="0.3">
      <c r="A1084" s="79"/>
      <c r="B1084" s="79"/>
      <c r="C1084" s="79"/>
      <c r="D1084" s="79"/>
      <c r="E1084" s="79"/>
      <c r="F1084" s="79"/>
      <c r="G1084" s="79"/>
    </row>
    <row r="1085" spans="1:7" x14ac:dyDescent="0.3">
      <c r="A1085" s="79"/>
      <c r="B1085" s="79"/>
      <c r="C1085" s="79"/>
      <c r="D1085" s="79"/>
      <c r="E1085" s="79"/>
      <c r="F1085" s="79"/>
      <c r="G1085" s="79"/>
    </row>
    <row r="1086" spans="1:7" x14ac:dyDescent="0.3">
      <c r="A1086" s="79"/>
      <c r="B1086" s="79"/>
      <c r="C1086" s="79"/>
      <c r="D1086" s="79"/>
      <c r="E1086" s="79"/>
      <c r="F1086" s="79"/>
      <c r="G1086" s="79"/>
    </row>
    <row r="1087" spans="1:7" x14ac:dyDescent="0.3">
      <c r="A1087" s="79"/>
      <c r="B1087" s="79"/>
      <c r="C1087" s="79"/>
      <c r="D1087" s="79"/>
      <c r="E1087" s="79"/>
      <c r="F1087" s="79"/>
      <c r="G1087" s="79"/>
    </row>
    <row r="1088" spans="1:7" x14ac:dyDescent="0.3">
      <c r="A1088" s="79"/>
      <c r="B1088" s="79"/>
      <c r="C1088" s="79"/>
      <c r="D1088" s="79"/>
      <c r="E1088" s="79"/>
      <c r="F1088" s="79"/>
      <c r="G1088" s="79"/>
    </row>
    <row r="1089" spans="1:7" x14ac:dyDescent="0.3">
      <c r="A1089" s="79"/>
      <c r="B1089" s="79"/>
      <c r="C1089" s="79"/>
      <c r="D1089" s="79"/>
      <c r="E1089" s="79"/>
      <c r="F1089" s="79"/>
      <c r="G1089" s="79"/>
    </row>
    <row r="1090" spans="1:7" x14ac:dyDescent="0.3">
      <c r="A1090" s="79"/>
      <c r="B1090" s="79"/>
      <c r="C1090" s="79"/>
      <c r="D1090" s="79"/>
      <c r="E1090" s="79"/>
      <c r="F1090" s="79"/>
      <c r="G1090" s="79"/>
    </row>
    <row r="1091" spans="1:7" x14ac:dyDescent="0.3">
      <c r="A1091" s="79"/>
      <c r="B1091" s="79"/>
      <c r="C1091" s="79"/>
      <c r="D1091" s="79"/>
      <c r="E1091" s="79"/>
      <c r="F1091" s="79"/>
      <c r="G1091" s="79"/>
    </row>
    <row r="1092" spans="1:7" x14ac:dyDescent="0.3">
      <c r="A1092" s="79"/>
      <c r="B1092" s="79"/>
      <c r="C1092" s="79"/>
      <c r="D1092" s="79"/>
      <c r="E1092" s="79"/>
      <c r="F1092" s="79"/>
      <c r="G1092" s="79"/>
    </row>
    <row r="1093" spans="1:7" x14ac:dyDescent="0.3">
      <c r="A1093" s="79"/>
      <c r="B1093" s="79"/>
      <c r="C1093" s="79"/>
      <c r="D1093" s="79"/>
      <c r="E1093" s="79"/>
      <c r="F1093" s="79"/>
      <c r="G1093" s="79"/>
    </row>
    <row r="1094" spans="1:7" x14ac:dyDescent="0.3">
      <c r="A1094" s="79"/>
      <c r="B1094" s="79"/>
      <c r="C1094" s="79"/>
      <c r="D1094" s="79"/>
      <c r="E1094" s="79"/>
      <c r="F1094" s="79"/>
      <c r="G1094" s="79"/>
    </row>
    <row r="1095" spans="1:7" x14ac:dyDescent="0.3">
      <c r="A1095" s="79"/>
      <c r="B1095" s="79"/>
      <c r="C1095" s="79"/>
      <c r="D1095" s="79"/>
      <c r="E1095" s="79"/>
      <c r="F1095" s="79"/>
      <c r="G1095" s="79"/>
    </row>
    <row r="1096" spans="1:7" x14ac:dyDescent="0.3">
      <c r="A1096" s="79"/>
      <c r="B1096" s="79"/>
      <c r="C1096" s="79"/>
      <c r="D1096" s="79"/>
      <c r="E1096" s="79"/>
      <c r="F1096" s="79"/>
      <c r="G1096" s="79"/>
    </row>
    <row r="1097" spans="1:7" x14ac:dyDescent="0.3">
      <c r="A1097" s="79"/>
      <c r="B1097" s="79"/>
      <c r="C1097" s="79"/>
      <c r="D1097" s="79"/>
      <c r="E1097" s="79"/>
      <c r="F1097" s="79"/>
      <c r="G1097" s="79"/>
    </row>
    <row r="1098" spans="1:7" x14ac:dyDescent="0.3">
      <c r="A1098" s="79"/>
      <c r="B1098" s="79"/>
      <c r="C1098" s="79"/>
      <c r="D1098" s="79"/>
      <c r="E1098" s="79"/>
      <c r="F1098" s="79"/>
      <c r="G1098" s="79"/>
    </row>
    <row r="1099" spans="1:7" x14ac:dyDescent="0.3">
      <c r="A1099" s="79"/>
      <c r="B1099" s="79"/>
      <c r="C1099" s="79"/>
      <c r="D1099" s="79"/>
      <c r="E1099" s="79"/>
      <c r="F1099" s="79"/>
      <c r="G1099" s="79"/>
    </row>
    <row r="1100" spans="1:7" x14ac:dyDescent="0.3">
      <c r="A1100" s="79"/>
      <c r="B1100" s="79"/>
      <c r="C1100" s="79"/>
      <c r="D1100" s="79"/>
      <c r="E1100" s="79"/>
      <c r="F1100" s="79"/>
      <c r="G1100" s="79"/>
    </row>
    <row r="1101" spans="1:7" x14ac:dyDescent="0.3">
      <c r="A1101" s="79"/>
      <c r="B1101" s="79"/>
      <c r="C1101" s="79"/>
      <c r="D1101" s="79"/>
      <c r="E1101" s="79"/>
      <c r="F1101" s="79"/>
      <c r="G1101" s="79"/>
    </row>
    <row r="1102" spans="1:7" x14ac:dyDescent="0.3">
      <c r="A1102" s="79"/>
      <c r="B1102" s="79"/>
      <c r="C1102" s="79"/>
      <c r="D1102" s="79"/>
      <c r="E1102" s="79"/>
      <c r="F1102" s="79"/>
      <c r="G1102" s="79"/>
    </row>
    <row r="1103" spans="1:7" x14ac:dyDescent="0.3">
      <c r="A1103" s="79"/>
      <c r="B1103" s="79"/>
      <c r="C1103" s="79"/>
      <c r="D1103" s="79"/>
      <c r="E1103" s="79"/>
      <c r="F1103" s="79"/>
      <c r="G1103" s="79"/>
    </row>
    <row r="1104" spans="1:7" x14ac:dyDescent="0.3">
      <c r="A1104" s="79"/>
      <c r="B1104" s="79"/>
      <c r="C1104" s="79"/>
      <c r="D1104" s="79"/>
      <c r="E1104" s="79"/>
      <c r="F1104" s="79"/>
      <c r="G1104" s="79"/>
    </row>
    <row r="1105" spans="1:7" x14ac:dyDescent="0.3">
      <c r="A1105" s="79"/>
      <c r="B1105" s="79"/>
      <c r="C1105" s="79"/>
      <c r="D1105" s="79"/>
      <c r="E1105" s="79"/>
      <c r="F1105" s="79"/>
      <c r="G1105" s="79"/>
    </row>
    <row r="1106" spans="1:7" x14ac:dyDescent="0.3">
      <c r="A1106" s="79"/>
      <c r="B1106" s="79"/>
      <c r="C1106" s="79"/>
      <c r="D1106" s="79"/>
      <c r="E1106" s="79"/>
      <c r="F1106" s="79"/>
      <c r="G1106" s="79"/>
    </row>
    <row r="1107" spans="1:7" x14ac:dyDescent="0.3">
      <c r="A1107" s="79"/>
      <c r="B1107" s="79"/>
      <c r="C1107" s="79"/>
      <c r="D1107" s="79"/>
      <c r="E1107" s="79"/>
      <c r="F1107" s="79"/>
      <c r="G1107" s="79"/>
    </row>
    <row r="1108" spans="1:7" x14ac:dyDescent="0.3">
      <c r="A1108" s="79"/>
      <c r="B1108" s="79"/>
      <c r="C1108" s="79"/>
      <c r="D1108" s="79"/>
      <c r="E1108" s="79"/>
      <c r="F1108" s="79"/>
      <c r="G1108" s="79"/>
    </row>
    <row r="1109" spans="1:7" x14ac:dyDescent="0.3">
      <c r="A1109" s="79"/>
      <c r="B1109" s="79"/>
      <c r="C1109" s="79"/>
      <c r="D1109" s="79"/>
      <c r="E1109" s="79"/>
      <c r="F1109" s="79"/>
      <c r="G1109" s="79"/>
    </row>
    <row r="1110" spans="1:7" x14ac:dyDescent="0.3">
      <c r="A1110" s="79"/>
      <c r="B1110" s="79"/>
      <c r="C1110" s="79"/>
      <c r="D1110" s="79"/>
      <c r="E1110" s="79"/>
      <c r="F1110" s="79"/>
      <c r="G1110" s="79"/>
    </row>
    <row r="1111" spans="1:7" x14ac:dyDescent="0.3">
      <c r="A1111" s="79"/>
      <c r="B1111" s="79"/>
      <c r="C1111" s="79"/>
      <c r="D1111" s="79"/>
      <c r="E1111" s="79"/>
      <c r="F1111" s="79"/>
      <c r="G1111" s="79"/>
    </row>
    <row r="1112" spans="1:7" x14ac:dyDescent="0.3">
      <c r="A1112" s="79"/>
      <c r="B1112" s="79"/>
      <c r="C1112" s="79"/>
      <c r="D1112" s="79"/>
      <c r="E1112" s="79"/>
      <c r="F1112" s="79"/>
      <c r="G1112" s="79"/>
    </row>
    <row r="1113" spans="1:7" x14ac:dyDescent="0.3">
      <c r="A1113" s="79"/>
      <c r="B1113" s="79"/>
      <c r="C1113" s="79"/>
      <c r="D1113" s="79"/>
      <c r="E1113" s="79"/>
      <c r="F1113" s="79"/>
      <c r="G1113" s="79"/>
    </row>
    <row r="1114" spans="1:7" x14ac:dyDescent="0.3">
      <c r="A1114" s="79"/>
      <c r="B1114" s="79"/>
      <c r="C1114" s="79"/>
      <c r="D1114" s="79"/>
      <c r="E1114" s="79"/>
      <c r="F1114" s="79"/>
      <c r="G1114" s="79"/>
    </row>
    <row r="1115" spans="1:7" x14ac:dyDescent="0.3">
      <c r="A1115" s="79"/>
      <c r="B1115" s="79"/>
      <c r="C1115" s="79"/>
      <c r="D1115" s="79"/>
      <c r="E1115" s="79"/>
      <c r="F1115" s="79"/>
      <c r="G1115" s="79"/>
    </row>
    <row r="1116" spans="1:7" x14ac:dyDescent="0.3">
      <c r="A1116" s="79"/>
      <c r="B1116" s="79"/>
      <c r="C1116" s="79"/>
      <c r="D1116" s="79"/>
      <c r="E1116" s="79"/>
      <c r="F1116" s="79"/>
      <c r="G1116" s="79"/>
    </row>
    <row r="1117" spans="1:7" x14ac:dyDescent="0.3">
      <c r="A1117" s="79"/>
      <c r="B1117" s="79"/>
      <c r="C1117" s="79"/>
      <c r="D1117" s="79"/>
      <c r="E1117" s="79"/>
      <c r="F1117" s="79"/>
      <c r="G1117" s="79"/>
    </row>
    <row r="1118" spans="1:7" x14ac:dyDescent="0.3">
      <c r="A1118" s="79"/>
      <c r="B1118" s="79"/>
      <c r="C1118" s="79"/>
      <c r="D1118" s="79"/>
      <c r="E1118" s="79"/>
      <c r="F1118" s="79"/>
      <c r="G1118" s="79"/>
    </row>
    <row r="1119" spans="1:7" x14ac:dyDescent="0.3">
      <c r="A1119" s="79"/>
      <c r="B1119" s="79"/>
      <c r="C1119" s="79"/>
      <c r="D1119" s="79"/>
      <c r="E1119" s="79"/>
      <c r="F1119" s="79"/>
      <c r="G1119" s="79"/>
    </row>
    <row r="1120" spans="1:7" x14ac:dyDescent="0.3">
      <c r="A1120" s="79"/>
      <c r="B1120" s="79"/>
      <c r="C1120" s="79"/>
      <c r="D1120" s="79"/>
      <c r="E1120" s="79"/>
      <c r="F1120" s="79"/>
      <c r="G1120" s="79"/>
    </row>
    <row r="1121" spans="1:7" x14ac:dyDescent="0.3">
      <c r="A1121" s="79"/>
      <c r="B1121" s="79"/>
      <c r="C1121" s="79"/>
      <c r="D1121" s="79"/>
      <c r="E1121" s="79"/>
      <c r="F1121" s="79"/>
      <c r="G1121" s="79"/>
    </row>
    <row r="1122" spans="1:7" x14ac:dyDescent="0.3">
      <c r="A1122" s="79"/>
      <c r="B1122" s="79"/>
      <c r="C1122" s="79"/>
      <c r="D1122" s="79"/>
      <c r="E1122" s="79"/>
      <c r="F1122" s="79"/>
      <c r="G1122" s="79"/>
    </row>
    <row r="1123" spans="1:7" x14ac:dyDescent="0.3">
      <c r="A1123" s="79"/>
      <c r="B1123" s="79"/>
      <c r="C1123" s="79"/>
      <c r="D1123" s="79"/>
      <c r="E1123" s="79"/>
      <c r="F1123" s="79"/>
      <c r="G1123" s="79"/>
    </row>
    <row r="1124" spans="1:7" x14ac:dyDescent="0.3">
      <c r="A1124" s="79"/>
      <c r="B1124" s="79"/>
      <c r="C1124" s="79"/>
      <c r="D1124" s="79"/>
      <c r="E1124" s="79"/>
      <c r="F1124" s="79"/>
      <c r="G1124" s="79"/>
    </row>
    <row r="1125" spans="1:7" x14ac:dyDescent="0.3">
      <c r="A1125" s="79"/>
      <c r="B1125" s="79"/>
      <c r="C1125" s="79"/>
      <c r="D1125" s="79"/>
      <c r="E1125" s="79"/>
      <c r="F1125" s="79"/>
      <c r="G1125" s="79"/>
    </row>
    <row r="1126" spans="1:7" x14ac:dyDescent="0.3">
      <c r="A1126" s="79"/>
      <c r="B1126" s="79"/>
      <c r="C1126" s="79"/>
      <c r="D1126" s="79"/>
      <c r="E1126" s="79"/>
      <c r="F1126" s="79"/>
      <c r="G1126" s="79"/>
    </row>
    <row r="1127" spans="1:7" x14ac:dyDescent="0.3">
      <c r="A1127" s="79"/>
      <c r="B1127" s="79"/>
      <c r="C1127" s="79"/>
      <c r="D1127" s="79"/>
      <c r="E1127" s="79"/>
      <c r="F1127" s="79"/>
      <c r="G1127" s="79"/>
    </row>
    <row r="1128" spans="1:7" x14ac:dyDescent="0.3">
      <c r="A1128" s="79"/>
      <c r="B1128" s="79"/>
      <c r="C1128" s="79"/>
      <c r="D1128" s="79"/>
      <c r="E1128" s="79"/>
      <c r="F1128" s="79"/>
      <c r="G1128" s="79"/>
    </row>
    <row r="1129" spans="1:7" x14ac:dyDescent="0.3">
      <c r="A1129" s="79"/>
      <c r="B1129" s="79"/>
      <c r="C1129" s="79"/>
      <c r="D1129" s="79"/>
      <c r="E1129" s="79"/>
      <c r="F1129" s="79"/>
      <c r="G1129" s="79"/>
    </row>
    <row r="1130" spans="1:7" x14ac:dyDescent="0.3">
      <c r="A1130" s="79"/>
      <c r="B1130" s="79"/>
      <c r="C1130" s="79"/>
      <c r="D1130" s="79"/>
      <c r="E1130" s="79"/>
      <c r="F1130" s="79"/>
      <c r="G1130" s="79"/>
    </row>
    <row r="1131" spans="1:7" x14ac:dyDescent="0.3">
      <c r="A1131" s="79"/>
      <c r="B1131" s="79"/>
      <c r="C1131" s="79"/>
      <c r="D1131" s="79"/>
      <c r="E1131" s="79"/>
      <c r="F1131" s="79"/>
      <c r="G1131" s="79"/>
    </row>
    <row r="1132" spans="1:7" x14ac:dyDescent="0.3">
      <c r="A1132" s="79"/>
      <c r="B1132" s="79"/>
      <c r="C1132" s="79"/>
      <c r="D1132" s="79"/>
      <c r="E1132" s="79"/>
      <c r="F1132" s="79"/>
      <c r="G1132" s="79"/>
    </row>
    <row r="1133" spans="1:7" x14ac:dyDescent="0.3">
      <c r="A1133" s="79"/>
      <c r="B1133" s="79"/>
      <c r="C1133" s="79"/>
      <c r="D1133" s="79"/>
      <c r="E1133" s="79"/>
      <c r="F1133" s="79"/>
      <c r="G1133" s="79"/>
    </row>
    <row r="1134" spans="1:7" x14ac:dyDescent="0.3">
      <c r="A1134" s="79"/>
      <c r="B1134" s="79"/>
      <c r="C1134" s="79"/>
      <c r="D1134" s="79"/>
      <c r="E1134" s="79"/>
      <c r="F1134" s="79"/>
      <c r="G1134" s="79"/>
    </row>
    <row r="1135" spans="1:7" x14ac:dyDescent="0.3">
      <c r="A1135" s="79"/>
      <c r="B1135" s="79"/>
      <c r="C1135" s="79"/>
      <c r="D1135" s="79"/>
      <c r="E1135" s="79"/>
      <c r="F1135" s="79"/>
      <c r="G1135" s="79"/>
    </row>
    <row r="1136" spans="1:7" x14ac:dyDescent="0.3">
      <c r="A1136" s="79"/>
      <c r="B1136" s="79"/>
      <c r="C1136" s="79"/>
      <c r="D1136" s="79"/>
      <c r="E1136" s="79"/>
      <c r="F1136" s="79"/>
      <c r="G1136" s="79"/>
    </row>
    <row r="1137" spans="1:7" x14ac:dyDescent="0.3">
      <c r="A1137" s="79"/>
      <c r="B1137" s="79"/>
      <c r="C1137" s="79"/>
      <c r="D1137" s="79"/>
      <c r="E1137" s="79"/>
      <c r="F1137" s="79"/>
      <c r="G1137" s="79"/>
    </row>
    <row r="1138" spans="1:7" x14ac:dyDescent="0.3">
      <c r="A1138" s="79"/>
      <c r="B1138" s="79"/>
      <c r="C1138" s="79"/>
      <c r="D1138" s="79"/>
      <c r="E1138" s="79"/>
      <c r="F1138" s="79"/>
      <c r="G1138" s="79"/>
    </row>
    <row r="1139" spans="1:7" x14ac:dyDescent="0.3">
      <c r="A1139" s="79"/>
      <c r="B1139" s="79"/>
      <c r="C1139" s="79"/>
      <c r="D1139" s="79"/>
      <c r="E1139" s="79"/>
      <c r="F1139" s="79"/>
      <c r="G1139" s="79"/>
    </row>
    <row r="1140" spans="1:7" x14ac:dyDescent="0.3">
      <c r="A1140" s="79"/>
      <c r="B1140" s="79"/>
      <c r="C1140" s="79"/>
      <c r="D1140" s="79"/>
      <c r="E1140" s="79"/>
      <c r="F1140" s="79"/>
      <c r="G1140" s="79"/>
    </row>
    <row r="1141" spans="1:7" x14ac:dyDescent="0.3">
      <c r="A1141" s="79"/>
      <c r="B1141" s="79"/>
      <c r="C1141" s="79"/>
      <c r="D1141" s="79"/>
      <c r="E1141" s="79"/>
      <c r="F1141" s="79"/>
      <c r="G1141" s="79"/>
    </row>
    <row r="1142" spans="1:7" x14ac:dyDescent="0.3">
      <c r="A1142" s="79"/>
      <c r="B1142" s="79"/>
      <c r="C1142" s="79"/>
      <c r="D1142" s="79"/>
      <c r="E1142" s="79"/>
      <c r="F1142" s="79"/>
      <c r="G1142" s="79"/>
    </row>
    <row r="1143" spans="1:7" x14ac:dyDescent="0.3">
      <c r="A1143" s="79"/>
      <c r="B1143" s="79"/>
      <c r="C1143" s="79"/>
      <c r="D1143" s="79"/>
      <c r="E1143" s="79"/>
      <c r="F1143" s="79"/>
      <c r="G1143" s="79"/>
    </row>
    <row r="1144" spans="1:7" x14ac:dyDescent="0.3">
      <c r="A1144" s="79"/>
      <c r="B1144" s="79"/>
      <c r="C1144" s="79"/>
      <c r="D1144" s="79"/>
      <c r="E1144" s="79"/>
      <c r="F1144" s="79"/>
      <c r="G1144" s="79"/>
    </row>
    <row r="1145" spans="1:7" x14ac:dyDescent="0.3">
      <c r="A1145" s="79"/>
      <c r="B1145" s="79"/>
      <c r="C1145" s="79"/>
      <c r="D1145" s="79"/>
      <c r="E1145" s="79"/>
      <c r="F1145" s="79"/>
      <c r="G1145" s="79"/>
    </row>
    <row r="1146" spans="1:7" x14ac:dyDescent="0.3">
      <c r="A1146" s="79"/>
      <c r="B1146" s="79"/>
      <c r="C1146" s="79"/>
      <c r="D1146" s="79"/>
      <c r="E1146" s="79"/>
      <c r="F1146" s="79"/>
      <c r="G1146" s="79"/>
    </row>
    <row r="1147" spans="1:7" x14ac:dyDescent="0.3">
      <c r="A1147" s="79"/>
      <c r="B1147" s="79"/>
      <c r="C1147" s="79"/>
      <c r="D1147" s="79"/>
      <c r="E1147" s="79"/>
      <c r="F1147" s="79"/>
      <c r="G1147" s="79"/>
    </row>
    <row r="1148" spans="1:7" x14ac:dyDescent="0.3">
      <c r="A1148" s="79"/>
      <c r="B1148" s="79"/>
      <c r="C1148" s="79"/>
      <c r="D1148" s="79"/>
      <c r="E1148" s="79"/>
      <c r="F1148" s="79"/>
      <c r="G1148" s="79"/>
    </row>
    <row r="1149" spans="1:7" x14ac:dyDescent="0.3">
      <c r="A1149" s="79"/>
      <c r="B1149" s="79"/>
      <c r="C1149" s="79"/>
      <c r="D1149" s="79"/>
      <c r="E1149" s="79"/>
      <c r="F1149" s="79"/>
      <c r="G1149" s="79"/>
    </row>
    <row r="1150" spans="1:7" x14ac:dyDescent="0.3">
      <c r="A1150" s="79"/>
      <c r="B1150" s="79"/>
      <c r="C1150" s="79"/>
      <c r="D1150" s="79"/>
      <c r="E1150" s="79"/>
      <c r="F1150" s="79"/>
      <c r="G1150" s="79"/>
    </row>
    <row r="1151" spans="1:7" x14ac:dyDescent="0.3">
      <c r="A1151" s="79"/>
      <c r="B1151" s="79"/>
      <c r="C1151" s="79"/>
      <c r="D1151" s="79"/>
      <c r="E1151" s="79"/>
      <c r="F1151" s="79"/>
      <c r="G1151" s="79"/>
    </row>
    <row r="1152" spans="1:7" x14ac:dyDescent="0.3">
      <c r="A1152" s="79"/>
      <c r="B1152" s="79"/>
      <c r="C1152" s="79"/>
      <c r="D1152" s="79"/>
      <c r="E1152" s="79"/>
      <c r="F1152" s="79"/>
      <c r="G1152" s="79"/>
    </row>
    <row r="1153" spans="1:7" x14ac:dyDescent="0.3">
      <c r="A1153" s="79"/>
      <c r="B1153" s="79"/>
      <c r="C1153" s="79"/>
      <c r="D1153" s="79"/>
      <c r="E1153" s="79"/>
      <c r="F1153" s="79"/>
      <c r="G1153" s="79"/>
    </row>
    <row r="1154" spans="1:7" x14ac:dyDescent="0.3">
      <c r="A1154" s="79"/>
      <c r="B1154" s="79"/>
      <c r="C1154" s="79"/>
      <c r="D1154" s="79"/>
      <c r="E1154" s="79"/>
      <c r="F1154" s="79"/>
      <c r="G1154" s="79"/>
    </row>
    <row r="1155" spans="1:7" x14ac:dyDescent="0.3">
      <c r="A1155" s="79"/>
      <c r="B1155" s="79"/>
      <c r="C1155" s="79"/>
      <c r="D1155" s="79"/>
      <c r="E1155" s="79"/>
      <c r="F1155" s="79"/>
      <c r="G1155" s="79"/>
    </row>
    <row r="1156" spans="1:7" x14ac:dyDescent="0.3">
      <c r="A1156" s="79"/>
      <c r="B1156" s="79"/>
      <c r="C1156" s="79"/>
      <c r="D1156" s="79"/>
      <c r="E1156" s="79"/>
      <c r="F1156" s="79"/>
      <c r="G1156" s="79"/>
    </row>
    <row r="1157" spans="1:7" x14ac:dyDescent="0.3">
      <c r="A1157" s="79"/>
      <c r="B1157" s="79"/>
      <c r="C1157" s="79"/>
      <c r="D1157" s="79"/>
      <c r="E1157" s="79"/>
      <c r="F1157" s="79"/>
      <c r="G1157" s="79"/>
    </row>
    <row r="1158" spans="1:7" x14ac:dyDescent="0.3">
      <c r="A1158" s="79"/>
      <c r="B1158" s="79"/>
      <c r="C1158" s="79"/>
      <c r="D1158" s="79"/>
      <c r="E1158" s="79"/>
      <c r="F1158" s="79"/>
      <c r="G1158" s="79"/>
    </row>
    <row r="1159" spans="1:7" x14ac:dyDescent="0.3">
      <c r="A1159" s="79"/>
      <c r="B1159" s="79"/>
      <c r="C1159" s="79"/>
      <c r="D1159" s="79"/>
      <c r="E1159" s="79"/>
      <c r="F1159" s="79"/>
      <c r="G1159" s="79"/>
    </row>
    <row r="1160" spans="1:7" x14ac:dyDescent="0.3">
      <c r="A1160" s="79"/>
      <c r="B1160" s="79"/>
      <c r="C1160" s="79"/>
      <c r="D1160" s="79"/>
      <c r="E1160" s="79"/>
      <c r="F1160" s="79"/>
      <c r="G1160" s="79"/>
    </row>
    <row r="1161" spans="1:7" x14ac:dyDescent="0.3">
      <c r="A1161" s="79"/>
      <c r="B1161" s="79"/>
      <c r="C1161" s="79"/>
      <c r="D1161" s="79"/>
      <c r="E1161" s="79"/>
      <c r="F1161" s="79"/>
      <c r="G1161" s="79"/>
    </row>
    <row r="1162" spans="1:7" x14ac:dyDescent="0.3">
      <c r="A1162" s="79"/>
      <c r="B1162" s="79"/>
      <c r="C1162" s="79"/>
      <c r="D1162" s="79"/>
      <c r="E1162" s="79"/>
      <c r="F1162" s="79"/>
      <c r="G1162" s="79"/>
    </row>
    <row r="1163" spans="1:7" x14ac:dyDescent="0.3">
      <c r="A1163" s="79"/>
      <c r="B1163" s="79"/>
      <c r="C1163" s="79"/>
      <c r="D1163" s="79"/>
      <c r="E1163" s="79"/>
      <c r="F1163" s="79"/>
      <c r="G1163" s="79"/>
    </row>
    <row r="1164" spans="1:7" x14ac:dyDescent="0.3">
      <c r="A1164" s="79"/>
      <c r="B1164" s="79"/>
      <c r="C1164" s="79"/>
      <c r="D1164" s="79"/>
      <c r="E1164" s="79"/>
      <c r="F1164" s="79"/>
      <c r="G1164" s="79"/>
    </row>
    <row r="1165" spans="1:7" x14ac:dyDescent="0.3">
      <c r="A1165" s="79"/>
      <c r="B1165" s="79"/>
      <c r="C1165" s="79"/>
      <c r="D1165" s="79"/>
      <c r="E1165" s="79"/>
      <c r="F1165" s="79"/>
      <c r="G1165" s="79"/>
    </row>
    <row r="1166" spans="1:7" x14ac:dyDescent="0.3">
      <c r="A1166" s="79"/>
      <c r="B1166" s="79"/>
      <c r="C1166" s="79"/>
      <c r="D1166" s="79"/>
      <c r="E1166" s="79"/>
      <c r="F1166" s="79"/>
      <c r="G1166" s="79"/>
    </row>
    <row r="1167" spans="1:7" x14ac:dyDescent="0.3">
      <c r="A1167" s="79"/>
      <c r="B1167" s="79"/>
      <c r="C1167" s="79"/>
      <c r="D1167" s="79"/>
      <c r="E1167" s="79"/>
      <c r="F1167" s="79"/>
      <c r="G1167" s="79"/>
    </row>
    <row r="1168" spans="1:7" x14ac:dyDescent="0.3">
      <c r="A1168" s="79"/>
      <c r="B1168" s="79"/>
      <c r="C1168" s="79"/>
      <c r="D1168" s="79"/>
      <c r="E1168" s="79"/>
      <c r="F1168" s="79"/>
      <c r="G1168" s="79"/>
    </row>
    <row r="1169" spans="1:7" x14ac:dyDescent="0.3">
      <c r="A1169" s="79"/>
      <c r="B1169" s="79"/>
      <c r="C1169" s="79"/>
      <c r="D1169" s="79"/>
      <c r="E1169" s="79"/>
      <c r="F1169" s="79"/>
      <c r="G1169" s="79"/>
    </row>
    <row r="1170" spans="1:7" x14ac:dyDescent="0.3">
      <c r="A1170" s="79"/>
      <c r="B1170" s="79"/>
      <c r="C1170" s="79"/>
      <c r="D1170" s="79"/>
      <c r="E1170" s="79"/>
      <c r="F1170" s="79"/>
      <c r="G1170" s="79"/>
    </row>
    <row r="1171" spans="1:7" x14ac:dyDescent="0.3">
      <c r="A1171" s="79"/>
      <c r="B1171" s="79"/>
      <c r="C1171" s="79"/>
      <c r="D1171" s="79"/>
      <c r="E1171" s="79"/>
      <c r="F1171" s="79"/>
      <c r="G1171" s="79"/>
    </row>
    <row r="1172" spans="1:7" x14ac:dyDescent="0.3">
      <c r="A1172" s="79"/>
      <c r="B1172" s="79"/>
      <c r="C1172" s="79"/>
      <c r="D1172" s="79"/>
      <c r="E1172" s="79"/>
      <c r="F1172" s="79"/>
      <c r="G1172" s="79"/>
    </row>
    <row r="1173" spans="1:7" x14ac:dyDescent="0.3">
      <c r="A1173" s="79"/>
      <c r="B1173" s="79"/>
      <c r="C1173" s="79"/>
      <c r="D1173" s="79"/>
      <c r="E1173" s="79"/>
      <c r="F1173" s="79"/>
      <c r="G1173" s="79"/>
    </row>
    <row r="1174" spans="1:7" x14ac:dyDescent="0.3">
      <c r="A1174" s="79"/>
      <c r="B1174" s="79"/>
      <c r="C1174" s="79"/>
      <c r="D1174" s="79"/>
      <c r="E1174" s="79"/>
      <c r="F1174" s="79"/>
      <c r="G1174" s="79"/>
    </row>
    <row r="1175" spans="1:7" x14ac:dyDescent="0.3">
      <c r="A1175" s="79"/>
      <c r="B1175" s="79"/>
      <c r="C1175" s="79"/>
      <c r="D1175" s="79"/>
      <c r="E1175" s="79"/>
      <c r="F1175" s="79"/>
      <c r="G1175" s="79"/>
    </row>
    <row r="1176" spans="1:7" x14ac:dyDescent="0.3">
      <c r="A1176" s="79"/>
      <c r="B1176" s="79"/>
      <c r="C1176" s="79"/>
      <c r="D1176" s="79"/>
      <c r="E1176" s="79"/>
      <c r="F1176" s="79"/>
      <c r="G1176" s="79"/>
    </row>
    <row r="1177" spans="1:7" x14ac:dyDescent="0.3">
      <c r="A1177" s="79"/>
      <c r="B1177" s="79"/>
      <c r="C1177" s="79"/>
      <c r="D1177" s="79"/>
      <c r="E1177" s="79"/>
      <c r="F1177" s="79"/>
      <c r="G1177" s="79"/>
    </row>
    <row r="1178" spans="1:7" x14ac:dyDescent="0.3">
      <c r="A1178" s="79"/>
      <c r="B1178" s="79"/>
      <c r="C1178" s="79"/>
      <c r="D1178" s="79"/>
      <c r="E1178" s="79"/>
      <c r="F1178" s="79"/>
      <c r="G1178" s="79"/>
    </row>
    <row r="1179" spans="1:7" x14ac:dyDescent="0.3">
      <c r="A1179" s="79"/>
      <c r="B1179" s="79"/>
      <c r="C1179" s="79"/>
      <c r="D1179" s="79"/>
      <c r="E1179" s="79"/>
      <c r="F1179" s="79"/>
      <c r="G1179" s="79"/>
    </row>
    <row r="1180" spans="1:7" x14ac:dyDescent="0.3">
      <c r="A1180" s="79"/>
      <c r="B1180" s="79"/>
      <c r="C1180" s="79"/>
      <c r="D1180" s="79"/>
      <c r="E1180" s="79"/>
      <c r="F1180" s="79"/>
      <c r="G1180" s="79"/>
    </row>
    <row r="1181" spans="1:7" x14ac:dyDescent="0.3">
      <c r="A1181" s="79"/>
      <c r="B1181" s="79"/>
      <c r="C1181" s="79"/>
      <c r="D1181" s="79"/>
      <c r="E1181" s="79"/>
      <c r="F1181" s="79"/>
      <c r="G1181" s="79"/>
    </row>
    <row r="1182" spans="1:7" x14ac:dyDescent="0.3">
      <c r="A1182" s="79"/>
      <c r="B1182" s="79"/>
      <c r="C1182" s="79"/>
      <c r="D1182" s="79"/>
      <c r="E1182" s="79"/>
      <c r="F1182" s="79"/>
      <c r="G1182" s="79"/>
    </row>
    <row r="1183" spans="1:7" x14ac:dyDescent="0.3">
      <c r="A1183" s="79"/>
      <c r="B1183" s="79"/>
      <c r="C1183" s="79"/>
      <c r="D1183" s="79"/>
      <c r="E1183" s="79"/>
      <c r="F1183" s="79"/>
      <c r="G1183" s="79"/>
    </row>
    <row r="1184" spans="1:7" x14ac:dyDescent="0.3">
      <c r="A1184" s="79"/>
      <c r="B1184" s="79"/>
      <c r="C1184" s="79"/>
      <c r="D1184" s="79"/>
      <c r="E1184" s="79"/>
      <c r="F1184" s="79"/>
      <c r="G1184" s="79"/>
    </row>
    <row r="1185" spans="1:7" x14ac:dyDescent="0.3">
      <c r="A1185" s="79"/>
      <c r="B1185" s="79"/>
      <c r="C1185" s="79"/>
      <c r="D1185" s="79"/>
      <c r="E1185" s="79"/>
      <c r="F1185" s="79"/>
      <c r="G1185" s="79"/>
    </row>
    <row r="1186" spans="1:7" x14ac:dyDescent="0.3">
      <c r="A1186" s="79"/>
      <c r="B1186" s="79"/>
      <c r="C1186" s="79"/>
      <c r="D1186" s="79"/>
      <c r="E1186" s="79"/>
      <c r="F1186" s="79"/>
      <c r="G1186" s="79"/>
    </row>
    <row r="1187" spans="1:7" x14ac:dyDescent="0.3">
      <c r="A1187" s="79"/>
      <c r="B1187" s="79"/>
      <c r="C1187" s="79"/>
      <c r="D1187" s="79"/>
      <c r="E1187" s="79"/>
      <c r="F1187" s="79"/>
      <c r="G1187" s="79"/>
    </row>
    <row r="1188" spans="1:7" x14ac:dyDescent="0.3">
      <c r="A1188" s="79"/>
      <c r="B1188" s="79"/>
      <c r="C1188" s="79"/>
      <c r="D1188" s="79"/>
      <c r="E1188" s="79"/>
      <c r="F1188" s="79"/>
      <c r="G1188" s="79"/>
    </row>
    <row r="1189" spans="1:7" x14ac:dyDescent="0.3">
      <c r="A1189" s="79"/>
      <c r="B1189" s="79"/>
      <c r="C1189" s="79"/>
      <c r="D1189" s="79"/>
      <c r="E1189" s="79"/>
      <c r="F1189" s="79"/>
      <c r="G1189" s="79"/>
    </row>
    <row r="1190" spans="1:7" x14ac:dyDescent="0.3">
      <c r="A1190" s="79"/>
      <c r="B1190" s="79"/>
      <c r="C1190" s="79"/>
      <c r="D1190" s="79"/>
      <c r="E1190" s="79"/>
      <c r="F1190" s="79"/>
      <c r="G1190" s="79"/>
    </row>
    <row r="1191" spans="1:7" x14ac:dyDescent="0.3">
      <c r="A1191" s="79"/>
      <c r="B1191" s="79"/>
      <c r="C1191" s="79"/>
      <c r="D1191" s="79"/>
      <c r="E1191" s="79"/>
      <c r="F1191" s="79"/>
      <c r="G1191" s="79"/>
    </row>
    <row r="1192" spans="1:7" x14ac:dyDescent="0.3">
      <c r="A1192" s="79"/>
      <c r="B1192" s="79"/>
      <c r="C1192" s="79"/>
      <c r="D1192" s="79"/>
      <c r="E1192" s="79"/>
      <c r="F1192" s="79"/>
      <c r="G1192" s="79"/>
    </row>
    <row r="1193" spans="1:7" x14ac:dyDescent="0.3">
      <c r="A1193" s="79"/>
      <c r="B1193" s="79"/>
      <c r="C1193" s="79"/>
      <c r="D1193" s="79"/>
      <c r="E1193" s="79"/>
      <c r="F1193" s="79"/>
      <c r="G1193" s="79"/>
    </row>
    <row r="1194" spans="1:7" x14ac:dyDescent="0.3">
      <c r="A1194" s="79"/>
      <c r="B1194" s="79"/>
      <c r="C1194" s="79"/>
      <c r="D1194" s="79"/>
      <c r="E1194" s="79"/>
      <c r="F1194" s="79"/>
      <c r="G1194" s="79"/>
    </row>
    <row r="1195" spans="1:7" x14ac:dyDescent="0.3">
      <c r="A1195" s="79"/>
      <c r="B1195" s="79"/>
      <c r="C1195" s="79"/>
      <c r="D1195" s="79"/>
      <c r="E1195" s="79"/>
      <c r="F1195" s="79"/>
      <c r="G1195" s="79"/>
    </row>
    <row r="1196" spans="1:7" x14ac:dyDescent="0.3">
      <c r="A1196" s="79"/>
      <c r="B1196" s="79"/>
      <c r="C1196" s="79"/>
      <c r="D1196" s="79"/>
      <c r="E1196" s="79"/>
      <c r="F1196" s="79"/>
      <c r="G1196" s="79"/>
    </row>
    <row r="1197" spans="1:7" x14ac:dyDescent="0.3">
      <c r="A1197" s="79"/>
      <c r="B1197" s="79"/>
      <c r="C1197" s="79"/>
      <c r="D1197" s="79"/>
      <c r="E1197" s="79"/>
      <c r="F1197" s="79"/>
      <c r="G1197" s="79"/>
    </row>
    <row r="1198" spans="1:7" x14ac:dyDescent="0.3">
      <c r="A1198" s="79"/>
      <c r="B1198" s="79"/>
      <c r="C1198" s="79"/>
      <c r="D1198" s="79"/>
      <c r="E1198" s="79"/>
      <c r="F1198" s="79"/>
      <c r="G1198" s="79"/>
    </row>
    <row r="1199" spans="1:7" x14ac:dyDescent="0.3">
      <c r="A1199" s="79"/>
      <c r="B1199" s="79"/>
      <c r="C1199" s="79"/>
      <c r="D1199" s="79"/>
      <c r="E1199" s="79"/>
      <c r="F1199" s="79"/>
      <c r="G1199" s="79"/>
    </row>
    <row r="1200" spans="1:7" x14ac:dyDescent="0.3">
      <c r="A1200" s="79"/>
      <c r="B1200" s="79"/>
      <c r="C1200" s="79"/>
      <c r="D1200" s="79"/>
      <c r="E1200" s="79"/>
      <c r="F1200" s="79"/>
      <c r="G1200" s="79"/>
    </row>
    <row r="1201" spans="1:7" x14ac:dyDescent="0.3">
      <c r="A1201" s="79"/>
      <c r="B1201" s="79"/>
      <c r="C1201" s="79"/>
      <c r="D1201" s="79"/>
      <c r="E1201" s="79"/>
      <c r="F1201" s="79"/>
      <c r="G1201" s="79"/>
    </row>
    <row r="1202" spans="1:7" x14ac:dyDescent="0.3">
      <c r="A1202" s="79"/>
      <c r="B1202" s="79"/>
      <c r="C1202" s="79"/>
      <c r="D1202" s="79"/>
      <c r="E1202" s="79"/>
      <c r="F1202" s="79"/>
      <c r="G1202" s="79"/>
    </row>
    <row r="1203" spans="1:7" x14ac:dyDescent="0.3">
      <c r="A1203" s="79"/>
      <c r="B1203" s="79"/>
      <c r="C1203" s="79"/>
      <c r="D1203" s="79"/>
      <c r="E1203" s="79"/>
      <c r="F1203" s="79"/>
      <c r="G1203" s="79"/>
    </row>
    <row r="1204" spans="1:7" x14ac:dyDescent="0.3">
      <c r="A1204" s="79"/>
      <c r="B1204" s="79"/>
      <c r="C1204" s="79"/>
      <c r="D1204" s="79"/>
      <c r="E1204" s="79"/>
      <c r="F1204" s="79"/>
      <c r="G1204" s="79"/>
    </row>
    <row r="1205" spans="1:7" x14ac:dyDescent="0.3">
      <c r="A1205" s="79"/>
      <c r="B1205" s="79"/>
      <c r="C1205" s="79"/>
      <c r="D1205" s="79"/>
      <c r="E1205" s="79"/>
      <c r="F1205" s="79"/>
      <c r="G1205" s="79"/>
    </row>
    <row r="1206" spans="1:7" x14ac:dyDescent="0.3">
      <c r="A1206" s="79"/>
      <c r="B1206" s="79"/>
      <c r="C1206" s="79"/>
      <c r="D1206" s="79"/>
      <c r="E1206" s="79"/>
      <c r="F1206" s="79"/>
      <c r="G1206" s="79"/>
    </row>
    <row r="1207" spans="1:7" x14ac:dyDescent="0.3">
      <c r="A1207" s="79"/>
      <c r="B1207" s="79"/>
      <c r="C1207" s="79"/>
      <c r="D1207" s="79"/>
      <c r="E1207" s="79"/>
      <c r="F1207" s="79"/>
      <c r="G1207" s="79"/>
    </row>
    <row r="1208" spans="1:7" x14ac:dyDescent="0.3">
      <c r="A1208" s="79"/>
      <c r="B1208" s="79"/>
      <c r="C1208" s="79"/>
      <c r="D1208" s="79"/>
      <c r="E1208" s="79"/>
      <c r="F1208" s="79"/>
      <c r="G1208" s="79"/>
    </row>
    <row r="1209" spans="1:7" x14ac:dyDescent="0.3">
      <c r="A1209" s="79"/>
      <c r="B1209" s="79"/>
      <c r="C1209" s="79"/>
      <c r="D1209" s="79"/>
      <c r="E1209" s="79"/>
      <c r="F1209" s="79"/>
      <c r="G1209" s="79"/>
    </row>
    <row r="1210" spans="1:7" x14ac:dyDescent="0.3">
      <c r="A1210" s="79"/>
      <c r="B1210" s="79"/>
      <c r="C1210" s="79"/>
      <c r="D1210" s="79"/>
      <c r="E1210" s="79"/>
      <c r="F1210" s="79"/>
      <c r="G1210" s="79"/>
    </row>
    <row r="1211" spans="1:7" x14ac:dyDescent="0.3">
      <c r="A1211" s="79"/>
      <c r="B1211" s="79"/>
      <c r="C1211" s="79"/>
      <c r="D1211" s="79"/>
      <c r="E1211" s="79"/>
      <c r="F1211" s="79"/>
      <c r="G1211" s="79"/>
    </row>
    <row r="1212" spans="1:7" x14ac:dyDescent="0.3">
      <c r="A1212" s="79"/>
      <c r="B1212" s="79"/>
      <c r="C1212" s="79"/>
      <c r="D1212" s="79"/>
      <c r="E1212" s="79"/>
      <c r="F1212" s="79"/>
      <c r="G1212" s="79"/>
    </row>
    <row r="1213" spans="1:7" x14ac:dyDescent="0.3">
      <c r="A1213" s="79"/>
      <c r="B1213" s="79"/>
      <c r="C1213" s="79"/>
      <c r="D1213" s="79"/>
      <c r="E1213" s="79"/>
      <c r="F1213" s="79"/>
      <c r="G1213" s="79"/>
    </row>
    <row r="1214" spans="1:7" x14ac:dyDescent="0.3">
      <c r="A1214" s="79"/>
      <c r="B1214" s="79"/>
      <c r="C1214" s="79"/>
      <c r="D1214" s="79"/>
      <c r="E1214" s="79"/>
      <c r="F1214" s="79"/>
      <c r="G1214" s="79"/>
    </row>
    <row r="1215" spans="1:7" x14ac:dyDescent="0.3">
      <c r="A1215" s="79"/>
      <c r="B1215" s="79"/>
      <c r="C1215" s="79"/>
      <c r="D1215" s="79"/>
      <c r="E1215" s="79"/>
      <c r="F1215" s="79"/>
      <c r="G1215" s="79"/>
    </row>
    <row r="1216" spans="1:7" x14ac:dyDescent="0.3">
      <c r="A1216" s="79"/>
      <c r="B1216" s="79"/>
      <c r="C1216" s="79"/>
      <c r="D1216" s="79"/>
      <c r="E1216" s="79"/>
      <c r="F1216" s="79"/>
      <c r="G1216" s="79"/>
    </row>
    <row r="1217" spans="1:7" x14ac:dyDescent="0.3">
      <c r="A1217" s="79"/>
      <c r="B1217" s="79"/>
      <c r="C1217" s="79"/>
      <c r="D1217" s="79"/>
      <c r="E1217" s="79"/>
      <c r="F1217" s="79"/>
      <c r="G1217" s="79"/>
    </row>
    <row r="1218" spans="1:7" x14ac:dyDescent="0.3">
      <c r="A1218" s="79"/>
      <c r="B1218" s="79"/>
      <c r="C1218" s="79"/>
      <c r="D1218" s="79"/>
      <c r="E1218" s="79"/>
      <c r="F1218" s="79"/>
      <c r="G1218" s="79"/>
    </row>
    <row r="1219" spans="1:7" x14ac:dyDescent="0.3">
      <c r="A1219" s="79"/>
      <c r="B1219" s="79"/>
      <c r="C1219" s="79"/>
      <c r="D1219" s="79"/>
      <c r="E1219" s="79"/>
      <c r="F1219" s="79"/>
      <c r="G1219" s="79"/>
    </row>
    <row r="1220" spans="1:7" x14ac:dyDescent="0.3">
      <c r="A1220" s="79"/>
      <c r="B1220" s="79"/>
      <c r="C1220" s="79"/>
      <c r="D1220" s="79"/>
      <c r="E1220" s="79"/>
      <c r="F1220" s="79"/>
      <c r="G1220" s="79"/>
    </row>
    <row r="1221" spans="1:7" x14ac:dyDescent="0.3">
      <c r="A1221" s="79"/>
      <c r="B1221" s="79"/>
      <c r="C1221" s="79"/>
      <c r="D1221" s="79"/>
      <c r="E1221" s="79"/>
      <c r="F1221" s="79"/>
      <c r="G1221" s="79"/>
    </row>
    <row r="1222" spans="1:7" x14ac:dyDescent="0.3">
      <c r="A1222" s="79"/>
      <c r="B1222" s="79"/>
      <c r="C1222" s="79"/>
      <c r="D1222" s="79"/>
      <c r="E1222" s="79"/>
      <c r="F1222" s="79"/>
      <c r="G1222" s="79"/>
    </row>
    <row r="1223" spans="1:7" x14ac:dyDescent="0.3">
      <c r="A1223" s="79"/>
      <c r="B1223" s="79"/>
      <c r="C1223" s="79"/>
      <c r="D1223" s="79"/>
      <c r="E1223" s="79"/>
      <c r="F1223" s="79"/>
      <c r="G1223" s="79"/>
    </row>
    <row r="1224" spans="1:7" x14ac:dyDescent="0.3">
      <c r="A1224" s="79"/>
      <c r="B1224" s="79"/>
      <c r="C1224" s="79"/>
      <c r="D1224" s="79"/>
      <c r="E1224" s="79"/>
      <c r="F1224" s="79"/>
      <c r="G1224" s="79"/>
    </row>
    <row r="1225" spans="1:7" x14ac:dyDescent="0.3">
      <c r="A1225" s="79"/>
      <c r="B1225" s="79"/>
      <c r="C1225" s="79"/>
      <c r="D1225" s="79"/>
      <c r="E1225" s="79"/>
      <c r="F1225" s="79"/>
      <c r="G1225" s="79"/>
    </row>
    <row r="1226" spans="1:7" x14ac:dyDescent="0.3">
      <c r="A1226" s="79"/>
      <c r="B1226" s="79"/>
      <c r="C1226" s="79"/>
      <c r="D1226" s="79"/>
      <c r="E1226" s="79"/>
      <c r="F1226" s="79"/>
      <c r="G1226" s="79"/>
    </row>
    <row r="1227" spans="1:7" x14ac:dyDescent="0.3">
      <c r="A1227" s="79"/>
      <c r="B1227" s="79"/>
      <c r="C1227" s="79"/>
      <c r="D1227" s="79"/>
      <c r="E1227" s="79"/>
      <c r="F1227" s="79"/>
      <c r="G1227" s="79"/>
    </row>
    <row r="1228" spans="1:7" x14ac:dyDescent="0.3">
      <c r="A1228" s="79"/>
      <c r="B1228" s="79"/>
      <c r="C1228" s="79"/>
      <c r="D1228" s="79"/>
      <c r="E1228" s="79"/>
      <c r="F1228" s="79"/>
      <c r="G1228" s="79"/>
    </row>
    <row r="1229" spans="1:7" x14ac:dyDescent="0.3">
      <c r="A1229" s="79"/>
      <c r="B1229" s="79"/>
      <c r="C1229" s="79"/>
      <c r="D1229" s="79"/>
      <c r="E1229" s="79"/>
      <c r="F1229" s="79"/>
      <c r="G1229" s="79"/>
    </row>
    <row r="1230" spans="1:7" x14ac:dyDescent="0.3">
      <c r="A1230" s="79"/>
      <c r="B1230" s="79"/>
      <c r="C1230" s="79"/>
      <c r="D1230" s="79"/>
      <c r="E1230" s="79"/>
      <c r="F1230" s="79"/>
      <c r="G1230" s="79"/>
    </row>
    <row r="1231" spans="1:7" x14ac:dyDescent="0.3">
      <c r="A1231" s="79"/>
      <c r="B1231" s="79"/>
      <c r="C1231" s="79"/>
      <c r="D1231" s="79"/>
      <c r="E1231" s="79"/>
      <c r="F1231" s="79"/>
      <c r="G1231" s="79"/>
    </row>
    <row r="1232" spans="1:7" x14ac:dyDescent="0.3">
      <c r="A1232" s="79"/>
      <c r="B1232" s="79"/>
      <c r="C1232" s="79"/>
      <c r="D1232" s="79"/>
      <c r="E1232" s="79"/>
      <c r="F1232" s="79"/>
      <c r="G1232" s="79"/>
    </row>
    <row r="1233" spans="1:7" x14ac:dyDescent="0.3">
      <c r="A1233" s="79"/>
      <c r="B1233" s="79"/>
      <c r="C1233" s="79"/>
      <c r="D1233" s="79"/>
      <c r="E1233" s="79"/>
      <c r="F1233" s="79"/>
      <c r="G1233" s="79"/>
    </row>
    <row r="1234" spans="1:7" x14ac:dyDescent="0.3">
      <c r="A1234" s="79"/>
      <c r="B1234" s="79"/>
      <c r="C1234" s="79"/>
      <c r="D1234" s="79"/>
      <c r="E1234" s="79"/>
      <c r="F1234" s="79"/>
      <c r="G1234" s="79"/>
    </row>
    <row r="1235" spans="1:7" x14ac:dyDescent="0.3">
      <c r="A1235" s="79"/>
      <c r="B1235" s="79"/>
      <c r="C1235" s="79"/>
      <c r="D1235" s="79"/>
      <c r="E1235" s="79"/>
      <c r="F1235" s="79"/>
      <c r="G1235" s="79"/>
    </row>
    <row r="1236" spans="1:7" x14ac:dyDescent="0.3">
      <c r="A1236" s="79"/>
      <c r="B1236" s="79"/>
      <c r="C1236" s="79"/>
      <c r="D1236" s="79"/>
      <c r="E1236" s="79"/>
      <c r="F1236" s="79"/>
      <c r="G1236" s="79"/>
    </row>
    <row r="1237" spans="1:7" x14ac:dyDescent="0.3">
      <c r="A1237" s="79"/>
      <c r="B1237" s="79"/>
      <c r="C1237" s="79"/>
      <c r="D1237" s="79"/>
      <c r="E1237" s="79"/>
      <c r="F1237" s="79"/>
      <c r="G1237" s="79"/>
    </row>
    <row r="1238" spans="1:7" x14ac:dyDescent="0.3">
      <c r="A1238" s="79"/>
      <c r="B1238" s="79"/>
      <c r="C1238" s="79"/>
      <c r="D1238" s="79"/>
      <c r="E1238" s="79"/>
      <c r="F1238" s="79"/>
      <c r="G1238" s="79"/>
    </row>
    <row r="1239" spans="1:7" x14ac:dyDescent="0.3">
      <c r="A1239" s="79"/>
      <c r="B1239" s="79"/>
      <c r="C1239" s="79"/>
      <c r="D1239" s="79"/>
      <c r="E1239" s="79"/>
      <c r="F1239" s="79"/>
      <c r="G1239" s="79"/>
    </row>
    <row r="1240" spans="1:7" x14ac:dyDescent="0.3">
      <c r="A1240" s="79"/>
      <c r="B1240" s="79"/>
      <c r="C1240" s="79"/>
      <c r="D1240" s="79"/>
      <c r="E1240" s="79"/>
      <c r="F1240" s="79"/>
      <c r="G1240" s="79"/>
    </row>
  </sheetData>
  <mergeCells count="12">
    <mergeCell ref="B28:G28"/>
    <mergeCell ref="B29:C29"/>
    <mergeCell ref="D29:E29"/>
    <mergeCell ref="F29:G29"/>
    <mergeCell ref="B2:G2"/>
    <mergeCell ref="B3:C3"/>
    <mergeCell ref="D3:E3"/>
    <mergeCell ref="F3:G3"/>
    <mergeCell ref="B15:G15"/>
    <mergeCell ref="B16:C16"/>
    <mergeCell ref="D16:E16"/>
    <mergeCell ref="F16:G1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45FBB-1BEF-46D1-A464-7FB194BF6492}">
  <sheetPr codeName="Hoja9"/>
  <dimension ref="A1:T60"/>
  <sheetViews>
    <sheetView workbookViewId="0"/>
  </sheetViews>
  <sheetFormatPr baseColWidth="10" defaultColWidth="11.5703125" defaultRowHeight="15" x14ac:dyDescent="0.25"/>
  <cols>
    <col min="1" max="1" width="6" style="78" customWidth="1"/>
    <col min="2" max="2" width="36.85546875" style="78" bestFit="1" customWidth="1"/>
    <col min="3" max="3" width="11.5703125" style="78"/>
    <col min="4" max="4" width="15.28515625" style="78" customWidth="1"/>
    <col min="5" max="5" width="12.7109375" style="78" bestFit="1" customWidth="1"/>
    <col min="6" max="6" width="13.85546875" style="78" customWidth="1"/>
    <col min="7" max="7" width="11.5703125" style="78"/>
    <col min="8" max="8" width="13.5703125" style="78" customWidth="1"/>
    <col min="9" max="9" width="11.5703125" style="78"/>
    <col min="10" max="10" width="14.7109375" style="78" customWidth="1"/>
    <col min="11" max="11" width="11.5703125" style="78"/>
    <col min="12" max="12" width="14.7109375" style="78" customWidth="1"/>
    <col min="13" max="13" width="11.5703125" style="78"/>
    <col min="14" max="14" width="13.85546875" style="78" customWidth="1"/>
    <col min="15" max="15" width="11.5703125" style="78"/>
    <col min="16" max="16" width="16.28515625" style="78" customWidth="1"/>
    <col min="17" max="17" width="11.5703125" style="78"/>
    <col min="18" max="18" width="14.7109375" style="78" customWidth="1"/>
    <col min="19" max="19" width="11.5703125" style="78"/>
    <col min="20" max="20" width="15" style="78" customWidth="1"/>
    <col min="21" max="16384" width="11.5703125" style="78"/>
  </cols>
  <sheetData>
    <row r="1" spans="1:20" s="198" customFormat="1" ht="18.75" x14ac:dyDescent="0.3">
      <c r="A1" s="198" t="s">
        <v>75</v>
      </c>
    </row>
    <row r="2" spans="1:20" ht="21.75" thickBot="1" x14ac:dyDescent="0.4">
      <c r="A2" s="322" t="s">
        <v>66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24"/>
    </row>
    <row r="3" spans="1:20" ht="15.75" x14ac:dyDescent="0.25">
      <c r="A3" s="139"/>
      <c r="B3" s="224"/>
      <c r="C3" s="325" t="s">
        <v>2</v>
      </c>
      <c r="D3" s="326"/>
      <c r="E3" s="326"/>
      <c r="F3" s="326"/>
      <c r="G3" s="326"/>
      <c r="H3" s="327"/>
      <c r="I3" s="325" t="s">
        <v>3</v>
      </c>
      <c r="J3" s="326"/>
      <c r="K3" s="326"/>
      <c r="L3" s="326"/>
      <c r="M3" s="326"/>
      <c r="N3" s="327"/>
      <c r="O3" s="325" t="s">
        <v>4</v>
      </c>
      <c r="P3" s="326"/>
      <c r="Q3" s="326"/>
      <c r="R3" s="326"/>
      <c r="S3" s="326"/>
      <c r="T3" s="328"/>
    </row>
    <row r="4" spans="1:20" ht="15.75" x14ac:dyDescent="0.25">
      <c r="A4" s="139"/>
      <c r="B4" s="224"/>
      <c r="C4" s="329" t="s">
        <v>41</v>
      </c>
      <c r="D4" s="309"/>
      <c r="E4" s="309" t="s">
        <v>42</v>
      </c>
      <c r="F4" s="309"/>
      <c r="G4" s="303" t="s">
        <v>67</v>
      </c>
      <c r="H4" s="330"/>
      <c r="I4" s="329" t="s">
        <v>41</v>
      </c>
      <c r="J4" s="309"/>
      <c r="K4" s="309" t="s">
        <v>42</v>
      </c>
      <c r="L4" s="309"/>
      <c r="M4" s="303" t="s">
        <v>67</v>
      </c>
      <c r="N4" s="330"/>
      <c r="O4" s="329" t="s">
        <v>41</v>
      </c>
      <c r="P4" s="309"/>
      <c r="Q4" s="309" t="s">
        <v>42</v>
      </c>
      <c r="R4" s="309"/>
      <c r="S4" s="303" t="s">
        <v>67</v>
      </c>
      <c r="T4" s="331"/>
    </row>
    <row r="5" spans="1:20" ht="32.25" thickBot="1" x14ac:dyDescent="0.3">
      <c r="A5" s="140" t="s">
        <v>0</v>
      </c>
      <c r="B5" s="141" t="s">
        <v>1</v>
      </c>
      <c r="C5" s="142" t="s">
        <v>5</v>
      </c>
      <c r="D5" s="224" t="s">
        <v>68</v>
      </c>
      <c r="E5" s="224" t="s">
        <v>69</v>
      </c>
      <c r="F5" s="224" t="s">
        <v>70</v>
      </c>
      <c r="G5" s="224" t="s">
        <v>71</v>
      </c>
      <c r="H5" s="225" t="s">
        <v>72</v>
      </c>
      <c r="I5" s="142" t="s">
        <v>5</v>
      </c>
      <c r="J5" s="224" t="s">
        <v>68</v>
      </c>
      <c r="K5" s="224" t="s">
        <v>69</v>
      </c>
      <c r="L5" s="224" t="s">
        <v>70</v>
      </c>
      <c r="M5" s="224" t="s">
        <v>71</v>
      </c>
      <c r="N5" s="225" t="s">
        <v>72</v>
      </c>
      <c r="O5" s="142" t="s">
        <v>5</v>
      </c>
      <c r="P5" s="224" t="s">
        <v>68</v>
      </c>
      <c r="Q5" s="224" t="s">
        <v>69</v>
      </c>
      <c r="R5" s="224" t="s">
        <v>70</v>
      </c>
      <c r="S5" s="224" t="s">
        <v>71</v>
      </c>
      <c r="T5" s="226" t="s">
        <v>72</v>
      </c>
    </row>
    <row r="6" spans="1:20" ht="15.75" x14ac:dyDescent="0.25">
      <c r="A6" s="145">
        <v>1</v>
      </c>
      <c r="B6" s="199" t="s">
        <v>7</v>
      </c>
      <c r="C6" s="147">
        <v>203179</v>
      </c>
      <c r="D6" s="148">
        <v>1542960.9698300001</v>
      </c>
      <c r="E6" s="148">
        <v>1037463</v>
      </c>
      <c r="F6" s="148">
        <v>4334807.5215459997</v>
      </c>
      <c r="G6" s="149">
        <f>C6/E6</f>
        <v>0.19584216497359425</v>
      </c>
      <c r="H6" s="200">
        <f>D6/F6</f>
        <v>0.35594682397332983</v>
      </c>
      <c r="I6" s="147">
        <v>48560</v>
      </c>
      <c r="J6" s="148">
        <v>3234261.009511</v>
      </c>
      <c r="K6" s="148">
        <v>138473</v>
      </c>
      <c r="L6" s="148">
        <v>9276297.3796130009</v>
      </c>
      <c r="M6" s="149">
        <f>I6/K6</f>
        <v>0.35068208242762128</v>
      </c>
      <c r="N6" s="150">
        <f>J6/L6</f>
        <v>0.34865861638061568</v>
      </c>
      <c r="O6" s="147">
        <v>21608</v>
      </c>
      <c r="P6" s="148">
        <v>905865.87507590838</v>
      </c>
      <c r="Q6" s="148">
        <v>117968</v>
      </c>
      <c r="R6" s="148">
        <v>4121417.0627970002</v>
      </c>
      <c r="S6" s="149">
        <f>O6/Q6</f>
        <v>0.18316831683168316</v>
      </c>
      <c r="T6" s="150">
        <f>P6/R6</f>
        <v>0.21979476021801647</v>
      </c>
    </row>
    <row r="7" spans="1:20" ht="15.75" x14ac:dyDescent="0.25">
      <c r="A7" s="151">
        <v>9</v>
      </c>
      <c r="B7" s="201" t="s">
        <v>8</v>
      </c>
      <c r="C7" s="157">
        <v>317</v>
      </c>
      <c r="D7" s="154">
        <v>3924.0706489999998</v>
      </c>
      <c r="E7" s="154">
        <v>2121</v>
      </c>
      <c r="F7" s="154">
        <v>12539.377424</v>
      </c>
      <c r="G7" s="155">
        <f t="shared" ref="G7:H18" si="0">C7/E7</f>
        <v>0.14945780292314945</v>
      </c>
      <c r="H7" s="202">
        <f t="shared" si="0"/>
        <v>0.31293983076778947</v>
      </c>
      <c r="I7" s="157">
        <v>148</v>
      </c>
      <c r="J7" s="154">
        <v>18083.715249000001</v>
      </c>
      <c r="K7" s="154">
        <v>471</v>
      </c>
      <c r="L7" s="154">
        <v>38345.649331000001</v>
      </c>
      <c r="M7" s="155">
        <f t="shared" ref="M7:N18" si="1">I7/K7</f>
        <v>0.31422505307855625</v>
      </c>
      <c r="N7" s="156">
        <f t="shared" si="1"/>
        <v>0.47159757533119867</v>
      </c>
      <c r="O7" s="157">
        <v>0</v>
      </c>
      <c r="P7" s="154">
        <v>0</v>
      </c>
      <c r="Q7" s="154">
        <v>74</v>
      </c>
      <c r="R7" s="154">
        <v>74.629976999999997</v>
      </c>
      <c r="S7" s="155">
        <f t="shared" ref="S7:T18" si="2">O7/Q7</f>
        <v>0</v>
      </c>
      <c r="T7" s="156">
        <f t="shared" si="2"/>
        <v>0</v>
      </c>
    </row>
    <row r="8" spans="1:20" ht="15.75" x14ac:dyDescent="0.25">
      <c r="A8" s="151">
        <v>14</v>
      </c>
      <c r="B8" s="201" t="s">
        <v>9</v>
      </c>
      <c r="C8" s="157">
        <v>17358</v>
      </c>
      <c r="D8" s="154">
        <v>229163.05445</v>
      </c>
      <c r="E8" s="154">
        <v>1729111</v>
      </c>
      <c r="F8" s="154">
        <v>3320985.7142139999</v>
      </c>
      <c r="G8" s="155">
        <f t="shared" si="0"/>
        <v>1.0038684618859055E-2</v>
      </c>
      <c r="H8" s="202">
        <f t="shared" si="0"/>
        <v>6.9004528826838857E-2</v>
      </c>
      <c r="I8" s="157">
        <v>18403</v>
      </c>
      <c r="J8" s="154">
        <v>1492083.3747020001</v>
      </c>
      <c r="K8" s="154">
        <v>187277</v>
      </c>
      <c r="L8" s="154">
        <v>9549420.4923700001</v>
      </c>
      <c r="M8" s="155">
        <f t="shared" si="1"/>
        <v>9.8266204606011417E-2</v>
      </c>
      <c r="N8" s="156">
        <f t="shared" si="1"/>
        <v>0.15624857821416249</v>
      </c>
      <c r="O8" s="157">
        <v>2773</v>
      </c>
      <c r="P8" s="154">
        <v>182850.17860300001</v>
      </c>
      <c r="Q8" s="154">
        <v>33382</v>
      </c>
      <c r="R8" s="154">
        <v>1231124.7788199999</v>
      </c>
      <c r="S8" s="155">
        <f t="shared" si="2"/>
        <v>8.3068719669282851E-2</v>
      </c>
      <c r="T8" s="156">
        <f t="shared" si="2"/>
        <v>0.14852286441530077</v>
      </c>
    </row>
    <row r="9" spans="1:20" ht="15.75" x14ac:dyDescent="0.25">
      <c r="A9" s="151">
        <v>16</v>
      </c>
      <c r="B9" s="201" t="s">
        <v>10</v>
      </c>
      <c r="C9" s="157">
        <v>45555</v>
      </c>
      <c r="D9" s="154">
        <v>185574.20213799999</v>
      </c>
      <c r="E9" s="154">
        <v>1238019</v>
      </c>
      <c r="F9" s="154">
        <v>3833208.949949</v>
      </c>
      <c r="G9" s="155">
        <f t="shared" si="0"/>
        <v>3.6796688903805191E-2</v>
      </c>
      <c r="H9" s="202">
        <f t="shared" si="0"/>
        <v>4.8412232299642581E-2</v>
      </c>
      <c r="I9" s="157">
        <v>46335</v>
      </c>
      <c r="J9" s="154">
        <v>3362535.8044449999</v>
      </c>
      <c r="K9" s="154">
        <v>106962</v>
      </c>
      <c r="L9" s="154">
        <v>6939284.5892719999</v>
      </c>
      <c r="M9" s="155">
        <f t="shared" si="1"/>
        <v>0.43319122679082289</v>
      </c>
      <c r="N9" s="156">
        <f t="shared" si="1"/>
        <v>0.48456519705841367</v>
      </c>
      <c r="O9" s="157">
        <v>16018</v>
      </c>
      <c r="P9" s="154">
        <v>1308104.804062</v>
      </c>
      <c r="Q9" s="154">
        <v>97171</v>
      </c>
      <c r="R9" s="154">
        <v>2938005.5757010002</v>
      </c>
      <c r="S9" s="155">
        <f t="shared" si="2"/>
        <v>0.16484342036204216</v>
      </c>
      <c r="T9" s="156">
        <f t="shared" si="2"/>
        <v>0.44523564382613184</v>
      </c>
    </row>
    <row r="10" spans="1:20" ht="15.75" x14ac:dyDescent="0.25">
      <c r="A10" s="151">
        <v>28</v>
      </c>
      <c r="B10" s="201" t="s">
        <v>11</v>
      </c>
      <c r="C10" s="157">
        <v>741</v>
      </c>
      <c r="D10" s="154">
        <v>10457.183545</v>
      </c>
      <c r="E10" s="154">
        <v>36854</v>
      </c>
      <c r="F10" s="154">
        <v>163857.25962500001</v>
      </c>
      <c r="G10" s="155">
        <f t="shared" si="0"/>
        <v>2.0106365659087209E-2</v>
      </c>
      <c r="H10" s="202">
        <f t="shared" si="0"/>
        <v>6.3818860201446503E-2</v>
      </c>
      <c r="I10" s="157">
        <v>1258</v>
      </c>
      <c r="J10" s="154">
        <v>205668.663818</v>
      </c>
      <c r="K10" s="154">
        <v>8296</v>
      </c>
      <c r="L10" s="154">
        <v>1182123.1592949999</v>
      </c>
      <c r="M10" s="155">
        <f t="shared" si="1"/>
        <v>0.15163934426229508</v>
      </c>
      <c r="N10" s="156">
        <f t="shared" si="1"/>
        <v>0.17398243338761557</v>
      </c>
      <c r="O10" s="157">
        <v>364</v>
      </c>
      <c r="P10" s="154">
        <v>35800.829421000002</v>
      </c>
      <c r="Q10" s="154">
        <v>8142</v>
      </c>
      <c r="R10" s="154">
        <v>384584.22995200002</v>
      </c>
      <c r="S10" s="155">
        <f t="shared" si="2"/>
        <v>4.4706460329157455E-2</v>
      </c>
      <c r="T10" s="156">
        <f t="shared" si="2"/>
        <v>9.3089696957850576E-2</v>
      </c>
    </row>
    <row r="11" spans="1:20" ht="15.75" x14ac:dyDescent="0.25">
      <c r="A11" s="151">
        <v>37</v>
      </c>
      <c r="B11" s="201" t="s">
        <v>73</v>
      </c>
      <c r="C11" s="157">
        <v>32558</v>
      </c>
      <c r="D11" s="154">
        <v>567620.92951399996</v>
      </c>
      <c r="E11" s="154">
        <v>877803</v>
      </c>
      <c r="F11" s="154">
        <v>5323742.3310080003</v>
      </c>
      <c r="G11" s="155">
        <f t="shared" si="0"/>
        <v>3.7090326645044504E-2</v>
      </c>
      <c r="H11" s="202">
        <f t="shared" si="0"/>
        <v>0.10662066159887312</v>
      </c>
      <c r="I11" s="157">
        <v>77594</v>
      </c>
      <c r="J11" s="154">
        <v>5589434.0681290003</v>
      </c>
      <c r="K11" s="154">
        <v>200096</v>
      </c>
      <c r="L11" s="154">
        <v>11787979.647697</v>
      </c>
      <c r="M11" s="155">
        <f t="shared" si="1"/>
        <v>0.38778386374540219</v>
      </c>
      <c r="N11" s="156">
        <f t="shared" si="1"/>
        <v>0.47416387160296802</v>
      </c>
      <c r="O11" s="157">
        <v>36620</v>
      </c>
      <c r="P11" s="154">
        <v>2777383.7102819998</v>
      </c>
      <c r="Q11" s="154">
        <v>175112</v>
      </c>
      <c r="R11" s="154">
        <v>4322393.7945079999</v>
      </c>
      <c r="S11" s="155">
        <f t="shared" si="2"/>
        <v>0.20912330394261958</v>
      </c>
      <c r="T11" s="156">
        <f t="shared" si="2"/>
        <v>0.64255684287973069</v>
      </c>
    </row>
    <row r="12" spans="1:20" ht="15.75" x14ac:dyDescent="0.25">
      <c r="A12" s="151">
        <v>39</v>
      </c>
      <c r="B12" s="201" t="s">
        <v>74</v>
      </c>
      <c r="C12" s="157">
        <v>52484</v>
      </c>
      <c r="D12" s="154">
        <v>585773.964821</v>
      </c>
      <c r="E12" s="154">
        <v>307195</v>
      </c>
      <c r="F12" s="154">
        <v>1853822.4673830001</v>
      </c>
      <c r="G12" s="155">
        <f t="shared" si="0"/>
        <v>0.17084913491430526</v>
      </c>
      <c r="H12" s="202">
        <f t="shared" si="0"/>
        <v>0.31598169464842235</v>
      </c>
      <c r="I12" s="157">
        <v>23148</v>
      </c>
      <c r="J12" s="154">
        <v>1693646.4008549999</v>
      </c>
      <c r="K12" s="154">
        <v>72521</v>
      </c>
      <c r="L12" s="154">
        <v>4466265.0180900004</v>
      </c>
      <c r="M12" s="155">
        <f t="shared" si="1"/>
        <v>0.31919030349829702</v>
      </c>
      <c r="N12" s="156">
        <f t="shared" si="1"/>
        <v>0.37920866630061473</v>
      </c>
      <c r="O12" s="157">
        <v>1930</v>
      </c>
      <c r="P12" s="154">
        <v>61364.615426999997</v>
      </c>
      <c r="Q12" s="154">
        <v>30769</v>
      </c>
      <c r="R12" s="154">
        <v>1210288.0454909999</v>
      </c>
      <c r="S12" s="155">
        <f t="shared" si="2"/>
        <v>6.2725470441028303E-2</v>
      </c>
      <c r="T12" s="156">
        <f t="shared" si="2"/>
        <v>5.0702488267662826E-2</v>
      </c>
    </row>
    <row r="13" spans="1:20" ht="15.75" x14ac:dyDescent="0.25">
      <c r="A13" s="151">
        <v>49</v>
      </c>
      <c r="B13" s="201" t="s">
        <v>14</v>
      </c>
      <c r="C13" s="157">
        <v>5734</v>
      </c>
      <c r="D13" s="154">
        <v>101448.036211</v>
      </c>
      <c r="E13" s="154">
        <v>53573</v>
      </c>
      <c r="F13" s="154">
        <v>513082.11085400003</v>
      </c>
      <c r="G13" s="155">
        <f t="shared" si="0"/>
        <v>0.10703152707520579</v>
      </c>
      <c r="H13" s="202">
        <f t="shared" si="0"/>
        <v>0.1977228090103253</v>
      </c>
      <c r="I13" s="157">
        <v>1979</v>
      </c>
      <c r="J13" s="154">
        <v>239413.37555900001</v>
      </c>
      <c r="K13" s="154">
        <v>7398</v>
      </c>
      <c r="L13" s="154">
        <v>718851.57237299997</v>
      </c>
      <c r="M13" s="155">
        <f t="shared" si="1"/>
        <v>0.26750473100838063</v>
      </c>
      <c r="N13" s="156">
        <f t="shared" si="1"/>
        <v>0.33304980438266668</v>
      </c>
      <c r="O13" s="157">
        <v>292</v>
      </c>
      <c r="P13" s="154">
        <v>15923.421768</v>
      </c>
      <c r="Q13" s="154">
        <v>7501</v>
      </c>
      <c r="R13" s="154">
        <v>250460.85008199999</v>
      </c>
      <c r="S13" s="155">
        <f t="shared" si="2"/>
        <v>3.8928142914278097E-2</v>
      </c>
      <c r="T13" s="156">
        <f t="shared" si="2"/>
        <v>6.3576490149205869E-2</v>
      </c>
    </row>
    <row r="14" spans="1:20" ht="15.75" x14ac:dyDescent="0.25">
      <c r="A14" s="151">
        <v>51</v>
      </c>
      <c r="B14" s="201" t="s">
        <v>15</v>
      </c>
      <c r="C14" s="157">
        <v>25733</v>
      </c>
      <c r="D14" s="154">
        <v>136220.512671</v>
      </c>
      <c r="E14" s="154">
        <v>2971155</v>
      </c>
      <c r="F14" s="154">
        <v>3135984.2919180002</v>
      </c>
      <c r="G14" s="155">
        <f t="shared" si="0"/>
        <v>8.660941620346297E-3</v>
      </c>
      <c r="H14" s="202">
        <f t="shared" si="0"/>
        <v>4.3437881057652283E-2</v>
      </c>
      <c r="I14" s="157">
        <v>1190</v>
      </c>
      <c r="J14" s="154">
        <v>333.50424199999998</v>
      </c>
      <c r="K14" s="154">
        <v>13778</v>
      </c>
      <c r="L14" s="154">
        <v>510421.23557800002</v>
      </c>
      <c r="M14" s="155">
        <f t="shared" si="1"/>
        <v>8.6369574684279291E-2</v>
      </c>
      <c r="N14" s="156">
        <f t="shared" si="1"/>
        <v>6.5339021724348991E-4</v>
      </c>
      <c r="O14" s="157">
        <v>0</v>
      </c>
      <c r="P14" s="154">
        <v>0</v>
      </c>
      <c r="Q14" s="154">
        <v>177</v>
      </c>
      <c r="R14" s="154">
        <v>11939.177269</v>
      </c>
      <c r="S14" s="155">
        <f t="shared" si="2"/>
        <v>0</v>
      </c>
      <c r="T14" s="156">
        <f t="shared" si="2"/>
        <v>0</v>
      </c>
    </row>
    <row r="15" spans="1:20" ht="15.75" x14ac:dyDescent="0.25">
      <c r="A15" s="151">
        <v>53</v>
      </c>
      <c r="B15" s="201" t="s">
        <v>16</v>
      </c>
      <c r="C15" s="157">
        <v>63782</v>
      </c>
      <c r="D15" s="154">
        <v>102244.58184300001</v>
      </c>
      <c r="E15" s="154">
        <v>1091132</v>
      </c>
      <c r="F15" s="154">
        <v>786299.32221500005</v>
      </c>
      <c r="G15" s="155">
        <f t="shared" si="0"/>
        <v>5.8454889051003912E-2</v>
      </c>
      <c r="H15" s="202">
        <f t="shared" si="0"/>
        <v>0.13003264654352961</v>
      </c>
      <c r="I15" s="157">
        <v>0</v>
      </c>
      <c r="J15" s="154">
        <v>0</v>
      </c>
      <c r="K15" s="154">
        <v>2801</v>
      </c>
      <c r="L15" s="154">
        <v>25459.64287</v>
      </c>
      <c r="M15" s="155">
        <f t="shared" si="1"/>
        <v>0</v>
      </c>
      <c r="N15" s="156">
        <f t="shared" si="1"/>
        <v>0</v>
      </c>
      <c r="O15" s="157">
        <v>0</v>
      </c>
      <c r="P15" s="154">
        <v>0</v>
      </c>
      <c r="Q15" s="154">
        <v>36</v>
      </c>
      <c r="R15" s="154">
        <v>337.82654600000001</v>
      </c>
      <c r="S15" s="155">
        <f t="shared" si="2"/>
        <v>0</v>
      </c>
      <c r="T15" s="156">
        <f t="shared" si="2"/>
        <v>0</v>
      </c>
    </row>
    <row r="16" spans="1:20" ht="15.75" x14ac:dyDescent="0.25">
      <c r="A16" s="151">
        <v>55</v>
      </c>
      <c r="B16" s="201" t="s">
        <v>17</v>
      </c>
      <c r="C16" s="157">
        <v>608</v>
      </c>
      <c r="D16" s="154">
        <v>2185.652646</v>
      </c>
      <c r="E16" s="154">
        <v>44432</v>
      </c>
      <c r="F16" s="154">
        <v>95477.206634999995</v>
      </c>
      <c r="G16" s="155">
        <f t="shared" si="0"/>
        <v>1.3683831472812387E-2</v>
      </c>
      <c r="H16" s="202">
        <f t="shared" si="0"/>
        <v>2.289187883717143E-2</v>
      </c>
      <c r="I16" s="157">
        <v>2848</v>
      </c>
      <c r="J16" s="154">
        <v>245879.19993100001</v>
      </c>
      <c r="K16" s="154">
        <v>8091</v>
      </c>
      <c r="L16" s="154">
        <v>545915.09131699998</v>
      </c>
      <c r="M16" s="155">
        <f t="shared" si="1"/>
        <v>0.35199604498825854</v>
      </c>
      <c r="N16" s="156">
        <f t="shared" si="1"/>
        <v>0.4503982466171168</v>
      </c>
      <c r="O16" s="157">
        <v>9</v>
      </c>
      <c r="P16" s="154">
        <v>2300</v>
      </c>
      <c r="Q16" s="154">
        <v>790</v>
      </c>
      <c r="R16" s="154">
        <v>39485.231859</v>
      </c>
      <c r="S16" s="155">
        <f t="shared" si="2"/>
        <v>1.1392405063291139E-2</v>
      </c>
      <c r="T16" s="156">
        <f t="shared" si="2"/>
        <v>5.8249626296059176E-2</v>
      </c>
    </row>
    <row r="17" spans="1:20" ht="16.5" thickBot="1" x14ac:dyDescent="0.3">
      <c r="A17" s="159">
        <v>12</v>
      </c>
      <c r="B17" s="188" t="s">
        <v>18</v>
      </c>
      <c r="C17" s="161">
        <v>78404</v>
      </c>
      <c r="D17" s="162">
        <v>401099.23488399998</v>
      </c>
      <c r="E17" s="162">
        <v>995478</v>
      </c>
      <c r="F17" s="162">
        <v>2149425.0844660001</v>
      </c>
      <c r="G17" s="163">
        <f t="shared" si="0"/>
        <v>7.8760153413736919E-2</v>
      </c>
      <c r="H17" s="203">
        <f t="shared" si="0"/>
        <v>0.18660768304174158</v>
      </c>
      <c r="I17" s="161">
        <v>58590</v>
      </c>
      <c r="J17" s="162">
        <v>1891445.9471760001</v>
      </c>
      <c r="K17" s="162">
        <v>449952</v>
      </c>
      <c r="L17" s="162">
        <v>10347372.621416001</v>
      </c>
      <c r="M17" s="163">
        <f t="shared" si="1"/>
        <v>0.13021388948154469</v>
      </c>
      <c r="N17" s="164">
        <f t="shared" si="1"/>
        <v>0.18279480370323831</v>
      </c>
      <c r="O17" s="161">
        <v>48622</v>
      </c>
      <c r="P17" s="162">
        <v>235691.417307</v>
      </c>
      <c r="Q17" s="162">
        <v>247020</v>
      </c>
      <c r="R17" s="162">
        <v>2534417.1935049999</v>
      </c>
      <c r="S17" s="163">
        <f t="shared" si="2"/>
        <v>0.19683426443202978</v>
      </c>
      <c r="T17" s="164">
        <f t="shared" si="2"/>
        <v>9.2996298285464199E-2</v>
      </c>
    </row>
    <row r="18" spans="1:20" ht="16.5" thickBot="1" x14ac:dyDescent="0.3">
      <c r="A18" s="191"/>
      <c r="B18" s="165" t="s">
        <v>49</v>
      </c>
      <c r="C18" s="204">
        <f>SUM(C6:C17)</f>
        <v>526453</v>
      </c>
      <c r="D18" s="204">
        <f t="shared" ref="D18:R18" si="3">SUM(D6:D17)</f>
        <v>3868672.3932019994</v>
      </c>
      <c r="E18" s="204">
        <f t="shared" si="3"/>
        <v>10384336</v>
      </c>
      <c r="F18" s="215">
        <f t="shared" si="3"/>
        <v>25523231.637236994</v>
      </c>
      <c r="G18" s="206">
        <f t="shared" si="0"/>
        <v>5.069683800678252E-2</v>
      </c>
      <c r="H18" s="205">
        <f t="shared" si="0"/>
        <v>0.15157455169422271</v>
      </c>
      <c r="I18" s="204">
        <f t="shared" si="3"/>
        <v>280053</v>
      </c>
      <c r="J18" s="204">
        <f t="shared" si="3"/>
        <v>17972785.063616998</v>
      </c>
      <c r="K18" s="204">
        <f t="shared" si="3"/>
        <v>1196116</v>
      </c>
      <c r="L18" s="215">
        <f t="shared" si="3"/>
        <v>55387736.099222012</v>
      </c>
      <c r="M18" s="206">
        <f t="shared" si="1"/>
        <v>0.23413531797919265</v>
      </c>
      <c r="N18" s="206">
        <f t="shared" si="1"/>
        <v>0.32449033539519317</v>
      </c>
      <c r="O18" s="204">
        <f t="shared" si="3"/>
        <v>128236</v>
      </c>
      <c r="P18" s="204">
        <f t="shared" si="3"/>
        <v>5525284.8519459087</v>
      </c>
      <c r="Q18" s="204">
        <f t="shared" si="3"/>
        <v>718142</v>
      </c>
      <c r="R18" s="215">
        <f t="shared" si="3"/>
        <v>17044528.396507002</v>
      </c>
      <c r="S18" s="206">
        <f t="shared" si="2"/>
        <v>0.17856635595745687</v>
      </c>
      <c r="T18" s="206">
        <f t="shared" si="2"/>
        <v>0.32416765799622976</v>
      </c>
    </row>
    <row r="19" spans="1:20" ht="15.75" x14ac:dyDescent="0.25">
      <c r="A19" s="207"/>
      <c r="B19" s="208"/>
      <c r="C19" s="209"/>
      <c r="D19" s="209"/>
      <c r="E19" s="209"/>
      <c r="F19" s="209"/>
      <c r="G19" s="210"/>
      <c r="H19" s="210"/>
      <c r="I19" s="209"/>
      <c r="J19" s="209"/>
      <c r="K19" s="209"/>
      <c r="L19" s="209"/>
      <c r="M19" s="210"/>
      <c r="N19" s="210"/>
      <c r="O19" s="209"/>
      <c r="P19" s="209"/>
      <c r="Q19" s="209"/>
      <c r="R19" s="209"/>
      <c r="S19" s="210"/>
      <c r="T19" s="210"/>
    </row>
    <row r="20" spans="1:20" x14ac:dyDescent="0.25">
      <c r="B20" s="192" t="s">
        <v>98</v>
      </c>
    </row>
    <row r="21" spans="1:20" x14ac:dyDescent="0.25">
      <c r="B21" s="192" t="s">
        <v>59</v>
      </c>
    </row>
    <row r="25" spans="1:20" ht="19.5" thickBot="1" x14ac:dyDescent="0.35">
      <c r="A25" s="198" t="s">
        <v>76</v>
      </c>
    </row>
    <row r="26" spans="1:20" ht="21.75" thickBot="1" x14ac:dyDescent="0.4">
      <c r="A26" s="334" t="s">
        <v>66</v>
      </c>
      <c r="B26" s="335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6"/>
    </row>
    <row r="27" spans="1:20" ht="15.75" x14ac:dyDescent="0.25">
      <c r="A27" s="139"/>
      <c r="B27" s="224"/>
      <c r="C27" s="325" t="s">
        <v>2</v>
      </c>
      <c r="D27" s="326"/>
      <c r="E27" s="326"/>
      <c r="F27" s="326"/>
      <c r="G27" s="326"/>
      <c r="H27" s="327"/>
      <c r="I27" s="325" t="s">
        <v>3</v>
      </c>
      <c r="J27" s="326"/>
      <c r="K27" s="326"/>
      <c r="L27" s="326"/>
      <c r="M27" s="326"/>
      <c r="N27" s="327"/>
      <c r="O27" s="325" t="s">
        <v>4</v>
      </c>
      <c r="P27" s="326"/>
      <c r="Q27" s="326"/>
      <c r="R27" s="326"/>
      <c r="S27" s="326"/>
      <c r="T27" s="328"/>
    </row>
    <row r="28" spans="1:20" ht="15.75" x14ac:dyDescent="0.25">
      <c r="A28" s="139"/>
      <c r="B28" s="224"/>
      <c r="C28" s="329" t="s">
        <v>41</v>
      </c>
      <c r="D28" s="309"/>
      <c r="E28" s="309" t="s">
        <v>42</v>
      </c>
      <c r="F28" s="309"/>
      <c r="G28" s="303" t="s">
        <v>67</v>
      </c>
      <c r="H28" s="333"/>
      <c r="I28" s="329" t="s">
        <v>41</v>
      </c>
      <c r="J28" s="309"/>
      <c r="K28" s="309" t="s">
        <v>42</v>
      </c>
      <c r="L28" s="309"/>
      <c r="M28" s="303" t="s">
        <v>67</v>
      </c>
      <c r="N28" s="333"/>
      <c r="O28" s="329" t="s">
        <v>41</v>
      </c>
      <c r="P28" s="309"/>
      <c r="Q28" s="309" t="s">
        <v>42</v>
      </c>
      <c r="R28" s="309"/>
      <c r="S28" s="303" t="s">
        <v>67</v>
      </c>
      <c r="T28" s="332"/>
    </row>
    <row r="29" spans="1:20" ht="32.25" thickBot="1" x14ac:dyDescent="0.3">
      <c r="A29" s="140" t="s">
        <v>0</v>
      </c>
      <c r="B29" s="141" t="s">
        <v>1</v>
      </c>
      <c r="C29" s="142" t="s">
        <v>5</v>
      </c>
      <c r="D29" s="224" t="s">
        <v>68</v>
      </c>
      <c r="E29" s="224" t="s">
        <v>69</v>
      </c>
      <c r="F29" s="224" t="s">
        <v>70</v>
      </c>
      <c r="G29" s="224" t="s">
        <v>71</v>
      </c>
      <c r="H29" s="225" t="s">
        <v>72</v>
      </c>
      <c r="I29" s="142" t="s">
        <v>5</v>
      </c>
      <c r="J29" s="224" t="s">
        <v>68</v>
      </c>
      <c r="K29" s="224" t="s">
        <v>69</v>
      </c>
      <c r="L29" s="224" t="s">
        <v>70</v>
      </c>
      <c r="M29" s="224" t="s">
        <v>71</v>
      </c>
      <c r="N29" s="225" t="s">
        <v>72</v>
      </c>
      <c r="O29" s="142" t="s">
        <v>5</v>
      </c>
      <c r="P29" s="224" t="s">
        <v>68</v>
      </c>
      <c r="Q29" s="224" t="s">
        <v>69</v>
      </c>
      <c r="R29" s="224" t="s">
        <v>70</v>
      </c>
      <c r="S29" s="224" t="s">
        <v>71</v>
      </c>
      <c r="T29" s="226" t="s">
        <v>72</v>
      </c>
    </row>
    <row r="30" spans="1:20" ht="16.5" thickBot="1" x14ac:dyDescent="0.3">
      <c r="A30" s="170">
        <v>671</v>
      </c>
      <c r="B30" s="211" t="s">
        <v>25</v>
      </c>
      <c r="C30" s="172">
        <v>732</v>
      </c>
      <c r="D30" s="148">
        <v>1103.251906</v>
      </c>
      <c r="E30" s="148">
        <v>7316</v>
      </c>
      <c r="F30" s="148">
        <v>8295.7138300000006</v>
      </c>
      <c r="G30" s="149">
        <f>C30/E30</f>
        <v>0.10005467468562056</v>
      </c>
      <c r="H30" s="150">
        <f>D30/F30</f>
        <v>0.13299059352918879</v>
      </c>
      <c r="I30" s="227"/>
      <c r="J30" s="148"/>
      <c r="K30" s="148"/>
      <c r="L30" s="148"/>
      <c r="M30" s="149"/>
      <c r="N30" s="200"/>
      <c r="O30" s="173">
        <v>21</v>
      </c>
      <c r="P30" s="148">
        <v>126.226929</v>
      </c>
      <c r="Q30" s="148">
        <v>582</v>
      </c>
      <c r="R30" s="174">
        <v>2324.096978</v>
      </c>
      <c r="S30" s="149">
        <f>O30/Q30</f>
        <v>3.608247422680412E-2</v>
      </c>
      <c r="T30" s="150">
        <f>P30/R30</f>
        <v>5.4312246947898227E-2</v>
      </c>
    </row>
    <row r="31" spans="1:20" ht="16.5" thickBot="1" x14ac:dyDescent="0.3">
      <c r="A31" s="175">
        <v>672</v>
      </c>
      <c r="B31" s="212" t="s">
        <v>26</v>
      </c>
      <c r="C31" s="177">
        <v>47754</v>
      </c>
      <c r="D31" s="154">
        <v>324929.87817500002</v>
      </c>
      <c r="E31" s="154">
        <v>270536</v>
      </c>
      <c r="F31" s="154">
        <v>1169377.3923770001</v>
      </c>
      <c r="G31" s="155">
        <f t="shared" ref="G31:H37" si="4">C31/E31</f>
        <v>0.17651624922376319</v>
      </c>
      <c r="H31" s="156">
        <f t="shared" si="4"/>
        <v>0.27786570896031537</v>
      </c>
      <c r="I31" s="228">
        <v>1567</v>
      </c>
      <c r="J31" s="154">
        <v>47902.455032999998</v>
      </c>
      <c r="K31" s="154">
        <v>15755</v>
      </c>
      <c r="L31" s="154">
        <v>404977.95511500002</v>
      </c>
      <c r="M31" s="155">
        <f t="shared" ref="M31:N37" si="5">I31/K31</f>
        <v>9.9460488733735322E-2</v>
      </c>
      <c r="N31" s="202">
        <f t="shared" si="5"/>
        <v>0.11828410516665611</v>
      </c>
      <c r="O31" s="213">
        <v>128</v>
      </c>
      <c r="P31" s="154">
        <v>4681.9677769999998</v>
      </c>
      <c r="Q31" s="154">
        <v>1341</v>
      </c>
      <c r="R31" s="178">
        <v>25017.220592000001</v>
      </c>
      <c r="S31" s="155">
        <f t="shared" ref="S31:T37" si="6">O31/Q31</f>
        <v>9.5451155853840411E-2</v>
      </c>
      <c r="T31" s="156">
        <f t="shared" si="6"/>
        <v>0.18714979786752162</v>
      </c>
    </row>
    <row r="32" spans="1:20" ht="16.5" thickBot="1" x14ac:dyDescent="0.3">
      <c r="A32" s="175">
        <v>673</v>
      </c>
      <c r="B32" s="212" t="s">
        <v>27</v>
      </c>
      <c r="C32" s="177">
        <v>1534</v>
      </c>
      <c r="D32" s="154">
        <v>3066.5501669999999</v>
      </c>
      <c r="E32" s="154">
        <v>40408</v>
      </c>
      <c r="F32" s="154">
        <v>54111.295316000003</v>
      </c>
      <c r="G32" s="155">
        <f t="shared" si="4"/>
        <v>3.7962779647594536E-2</v>
      </c>
      <c r="H32" s="156">
        <f t="shared" si="4"/>
        <v>5.6671165402563575E-2</v>
      </c>
      <c r="I32" s="228"/>
      <c r="J32" s="154"/>
      <c r="K32" s="154"/>
      <c r="L32" s="154"/>
      <c r="M32" s="155"/>
      <c r="N32" s="202"/>
      <c r="O32" s="213">
        <v>1231</v>
      </c>
      <c r="P32" s="154">
        <v>8813.7290049999992</v>
      </c>
      <c r="Q32" s="154">
        <v>5095</v>
      </c>
      <c r="R32" s="178">
        <v>28738.339833000002</v>
      </c>
      <c r="S32" s="155">
        <f t="shared" si="6"/>
        <v>0.24160942100098134</v>
      </c>
      <c r="T32" s="156">
        <f t="shared" si="6"/>
        <v>0.30668887125063732</v>
      </c>
    </row>
    <row r="33" spans="1:20" ht="16.5" thickBot="1" x14ac:dyDescent="0.3">
      <c r="A33" s="175">
        <v>674</v>
      </c>
      <c r="B33" s="212" t="s">
        <v>28</v>
      </c>
      <c r="C33" s="177">
        <v>1736</v>
      </c>
      <c r="D33" s="154">
        <v>11093.765821999999</v>
      </c>
      <c r="E33" s="154">
        <v>21321</v>
      </c>
      <c r="F33" s="154">
        <v>90657.766772000003</v>
      </c>
      <c r="G33" s="155">
        <f t="shared" si="4"/>
        <v>8.1422072135453313E-2</v>
      </c>
      <c r="H33" s="156">
        <f t="shared" si="4"/>
        <v>0.12236972315786573</v>
      </c>
      <c r="I33" s="228"/>
      <c r="J33" s="154"/>
      <c r="K33" s="154"/>
      <c r="L33" s="154"/>
      <c r="M33" s="155"/>
      <c r="N33" s="202"/>
      <c r="O33" s="213">
        <v>1</v>
      </c>
      <c r="P33" s="154">
        <v>1.7534860000000001</v>
      </c>
      <c r="Q33" s="154">
        <v>8</v>
      </c>
      <c r="R33" s="178">
        <v>32.600150999999997</v>
      </c>
      <c r="S33" s="155">
        <f t="shared" si="6"/>
        <v>0.125</v>
      </c>
      <c r="T33" s="156">
        <f t="shared" si="6"/>
        <v>5.3787664971245083E-2</v>
      </c>
    </row>
    <row r="34" spans="1:20" ht="16.5" thickBot="1" x14ac:dyDescent="0.3">
      <c r="A34" s="175">
        <v>675</v>
      </c>
      <c r="B34" s="212" t="s">
        <v>29</v>
      </c>
      <c r="C34" s="177">
        <v>155</v>
      </c>
      <c r="D34" s="154">
        <v>133.22295700000001</v>
      </c>
      <c r="E34" s="154">
        <v>18470</v>
      </c>
      <c r="F34" s="154">
        <v>28074.839230000001</v>
      </c>
      <c r="G34" s="155">
        <f t="shared" si="4"/>
        <v>8.3919870059556041E-3</v>
      </c>
      <c r="H34" s="156">
        <f t="shared" si="4"/>
        <v>4.7452794264852497E-3</v>
      </c>
      <c r="I34" s="228"/>
      <c r="J34" s="154"/>
      <c r="K34" s="154"/>
      <c r="L34" s="154"/>
      <c r="M34" s="155"/>
      <c r="N34" s="202"/>
      <c r="O34" s="213">
        <v>113</v>
      </c>
      <c r="P34" s="154">
        <v>468.27458799999999</v>
      </c>
      <c r="Q34" s="154">
        <v>1002</v>
      </c>
      <c r="R34" s="178">
        <v>3008.5328180000001</v>
      </c>
      <c r="S34" s="155">
        <f t="shared" si="6"/>
        <v>0.11277445109780439</v>
      </c>
      <c r="T34" s="156">
        <f t="shared" si="6"/>
        <v>0.15564882164433147</v>
      </c>
    </row>
    <row r="35" spans="1:20" ht="16.5" thickBot="1" x14ac:dyDescent="0.3">
      <c r="A35" s="175">
        <v>676</v>
      </c>
      <c r="B35" s="212" t="s">
        <v>30</v>
      </c>
      <c r="C35" s="177">
        <v>191</v>
      </c>
      <c r="D35" s="154">
        <v>888.963122</v>
      </c>
      <c r="E35" s="154">
        <v>16048</v>
      </c>
      <c r="F35" s="154">
        <v>44952.605894</v>
      </c>
      <c r="G35" s="155">
        <f t="shared" si="4"/>
        <v>1.1901794616151545E-2</v>
      </c>
      <c r="H35" s="156">
        <f t="shared" si="4"/>
        <v>1.9775563714731239E-2</v>
      </c>
      <c r="I35" s="228"/>
      <c r="J35" s="154"/>
      <c r="K35" s="154"/>
      <c r="L35" s="154"/>
      <c r="M35" s="155"/>
      <c r="N35" s="202"/>
      <c r="O35" s="213">
        <v>11</v>
      </c>
      <c r="P35" s="154">
        <v>129.13914</v>
      </c>
      <c r="Q35" s="154">
        <v>60</v>
      </c>
      <c r="R35" s="178">
        <v>303.493292</v>
      </c>
      <c r="S35" s="155">
        <f t="shared" si="6"/>
        <v>0.18333333333333332</v>
      </c>
      <c r="T35" s="156">
        <f t="shared" si="6"/>
        <v>0.42550904222291674</v>
      </c>
    </row>
    <row r="36" spans="1:20" ht="16.5" thickBot="1" x14ac:dyDescent="0.3">
      <c r="A36" s="175">
        <v>677</v>
      </c>
      <c r="B36" s="212" t="s">
        <v>31</v>
      </c>
      <c r="C36" s="214">
        <v>1128</v>
      </c>
      <c r="D36" s="162">
        <v>6791.0078169999997</v>
      </c>
      <c r="E36" s="162">
        <v>6045</v>
      </c>
      <c r="F36" s="162">
        <v>30896.292901000001</v>
      </c>
      <c r="G36" s="163">
        <f t="shared" si="4"/>
        <v>0.18660049627791564</v>
      </c>
      <c r="H36" s="164">
        <f t="shared" si="4"/>
        <v>0.21980008536170367</v>
      </c>
      <c r="I36" s="229"/>
      <c r="J36" s="162"/>
      <c r="K36" s="162"/>
      <c r="L36" s="162"/>
      <c r="M36" s="230"/>
      <c r="N36" s="231"/>
      <c r="O36" s="179">
        <v>8</v>
      </c>
      <c r="P36" s="162">
        <v>52.625591999999997</v>
      </c>
      <c r="Q36" s="162">
        <v>43</v>
      </c>
      <c r="R36" s="180">
        <v>286.87985300000003</v>
      </c>
      <c r="S36" s="163">
        <f t="shared" si="6"/>
        <v>0.18604651162790697</v>
      </c>
      <c r="T36" s="164">
        <f t="shared" si="6"/>
        <v>0.18344122617770581</v>
      </c>
    </row>
    <row r="37" spans="1:20" ht="16.5" thickBot="1" x14ac:dyDescent="0.3">
      <c r="A37" s="191"/>
      <c r="B37" s="165" t="s">
        <v>49</v>
      </c>
      <c r="C37" s="215">
        <f>SUM(C30:C36)</f>
        <v>53230</v>
      </c>
      <c r="D37" s="215">
        <f t="shared" ref="D37:R37" si="7">SUM(D30:D36)</f>
        <v>348006.63996599999</v>
      </c>
      <c r="E37" s="215">
        <f t="shared" si="7"/>
        <v>380144</v>
      </c>
      <c r="F37" s="215">
        <f t="shared" si="7"/>
        <v>1426365.9063200003</v>
      </c>
      <c r="G37" s="206">
        <f t="shared" si="4"/>
        <v>0.14002588492781684</v>
      </c>
      <c r="H37" s="206">
        <f t="shared" si="4"/>
        <v>0.2439813223409491</v>
      </c>
      <c r="I37" s="215">
        <f t="shared" si="7"/>
        <v>1567</v>
      </c>
      <c r="J37" s="215">
        <f t="shared" si="7"/>
        <v>47902.455032999998</v>
      </c>
      <c r="K37" s="215">
        <f t="shared" si="7"/>
        <v>15755</v>
      </c>
      <c r="L37" s="215">
        <f t="shared" si="7"/>
        <v>404977.95511500002</v>
      </c>
      <c r="M37" s="168">
        <f t="shared" si="5"/>
        <v>9.9460488733735322E-2</v>
      </c>
      <c r="N37" s="168">
        <f t="shared" si="5"/>
        <v>0.11828410516665611</v>
      </c>
      <c r="O37" s="215">
        <f t="shared" si="7"/>
        <v>1513</v>
      </c>
      <c r="P37" s="215">
        <f t="shared" si="7"/>
        <v>14273.716516999999</v>
      </c>
      <c r="Q37" s="215">
        <f t="shared" si="7"/>
        <v>8131</v>
      </c>
      <c r="R37" s="215">
        <f t="shared" si="7"/>
        <v>59711.163517000001</v>
      </c>
      <c r="S37" s="206">
        <f t="shared" si="6"/>
        <v>0.18607797318902963</v>
      </c>
      <c r="T37" s="206">
        <f t="shared" si="6"/>
        <v>0.23904602885415582</v>
      </c>
    </row>
    <row r="38" spans="1:20" ht="15.75" x14ac:dyDescent="0.25">
      <c r="A38" s="207"/>
      <c r="B38" s="208"/>
      <c r="C38" s="209"/>
      <c r="D38" s="209"/>
      <c r="E38" s="209"/>
      <c r="F38" s="209"/>
      <c r="G38" s="210"/>
      <c r="H38" s="210"/>
      <c r="I38" s="209"/>
      <c r="J38" s="209"/>
      <c r="K38" s="209"/>
      <c r="L38" s="209"/>
      <c r="M38" s="210"/>
      <c r="N38" s="210"/>
      <c r="O38" s="209"/>
      <c r="P38" s="209"/>
      <c r="Q38" s="209"/>
      <c r="R38" s="209"/>
      <c r="S38" s="210"/>
      <c r="T38" s="210"/>
    </row>
    <row r="39" spans="1:20" x14ac:dyDescent="0.25">
      <c r="B39" s="192" t="s">
        <v>97</v>
      </c>
    </row>
    <row r="40" spans="1:20" x14ac:dyDescent="0.25">
      <c r="B40" s="192" t="s">
        <v>94</v>
      </c>
    </row>
    <row r="46" spans="1:20" ht="19.5" thickBot="1" x14ac:dyDescent="0.35">
      <c r="A46" s="79" t="s">
        <v>77</v>
      </c>
    </row>
    <row r="47" spans="1:20" ht="21" x14ac:dyDescent="0.35">
      <c r="A47" s="334" t="s">
        <v>66</v>
      </c>
      <c r="B47" s="335"/>
      <c r="C47" s="335"/>
      <c r="D47" s="335"/>
      <c r="E47" s="335"/>
      <c r="F47" s="335"/>
      <c r="G47" s="335"/>
      <c r="H47" s="336"/>
    </row>
    <row r="48" spans="1:20" ht="15.75" x14ac:dyDescent="0.25">
      <c r="A48" s="139"/>
      <c r="B48" s="224"/>
      <c r="C48" s="303" t="s">
        <v>32</v>
      </c>
      <c r="D48" s="303"/>
      <c r="E48" s="303"/>
      <c r="F48" s="303"/>
      <c r="G48" s="303"/>
      <c r="H48" s="332"/>
    </row>
    <row r="49" spans="1:8" ht="15.75" x14ac:dyDescent="0.25">
      <c r="A49" s="139"/>
      <c r="B49" s="224"/>
      <c r="C49" s="309" t="s">
        <v>41</v>
      </c>
      <c r="D49" s="309"/>
      <c r="E49" s="309" t="s">
        <v>42</v>
      </c>
      <c r="F49" s="309"/>
      <c r="G49" s="303" t="s">
        <v>67</v>
      </c>
      <c r="H49" s="332"/>
    </row>
    <row r="50" spans="1:8" ht="32.25" thickBot="1" x14ac:dyDescent="0.3">
      <c r="A50" s="140" t="s">
        <v>0</v>
      </c>
      <c r="B50" s="141" t="s">
        <v>1</v>
      </c>
      <c r="C50" s="224" t="s">
        <v>5</v>
      </c>
      <c r="D50" s="224" t="s">
        <v>68</v>
      </c>
      <c r="E50" s="224" t="s">
        <v>69</v>
      </c>
      <c r="F50" s="224" t="s">
        <v>70</v>
      </c>
      <c r="G50" s="224" t="s">
        <v>71</v>
      </c>
      <c r="H50" s="226" t="s">
        <v>72</v>
      </c>
    </row>
    <row r="51" spans="1:8" ht="16.5" thickBot="1" x14ac:dyDescent="0.3">
      <c r="A51" s="190">
        <v>708</v>
      </c>
      <c r="B51" s="184" t="s">
        <v>34</v>
      </c>
      <c r="C51" s="217">
        <v>924</v>
      </c>
      <c r="D51" s="218">
        <v>177.03996599999999</v>
      </c>
      <c r="E51" s="218">
        <v>541690</v>
      </c>
      <c r="F51" s="218">
        <v>174625.58563300001</v>
      </c>
      <c r="G51" s="149">
        <f>C51/E51</f>
        <v>1.7057726744078717E-3</v>
      </c>
      <c r="H51" s="150">
        <f>D51/F51</f>
        <v>1.0138260402005131E-3</v>
      </c>
    </row>
    <row r="52" spans="1:8" ht="16.5" thickBot="1" x14ac:dyDescent="0.3">
      <c r="A52" s="190">
        <v>701</v>
      </c>
      <c r="B52" s="184" t="s">
        <v>81</v>
      </c>
      <c r="C52" s="219">
        <v>1284</v>
      </c>
      <c r="D52" s="220">
        <v>67.773506999999995</v>
      </c>
      <c r="E52" s="220">
        <v>256073</v>
      </c>
      <c r="F52" s="220">
        <v>39181.669515000001</v>
      </c>
      <c r="G52" s="155">
        <f t="shared" ref="G52:H55" si="8">C52/E52</f>
        <v>5.0141951709082953E-3</v>
      </c>
      <c r="H52" s="156">
        <f t="shared" si="8"/>
        <v>1.729724839163735E-3</v>
      </c>
    </row>
    <row r="53" spans="1:8" ht="16.5" thickBot="1" x14ac:dyDescent="0.3">
      <c r="A53" s="190">
        <v>699</v>
      </c>
      <c r="B53" s="184" t="s">
        <v>36</v>
      </c>
      <c r="C53" s="219">
        <v>60485</v>
      </c>
      <c r="D53" s="220">
        <v>5487.0760229999996</v>
      </c>
      <c r="E53" s="220">
        <v>447839</v>
      </c>
      <c r="F53" s="220">
        <v>99910.101957000006</v>
      </c>
      <c r="G53" s="155">
        <f t="shared" si="8"/>
        <v>0.13505969779318014</v>
      </c>
      <c r="H53" s="156">
        <f t="shared" si="8"/>
        <v>5.492013235419943E-2</v>
      </c>
    </row>
    <row r="54" spans="1:8" ht="16.5" thickBot="1" x14ac:dyDescent="0.3">
      <c r="A54" s="159">
        <v>697</v>
      </c>
      <c r="B54" s="188" t="s">
        <v>37</v>
      </c>
      <c r="C54" s="221">
        <v>829</v>
      </c>
      <c r="D54" s="222">
        <v>598.09253799999999</v>
      </c>
      <c r="E54" s="222">
        <v>486649</v>
      </c>
      <c r="F54" s="222">
        <v>163138.158383</v>
      </c>
      <c r="G54" s="163">
        <f t="shared" si="8"/>
        <v>1.7034864964276101E-3</v>
      </c>
      <c r="H54" s="164">
        <f t="shared" si="8"/>
        <v>3.666171936279041E-3</v>
      </c>
    </row>
    <row r="55" spans="1:8" ht="16.5" thickBot="1" x14ac:dyDescent="0.3">
      <c r="A55" s="191"/>
      <c r="B55" s="165" t="s">
        <v>49</v>
      </c>
      <c r="C55" s="223">
        <f>SUM(C51:C54)</f>
        <v>63522</v>
      </c>
      <c r="D55" s="223">
        <f t="shared" ref="D55:F55" si="9">SUM(D51:D54)</f>
        <v>6329.9820339999997</v>
      </c>
      <c r="E55" s="223">
        <f t="shared" si="9"/>
        <v>1732251</v>
      </c>
      <c r="F55" s="232">
        <f t="shared" si="9"/>
        <v>476855.51548800006</v>
      </c>
      <c r="G55" s="206">
        <f t="shared" si="8"/>
        <v>3.6670205414804202E-2</v>
      </c>
      <c r="H55" s="206">
        <f t="shared" si="8"/>
        <v>1.3274423443591882E-2</v>
      </c>
    </row>
    <row r="57" spans="1:8" x14ac:dyDescent="0.25">
      <c r="B57" s="192" t="s">
        <v>98</v>
      </c>
    </row>
    <row r="58" spans="1:8" x14ac:dyDescent="0.25">
      <c r="B58" s="192" t="s">
        <v>59</v>
      </c>
    </row>
    <row r="59" spans="1:8" x14ac:dyDescent="0.25">
      <c r="B59" s="78" t="s">
        <v>95</v>
      </c>
    </row>
    <row r="60" spans="1:8" x14ac:dyDescent="0.25">
      <c r="B60" s="78" t="s">
        <v>96</v>
      </c>
    </row>
  </sheetData>
  <mergeCells count="31">
    <mergeCell ref="K28:L28"/>
    <mergeCell ref="M28:N28"/>
    <mergeCell ref="A26:T26"/>
    <mergeCell ref="C27:H27"/>
    <mergeCell ref="I27:N27"/>
    <mergeCell ref="O27:T27"/>
    <mergeCell ref="O28:P28"/>
    <mergeCell ref="Q28:R28"/>
    <mergeCell ref="S28:T28"/>
    <mergeCell ref="I28:J28"/>
    <mergeCell ref="C49:D49"/>
    <mergeCell ref="E49:F49"/>
    <mergeCell ref="G49:H49"/>
    <mergeCell ref="C28:D28"/>
    <mergeCell ref="E28:F28"/>
    <mergeCell ref="G28:H28"/>
    <mergeCell ref="A47:H47"/>
    <mergeCell ref="C48:H48"/>
    <mergeCell ref="A2:T2"/>
    <mergeCell ref="C3:H3"/>
    <mergeCell ref="I3:N3"/>
    <mergeCell ref="O3:T3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Resumen_al_0417</vt:lpstr>
      <vt:lpstr>Resumen_al_0424</vt:lpstr>
      <vt:lpstr>Detalle_al_0424</vt:lpstr>
      <vt:lpstr>Resumen_al_0430</vt:lpstr>
      <vt:lpstr>Detalle_al_0430</vt:lpstr>
      <vt:lpstr>Resumen_al_0508</vt:lpstr>
      <vt:lpstr>Detalle_al_0508</vt:lpstr>
      <vt:lpstr>Resumen_al_0515</vt:lpstr>
      <vt:lpstr>Detalle_al_0515</vt:lpstr>
      <vt:lpstr>Resumen_al_0522</vt:lpstr>
      <vt:lpstr>Detalle_al_0522</vt:lpstr>
      <vt:lpstr>Resumen_al_0529</vt:lpstr>
      <vt:lpstr>Detalle_al_0529</vt:lpstr>
      <vt:lpstr>Resumen_al_0605</vt:lpstr>
      <vt:lpstr>Detalle_al_0605</vt:lpstr>
      <vt:lpstr>Resumen_al_0612</vt:lpstr>
      <vt:lpstr>Detalle_al_0612</vt:lpstr>
      <vt:lpstr>Resumen_al_0619</vt:lpstr>
      <vt:lpstr>Detalle_al_0619</vt:lpstr>
      <vt:lpstr>Resumen_al_0626</vt:lpstr>
      <vt:lpstr>Detalle_al_0626</vt:lpstr>
      <vt:lpstr>Resumen_al_0703</vt:lpstr>
      <vt:lpstr>Detalle_al_0703</vt:lpstr>
      <vt:lpstr>Resumen_al_0710</vt:lpstr>
      <vt:lpstr>Detalle_al_0710</vt:lpstr>
      <vt:lpstr>Resumen_al_0717</vt:lpstr>
      <vt:lpstr>Detalle_al_0717</vt:lpstr>
      <vt:lpstr>Resumen_al_0724</vt:lpstr>
      <vt:lpstr>Detalle_al_0724</vt:lpstr>
      <vt:lpstr>Resumen_al_0731</vt:lpstr>
      <vt:lpstr>Detalle_al_0731</vt:lpstr>
      <vt:lpstr>Resumen_al_0807</vt:lpstr>
      <vt:lpstr>Detalle_al_0807</vt:lpstr>
      <vt:lpstr>Resumen_al_0814</vt:lpstr>
      <vt:lpstr>Detalle_al_0814</vt:lpstr>
      <vt:lpstr>Resumen_al_0821</vt:lpstr>
      <vt:lpstr>Detalle_al_0821</vt:lpstr>
      <vt:lpstr>Resumen_al_0828</vt:lpstr>
      <vt:lpstr>Detalle_al_0828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Berwart Araya</dc:creator>
  <cp:lastModifiedBy>Erik Berwart Araya</cp:lastModifiedBy>
  <dcterms:created xsi:type="dcterms:W3CDTF">2020-04-30T13:55:38Z</dcterms:created>
  <dcterms:modified xsi:type="dcterms:W3CDTF">2020-09-03T13:44:18Z</dcterms:modified>
</cp:coreProperties>
</file>