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<sst xmlns="http://schemas.openxmlformats.org/spreadsheetml/2006/main" count="254" uniqueCount="115">
  <si>
    <r>
      <t xml:space="preserve">ANÁLISIS DE INCUMPLIMIENTOS - </t>
    </r>
    <r>
      <rPr>
        <b/>
        <sz val="14"/>
        <color indexed="10"/>
        <rFont val="Calibri"/>
        <family val="2"/>
      </rPr>
      <t>JULIO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</si>
  <si>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</si>
  <si>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</si>
  <si>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</si>
  <si>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</si>
  <si>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</si>
  <si>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</si>
  <si>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</si>
  <si>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</si>
  <si>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</si>
  <si>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</si>
  <si>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</si>
  <si>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</si>
  <si>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</si>
  <si>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</si>
  <si>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</si>
  <si>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</si>
  <si>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</si>
  <si>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</si>
  <si>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</si>
  <si>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</si>
  <si>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</si>
  <si>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</si>
  <si>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</si>
  <si>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</si>
  <si>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</si>
  <si>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</si>
  <si>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</si>
  <si>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</si>
  <si>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</si>
  <si>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</si>
  <si>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</si>
  <si>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</si>
  <si>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</si>
  <si>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</si>
  <si>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</si>
  <si>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</si>
  <si>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</si>
  <si>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</si>
  <si>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</si>
  <si>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</si>
  <si>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</si>
  <si>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</si>
  <si>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</si>
  <si>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</si>
  <si>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</si>
  <si>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</si>
  <si>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</si>
  <si>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</si>
  <si>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</si>
  <si>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</si>
  <si>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</si>
  <si>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</si>
  <si>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</si>
  <si>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</si>
  <si>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>Itaú Chile Corredores de Bolsa Limitada</t>
  </si>
  <si>
    <t>LARRA</t>
  </si>
  <si>
    <t xml:space="preserve">Moneda Corredores de Bolsa Limitada </t>
  </si>
  <si>
    <t>CORPBANCA</t>
  </si>
  <si>
    <t xml:space="preserve">Chile Market S.A. Corredores de Bolsa </t>
  </si>
  <si>
    <t>MERRILL</t>
  </si>
  <si>
    <t>Agencia de Valores SURA S.A.</t>
  </si>
  <si>
    <t>IM TRUST</t>
  </si>
  <si>
    <t xml:space="preserve">Bolsa de Corredores - Bolsa de Valores </t>
  </si>
  <si>
    <t>SECURITY</t>
  </si>
  <si>
    <t>Itaú Chile Administradora General de Fondos S.A.</t>
  </si>
  <si>
    <t>DEUTSCHE</t>
  </si>
  <si>
    <t>ForexChile Corredores de Bolsa S.A.</t>
  </si>
  <si>
    <t>SCOTIA</t>
  </si>
  <si>
    <t>BANCHILE</t>
  </si>
  <si>
    <t>BANESTADO</t>
  </si>
  <si>
    <t>(*) No es agente de CCLV</t>
  </si>
  <si>
    <t>CRUZDELSUR</t>
  </si>
  <si>
    <t>EUROAMER</t>
  </si>
  <si>
    <t>NEVASA</t>
  </si>
  <si>
    <t>CONSORCIO</t>
  </si>
  <si>
    <t>MBI</t>
  </si>
  <si>
    <t>PENTA</t>
  </si>
  <si>
    <t>TANNER</t>
  </si>
  <si>
    <t>CELFIN</t>
  </si>
  <si>
    <t>JP MORGAN</t>
  </si>
  <si>
    <t>DEUTSCHE BANK</t>
  </si>
  <si>
    <t>FIT</t>
  </si>
  <si>
    <t>VANTRUST</t>
  </si>
  <si>
    <t>CBBEC (*)</t>
  </si>
  <si>
    <t>LARRAGAR</t>
  </si>
  <si>
    <t>MOLINA (*)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</si>
  <si>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</si>
  <si>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</si>
  <si>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</si>
  <si>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</si>
  <si>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JULIO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</si>
  <si>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</si>
  <si>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</si>
  <si>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</si>
  <si>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</si>
  <si>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</si>
  <si>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</si>
  <si>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</si>
  <si>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</si>
  <si>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</si>
  <si>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</si>
  <si>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</si>
  <si>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</si>
  <si>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</si>
  <si>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</si>
  <si>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</si>
  <si>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EUROAMERICA</t>
  </si>
  <si>
    <t>INCUMPLIMIENTOS EN CÁMARA DE COMPENSACIÓN</t>
  </si>
  <si>
    <t>Agrupación PM</t>
  </si>
  <si>
    <t>Verificación</t>
  </si>
  <si>
    <t>B</t>
  </si>
  <si>
    <t>Agrupación PH</t>
  </si>
  <si>
    <t>Extraordinario</t>
  </si>
  <si>
    <t>Problema operacional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</si>
</sst>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37</xdr:row>
      <xdr:rowOff>171450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38</xdr:row>
      <xdr:rowOff>47625</xdr:rowOff>
    </xdr:from>
    <xdr:to>
      <xdr:col>18</xdr:col>
      <xdr:colOff>0</xdr:colOff>
      <xdr:row>50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84835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H58" sqref="H58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5" t="s">
        <v>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ht="16.5" thickBot="1" thickTop="1"/>
    <row r="7" spans="3:11" ht="15.75" thickBot="1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 hidden="1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 hidden="1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">
      <c r="B45" s="26" t="s">
        <v>20</v>
      </c>
      <c r="C45" s="27"/>
      <c r="D45" s="28"/>
      <c r="E45" s="28"/>
      <c r="F45" s="29">
        <f t="shared" si="3"/>
        <v>0</v>
      </c>
      <c r="G45" s="27"/>
      <c r="H45" s="28"/>
      <c r="I45" s="28"/>
      <c r="J45" s="30">
        <f t="shared" si="6"/>
        <v>0</v>
      </c>
      <c r="K45" s="31">
        <f t="shared" si="7"/>
        <v>0</v>
      </c>
    </row>
    <row r="46" spans="2:11" ht="15.75" thickBot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.75" hidden="1" thickBot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.75" hidden="1" thickBot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2</v>
      </c>
      <c r="D50" s="24">
        <f>+SUM(D38:D49)</f>
        <v>0</v>
      </c>
      <c r="E50" s="24">
        <f>+SUM(E38:E49)</f>
        <v>0</v>
      </c>
      <c r="F50" s="24">
        <f>+SUM(C50:E50)</f>
        <v>2</v>
      </c>
      <c r="G50" s="23">
        <f>+SUM(G38:G49)</f>
        <v>43</v>
      </c>
      <c r="H50" s="24">
        <f>+SUM(H38:H49)</f>
        <v>10</v>
      </c>
      <c r="I50" s="24">
        <f>+SUM(I38:I49)</f>
        <v>35</v>
      </c>
      <c r="J50" s="25">
        <f>+SUM(G50:I50)</f>
        <v>88</v>
      </c>
      <c r="K50" s="9">
        <f>+SUM(K38:K49)</f>
        <v>90</v>
      </c>
    </row>
    <row r="51" spans="2:11" ht="15.75" thickBot="1">
      <c r="B51" s="32" t="s">
        <v>26</v>
      </c>
      <c r="C51" s="33">
        <f>+C11+C24+C37+C50</f>
        <v>17</v>
      </c>
      <c r="D51" s="34">
        <f>+D11+D24+D37+D50</f>
        <v>1</v>
      </c>
      <c r="E51" s="34">
        <f>+E11+E24+E37+E50</f>
        <v>1</v>
      </c>
      <c r="F51" s="34">
        <f>+SUM(C51:E51)</f>
        <v>19</v>
      </c>
      <c r="G51" s="33">
        <f>+G11+G24+G37+G50</f>
        <v>244</v>
      </c>
      <c r="H51" s="34">
        <f>+H11+H24+H37+H50</f>
        <v>54</v>
      </c>
      <c r="I51" s="34">
        <f>+I11+I24+I37+I50</f>
        <v>115</v>
      </c>
      <c r="J51" s="35">
        <f>+SUM(G51:I51)</f>
        <v>413</v>
      </c>
      <c r="K51" s="36">
        <f>+K11+K24+K37+K50</f>
        <v>432</v>
      </c>
    </row>
    <row r="53" spans="2:18" ht="15.75" thickBot="1">
      <c r="B53" s="135" t="s">
        <v>27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ht="16.5" thickBot="1" thickTop="1"/>
    <row r="55" spans="4:11" ht="15.75" thickBot="1">
      <c r="D55" s="129" t="s">
        <v>4</v>
      </c>
      <c r="E55" s="130"/>
      <c r="F55" s="130"/>
      <c r="G55" s="131"/>
      <c r="H55" s="129" t="s">
        <v>5</v>
      </c>
      <c r="I55" s="130"/>
      <c r="J55" s="130"/>
      <c r="K55" s="131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220</v>
      </c>
      <c r="I57" s="12">
        <v>53</v>
      </c>
      <c r="J57" s="12">
        <v>98</v>
      </c>
      <c r="K57" s="14">
        <f>+SUM(H57:J57)</f>
        <v>371</v>
      </c>
      <c r="L57" s="42">
        <f>+G57+K57</f>
        <v>371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17</v>
      </c>
      <c r="E59" s="28">
        <v>1</v>
      </c>
      <c r="F59" s="28">
        <v>1</v>
      </c>
      <c r="G59" s="30">
        <f>+SUM(D59:F59)</f>
        <v>19</v>
      </c>
      <c r="H59" s="28">
        <v>16</v>
      </c>
      <c r="I59" s="28"/>
      <c r="J59" s="28">
        <v>8</v>
      </c>
      <c r="K59" s="30">
        <f>+SUM(H59:J59)</f>
        <v>24</v>
      </c>
      <c r="L59" s="46">
        <f>+G59+K59</f>
        <v>43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17</v>
      </c>
      <c r="E61" s="56">
        <f t="shared" si="8"/>
        <v>1</v>
      </c>
      <c r="F61" s="56">
        <f t="shared" si="8"/>
        <v>1</v>
      </c>
      <c r="G61" s="57">
        <f t="shared" si="8"/>
        <v>19</v>
      </c>
      <c r="H61" s="56">
        <f t="shared" si="8"/>
        <v>244</v>
      </c>
      <c r="I61" s="56">
        <f t="shared" si="8"/>
        <v>54</v>
      </c>
      <c r="J61" s="56">
        <f t="shared" si="8"/>
        <v>115</v>
      </c>
      <c r="K61" s="57">
        <f t="shared" si="8"/>
        <v>413</v>
      </c>
      <c r="L61" s="36">
        <f>+G61+K61</f>
        <v>432</v>
      </c>
    </row>
    <row r="62" ht="15.75" thickBot="1"/>
    <row r="63" spans="4:11" ht="15.75" thickBot="1">
      <c r="D63" s="129" t="s">
        <v>4</v>
      </c>
      <c r="E63" s="130"/>
      <c r="F63" s="130"/>
      <c r="G63" s="131"/>
      <c r="H63" s="129" t="s">
        <v>5</v>
      </c>
      <c r="I63" s="130"/>
      <c r="J63" s="130"/>
      <c r="K63" s="131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5</v>
      </c>
      <c r="I65" s="12">
        <v>1</v>
      </c>
      <c r="J65" s="12">
        <v>3</v>
      </c>
      <c r="K65" s="14">
        <f>+SUM(H65:J65)</f>
        <v>9</v>
      </c>
      <c r="L65" s="42">
        <f>+G65+K65</f>
        <v>9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>
        <v>1</v>
      </c>
      <c r="E67" s="28"/>
      <c r="F67" s="28"/>
      <c r="G67" s="30">
        <f>+SUM(D67:F67)</f>
        <v>1</v>
      </c>
      <c r="H67" s="28"/>
      <c r="I67" s="28"/>
      <c r="J67" s="28"/>
      <c r="K67" s="30">
        <f>+SUM(H67:J67)</f>
        <v>0</v>
      </c>
      <c r="L67" s="46">
        <f>+G67+K67</f>
        <v>1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1</v>
      </c>
      <c r="E69" s="56">
        <f t="shared" si="9"/>
        <v>0</v>
      </c>
      <c r="F69" s="56">
        <f t="shared" si="9"/>
        <v>0</v>
      </c>
      <c r="G69" s="57">
        <f t="shared" si="9"/>
        <v>1</v>
      </c>
      <c r="H69" s="56">
        <f t="shared" si="9"/>
        <v>5</v>
      </c>
      <c r="I69" s="56">
        <f t="shared" si="9"/>
        <v>1</v>
      </c>
      <c r="J69" s="56">
        <f t="shared" si="9"/>
        <v>3</v>
      </c>
      <c r="K69" s="57">
        <f t="shared" si="9"/>
        <v>9</v>
      </c>
      <c r="L69" s="36">
        <f>+G69+K69</f>
        <v>10</v>
      </c>
    </row>
    <row r="71" spans="2:18" ht="15" customHeight="1">
      <c r="B71" s="58" t="s">
        <v>34</v>
      </c>
      <c r="C71" s="59"/>
      <c r="D71" s="59"/>
      <c r="E71" s="60"/>
      <c r="F71" s="136" t="s">
        <v>35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37" t="s">
        <v>37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9"/>
    </row>
    <row r="74" spans="2:18" ht="15">
      <c r="B74" s="61"/>
      <c r="C74" s="62"/>
      <c r="D74" s="62"/>
      <c r="E74" s="62"/>
      <c r="F74" s="140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</row>
    <row r="75" spans="2:18" ht="15" customHeight="1">
      <c r="B75" s="61"/>
      <c r="C75" s="62"/>
      <c r="D75" s="62"/>
      <c r="E75" s="62"/>
      <c r="F75" s="143" t="s">
        <v>38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2:18" ht="15">
      <c r="B76" s="61"/>
      <c r="C76" s="62"/>
      <c r="D76" s="62"/>
      <c r="E76" s="62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1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35" t="s">
        <v>41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="1" customFormat="1" ht="16.5" thickBot="1" thickTop="1"/>
    <row r="7" spans="3:12" s="1" customFormat="1" ht="15.75" customHeight="1" thickBot="1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146" t="s">
        <v>9</v>
      </c>
      <c r="L7" s="147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40">+SUM(C9:E9)</f>
        <v>1</v>
      </c>
      <c r="G9" s="73">
        <v>46</v>
      </c>
      <c r="H9" s="74">
        <v>9</v>
      </c>
      <c r="I9" s="74">
        <v>2</v>
      </c>
      <c r="J9" s="30">
        <f aca="true" t="shared" si="1" ref="J9:J40">+SUM(G9:I9)</f>
        <v>57</v>
      </c>
      <c r="K9" s="75">
        <f aca="true" t="shared" si="2" ref="K9:K40">+J9+F9</f>
        <v>58</v>
      </c>
      <c r="L9" s="76">
        <f aca="true" t="shared" si="3" ref="L9:L40">+K9/$K$41</f>
        <v>0.13425925925925927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38</v>
      </c>
      <c r="H10" s="74">
        <v>10</v>
      </c>
      <c r="I10" s="74">
        <v>1</v>
      </c>
      <c r="J10" s="30">
        <f t="shared" si="1"/>
        <v>49</v>
      </c>
      <c r="K10" s="75">
        <f t="shared" si="2"/>
        <v>51</v>
      </c>
      <c r="L10" s="76">
        <f t="shared" si="3"/>
        <v>0.11805555555555555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0.06712962962962964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/>
      <c r="H12" s="74"/>
      <c r="I12" s="74">
        <v>25</v>
      </c>
      <c r="J12" s="30">
        <f t="shared" si="1"/>
        <v>25</v>
      </c>
      <c r="K12" s="75">
        <f t="shared" si="2"/>
        <v>25</v>
      </c>
      <c r="L12" s="76">
        <f t="shared" si="3"/>
        <v>0.05787037037037037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>
        <v>16</v>
      </c>
      <c r="H13" s="28">
        <v>4</v>
      </c>
      <c r="I13" s="28">
        <v>3</v>
      </c>
      <c r="J13" s="30">
        <f t="shared" si="1"/>
        <v>23</v>
      </c>
      <c r="K13" s="75">
        <f t="shared" si="2"/>
        <v>23</v>
      </c>
      <c r="L13" s="76">
        <f t="shared" si="3"/>
        <v>0.05324074074074074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17</v>
      </c>
      <c r="H14" s="28">
        <v>1</v>
      </c>
      <c r="I14" s="28">
        <v>2</v>
      </c>
      <c r="J14" s="30">
        <f t="shared" si="1"/>
        <v>20</v>
      </c>
      <c r="K14" s="75">
        <f t="shared" si="2"/>
        <v>20</v>
      </c>
      <c r="L14" s="76">
        <f t="shared" si="3"/>
        <v>0.046296296296296294</v>
      </c>
      <c r="O14" s="77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19</v>
      </c>
      <c r="H15" s="28">
        <v>1</v>
      </c>
      <c r="I15" s="28"/>
      <c r="J15" s="30">
        <f t="shared" si="1"/>
        <v>20</v>
      </c>
      <c r="K15" s="75">
        <f t="shared" si="2"/>
        <v>20</v>
      </c>
      <c r="L15" s="76">
        <f t="shared" si="3"/>
        <v>0.046296296296296294</v>
      </c>
      <c r="O15" s="79" t="s">
        <v>59</v>
      </c>
    </row>
    <row r="16" spans="2:15" s="1" customFormat="1" ht="15">
      <c r="B16" s="78" t="s">
        <v>60</v>
      </c>
      <c r="C16" s="27">
        <v>1</v>
      </c>
      <c r="D16" s="28"/>
      <c r="E16" s="28"/>
      <c r="F16" s="29">
        <f t="shared" si="0"/>
        <v>1</v>
      </c>
      <c r="G16" s="27">
        <v>1</v>
      </c>
      <c r="H16" s="28">
        <v>2</v>
      </c>
      <c r="I16" s="28">
        <v>13</v>
      </c>
      <c r="J16" s="30">
        <f t="shared" si="1"/>
        <v>16</v>
      </c>
      <c r="K16" s="75">
        <f t="shared" si="2"/>
        <v>17</v>
      </c>
      <c r="L16" s="76">
        <f t="shared" si="3"/>
        <v>0.03935185185185185</v>
      </c>
      <c r="O16" s="79" t="s">
        <v>61</v>
      </c>
    </row>
    <row r="17" spans="2:15" s="1" customFormat="1" ht="15">
      <c r="B17" s="78" t="s">
        <v>62</v>
      </c>
      <c r="C17" s="27"/>
      <c r="D17" s="28"/>
      <c r="E17" s="28"/>
      <c r="F17" s="29">
        <f t="shared" si="0"/>
        <v>0</v>
      </c>
      <c r="G17" s="27">
        <v>8</v>
      </c>
      <c r="H17" s="28">
        <v>1</v>
      </c>
      <c r="I17" s="28">
        <v>6</v>
      </c>
      <c r="J17" s="30">
        <f t="shared" si="1"/>
        <v>15</v>
      </c>
      <c r="K17" s="75">
        <f t="shared" si="2"/>
        <v>15</v>
      </c>
      <c r="L17" s="76">
        <f t="shared" si="3"/>
        <v>0.034722222222222224</v>
      </c>
      <c r="O17" s="77" t="s">
        <v>63</v>
      </c>
    </row>
    <row r="18" spans="2:15" s="1" customFormat="1" ht="15">
      <c r="B18" s="78" t="s">
        <v>64</v>
      </c>
      <c r="C18" s="27">
        <v>2</v>
      </c>
      <c r="D18" s="28"/>
      <c r="E18" s="28"/>
      <c r="F18" s="29">
        <f t="shared" si="0"/>
        <v>2</v>
      </c>
      <c r="G18" s="27">
        <v>10</v>
      </c>
      <c r="H18" s="28"/>
      <c r="I18" s="28">
        <v>3</v>
      </c>
      <c r="J18" s="30">
        <f t="shared" si="1"/>
        <v>13</v>
      </c>
      <c r="K18" s="75">
        <f t="shared" si="2"/>
        <v>15</v>
      </c>
      <c r="L18" s="76">
        <f t="shared" si="3"/>
        <v>0.034722222222222224</v>
      </c>
      <c r="N18" s="80"/>
      <c r="O18" s="77" t="s">
        <v>65</v>
      </c>
    </row>
    <row r="19" spans="2:15" s="1" customFormat="1" ht="15">
      <c r="B19" s="78" t="s">
        <v>66</v>
      </c>
      <c r="C19" s="27"/>
      <c r="D19" s="28"/>
      <c r="E19" s="28"/>
      <c r="F19" s="29">
        <f t="shared" si="0"/>
        <v>0</v>
      </c>
      <c r="G19" s="27">
        <v>1</v>
      </c>
      <c r="H19" s="28">
        <v>1</v>
      </c>
      <c r="I19" s="28">
        <v>12</v>
      </c>
      <c r="J19" s="30">
        <f t="shared" si="1"/>
        <v>14</v>
      </c>
      <c r="K19" s="75">
        <f t="shared" si="2"/>
        <v>14</v>
      </c>
      <c r="L19" s="76">
        <f t="shared" si="3"/>
        <v>0.032407407407407406</v>
      </c>
      <c r="O19" s="77" t="s">
        <v>67</v>
      </c>
    </row>
    <row r="20" spans="2:15" s="1" customFormat="1" ht="15">
      <c r="B20" s="78" t="s">
        <v>68</v>
      </c>
      <c r="C20" s="27"/>
      <c r="D20" s="28"/>
      <c r="E20" s="28"/>
      <c r="F20" s="29">
        <f t="shared" si="0"/>
        <v>0</v>
      </c>
      <c r="G20" s="27">
        <v>2</v>
      </c>
      <c r="H20" s="28">
        <v>3</v>
      </c>
      <c r="I20" s="28">
        <v>8</v>
      </c>
      <c r="J20" s="30">
        <f t="shared" si="1"/>
        <v>13</v>
      </c>
      <c r="K20" s="75">
        <f t="shared" si="2"/>
        <v>13</v>
      </c>
      <c r="L20" s="76">
        <f t="shared" si="3"/>
        <v>0.03009259259259259</v>
      </c>
      <c r="N20" s="71"/>
      <c r="O20" s="71"/>
    </row>
    <row r="21" spans="2:14" s="1" customFormat="1" ht="15">
      <c r="B21" s="78" t="s">
        <v>69</v>
      </c>
      <c r="C21" s="27">
        <v>1</v>
      </c>
      <c r="D21" s="28"/>
      <c r="E21" s="28"/>
      <c r="F21" s="29">
        <f t="shared" si="0"/>
        <v>1</v>
      </c>
      <c r="G21" s="27">
        <v>8</v>
      </c>
      <c r="H21" s="28">
        <v>1</v>
      </c>
      <c r="I21" s="28">
        <v>1</v>
      </c>
      <c r="J21" s="30">
        <f t="shared" si="1"/>
        <v>10</v>
      </c>
      <c r="K21" s="75">
        <f t="shared" si="2"/>
        <v>11</v>
      </c>
      <c r="L21" s="76">
        <f t="shared" si="3"/>
        <v>0.02546296296296296</v>
      </c>
      <c r="N21"/>
    </row>
    <row r="22" spans="2:15" s="1" customFormat="1" ht="15">
      <c r="B22" s="78" t="s">
        <v>70</v>
      </c>
      <c r="C22" s="27"/>
      <c r="D22" s="28"/>
      <c r="E22" s="28"/>
      <c r="F22" s="29">
        <f t="shared" si="0"/>
        <v>0</v>
      </c>
      <c r="G22" s="27">
        <v>9</v>
      </c>
      <c r="H22" s="28">
        <v>2</v>
      </c>
      <c r="I22" s="28"/>
      <c r="J22" s="30">
        <f t="shared" si="1"/>
        <v>11</v>
      </c>
      <c r="K22" s="75">
        <f t="shared" si="2"/>
        <v>11</v>
      </c>
      <c r="L22" s="76">
        <f t="shared" si="3"/>
        <v>0.02546296296296296</v>
      </c>
      <c r="N22"/>
      <c r="O22" s="77" t="s">
        <v>71</v>
      </c>
    </row>
    <row r="23" spans="2:12" s="1" customFormat="1" ht="15">
      <c r="B23" s="78" t="s">
        <v>72</v>
      </c>
      <c r="C23" s="27"/>
      <c r="D23" s="28"/>
      <c r="E23" s="28"/>
      <c r="F23" s="29">
        <f t="shared" si="0"/>
        <v>0</v>
      </c>
      <c r="G23" s="27">
        <v>4</v>
      </c>
      <c r="H23" s="28"/>
      <c r="I23" s="28">
        <v>7</v>
      </c>
      <c r="J23" s="30">
        <f t="shared" si="1"/>
        <v>11</v>
      </c>
      <c r="K23" s="75">
        <f t="shared" si="2"/>
        <v>11</v>
      </c>
      <c r="L23" s="76">
        <f t="shared" si="3"/>
        <v>0.02546296296296296</v>
      </c>
    </row>
    <row r="24" spans="2:15" s="1" customFormat="1" ht="15">
      <c r="B24" s="78" t="s">
        <v>73</v>
      </c>
      <c r="C24" s="27"/>
      <c r="D24" s="28"/>
      <c r="E24" s="28"/>
      <c r="F24" s="29">
        <f t="shared" si="0"/>
        <v>0</v>
      </c>
      <c r="G24" s="27">
        <v>10</v>
      </c>
      <c r="H24" s="28">
        <v>1</v>
      </c>
      <c r="I24" s="28">
        <v>2</v>
      </c>
      <c r="J24" s="30">
        <f t="shared" si="1"/>
        <v>13</v>
      </c>
      <c r="K24" s="75">
        <f t="shared" si="2"/>
        <v>13</v>
      </c>
      <c r="L24" s="76">
        <f t="shared" si="3"/>
        <v>0.03009259259259259</v>
      </c>
      <c r="N24"/>
      <c r="O24"/>
    </row>
    <row r="25" spans="2:14" s="1" customFormat="1" ht="15">
      <c r="B25" s="78" t="s">
        <v>74</v>
      </c>
      <c r="C25" s="27">
        <v>1</v>
      </c>
      <c r="D25" s="28"/>
      <c r="E25" s="28"/>
      <c r="F25" s="29">
        <f t="shared" si="0"/>
        <v>1</v>
      </c>
      <c r="G25" s="27">
        <v>6</v>
      </c>
      <c r="H25" s="28">
        <v>3</v>
      </c>
      <c r="I25" s="28">
        <v>1</v>
      </c>
      <c r="J25" s="30">
        <f t="shared" si="1"/>
        <v>10</v>
      </c>
      <c r="K25" s="75">
        <f t="shared" si="2"/>
        <v>11</v>
      </c>
      <c r="L25" s="76">
        <f t="shared" si="3"/>
        <v>0.02546296296296296</v>
      </c>
      <c r="M25"/>
      <c r="N25"/>
    </row>
    <row r="26" spans="2:15" s="1" customFormat="1" ht="15">
      <c r="B26" s="78" t="s">
        <v>75</v>
      </c>
      <c r="C26" s="27">
        <v>1</v>
      </c>
      <c r="D26" s="28"/>
      <c r="E26" s="28"/>
      <c r="F26" s="29">
        <f t="shared" si="0"/>
        <v>1</v>
      </c>
      <c r="G26" s="27">
        <v>5</v>
      </c>
      <c r="H26" s="28">
        <v>2</v>
      </c>
      <c r="I26" s="28">
        <v>2</v>
      </c>
      <c r="J26" s="30">
        <f t="shared" si="1"/>
        <v>9</v>
      </c>
      <c r="K26" s="75">
        <f t="shared" si="2"/>
        <v>10</v>
      </c>
      <c r="L26" s="76">
        <f t="shared" si="3"/>
        <v>0.023148148148148147</v>
      </c>
      <c r="M26"/>
      <c r="N26"/>
      <c r="O26"/>
    </row>
    <row r="27" spans="2:12" ht="15">
      <c r="B27" s="78" t="s">
        <v>76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2</v>
      </c>
      <c r="I27" s="28">
        <v>4</v>
      </c>
      <c r="J27" s="30">
        <f t="shared" si="1"/>
        <v>8</v>
      </c>
      <c r="K27" s="75">
        <f t="shared" si="2"/>
        <v>10</v>
      </c>
      <c r="L27" s="76">
        <f t="shared" si="3"/>
        <v>0.023148148148148147</v>
      </c>
    </row>
    <row r="28" spans="2:12" ht="15">
      <c r="B28" s="78" t="s">
        <v>77</v>
      </c>
      <c r="C28" s="27"/>
      <c r="D28" s="28"/>
      <c r="E28" s="28"/>
      <c r="F28" s="29">
        <f t="shared" si="0"/>
        <v>0</v>
      </c>
      <c r="G28" s="27">
        <v>9</v>
      </c>
      <c r="H28" s="28"/>
      <c r="I28" s="28">
        <v>1</v>
      </c>
      <c r="J28" s="30">
        <f t="shared" si="1"/>
        <v>10</v>
      </c>
      <c r="K28" s="75">
        <f t="shared" si="2"/>
        <v>10</v>
      </c>
      <c r="L28" s="76">
        <f t="shared" si="3"/>
        <v>0.023148148148148147</v>
      </c>
    </row>
    <row r="29" spans="2:12" ht="15">
      <c r="B29" s="78" t="s">
        <v>78</v>
      </c>
      <c r="C29" s="27">
        <v>2</v>
      </c>
      <c r="D29" s="28"/>
      <c r="E29" s="28"/>
      <c r="F29" s="29">
        <f t="shared" si="0"/>
        <v>2</v>
      </c>
      <c r="G29" s="27">
        <v>5</v>
      </c>
      <c r="H29" s="28">
        <v>1</v>
      </c>
      <c r="I29" s="28">
        <v>1</v>
      </c>
      <c r="J29" s="30">
        <f t="shared" si="1"/>
        <v>7</v>
      </c>
      <c r="K29" s="75">
        <f t="shared" si="2"/>
        <v>9</v>
      </c>
      <c r="L29" s="76">
        <f t="shared" si="3"/>
        <v>0.020833333333333332</v>
      </c>
    </row>
    <row r="30" spans="2:12" ht="15">
      <c r="B30" s="78" t="s">
        <v>79</v>
      </c>
      <c r="C30" s="27">
        <v>1</v>
      </c>
      <c r="D30" s="28"/>
      <c r="E30" s="28"/>
      <c r="F30" s="29">
        <f t="shared" si="0"/>
        <v>1</v>
      </c>
      <c r="G30" s="27">
        <v>4</v>
      </c>
      <c r="H30" s="28">
        <v>1</v>
      </c>
      <c r="I30" s="28">
        <v>2</v>
      </c>
      <c r="J30" s="30">
        <f t="shared" si="1"/>
        <v>7</v>
      </c>
      <c r="K30" s="75">
        <f t="shared" si="2"/>
        <v>8</v>
      </c>
      <c r="L30" s="76">
        <f t="shared" si="3"/>
        <v>0.018518518518518517</v>
      </c>
    </row>
    <row r="31" spans="2:12" ht="15">
      <c r="B31" s="78" t="s">
        <v>80</v>
      </c>
      <c r="C31" s="27"/>
      <c r="D31" s="28"/>
      <c r="E31" s="28"/>
      <c r="F31" s="29">
        <f t="shared" si="0"/>
        <v>0</v>
      </c>
      <c r="G31" s="27"/>
      <c r="H31" s="28"/>
      <c r="I31" s="28">
        <v>9</v>
      </c>
      <c r="J31" s="30">
        <f t="shared" si="1"/>
        <v>9</v>
      </c>
      <c r="K31" s="75">
        <f t="shared" si="2"/>
        <v>9</v>
      </c>
      <c r="L31" s="76">
        <f t="shared" si="3"/>
        <v>0.020833333333333332</v>
      </c>
    </row>
    <row r="32" spans="2:12" ht="15">
      <c r="B32" s="78" t="s">
        <v>81</v>
      </c>
      <c r="C32" s="27"/>
      <c r="D32" s="28"/>
      <c r="E32" s="28"/>
      <c r="F32" s="29">
        <f t="shared" si="0"/>
        <v>0</v>
      </c>
      <c r="G32" s="27">
        <v>1</v>
      </c>
      <c r="H32" s="28">
        <v>2</v>
      </c>
      <c r="I32" s="28"/>
      <c r="J32" s="30">
        <f t="shared" si="1"/>
        <v>3</v>
      </c>
      <c r="K32" s="75">
        <f t="shared" si="2"/>
        <v>3</v>
      </c>
      <c r="L32" s="76">
        <f t="shared" si="3"/>
        <v>0.006944444444444444</v>
      </c>
    </row>
    <row r="33" spans="2:12" ht="15">
      <c r="B33" s="78" t="s">
        <v>82</v>
      </c>
      <c r="C33" s="27"/>
      <c r="D33" s="28"/>
      <c r="E33" s="28"/>
      <c r="F33" s="29">
        <f t="shared" si="0"/>
        <v>0</v>
      </c>
      <c r="G33" s="27"/>
      <c r="H33" s="28"/>
      <c r="I33" s="28">
        <v>3</v>
      </c>
      <c r="J33" s="30">
        <f t="shared" si="1"/>
        <v>3</v>
      </c>
      <c r="K33" s="75">
        <f t="shared" si="2"/>
        <v>3</v>
      </c>
      <c r="L33" s="76">
        <f t="shared" si="3"/>
        <v>0.006944444444444444</v>
      </c>
    </row>
    <row r="34" spans="2:12" ht="15">
      <c r="B34" s="78" t="s">
        <v>83</v>
      </c>
      <c r="C34" s="27">
        <v>2</v>
      </c>
      <c r="D34" s="28"/>
      <c r="E34" s="28">
        <v>1</v>
      </c>
      <c r="F34" s="29">
        <f t="shared" si="0"/>
        <v>3</v>
      </c>
      <c r="G34" s="27">
        <v>1</v>
      </c>
      <c r="H34" s="28"/>
      <c r="I34" s="28"/>
      <c r="J34" s="30">
        <f t="shared" si="1"/>
        <v>1</v>
      </c>
      <c r="K34" s="75">
        <f t="shared" si="2"/>
        <v>4</v>
      </c>
      <c r="L34" s="76">
        <f t="shared" si="3"/>
        <v>0.009259259259259259</v>
      </c>
    </row>
    <row r="35" spans="2:12" ht="15">
      <c r="B35" s="78" t="s">
        <v>84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0.004629629629629629</v>
      </c>
    </row>
    <row r="36" spans="2:12" ht="15">
      <c r="B36" s="78" t="s">
        <v>85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5">
        <f t="shared" si="2"/>
        <v>2</v>
      </c>
      <c r="L36" s="76">
        <f t="shared" si="3"/>
        <v>0.004629629629629629</v>
      </c>
    </row>
    <row r="37" spans="2:12" ht="15">
      <c r="B37" s="78" t="s">
        <v>86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5">
        <f t="shared" si="2"/>
        <v>2</v>
      </c>
      <c r="L37" s="76">
        <f t="shared" si="3"/>
        <v>0.004629629629629629</v>
      </c>
    </row>
    <row r="38" spans="2:12" ht="15">
      <c r="B38" s="78" t="s">
        <v>87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0.0023148148148148147</v>
      </c>
    </row>
    <row r="39" spans="2:12" ht="15">
      <c r="B39" s="78" t="s">
        <v>88</v>
      </c>
      <c r="C39" s="27">
        <v>1</v>
      </c>
      <c r="D39" s="28"/>
      <c r="E39" s="28"/>
      <c r="F39" s="29">
        <f t="shared" si="0"/>
        <v>1</v>
      </c>
      <c r="G39" s="27"/>
      <c r="H39" s="28"/>
      <c r="I39" s="28"/>
      <c r="J39" s="30">
        <f t="shared" si="1"/>
        <v>0</v>
      </c>
      <c r="K39" s="75">
        <f t="shared" si="2"/>
        <v>1</v>
      </c>
      <c r="L39" s="76">
        <f t="shared" si="3"/>
        <v>0.0023148148148148147</v>
      </c>
    </row>
    <row r="40" spans="2:12" ht="15">
      <c r="B40" s="78" t="s">
        <v>89</v>
      </c>
      <c r="C40" s="27"/>
      <c r="D40" s="28"/>
      <c r="E40" s="28"/>
      <c r="F40" s="29">
        <f t="shared" si="0"/>
        <v>0</v>
      </c>
      <c r="G40" s="27"/>
      <c r="H40" s="28"/>
      <c r="I40" s="28">
        <v>1</v>
      </c>
      <c r="J40" s="30">
        <f t="shared" si="1"/>
        <v>1</v>
      </c>
      <c r="K40" s="75">
        <f t="shared" si="2"/>
        <v>1</v>
      </c>
      <c r="L40" s="76">
        <f t="shared" si="3"/>
        <v>0.0023148148148148147</v>
      </c>
    </row>
    <row r="41" spans="2:12" ht="15.75" thickBot="1">
      <c r="B41" s="81" t="s">
        <v>90</v>
      </c>
      <c r="C41" s="82">
        <f aca="true" t="shared" si="4" ref="C41:L41">SUM(C9:C40)</f>
        <v>18</v>
      </c>
      <c r="D41" s="83">
        <f t="shared" si="4"/>
        <v>0</v>
      </c>
      <c r="E41" s="83">
        <f t="shared" si="4"/>
        <v>1</v>
      </c>
      <c r="F41" s="56">
        <f t="shared" si="4"/>
        <v>19</v>
      </c>
      <c r="G41" s="82">
        <f t="shared" si="4"/>
        <v>245</v>
      </c>
      <c r="H41" s="83">
        <f t="shared" si="4"/>
        <v>53</v>
      </c>
      <c r="I41" s="83">
        <f t="shared" si="4"/>
        <v>115</v>
      </c>
      <c r="J41" s="57">
        <f t="shared" si="4"/>
        <v>413</v>
      </c>
      <c r="K41" s="55">
        <f t="shared" si="4"/>
        <v>432</v>
      </c>
      <c r="L41" s="84">
        <f t="shared" si="4"/>
        <v>0.9999999999999997</v>
      </c>
    </row>
    <row r="44" spans="2:18" ht="12.75" customHeight="1">
      <c r="B44" s="58" t="s">
        <v>34</v>
      </c>
      <c r="C44" s="59"/>
      <c r="D44" s="59"/>
      <c r="E44" s="59"/>
      <c r="F44" s="137" t="s">
        <v>35</v>
      </c>
      <c r="G44" s="138"/>
      <c r="H44" s="138"/>
      <c r="I44" s="138"/>
      <c r="J44" s="138"/>
      <c r="K44" s="138"/>
      <c r="L44" s="138"/>
      <c r="M44" s="138"/>
      <c r="N44" s="138"/>
      <c r="O44" s="139"/>
      <c r="P44" s="85"/>
      <c r="Q44" s="85"/>
      <c r="R44" s="85"/>
    </row>
    <row r="45" spans="2:18" ht="15">
      <c r="B45" s="61"/>
      <c r="C45" s="62"/>
      <c r="D45" s="62"/>
      <c r="E45" s="62"/>
      <c r="F45" s="148"/>
      <c r="G45" s="149"/>
      <c r="H45" s="149"/>
      <c r="I45" s="149"/>
      <c r="J45" s="149"/>
      <c r="K45" s="149"/>
      <c r="L45" s="149"/>
      <c r="M45" s="149"/>
      <c r="N45" s="149"/>
      <c r="O45" s="150"/>
      <c r="P45" s="1"/>
      <c r="Q45" s="1"/>
      <c r="R45" s="1"/>
    </row>
    <row r="46" spans="2:18" ht="15">
      <c r="B46" s="61"/>
      <c r="C46" s="62"/>
      <c r="D46" s="62"/>
      <c r="E46" s="62"/>
      <c r="F46" s="62"/>
      <c r="G46" s="63"/>
      <c r="H46" s="63"/>
      <c r="I46" s="61"/>
      <c r="J46" s="62"/>
      <c r="K46" s="62"/>
      <c r="L46" s="62"/>
      <c r="M46" s="1"/>
      <c r="P46" s="1"/>
      <c r="Q46" s="1"/>
      <c r="R46" s="1"/>
    </row>
    <row r="47" spans="2:18" ht="12.75" customHeight="1">
      <c r="B47" s="58" t="s">
        <v>36</v>
      </c>
      <c r="C47" s="59"/>
      <c r="D47" s="59"/>
      <c r="E47" s="59"/>
      <c r="F47" s="137" t="s">
        <v>37</v>
      </c>
      <c r="G47" s="138"/>
      <c r="H47" s="138"/>
      <c r="I47" s="138"/>
      <c r="J47" s="138"/>
      <c r="K47" s="138"/>
      <c r="L47" s="138"/>
      <c r="M47" s="138"/>
      <c r="N47" s="138"/>
      <c r="O47" s="139"/>
      <c r="P47" s="85"/>
      <c r="Q47" s="85"/>
      <c r="R47" s="85"/>
    </row>
    <row r="48" spans="2:18" ht="12.75">
      <c r="B48" s="61"/>
      <c r="C48" s="62"/>
      <c r="D48" s="62"/>
      <c r="E48" s="62"/>
      <c r="F48" s="140"/>
      <c r="G48" s="141"/>
      <c r="H48" s="141"/>
      <c r="I48" s="141"/>
      <c r="J48" s="141"/>
      <c r="K48" s="141"/>
      <c r="L48" s="141"/>
      <c r="M48" s="141"/>
      <c r="N48" s="141"/>
      <c r="O48" s="142"/>
      <c r="P48" s="85"/>
      <c r="Q48" s="85"/>
      <c r="R48" s="85"/>
    </row>
    <row r="49" spans="2:18" ht="12.75" customHeight="1">
      <c r="B49" s="61"/>
      <c r="C49" s="62"/>
      <c r="D49" s="62"/>
      <c r="E49" s="62"/>
      <c r="F49" s="143" t="s">
        <v>38</v>
      </c>
      <c r="G49" s="144"/>
      <c r="H49" s="144"/>
      <c r="I49" s="144"/>
      <c r="J49" s="144"/>
      <c r="K49" s="144"/>
      <c r="L49" s="144"/>
      <c r="M49" s="144"/>
      <c r="N49" s="144"/>
      <c r="O49" s="145"/>
      <c r="P49" s="86"/>
      <c r="Q49" s="86"/>
      <c r="R49" s="86"/>
    </row>
    <row r="50" spans="2:18" ht="12.75">
      <c r="B50" s="61"/>
      <c r="C50" s="62"/>
      <c r="D50" s="62"/>
      <c r="E50" s="62"/>
      <c r="F50" s="143"/>
      <c r="G50" s="144"/>
      <c r="H50" s="144"/>
      <c r="I50" s="144"/>
      <c r="J50" s="144"/>
      <c r="K50" s="144"/>
      <c r="L50" s="144"/>
      <c r="M50" s="144"/>
      <c r="N50" s="144"/>
      <c r="O50" s="145"/>
      <c r="P50" s="86"/>
      <c r="Q50" s="86"/>
      <c r="R50" s="86"/>
    </row>
    <row r="51" spans="2:18" ht="12.75">
      <c r="B51" s="61"/>
      <c r="C51" s="62"/>
      <c r="D51" s="62"/>
      <c r="E51" s="62"/>
      <c r="F51" s="87" t="s">
        <v>39</v>
      </c>
      <c r="G51" s="88"/>
      <c r="H51" s="88"/>
      <c r="I51" s="88"/>
      <c r="J51" s="88"/>
      <c r="K51" s="88"/>
      <c r="L51" s="88"/>
      <c r="M51" s="88"/>
      <c r="N51" s="88"/>
      <c r="O51" s="89"/>
      <c r="P51" s="90"/>
      <c r="Q51" s="90"/>
      <c r="R51" s="90"/>
    </row>
  </sheetData>
  <sheetProtection/>
  <mergeCells count="8">
    <mergeCell ref="F47:O48"/>
    <mergeCell ref="F49:O50"/>
    <mergeCell ref="B2:O2"/>
    <mergeCell ref="B5:O5"/>
    <mergeCell ref="C7:F7"/>
    <mergeCell ref="G7:J7"/>
    <mergeCell ref="K7:L7"/>
    <mergeCell ref="F44:O4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1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128" customWidth="1"/>
    <col min="2" max="2" width="11.00390625" style="128" customWidth="1"/>
    <col min="3" max="3" width="13.8515625" style="128" customWidth="1"/>
    <col min="4" max="4" width="8.421875" style="128" bestFit="1" customWidth="1"/>
    <col min="5" max="5" width="18.00390625" style="128" customWidth="1"/>
    <col min="6" max="8" width="11.57421875" style="128" customWidth="1"/>
    <col min="9" max="9" width="16.140625" style="128" customWidth="1"/>
    <col min="10" max="10" width="27.7109375" style="128" customWidth="1"/>
    <col min="11" max="11" width="9.7109375" style="128" bestFit="1" customWidth="1"/>
    <col min="12" max="12" width="12.7109375" style="128" customWidth="1"/>
    <col min="13" max="16384" width="11.421875" style="128" customWidth="1"/>
  </cols>
  <sheetData>
    <row r="1" s="1" customFormat="1" ht="15.75" thickBot="1"/>
    <row r="2" spans="2:12" s="1" customFormat="1" ht="19.5" thickBot="1">
      <c r="B2" s="132" t="s">
        <v>91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54" t="s">
        <v>93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1">
        <v>41457</v>
      </c>
      <c r="C8" s="92" t="s">
        <v>66</v>
      </c>
      <c r="D8" s="92" t="s">
        <v>5</v>
      </c>
      <c r="E8" s="93">
        <v>46633</v>
      </c>
      <c r="F8" s="94">
        <v>6</v>
      </c>
      <c r="G8" s="94">
        <v>1</v>
      </c>
      <c r="H8" s="95">
        <v>0.579861111111111</v>
      </c>
      <c r="I8" s="92" t="s">
        <v>104</v>
      </c>
      <c r="J8" s="92" t="s">
        <v>105</v>
      </c>
      <c r="K8" s="92" t="s">
        <v>106</v>
      </c>
      <c r="L8" s="96"/>
    </row>
    <row r="9" spans="2:12" s="1" customFormat="1" ht="15">
      <c r="B9" s="97">
        <v>41458</v>
      </c>
      <c r="C9" s="45" t="s">
        <v>107</v>
      </c>
      <c r="D9" s="45" t="s">
        <v>5</v>
      </c>
      <c r="E9" s="98">
        <v>696041810</v>
      </c>
      <c r="F9" s="99">
        <v>2</v>
      </c>
      <c r="G9" s="99">
        <v>1</v>
      </c>
      <c r="H9" s="100">
        <v>0.5541666666666667</v>
      </c>
      <c r="I9" s="45" t="s">
        <v>104</v>
      </c>
      <c r="J9" s="45" t="s">
        <v>105</v>
      </c>
      <c r="K9" s="45" t="s">
        <v>106</v>
      </c>
      <c r="L9" s="101"/>
    </row>
    <row r="10" spans="2:12" s="1" customFormat="1" ht="15.75" thickBot="1">
      <c r="B10" s="102">
        <v>41459</v>
      </c>
      <c r="C10" s="103" t="s">
        <v>80</v>
      </c>
      <c r="D10" s="103" t="s">
        <v>5</v>
      </c>
      <c r="E10" s="104">
        <v>374583688</v>
      </c>
      <c r="F10" s="105">
        <v>1</v>
      </c>
      <c r="G10" s="105">
        <v>1</v>
      </c>
      <c r="H10" s="106">
        <v>0.5499999999999999</v>
      </c>
      <c r="I10" s="103" t="s">
        <v>104</v>
      </c>
      <c r="J10" s="103" t="s">
        <v>105</v>
      </c>
      <c r="K10" s="103" t="s">
        <v>106</v>
      </c>
      <c r="L10" s="107"/>
    </row>
    <row r="11" spans="2:12" s="1" customFormat="1" ht="15">
      <c r="B11" s="108"/>
      <c r="C11" s="109"/>
      <c r="D11" s="109"/>
      <c r="E11" s="110"/>
      <c r="F11" s="111"/>
      <c r="G11" s="111"/>
      <c r="H11" s="112"/>
      <c r="I11" s="109"/>
      <c r="J11" s="109"/>
      <c r="K11" s="109"/>
      <c r="L11" s="109"/>
    </row>
    <row r="12" spans="2:12" s="1" customFormat="1" ht="16.5" thickBot="1">
      <c r="B12" s="154" t="s">
        <v>108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="1" customFormat="1" ht="16.5" thickBot="1" thickTop="1">
      <c r="B13" s="4"/>
    </row>
    <row r="14" spans="2:12" s="1" customFormat="1" ht="15.75" thickBot="1">
      <c r="B14" s="23" t="s">
        <v>94</v>
      </c>
      <c r="C14" s="24" t="s">
        <v>42</v>
      </c>
      <c r="D14" s="24" t="s">
        <v>95</v>
      </c>
      <c r="E14" s="24" t="s">
        <v>96</v>
      </c>
      <c r="F14" s="24" t="s">
        <v>97</v>
      </c>
      <c r="G14" s="24" t="s">
        <v>98</v>
      </c>
      <c r="H14" s="24" t="s">
        <v>99</v>
      </c>
      <c r="I14" s="24" t="s">
        <v>100</v>
      </c>
      <c r="J14" s="24" t="s">
        <v>101</v>
      </c>
      <c r="K14" s="24" t="s">
        <v>102</v>
      </c>
      <c r="L14" s="25" t="s">
        <v>103</v>
      </c>
    </row>
    <row r="15" spans="2:12" s="1" customFormat="1" ht="15">
      <c r="B15" s="113" t="s">
        <v>109</v>
      </c>
      <c r="C15" s="114"/>
      <c r="D15" s="114"/>
      <c r="E15" s="114"/>
      <c r="F15" s="114"/>
      <c r="G15" s="114"/>
      <c r="H15" s="115"/>
      <c r="I15" s="114"/>
      <c r="J15" s="114"/>
      <c r="K15" s="114"/>
      <c r="L15" s="116"/>
    </row>
    <row r="16" spans="2:12" s="1" customFormat="1" ht="15.75" thickBot="1">
      <c r="B16" s="117">
        <v>41478</v>
      </c>
      <c r="C16" s="118" t="s">
        <v>46</v>
      </c>
      <c r="D16" s="118" t="s">
        <v>5</v>
      </c>
      <c r="E16" s="119">
        <v>1582595014</v>
      </c>
      <c r="F16" s="120">
        <v>1</v>
      </c>
      <c r="G16" s="120">
        <v>1</v>
      </c>
      <c r="H16" s="121">
        <v>0.5437500000000001</v>
      </c>
      <c r="I16" s="45" t="s">
        <v>110</v>
      </c>
      <c r="J16" s="118" t="s">
        <v>105</v>
      </c>
      <c r="K16" s="118" t="s">
        <v>111</v>
      </c>
      <c r="L16" s="96">
        <v>34.53</v>
      </c>
    </row>
    <row r="17" spans="2:12" s="1" customFormat="1" ht="15">
      <c r="B17" s="113" t="s">
        <v>112</v>
      </c>
      <c r="C17" s="114"/>
      <c r="D17" s="114"/>
      <c r="E17" s="114"/>
      <c r="F17" s="114"/>
      <c r="G17" s="114"/>
      <c r="H17" s="115"/>
      <c r="I17" s="114"/>
      <c r="J17" s="114"/>
      <c r="K17" s="114"/>
      <c r="L17" s="116"/>
    </row>
    <row r="18" spans="2:12" s="1" customFormat="1" ht="15">
      <c r="B18" s="97">
        <v>41456</v>
      </c>
      <c r="C18" s="45" t="s">
        <v>54</v>
      </c>
      <c r="D18" s="45" t="s">
        <v>5</v>
      </c>
      <c r="E18" s="98">
        <v>20477367100</v>
      </c>
      <c r="F18" s="99">
        <v>1</v>
      </c>
      <c r="G18" s="99">
        <v>3</v>
      </c>
      <c r="H18" s="100">
        <v>0.6597222222222222</v>
      </c>
      <c r="I18" s="45" t="s">
        <v>113</v>
      </c>
      <c r="J18" s="45" t="s">
        <v>105</v>
      </c>
      <c r="K18" s="45" t="s">
        <v>111</v>
      </c>
      <c r="L18" s="101">
        <v>50</v>
      </c>
    </row>
    <row r="19" spans="2:12" s="1" customFormat="1" ht="15">
      <c r="B19" s="97">
        <v>41463</v>
      </c>
      <c r="C19" s="45" t="s">
        <v>48</v>
      </c>
      <c r="D19" s="45" t="s">
        <v>5</v>
      </c>
      <c r="E19" s="98">
        <v>133924416</v>
      </c>
      <c r="F19" s="99">
        <v>1</v>
      </c>
      <c r="G19" s="99">
        <v>1</v>
      </c>
      <c r="H19" s="100">
        <v>0.6291666666666667</v>
      </c>
      <c r="I19" s="45" t="s">
        <v>104</v>
      </c>
      <c r="J19" s="45" t="s">
        <v>105</v>
      </c>
      <c r="K19" s="45" t="s">
        <v>106</v>
      </c>
      <c r="L19" s="122"/>
    </row>
    <row r="20" spans="2:12" s="1" customFormat="1" ht="15">
      <c r="B20" s="97">
        <v>41464</v>
      </c>
      <c r="C20" s="45" t="s">
        <v>83</v>
      </c>
      <c r="D20" s="45" t="s">
        <v>4</v>
      </c>
      <c r="E20" s="98">
        <v>6810641</v>
      </c>
      <c r="F20" s="99">
        <v>1</v>
      </c>
      <c r="G20" s="99">
        <v>1</v>
      </c>
      <c r="H20" s="100">
        <v>0.6458333333333334</v>
      </c>
      <c r="I20" s="45" t="s">
        <v>113</v>
      </c>
      <c r="J20" s="45" t="s">
        <v>114</v>
      </c>
      <c r="K20" s="45" t="s">
        <v>111</v>
      </c>
      <c r="L20" s="122">
        <v>0.15</v>
      </c>
    </row>
    <row r="21" spans="2:12" s="1" customFormat="1" ht="15">
      <c r="B21" s="97">
        <v>41466</v>
      </c>
      <c r="C21" s="45" t="s">
        <v>58</v>
      </c>
      <c r="D21" s="45" t="s">
        <v>5</v>
      </c>
      <c r="E21" s="98">
        <v>4722231966</v>
      </c>
      <c r="F21" s="99">
        <v>9</v>
      </c>
      <c r="G21" s="99">
        <v>4</v>
      </c>
      <c r="H21" s="100">
        <v>0.6326388888888889</v>
      </c>
      <c r="I21" s="45" t="s">
        <v>104</v>
      </c>
      <c r="J21" s="45" t="s">
        <v>105</v>
      </c>
      <c r="K21" s="45" t="s">
        <v>106</v>
      </c>
      <c r="L21" s="122"/>
    </row>
    <row r="22" spans="2:12" s="1" customFormat="1" ht="15">
      <c r="B22" s="123">
        <v>41466</v>
      </c>
      <c r="C22" s="124" t="s">
        <v>107</v>
      </c>
      <c r="D22" s="124" t="s">
        <v>5</v>
      </c>
      <c r="E22" s="125">
        <v>545197158</v>
      </c>
      <c r="F22" s="126">
        <v>1</v>
      </c>
      <c r="G22" s="126">
        <v>2</v>
      </c>
      <c r="H22" s="127">
        <v>0.6284722222222222</v>
      </c>
      <c r="I22" s="124" t="s">
        <v>104</v>
      </c>
      <c r="J22" s="124" t="s">
        <v>105</v>
      </c>
      <c r="K22" s="124" t="s">
        <v>111</v>
      </c>
      <c r="L22" s="122">
        <v>5</v>
      </c>
    </row>
    <row r="23" spans="2:12" s="1" customFormat="1" ht="15.75" thickBot="1">
      <c r="B23" s="102">
        <v>41481</v>
      </c>
      <c r="C23" s="103" t="s">
        <v>48</v>
      </c>
      <c r="D23" s="103" t="s">
        <v>5</v>
      </c>
      <c r="E23" s="104">
        <v>5031935435</v>
      </c>
      <c r="F23" s="105">
        <v>4</v>
      </c>
      <c r="G23" s="105">
        <v>2</v>
      </c>
      <c r="H23" s="106">
        <v>0.6493055555555556</v>
      </c>
      <c r="I23" s="106" t="s">
        <v>113</v>
      </c>
      <c r="J23" s="103" t="s">
        <v>105</v>
      </c>
      <c r="K23" s="103" t="s">
        <v>111</v>
      </c>
      <c r="L23" s="107">
        <v>50</v>
      </c>
    </row>
    <row r="25" spans="2:14" ht="12.75" customHeight="1">
      <c r="B25" s="58" t="s">
        <v>34</v>
      </c>
      <c r="C25" s="59"/>
      <c r="D25" s="59"/>
      <c r="E25" s="155" t="s">
        <v>35</v>
      </c>
      <c r="F25" s="156"/>
      <c r="G25" s="156"/>
      <c r="H25" s="156"/>
      <c r="I25" s="156"/>
      <c r="J25" s="156"/>
      <c r="K25" s="156"/>
      <c r="L25" s="157"/>
      <c r="M25" s="85"/>
      <c r="N25" s="85"/>
    </row>
    <row r="26" spans="2:14" ht="12.75">
      <c r="B26" s="61"/>
      <c r="C26" s="62"/>
      <c r="D26" s="62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2:14" ht="12.75" customHeight="1">
      <c r="B27" s="58" t="s">
        <v>36</v>
      </c>
      <c r="C27" s="59"/>
      <c r="D27" s="59"/>
      <c r="E27" s="137" t="s">
        <v>37</v>
      </c>
      <c r="F27" s="138"/>
      <c r="G27" s="138"/>
      <c r="H27" s="138"/>
      <c r="I27" s="138"/>
      <c r="J27" s="138"/>
      <c r="K27" s="138"/>
      <c r="L27" s="139"/>
      <c r="M27" s="85"/>
      <c r="N27" s="85"/>
    </row>
    <row r="28" spans="2:14" ht="12.75">
      <c r="B28" s="61"/>
      <c r="C28" s="62"/>
      <c r="D28" s="62"/>
      <c r="E28" s="140"/>
      <c r="F28" s="141"/>
      <c r="G28" s="141"/>
      <c r="H28" s="141"/>
      <c r="I28" s="141"/>
      <c r="J28" s="141"/>
      <c r="K28" s="141"/>
      <c r="L28" s="142"/>
      <c r="M28" s="85"/>
      <c r="N28" s="85"/>
    </row>
    <row r="29" spans="2:14" ht="12.75" customHeight="1">
      <c r="B29" s="61"/>
      <c r="C29" s="62"/>
      <c r="D29" s="62"/>
      <c r="E29" s="143" t="s">
        <v>38</v>
      </c>
      <c r="F29" s="144"/>
      <c r="G29" s="144"/>
      <c r="H29" s="144"/>
      <c r="I29" s="144"/>
      <c r="J29" s="144"/>
      <c r="K29" s="144"/>
      <c r="L29" s="145"/>
      <c r="M29" s="86"/>
      <c r="N29" s="86"/>
    </row>
    <row r="30" spans="2:14" ht="12.75">
      <c r="B30" s="61"/>
      <c r="C30" s="62"/>
      <c r="D30" s="62"/>
      <c r="E30" s="143"/>
      <c r="F30" s="144"/>
      <c r="G30" s="144"/>
      <c r="H30" s="144"/>
      <c r="I30" s="144"/>
      <c r="J30" s="144"/>
      <c r="K30" s="144"/>
      <c r="L30" s="145"/>
      <c r="M30" s="86"/>
      <c r="N30" s="86"/>
    </row>
    <row r="31" spans="2:14" ht="12.75">
      <c r="B31" s="61"/>
      <c r="C31" s="62"/>
      <c r="D31" s="62"/>
      <c r="E31" s="151" t="s">
        <v>39</v>
      </c>
      <c r="F31" s="152"/>
      <c r="G31" s="152"/>
      <c r="H31" s="152"/>
      <c r="I31" s="152"/>
      <c r="J31" s="152"/>
      <c r="K31" s="152"/>
      <c r="L31" s="153"/>
      <c r="M31" s="90"/>
      <c r="N31" s="90"/>
    </row>
  </sheetData>
  <sheetProtection/>
  <mergeCells count="7">
    <mergeCell ref="E31:L31"/>
    <mergeCell ref="B2:L2"/>
    <mergeCell ref="B5:L5"/>
    <mergeCell ref="B12:L12"/>
    <mergeCell ref="E25:L25"/>
    <mergeCell ref="E27:L28"/>
    <mergeCell ref="E29:L3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2013-08-08T14:56:27Z</dcterms:created>
  <dcterms:modified xsi:type="dcterms:W3CDTF">2013-08-30T21:00:58Z</dcterms:modified>
  <cp:category/>
  <cp:version/>
  <cp:contentType/>
  <cp:contentStatus/>
</cp:coreProperties>
</file>