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05" activeTab="0"/>
  </bookViews>
  <sheets>
    <sheet name="May-13 NºOP" sheetId="1" r:id="rId1"/>
    <sheet name="May-13 UF" sheetId="2" r:id="rId2"/>
    <sheet name="May-13 US$" sheetId="3" r:id="rId3"/>
  </sheets>
  <definedNames>
    <definedName name="_xlnm.Print_Area" localSheetId="1">'May-13 UF'!$B$2:$L$158</definedName>
    <definedName name="_xlnm.Print_Area" localSheetId="2">'May-13 US$'!$B$2:$L$155</definedName>
    <definedName name="PHAUF" localSheetId="1">'May-13 UF'!$F$29:$F$40,OFFSET('May-13 UF'!$F$42,,,COUNT('May-13 UF'!$D$42:$D$53),1)</definedName>
    <definedName name="PHAUS" localSheetId="2">'May-13 US$'!$F$29:$F$40,OFFSET('May-13 US$'!$F$42,,,COUNT('May-13 US$'!$D$42:$D$53),1)</definedName>
    <definedName name="phluf" localSheetId="1">'May-13 UF'!$G$29:$G$40,OFFSET('May-13 UF'!$G$42,,,COUNT('May-13 UF'!$D$42:$D$53),1)</definedName>
    <definedName name="PHLUS" localSheetId="2">'May-13 US$'!$G$29:$G$40,OFFSET('May-13 US$'!$G$42,,,COUNT('May-13 US$'!$D$42:$D$53),1)</definedName>
    <definedName name="PMAUF" localSheetId="1">'May-13 UF'!$H$29:$H$40,OFFSET('May-13 UF'!$H$42,,,COUNT('May-13 UF'!$D$42:$D$53),1)</definedName>
    <definedName name="PMAUS" localSheetId="2">'May-13 US$'!$H$29:$H$40,OFFSET('May-13 US$'!$H$42,,,COUNT('May-13 US$'!$D$42:$D$53),1)</definedName>
    <definedName name="PMLUF" localSheetId="1">'May-13 UF'!$I$29:$I$40,OFFSET('May-13 UF'!$I$42,,,COUNT('May-13 UF'!$D$42:$D$53),1)</definedName>
    <definedName name="PMLUS" localSheetId="2">'May-13 US$'!$I$29:$I$40,OFFSET('May-13 US$'!$I$42,,,COUNT('May-13 US$'!$D$42:$D$53),1)</definedName>
    <definedName name="RVAUF" localSheetId="1">'May-13 UF'!$D$29:$D$40,OFFSET('May-13 UF'!$D$42,,,COUNT('May-13 UF'!$D$42:$D$53),1)</definedName>
    <definedName name="RVAUS" localSheetId="2">'May-13 US$'!$D$29:$D$40,OFFSET('May-13 US$'!$D$42,,,COUNT('May-13 US$'!$D$42:$D$53),1)</definedName>
    <definedName name="RVLUF" localSheetId="1">'May-13 UF'!$E$29:$E$40,OFFSET('May-13 UF'!$E$42,,,COUNT('May-13 UF'!$D$42:$D$53),1)</definedName>
    <definedName name="RVLUS" localSheetId="2">'May-13 US$'!$E$29:$E$40,OFFSET('May-13 US$'!$E$42,,,COUNT('May-13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<sst xmlns="http://schemas.openxmlformats.org/spreadsheetml/2006/main" count="550" uniqueCount="97">
  <si>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</si>
  <si>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</si>
  <si>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</si>
  <si>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</si>
  <si>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</si>
  <si>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</si>
  <si>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</si>
  <si>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</si>
  <si>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</si>
  <si>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</si>
  <si>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</si>
  <si>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</si>
  <si>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</si>
  <si>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</si>
  <si>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</si>
  <si>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</si>
  <si>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</si>
  <si>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</si>
  <si>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</si>
  <si>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</si>
  <si>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</si>
  <si>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</si>
  <si>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</si>
  <si>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</si>
  <si>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</si>
  <si>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</si>
  <si>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</si>
  <si>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</si>
  <si>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</si>
  <si>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</si>
  <si>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</si>
  <si>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</si>
  <si>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</si>
  <si>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</si>
  <si>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</si>
  <si>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</si>
  <si>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</si>
  <si>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</si>
  <si>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</si>
  <si>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</si>
  <si>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</si>
  <si>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</si>
  <si>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</si>
  <si>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</si>
  <si>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</si>
  <si>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</si>
  <si>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</si>
  <si>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</si>
  <si>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</si>
  <si>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</si>
  <si>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</si>
  <si>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</si>
  <si>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</si>
  <si>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</si>
  <si>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</si>
  <si>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</si>
  <si>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</si>
  <si>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</si>
  <si>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</si>
  <si>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</si>
  <si>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</si>
  <si>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</si>
  <si>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CELFIN CAPITAL S.A. CORREDORES DE BOLSA </t>
  </si>
  <si>
    <t xml:space="preserve">PENTA CORREDORES DE BOLSA S.A.          </t>
  </si>
  <si>
    <t xml:space="preserve">SCOTIA CORREDORA DE BOLSA CHILE S.A.    </t>
  </si>
  <si>
    <t xml:space="preserve">DEUTSCHE BANK (CHILE) S.A.              </t>
  </si>
  <si>
    <t xml:space="preserve">EUROAMERICA CORREDORES DE BOLSA S.A.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</si>
  <si>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</si>
  <si>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</si>
  <si>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</si>
  <si>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MERRILL LYNCH CORREDORES DE BOLSA SPA   </t>
  </si>
  <si>
    <t xml:space="preserve">FINANZAS Y NEGOCIOS S.A.  C. DE BOLSA   </t>
  </si>
  <si>
    <t xml:space="preserve">TANNER CORREDORES DE BOLSA S.A.         </t>
  </si>
  <si>
    <t xml:space="preserve">CRUZ DEL SUR CORREDORA DE BOLSA S.A.    </t>
  </si>
  <si>
    <t xml:space="preserve">ITAU CHILE CORREDOR DE BOLSA LIMITADA   </t>
  </si>
  <si>
    <t xml:space="preserve">CHG CORREDORES DE BOLSA S.A.            </t>
  </si>
  <si>
    <t xml:space="preserve">NEGOCIOS Y VALORES S.A. C. DE BOLSA     </t>
  </si>
  <si>
    <t xml:space="preserve">MBI CORREDORES DE BOLSA S.A.            </t>
  </si>
  <si>
    <t xml:space="preserve">DEUTSCHE SECURITIES C. DE BOLSA SPA.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</si>
  <si>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</si>
  <si>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</si>
  <si>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</si>
  <si>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</si>
  <si>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</si>
  <si>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</si>
  <si>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ETCHEGARAY S.A. CORREDORES DE BOLSA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</si>
  <si>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</si>
  <si>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</si>
  <si>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</si>
  <si>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YRARRAZAVAL Y CIA. C. DE BOLSA LTDA.    </t>
  </si>
  <si>
    <t xml:space="preserve">FOREX CHILE CORREDORES DE BOLSA S.A.    </t>
  </si>
  <si>
    <t>OPERACIONES ACEPTADAS EN SISTEMAS DE COMPENSACIÓN Y LIQUIDACIÓN</t>
  </si>
  <si>
    <t>MAYO 2013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</si>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</sst>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6" applyFill="1">
      <alignment/>
      <protection/>
    </xf>
    <xf numFmtId="0" fontId="3" fillId="55" borderId="0" xfId="124" applyFont="1" applyFill="1">
      <alignment/>
      <protection/>
    </xf>
    <xf numFmtId="0" fontId="3" fillId="55" borderId="0" xfId="124" applyFont="1" applyFill="1" applyBorder="1" applyAlignment="1">
      <alignment wrapText="1"/>
      <protection/>
    </xf>
    <xf numFmtId="0" fontId="6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center" vertical="top"/>
      <protection/>
    </xf>
    <xf numFmtId="0" fontId="6" fillId="55" borderId="23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center" vertical="top"/>
      <protection/>
    </xf>
    <xf numFmtId="0" fontId="6" fillId="55" borderId="24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left" vertical="top"/>
      <protection/>
    </xf>
    <xf numFmtId="0" fontId="3" fillId="55" borderId="25" xfId="124" applyFont="1" applyFill="1" applyBorder="1" applyAlignment="1">
      <alignment horizontal="left" vertical="top"/>
      <protection/>
    </xf>
    <xf numFmtId="0" fontId="23" fillId="55" borderId="0" xfId="124" applyFont="1" applyFill="1">
      <alignment/>
      <protection/>
    </xf>
    <xf numFmtId="0" fontId="0" fillId="55" borderId="0" xfId="124" applyFill="1">
      <alignment/>
      <protection/>
    </xf>
    <xf numFmtId="49" fontId="23" fillId="55" borderId="0" xfId="124" applyNumberFormat="1" applyFont="1" applyFill="1">
      <alignment/>
      <protection/>
    </xf>
    <xf numFmtId="0" fontId="24" fillId="55" borderId="0" xfId="124" applyFont="1" applyFill="1">
      <alignment/>
      <protection/>
    </xf>
    <xf numFmtId="0" fontId="23" fillId="55" borderId="30" xfId="124" applyFont="1" applyFill="1" applyBorder="1" applyAlignment="1">
      <alignment horizontal="center"/>
      <protection/>
    </xf>
    <xf numFmtId="0" fontId="23" fillId="55" borderId="31" xfId="124" applyFont="1" applyFill="1" applyBorder="1" applyAlignment="1">
      <alignment horizontal="center"/>
      <protection/>
    </xf>
    <xf numFmtId="0" fontId="23" fillId="55" borderId="32" xfId="124" applyFont="1" applyFill="1" applyBorder="1" applyAlignment="1">
      <alignment horizontal="center" wrapText="1"/>
      <protection/>
    </xf>
    <xf numFmtId="0" fontId="23" fillId="55" borderId="33" xfId="124" applyFont="1" applyFill="1" applyBorder="1" applyAlignment="1">
      <alignment horizontal="center" wrapText="1"/>
      <protection/>
    </xf>
    <xf numFmtId="0" fontId="23" fillId="55" borderId="34" xfId="124" applyFont="1" applyFill="1" applyBorder="1" applyAlignment="1">
      <alignment horizontal="center" wrapText="1"/>
      <protection/>
    </xf>
    <xf numFmtId="0" fontId="23" fillId="55" borderId="35" xfId="124" applyFont="1" applyFill="1" applyBorder="1" applyAlignment="1">
      <alignment horizontal="center" wrapText="1"/>
      <protection/>
    </xf>
    <xf numFmtId="0" fontId="23" fillId="55" borderId="36" xfId="124" applyFont="1" applyFill="1" applyBorder="1" applyAlignment="1">
      <alignment horizontal="center" wrapText="1"/>
      <protection/>
    </xf>
    <xf numFmtId="0" fontId="23" fillId="55" borderId="69" xfId="124" applyFont="1" applyFill="1" applyBorder="1" applyAlignment="1">
      <alignment horizontal="center" wrapText="1"/>
      <protection/>
    </xf>
    <xf numFmtId="0" fontId="23" fillId="55" borderId="70" xfId="124" applyFont="1" applyFill="1" applyBorder="1" applyAlignment="1">
      <alignment horizontal="center" wrapText="1"/>
      <protection/>
    </xf>
    <xf numFmtId="0" fontId="24" fillId="55" borderId="43" xfId="124" applyFont="1" applyFill="1" applyBorder="1">
      <alignment/>
      <protection/>
    </xf>
    <xf numFmtId="3" fontId="24" fillId="55" borderId="42" xfId="107" applyNumberFormat="1" applyFont="1" applyFill="1" applyBorder="1" applyAlignment="1">
      <alignment horizontal="center" wrapText="1"/>
    </xf>
    <xf numFmtId="3" fontId="24" fillId="55" borderId="43" xfId="107" applyNumberFormat="1" applyFont="1" applyFill="1" applyBorder="1" applyAlignment="1">
      <alignment horizontal="center" wrapText="1"/>
    </xf>
    <xf numFmtId="3" fontId="24" fillId="55" borderId="29" xfId="107" applyNumberFormat="1" applyFont="1" applyFill="1" applyBorder="1" applyAlignment="1">
      <alignment horizontal="center" wrapText="1"/>
    </xf>
    <xf numFmtId="3" fontId="24" fillId="55" borderId="44" xfId="107" applyNumberFormat="1" applyFont="1" applyFill="1" applyBorder="1" applyAlignment="1">
      <alignment horizontal="center" wrapText="1"/>
    </xf>
    <xf numFmtId="3" fontId="24" fillId="55" borderId="19" xfId="107" applyNumberFormat="1" applyFont="1" applyFill="1" applyBorder="1" applyAlignment="1">
      <alignment horizontal="center" wrapText="1"/>
    </xf>
    <xf numFmtId="3" fontId="24" fillId="55" borderId="38" xfId="124" applyNumberFormat="1" applyFont="1" applyFill="1" applyBorder="1" applyAlignment="1">
      <alignment horizontal="center" wrapText="1"/>
      <protection/>
    </xf>
    <xf numFmtId="3" fontId="24" fillId="55" borderId="39" xfId="124" applyNumberFormat="1" applyFont="1" applyFill="1" applyBorder="1" applyAlignment="1">
      <alignment horizontal="center" wrapText="1"/>
      <protection/>
    </xf>
    <xf numFmtId="3" fontId="24" fillId="55" borderId="42" xfId="124" applyNumberFormat="1" applyFont="1" applyFill="1" applyBorder="1" applyAlignment="1">
      <alignment horizontal="center" wrapText="1"/>
      <protection/>
    </xf>
    <xf numFmtId="3" fontId="24" fillId="55" borderId="43" xfId="124" applyNumberFormat="1" applyFont="1" applyFill="1" applyBorder="1" applyAlignment="1">
      <alignment horizontal="center" wrapText="1"/>
      <protection/>
    </xf>
    <xf numFmtId="0" fontId="24" fillId="55" borderId="52" xfId="124" applyFont="1" applyFill="1" applyBorder="1">
      <alignment/>
      <protection/>
    </xf>
    <xf numFmtId="3" fontId="24" fillId="55" borderId="46" xfId="107" applyNumberFormat="1" applyFont="1" applyFill="1" applyBorder="1" applyAlignment="1">
      <alignment horizontal="center" wrapText="1"/>
    </xf>
    <xf numFmtId="3" fontId="24" fillId="55" borderId="47" xfId="107" applyNumberFormat="1" applyFont="1" applyFill="1" applyBorder="1" applyAlignment="1">
      <alignment horizontal="center" wrapText="1"/>
    </xf>
    <xf numFmtId="3" fontId="24" fillId="55" borderId="21" xfId="107" applyNumberFormat="1" applyFont="1" applyFill="1" applyBorder="1" applyAlignment="1">
      <alignment horizontal="center" wrapText="1"/>
    </xf>
    <xf numFmtId="3" fontId="24" fillId="55" borderId="48" xfId="107" applyNumberFormat="1" applyFont="1" applyFill="1" applyBorder="1" applyAlignment="1">
      <alignment horizontal="center" wrapText="1"/>
    </xf>
    <xf numFmtId="3" fontId="24" fillId="55" borderId="49" xfId="107" applyNumberFormat="1" applyFont="1" applyFill="1" applyBorder="1" applyAlignment="1">
      <alignment horizontal="center" wrapText="1"/>
    </xf>
    <xf numFmtId="3" fontId="24" fillId="55" borderId="51" xfId="124" applyNumberFormat="1" applyFont="1" applyFill="1" applyBorder="1" applyAlignment="1">
      <alignment horizontal="center" wrapText="1"/>
      <protection/>
    </xf>
    <xf numFmtId="3" fontId="24" fillId="55" borderId="52" xfId="124" applyNumberFormat="1" applyFont="1" applyFill="1" applyBorder="1" applyAlignment="1">
      <alignment horizontal="center" wrapText="1"/>
      <protection/>
    </xf>
    <xf numFmtId="3" fontId="23" fillId="55" borderId="30" xfId="124" applyNumberFormat="1" applyFont="1" applyFill="1" applyBorder="1" applyAlignment="1">
      <alignment horizontal="center" wrapText="1"/>
      <protection/>
    </xf>
    <xf numFmtId="3" fontId="23" fillId="55" borderId="71" xfId="124" applyNumberFormat="1" applyFont="1" applyFill="1" applyBorder="1" applyAlignment="1">
      <alignment horizontal="center" wrapText="1"/>
      <protection/>
    </xf>
    <xf numFmtId="3" fontId="23" fillId="55" borderId="54" xfId="124" applyNumberFormat="1" applyFont="1" applyFill="1" applyBorder="1" applyAlignment="1">
      <alignment horizontal="center" wrapText="1"/>
      <protection/>
    </xf>
    <xf numFmtId="3" fontId="23" fillId="55" borderId="31" xfId="124" applyNumberFormat="1" applyFont="1" applyFill="1" applyBorder="1" applyAlignment="1">
      <alignment horizontal="center" wrapText="1"/>
      <protection/>
    </xf>
    <xf numFmtId="3" fontId="23" fillId="55" borderId="34" xfId="124" applyNumberFormat="1" applyFont="1" applyFill="1" applyBorder="1" applyAlignment="1">
      <alignment horizontal="center" wrapText="1"/>
      <protection/>
    </xf>
    <xf numFmtId="3" fontId="23" fillId="55" borderId="33" xfId="124" applyNumberFormat="1" applyFont="1" applyFill="1" applyBorder="1" applyAlignment="1">
      <alignment horizontal="center" wrapText="1"/>
      <protection/>
    </xf>
    <xf numFmtId="0" fontId="24" fillId="55" borderId="37" xfId="124" applyFont="1" applyFill="1" applyBorder="1" applyAlignment="1">
      <alignment horizontal="left" wrapText="1"/>
      <protection/>
    </xf>
    <xf numFmtId="3" fontId="24" fillId="55" borderId="56" xfId="124" applyNumberFormat="1" applyFont="1" applyFill="1" applyBorder="1" applyAlignment="1">
      <alignment horizontal="center" wrapText="1"/>
      <protection/>
    </xf>
    <xf numFmtId="3" fontId="24" fillId="55" borderId="57" xfId="124" applyNumberFormat="1" applyFont="1" applyFill="1" applyBorder="1" applyAlignment="1">
      <alignment horizontal="center" wrapText="1"/>
      <protection/>
    </xf>
    <xf numFmtId="3" fontId="24" fillId="55" borderId="72" xfId="124" applyNumberFormat="1" applyFont="1" applyFill="1" applyBorder="1" applyAlignment="1">
      <alignment horizontal="center" wrapText="1"/>
      <protection/>
    </xf>
    <xf numFmtId="0" fontId="24" fillId="55" borderId="19" xfId="124" applyFont="1" applyFill="1" applyBorder="1" applyAlignment="1">
      <alignment horizontal="left" wrapText="1"/>
      <protection/>
    </xf>
    <xf numFmtId="3" fontId="24" fillId="55" borderId="44" xfId="124" applyNumberFormat="1" applyFont="1" applyFill="1" applyBorder="1" applyAlignment="1">
      <alignment horizontal="center" wrapText="1"/>
      <protection/>
    </xf>
    <xf numFmtId="0" fontId="24" fillId="55" borderId="45" xfId="124" applyFont="1" applyFill="1" applyBorder="1" applyAlignment="1">
      <alignment horizontal="left" wrapText="1"/>
      <protection/>
    </xf>
    <xf numFmtId="3" fontId="24" fillId="55" borderId="46" xfId="124" applyNumberFormat="1" applyFont="1" applyFill="1" applyBorder="1" applyAlignment="1">
      <alignment horizontal="center" wrapText="1"/>
      <protection/>
    </xf>
    <xf numFmtId="3" fontId="24" fillId="55" borderId="47" xfId="124" applyNumberFormat="1" applyFont="1" applyFill="1" applyBorder="1" applyAlignment="1">
      <alignment horizontal="center" wrapText="1"/>
      <protection/>
    </xf>
    <xf numFmtId="3" fontId="24" fillId="55" borderId="40" xfId="124" applyNumberFormat="1" applyFont="1" applyFill="1" applyBorder="1" applyAlignment="1">
      <alignment horizontal="center" wrapText="1"/>
      <protection/>
    </xf>
    <xf numFmtId="3" fontId="24" fillId="55" borderId="73" xfId="124" applyNumberFormat="1" applyFont="1" applyFill="1" applyBorder="1" applyAlignment="1">
      <alignment horizontal="center" wrapText="1"/>
      <protection/>
    </xf>
    <xf numFmtId="3" fontId="24" fillId="55" borderId="74" xfId="124" applyNumberFormat="1" applyFont="1" applyFill="1" applyBorder="1" applyAlignment="1">
      <alignment horizontal="center" wrapText="1"/>
      <protection/>
    </xf>
    <xf numFmtId="0" fontId="23" fillId="55" borderId="0" xfId="124" applyFont="1" applyFill="1" applyBorder="1" applyAlignment="1">
      <alignment horizontal="center" wrapText="1"/>
      <protection/>
    </xf>
    <xf numFmtId="3" fontId="23" fillId="55" borderId="0" xfId="124" applyNumberFormat="1" applyFont="1" applyFill="1" applyBorder="1" applyAlignment="1">
      <alignment horizontal="center" wrapText="1"/>
      <protection/>
    </xf>
    <xf numFmtId="0" fontId="23" fillId="55" borderId="0" xfId="124" applyFont="1" applyFill="1" applyBorder="1" applyAlignment="1">
      <alignment horizontal="left"/>
      <protection/>
    </xf>
    <xf numFmtId="0" fontId="24" fillId="55" borderId="0" xfId="124" applyFont="1" applyFill="1" applyBorder="1" applyAlignment="1">
      <alignment horizontal="left"/>
      <protection/>
    </xf>
    <xf numFmtId="0" fontId="23" fillId="55" borderId="51" xfId="124" applyFont="1" applyFill="1" applyBorder="1" applyAlignment="1">
      <alignment horizontal="center" wrapText="1"/>
      <protection/>
    </xf>
    <xf numFmtId="0" fontId="23" fillId="55" borderId="52" xfId="124" applyFont="1" applyFill="1" applyBorder="1" applyAlignment="1">
      <alignment horizontal="center" wrapText="1"/>
      <protection/>
    </xf>
    <xf numFmtId="0" fontId="23" fillId="55" borderId="46" xfId="124" applyFont="1" applyFill="1" applyBorder="1" applyAlignment="1">
      <alignment horizontal="center" wrapText="1"/>
      <protection/>
    </xf>
    <xf numFmtId="0" fontId="23" fillId="55" borderId="47" xfId="124" applyFont="1" applyFill="1" applyBorder="1" applyAlignment="1">
      <alignment horizontal="center" wrapText="1"/>
      <protection/>
    </xf>
    <xf numFmtId="0" fontId="23" fillId="55" borderId="39" xfId="124" applyFont="1" applyFill="1" applyBorder="1" applyAlignment="1">
      <alignment/>
      <protection/>
    </xf>
    <xf numFmtId="166" fontId="0" fillId="55" borderId="38" xfId="107" applyNumberFormat="1" applyFill="1" applyBorder="1" applyAlignment="1">
      <alignment horizontal="center"/>
    </xf>
    <xf numFmtId="166" fontId="0" fillId="55" borderId="39" xfId="107" applyNumberFormat="1" applyFill="1" applyBorder="1" applyAlignment="1">
      <alignment horizontal="center"/>
    </xf>
    <xf numFmtId="166" fontId="0" fillId="55" borderId="41" xfId="107" applyNumberFormat="1" applyFill="1" applyBorder="1" applyAlignment="1">
      <alignment horizontal="center"/>
    </xf>
    <xf numFmtId="166" fontId="0" fillId="55" borderId="37" xfId="107" applyNumberFormat="1" applyFill="1" applyBorder="1" applyAlignment="1">
      <alignment horizontal="center"/>
    </xf>
    <xf numFmtId="0" fontId="23" fillId="55" borderId="43" xfId="124" applyFont="1" applyFill="1" applyBorder="1" applyAlignment="1">
      <alignment/>
      <protection/>
    </xf>
    <xf numFmtId="166" fontId="0" fillId="55" borderId="42" xfId="107" applyNumberFormat="1" applyFill="1" applyBorder="1" applyAlignment="1">
      <alignment horizontal="center"/>
    </xf>
    <xf numFmtId="166" fontId="0" fillId="55" borderId="43" xfId="107" applyNumberFormat="1" applyFill="1" applyBorder="1" applyAlignment="1">
      <alignment horizontal="center"/>
    </xf>
    <xf numFmtId="166" fontId="0" fillId="55" borderId="29" xfId="107" applyNumberFormat="1" applyFill="1" applyBorder="1" applyAlignment="1">
      <alignment horizontal="center"/>
    </xf>
    <xf numFmtId="166" fontId="0" fillId="55" borderId="19" xfId="107" applyNumberFormat="1" applyFill="1" applyBorder="1" applyAlignment="1">
      <alignment horizontal="center"/>
    </xf>
    <xf numFmtId="0" fontId="23" fillId="55" borderId="52" xfId="124" applyFont="1" applyFill="1" applyBorder="1" applyAlignment="1">
      <alignment/>
      <protection/>
    </xf>
    <xf numFmtId="166" fontId="0" fillId="55" borderId="51" xfId="107" applyNumberFormat="1" applyFill="1" applyBorder="1" applyAlignment="1">
      <alignment horizontal="center"/>
    </xf>
    <xf numFmtId="166" fontId="0" fillId="55" borderId="52" xfId="107" applyNumberFormat="1" applyFill="1" applyBorder="1" applyAlignment="1">
      <alignment horizontal="center"/>
    </xf>
    <xf numFmtId="166" fontId="0" fillId="55" borderId="53" xfId="107" applyNumberFormat="1" applyFill="1" applyBorder="1" applyAlignment="1">
      <alignment horizontal="center"/>
    </xf>
    <xf numFmtId="166" fontId="0" fillId="55" borderId="45" xfId="107" applyNumberFormat="1" applyFill="1" applyBorder="1" applyAlignment="1">
      <alignment horizontal="center"/>
    </xf>
    <xf numFmtId="0" fontId="23" fillId="55" borderId="73" xfId="124" applyFont="1" applyFill="1" applyBorder="1" applyAlignment="1">
      <alignment horizontal="center" vertical="center" textRotation="90" wrapText="1"/>
      <protection/>
    </xf>
    <xf numFmtId="0" fontId="25" fillId="55" borderId="69" xfId="124" applyFont="1" applyFill="1" applyBorder="1" applyAlignment="1">
      <alignment horizontal="center" vertical="center" textRotation="90" wrapText="1"/>
      <protection/>
    </xf>
    <xf numFmtId="0" fontId="25" fillId="55" borderId="32" xfId="124" applyFont="1" applyFill="1" applyBorder="1" applyAlignment="1">
      <alignment horizontal="center" vertical="center" textRotation="90" wrapText="1"/>
      <protection/>
    </xf>
    <xf numFmtId="0" fontId="23" fillId="55" borderId="30" xfId="124" applyFont="1" applyFill="1" applyBorder="1" applyAlignment="1">
      <alignment horizontal="center" wrapText="1"/>
      <protection/>
    </xf>
    <xf numFmtId="0" fontId="23" fillId="55" borderId="71" xfId="124" applyFont="1" applyFill="1" applyBorder="1" applyAlignment="1">
      <alignment horizontal="center" wrapText="1"/>
      <protection/>
    </xf>
    <xf numFmtId="0" fontId="23" fillId="55" borderId="38" xfId="124" applyFont="1" applyFill="1" applyBorder="1" applyAlignment="1">
      <alignment horizontal="center" vertical="center" textRotation="90" wrapText="1"/>
      <protection/>
    </xf>
    <xf numFmtId="0" fontId="23" fillId="55" borderId="42" xfId="124" applyFont="1" applyFill="1" applyBorder="1" applyAlignment="1">
      <alignment horizontal="center" vertical="center" textRotation="90" wrapText="1"/>
      <protection/>
    </xf>
    <xf numFmtId="0" fontId="23" fillId="55" borderId="51" xfId="124" applyFont="1" applyFill="1" applyBorder="1" applyAlignment="1">
      <alignment horizontal="center" vertical="center" textRotation="90" wrapText="1"/>
      <protection/>
    </xf>
    <xf numFmtId="0" fontId="23" fillId="55" borderId="26" xfId="124" applyFont="1" applyFill="1" applyBorder="1" applyAlignment="1">
      <alignment horizontal="center" wrapText="1"/>
      <protection/>
    </xf>
    <xf numFmtId="0" fontId="23" fillId="55" borderId="28" xfId="124" applyFont="1" applyFill="1" applyBorder="1" applyAlignment="1">
      <alignment horizontal="center" wrapText="1"/>
      <protection/>
    </xf>
    <xf numFmtId="0" fontId="23" fillId="55" borderId="27" xfId="124" applyFont="1" applyFill="1" applyBorder="1" applyAlignment="1">
      <alignment horizontal="center" wrapText="1"/>
      <protection/>
    </xf>
    <xf numFmtId="0" fontId="23" fillId="55" borderId="58" xfId="124" applyFont="1" applyFill="1" applyBorder="1" applyAlignment="1">
      <alignment horizontal="center" vertical="center" wrapText="1"/>
      <protection/>
    </xf>
    <xf numFmtId="0" fontId="23" fillId="55" borderId="75" xfId="124" applyFont="1" applyFill="1" applyBorder="1" applyAlignment="1">
      <alignment horizontal="center" vertical="center" wrapText="1"/>
      <protection/>
    </xf>
    <xf numFmtId="0" fontId="0" fillId="55" borderId="76" xfId="124" applyFill="1" applyBorder="1" applyAlignment="1">
      <alignment horizontal="center" vertical="center" wrapText="1"/>
      <protection/>
    </xf>
    <xf numFmtId="0" fontId="0" fillId="55" borderId="77" xfId="124" applyFill="1" applyBorder="1" applyAlignment="1">
      <alignment horizontal="center" vertical="center" wrapText="1"/>
      <protection/>
    </xf>
    <xf numFmtId="49" fontId="25" fillId="55" borderId="0" xfId="124" applyNumberFormat="1" applyFont="1" applyFill="1" applyBorder="1" applyAlignment="1">
      <alignment horizontal="center" vertical="center" wrapText="1"/>
      <protection/>
    </xf>
    <xf numFmtId="0" fontId="0" fillId="55" borderId="0" xfId="124" applyFill="1" applyBorder="1" applyAlignment="1">
      <alignment horizontal="center" vertical="center" wrapText="1"/>
      <protection/>
    </xf>
    <xf numFmtId="0" fontId="23" fillId="55" borderId="78" xfId="124" applyFont="1" applyFill="1" applyBorder="1" applyAlignment="1">
      <alignment horizontal="center" wrapText="1"/>
      <protection/>
    </xf>
    <xf numFmtId="0" fontId="23" fillId="55" borderId="54" xfId="124" applyFont="1" applyFill="1" applyBorder="1" applyAlignment="1">
      <alignment horizontal="center" wrapText="1"/>
      <protection/>
    </xf>
    <xf numFmtId="0" fontId="6" fillId="55" borderId="19" xfId="124" applyFont="1" applyFill="1" applyBorder="1" applyAlignment="1">
      <alignment horizontal="left" vertical="top"/>
      <protection/>
    </xf>
    <xf numFmtId="0" fontId="6" fillId="55" borderId="20" xfId="124" applyFont="1" applyFill="1" applyBorder="1" applyAlignment="1">
      <alignment horizontal="left" vertical="top"/>
      <protection/>
    </xf>
    <xf numFmtId="0" fontId="6" fillId="55" borderId="29" xfId="124" applyFont="1" applyFill="1" applyBorder="1" applyAlignment="1">
      <alignment horizontal="left" vertical="top"/>
      <protection/>
    </xf>
    <xf numFmtId="0" fontId="3" fillId="55" borderId="49" xfId="124" applyFont="1" applyFill="1" applyBorder="1" applyAlignment="1">
      <alignment horizontal="left" vertical="top" wrapText="1"/>
      <protection/>
    </xf>
    <xf numFmtId="0" fontId="0" fillId="55" borderId="79" xfId="124" applyFill="1" applyBorder="1" applyAlignment="1">
      <alignment wrapText="1"/>
      <protection/>
    </xf>
    <xf numFmtId="0" fontId="0" fillId="55" borderId="21" xfId="124" applyFill="1" applyBorder="1" applyAlignment="1">
      <alignment wrapText="1"/>
      <protection/>
    </xf>
    <xf numFmtId="0" fontId="0" fillId="55" borderId="80" xfId="124" applyFill="1" applyBorder="1" applyAlignment="1">
      <alignment wrapText="1"/>
      <protection/>
    </xf>
    <xf numFmtId="0" fontId="0" fillId="55" borderId="0" xfId="124" applyFill="1" applyBorder="1" applyAlignment="1">
      <alignment wrapText="1"/>
      <protection/>
    </xf>
    <xf numFmtId="0" fontId="0" fillId="55" borderId="22" xfId="124" applyFill="1" applyBorder="1" applyAlignment="1">
      <alignment wrapText="1"/>
      <protection/>
    </xf>
    <xf numFmtId="0" fontId="6" fillId="55" borderId="80" xfId="124" applyFont="1" applyFill="1" applyBorder="1" applyAlignment="1">
      <alignment horizontal="left" vertical="top" wrapText="1"/>
      <protection/>
    </xf>
    <xf numFmtId="0" fontId="23" fillId="55" borderId="19" xfId="124" applyFont="1" applyFill="1" applyBorder="1" applyAlignment="1">
      <alignment horizontal="left"/>
      <protection/>
    </xf>
    <xf numFmtId="0" fontId="23" fillId="55" borderId="20" xfId="124" applyFont="1" applyFill="1" applyBorder="1" applyAlignment="1">
      <alignment horizontal="left"/>
      <protection/>
    </xf>
    <xf numFmtId="0" fontId="23" fillId="55" borderId="29" xfId="124" applyFont="1" applyFill="1" applyBorder="1" applyAlignment="1">
      <alignment horizontal="left"/>
      <protection/>
    </xf>
    <xf numFmtId="0" fontId="23" fillId="55" borderId="0" xfId="124" applyFont="1" applyFill="1" applyBorder="1" applyAlignment="1">
      <alignment horizontal="center" wrapText="1"/>
      <protection/>
    </xf>
    <xf numFmtId="0" fontId="21" fillId="36" borderId="26" xfId="124" applyFont="1" applyFill="1" applyBorder="1" applyAlignment="1">
      <alignment horizontal="center" vertical="center" wrapText="1"/>
      <protection/>
    </xf>
    <xf numFmtId="0" fontId="0" fillId="0" borderId="27" xfId="124" applyBorder="1" applyAlignment="1">
      <alignment horizontal="center" vertical="center" wrapText="1"/>
      <protection/>
    </xf>
    <xf numFmtId="49" fontId="22" fillId="36" borderId="26" xfId="124" applyNumberFormat="1" applyFont="1" applyFill="1" applyBorder="1" applyAlignment="1">
      <alignment horizontal="center" vertical="center" wrapText="1"/>
      <protection/>
    </xf>
    <xf numFmtId="0" fontId="0" fillId="36" borderId="28" xfId="124" applyFill="1" applyBorder="1" applyAlignment="1">
      <alignment horizontal="center" vertical="center" wrapText="1"/>
      <protection/>
    </xf>
    <xf numFmtId="0" fontId="3" fillId="55" borderId="81" xfId="124" applyFont="1" applyFill="1" applyBorder="1" applyAlignment="1">
      <alignment horizontal="left"/>
      <protection/>
    </xf>
    <xf numFmtId="0" fontId="0" fillId="55" borderId="23" xfId="124" applyFill="1" applyBorder="1" applyAlignment="1">
      <alignment wrapText="1"/>
      <protection/>
    </xf>
    <xf numFmtId="0" fontId="0" fillId="55" borderId="24" xfId="124" applyFill="1" applyBorder="1" applyAlignment="1">
      <alignment wrapText="1"/>
      <protection/>
    </xf>
    <xf numFmtId="0" fontId="0" fillId="55" borderId="25" xfId="124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 5" xfId="126"/>
    <cellStyle name="Notas" xfId="127"/>
    <cellStyle name="Notas 2" xfId="128"/>
    <cellStyle name="Percent" xfId="129"/>
    <cellStyle name="Porcentaje 2" xfId="130"/>
    <cellStyle name="Porcentaje 3" xfId="131"/>
    <cellStyle name="Porcentaje 3 2" xfId="132"/>
    <cellStyle name="Salida" xfId="133"/>
    <cellStyle name="Salida 2" xfId="134"/>
    <cellStyle name="Texto de advertencia" xfId="135"/>
    <cellStyle name="Texto de advertencia 2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otal" xfId="151"/>
    <cellStyle name="Total 2" xfId="152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'May-13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UF'!$D$29:$D$40,'May-13 UF'!$D$42:$D$46)</c:f>
              <c:numCache/>
            </c:numRef>
          </c:val>
          <c:smooth val="0"/>
        </c:ser>
        <c:ser>
          <c:idx val="1"/>
          <c:order val="1"/>
          <c:tx>
            <c:strRef>
              <c:f>'May-13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UF'!$F$29:$F$40,'May-13 UF'!$F$42:$F$46)</c:f>
              <c:numCache/>
            </c:numRef>
          </c:val>
          <c:smooth val="0"/>
        </c:ser>
        <c:ser>
          <c:idx val="2"/>
          <c:order val="2"/>
          <c:tx>
            <c:strRef>
              <c:f>'May-13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UF'!$H$29:$H$40,'May-13 UF'!$H$42:$H$46)</c:f>
              <c:numCache/>
            </c:numRef>
          </c:val>
          <c:smooth val="0"/>
        </c:ser>
        <c:marker val="1"/>
        <c:axId val="32964962"/>
        <c:axId val="28249203"/>
      </c:line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auto val="1"/>
        <c:lblOffset val="100"/>
        <c:tickLblSkip val="1"/>
        <c:noMultiLvlLbl val="0"/>
      </c:catAx>
      <c:valAx>
        <c:axId val="28249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'May-13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UF'!$E$29:$E$40,'May-13 UF'!$E$42:$E$46)</c:f>
              <c:numCache/>
            </c:numRef>
          </c:val>
          <c:smooth val="0"/>
        </c:ser>
        <c:ser>
          <c:idx val="1"/>
          <c:order val="1"/>
          <c:tx>
            <c:strRef>
              <c:f>'May-13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UF'!$G$29:$G$40,'May-13 UF'!$G$42:$G$46)</c:f>
              <c:numCache/>
            </c:numRef>
          </c:val>
          <c:smooth val="0"/>
        </c:ser>
        <c:ser>
          <c:idx val="2"/>
          <c:order val="2"/>
          <c:tx>
            <c:strRef>
              <c:f>'May-13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UF'!$I$29:$I$40,'May-13 UF'!$I$42:$I$46)</c:f>
              <c:numCache/>
            </c:numRef>
          </c:val>
          <c:smooth val="0"/>
        </c:ser>
        <c:marker val="1"/>
        <c:axId val="52916236"/>
        <c:axId val="6484077"/>
      </c:line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auto val="1"/>
        <c:lblOffset val="100"/>
        <c:tickLblSkip val="1"/>
        <c:noMultiLvlLbl val="0"/>
      </c:catAx>
      <c:valAx>
        <c:axId val="6484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'May-13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US$'!$D$29:$D$40,'May-13 US$'!$D$42:$D$46)</c:f>
              <c:numCache/>
            </c:numRef>
          </c:val>
          <c:smooth val="0"/>
        </c:ser>
        <c:ser>
          <c:idx val="1"/>
          <c:order val="1"/>
          <c:tx>
            <c:strRef>
              <c:f>'May-13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US$'!$F$29:$F$40,'May-13 US$'!$F$42:$F$46)</c:f>
              <c:numCache/>
            </c:numRef>
          </c:val>
          <c:smooth val="0"/>
        </c:ser>
        <c:ser>
          <c:idx val="2"/>
          <c:order val="2"/>
          <c:tx>
            <c:strRef>
              <c:f>'May-13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US$'!$H$29:$H$40,'May-13 US$'!$H$42:$H$46)</c:f>
              <c:numCache/>
            </c:numRef>
          </c:val>
          <c:smooth val="0"/>
        </c:ser>
        <c:marker val="1"/>
        <c:axId val="58356694"/>
        <c:axId val="55448199"/>
      </c:line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'May-13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US$'!$E$29:$E$40,'May-13 US$'!$E$42:$E$46)</c:f>
              <c:numCache/>
            </c:numRef>
          </c:val>
          <c:smooth val="0"/>
        </c:ser>
        <c:ser>
          <c:idx val="1"/>
          <c:order val="1"/>
          <c:tx>
            <c:strRef>
              <c:f>'May-13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US$'!$G$29:$G$40,'May-13 US$'!$G$42:$G$46)</c:f>
              <c:numCache/>
            </c:numRef>
          </c:val>
          <c:smooth val="0"/>
        </c:ser>
        <c:ser>
          <c:idx val="2"/>
          <c:order val="2"/>
          <c:tx>
            <c:strRef>
              <c:f>'May-13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US$'!$I$29:$I$40,'May-13 US$'!$I$42:$I$46)</c:f>
              <c:numCache/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P62" sqref="P62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9" t="s">
        <v>91</v>
      </c>
      <c r="C2" s="300"/>
      <c r="D2" s="300"/>
      <c r="E2" s="300"/>
      <c r="F2" s="300"/>
      <c r="G2" s="300"/>
      <c r="H2" s="300"/>
      <c r="I2" s="300"/>
      <c r="J2" s="300"/>
      <c r="K2" s="301" t="s">
        <v>92</v>
      </c>
      <c r="L2" s="302"/>
    </row>
    <row r="3" spans="2:12" ht="1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8" t="s">
        <v>2</v>
      </c>
      <c r="C6" s="289"/>
      <c r="D6" s="289"/>
      <c r="E6" s="289"/>
      <c r="F6" s="289"/>
      <c r="G6" s="289"/>
      <c r="H6" s="289"/>
      <c r="I6" s="289"/>
      <c r="J6" s="289"/>
      <c r="K6" s="289"/>
      <c r="L6" s="290"/>
    </row>
    <row r="7" spans="2:12" ht="15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3"/>
    </row>
    <row r="8" spans="2:12" ht="15"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5" t="s">
        <v>4</v>
      </c>
      <c r="C10" s="286"/>
      <c r="D10" s="286"/>
      <c r="E10" s="287"/>
      <c r="F10" s="288" t="s">
        <v>5</v>
      </c>
      <c r="G10" s="289"/>
      <c r="H10" s="289"/>
      <c r="I10" s="289"/>
      <c r="J10" s="289"/>
      <c r="K10" s="289"/>
      <c r="L10" s="290"/>
    </row>
    <row r="11" spans="2:12" ht="15">
      <c r="B11" s="186"/>
      <c r="C11" s="187"/>
      <c r="D11" s="187"/>
      <c r="E11" s="187"/>
      <c r="F11" s="304"/>
      <c r="G11" s="305"/>
      <c r="H11" s="305"/>
      <c r="I11" s="305"/>
      <c r="J11" s="305"/>
      <c r="K11" s="305"/>
      <c r="L11" s="306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5" t="s">
        <v>6</v>
      </c>
      <c r="C13" s="286"/>
      <c r="D13" s="286"/>
      <c r="E13" s="287"/>
      <c r="F13" s="288" t="s">
        <v>7</v>
      </c>
      <c r="G13" s="289"/>
      <c r="H13" s="289"/>
      <c r="I13" s="289"/>
      <c r="J13" s="289"/>
      <c r="K13" s="289"/>
      <c r="L13" s="290"/>
    </row>
    <row r="14" spans="2:12" ht="15">
      <c r="B14" s="186"/>
      <c r="C14" s="187"/>
      <c r="D14" s="187"/>
      <c r="E14" s="187"/>
      <c r="F14" s="291"/>
      <c r="G14" s="292"/>
      <c r="H14" s="292"/>
      <c r="I14" s="292"/>
      <c r="J14" s="292"/>
      <c r="K14" s="292"/>
      <c r="L14" s="293"/>
    </row>
    <row r="15" spans="2:12" ht="15">
      <c r="B15" s="186"/>
      <c r="C15" s="187"/>
      <c r="D15" s="187"/>
      <c r="E15" s="187"/>
      <c r="F15" s="294" t="s">
        <v>50</v>
      </c>
      <c r="G15" s="292"/>
      <c r="H15" s="292"/>
      <c r="I15" s="292"/>
      <c r="J15" s="292"/>
      <c r="K15" s="292"/>
      <c r="L15" s="293"/>
    </row>
    <row r="16" spans="2:12" ht="15">
      <c r="B16" s="186"/>
      <c r="C16" s="187"/>
      <c r="D16" s="187"/>
      <c r="E16" s="187"/>
      <c r="F16" s="291"/>
      <c r="G16" s="292"/>
      <c r="H16" s="292"/>
      <c r="I16" s="292"/>
      <c r="J16" s="292"/>
      <c r="K16" s="292"/>
      <c r="L16" s="293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5" t="s">
        <v>93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7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74" t="s">
        <v>12</v>
      </c>
      <c r="E23" s="275"/>
      <c r="F23" s="276" t="s">
        <v>13</v>
      </c>
      <c r="G23" s="276"/>
      <c r="H23" s="276"/>
      <c r="I23" s="276"/>
      <c r="J23" s="277" t="s">
        <v>14</v>
      </c>
      <c r="K23" s="278"/>
    </row>
    <row r="24" spans="2:11" ht="15.75" thickBot="1">
      <c r="B24" s="298"/>
      <c r="C24" s="298"/>
      <c r="D24" s="274" t="s">
        <v>15</v>
      </c>
      <c r="E24" s="275"/>
      <c r="F24" s="283" t="s">
        <v>16</v>
      </c>
      <c r="G24" s="284"/>
      <c r="H24" s="284" t="s">
        <v>17</v>
      </c>
      <c r="I24" s="270"/>
      <c r="J24" s="279"/>
      <c r="K24" s="280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66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7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7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8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9">
        <v>2010</v>
      </c>
      <c r="C30" s="270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7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7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7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7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7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7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7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7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7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7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7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7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9">
        <v>2011</v>
      </c>
      <c r="C43" s="270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7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7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7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7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7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7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7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7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7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7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7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7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269">
        <v>2012</v>
      </c>
      <c r="C56" s="270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7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f aca="true" t="shared" si="5" ref="J57:K61">+D57+F57+H57</f>
        <v>263694</v>
      </c>
      <c r="K57" s="242">
        <f t="shared" si="5"/>
        <v>263039</v>
      </c>
    </row>
    <row r="58" spans="2:11" ht="18.75" customHeight="1">
      <c r="B58" s="272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f t="shared" si="5"/>
        <v>230871</v>
      </c>
      <c r="K58" s="216">
        <f t="shared" si="5"/>
        <v>230270</v>
      </c>
    </row>
    <row r="59" spans="2:11" ht="18.75" customHeight="1">
      <c r="B59" s="272"/>
      <c r="C59" s="235" t="s">
        <v>25</v>
      </c>
      <c r="D59" s="215">
        <v>159876</v>
      </c>
      <c r="E59" s="216">
        <v>159755</v>
      </c>
      <c r="F59" s="215">
        <v>54691</v>
      </c>
      <c r="G59" s="236">
        <v>54352</v>
      </c>
      <c r="H59" s="236">
        <v>9430</v>
      </c>
      <c r="I59" s="216">
        <v>9359</v>
      </c>
      <c r="J59" s="215">
        <f t="shared" si="5"/>
        <v>223997</v>
      </c>
      <c r="K59" s="216">
        <f t="shared" si="5"/>
        <v>223466</v>
      </c>
    </row>
    <row r="60" spans="2:11" ht="18.75" customHeight="1">
      <c r="B60" s="272"/>
      <c r="C60" s="235" t="s">
        <v>26</v>
      </c>
      <c r="D60" s="215">
        <v>154296</v>
      </c>
      <c r="E60" s="216">
        <v>154219</v>
      </c>
      <c r="F60" s="215">
        <v>55274</v>
      </c>
      <c r="G60" s="236">
        <v>54739</v>
      </c>
      <c r="H60" s="236">
        <v>15191</v>
      </c>
      <c r="I60" s="216">
        <v>15063</v>
      </c>
      <c r="J60" s="215">
        <f t="shared" si="5"/>
        <v>224761</v>
      </c>
      <c r="K60" s="216">
        <f t="shared" si="5"/>
        <v>224021</v>
      </c>
    </row>
    <row r="61" spans="2:11" ht="18.75" customHeight="1">
      <c r="B61" s="272"/>
      <c r="C61" s="235" t="s">
        <v>27</v>
      </c>
      <c r="D61" s="215">
        <v>158671</v>
      </c>
      <c r="E61" s="216">
        <v>158540</v>
      </c>
      <c r="F61" s="215">
        <v>56630</v>
      </c>
      <c r="G61" s="236">
        <v>56176</v>
      </c>
      <c r="H61" s="236">
        <v>13016</v>
      </c>
      <c r="I61" s="216">
        <v>12903</v>
      </c>
      <c r="J61" s="215">
        <f t="shared" si="5"/>
        <v>228317</v>
      </c>
      <c r="K61" s="216">
        <f t="shared" si="5"/>
        <v>227619</v>
      </c>
    </row>
    <row r="62" spans="2:11" ht="18.75" customHeight="1">
      <c r="B62" s="27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7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7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7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7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7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7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269">
        <v>2013</v>
      </c>
      <c r="C69" s="270"/>
      <c r="D69" s="225">
        <f>SUM(D57:D68)</f>
        <v>828096</v>
      </c>
      <c r="E69" s="226">
        <f aca="true" t="shared" si="6" ref="E69:K69">SUM(E57:E68)</f>
        <v>827583</v>
      </c>
      <c r="F69" s="225">
        <f t="shared" si="6"/>
        <v>284278</v>
      </c>
      <c r="G69" s="227">
        <f t="shared" si="6"/>
        <v>282157</v>
      </c>
      <c r="H69" s="227">
        <f t="shared" si="6"/>
        <v>59266</v>
      </c>
      <c r="I69" s="228">
        <f t="shared" si="6"/>
        <v>58675</v>
      </c>
      <c r="J69" s="225">
        <f t="shared" si="6"/>
        <v>1171640</v>
      </c>
      <c r="K69" s="228">
        <f t="shared" si="6"/>
        <v>1168415</v>
      </c>
    </row>
    <row r="70" spans="2:11" ht="1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5.75" thickBot="1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5.75" thickBot="1">
      <c r="B74" s="243"/>
      <c r="C74" s="243"/>
      <c r="D74" s="274" t="s">
        <v>12</v>
      </c>
      <c r="E74" s="275"/>
      <c r="F74" s="276" t="s">
        <v>13</v>
      </c>
      <c r="G74" s="276"/>
      <c r="H74" s="276"/>
      <c r="I74" s="276"/>
      <c r="J74" s="277" t="s">
        <v>14</v>
      </c>
      <c r="K74" s="278"/>
    </row>
    <row r="75" spans="2:11" ht="15.75" thickBot="1">
      <c r="B75" s="281"/>
      <c r="C75" s="282"/>
      <c r="D75" s="274" t="s">
        <v>15</v>
      </c>
      <c r="E75" s="275"/>
      <c r="F75" s="283" t="s">
        <v>16</v>
      </c>
      <c r="G75" s="284"/>
      <c r="H75" s="284" t="s">
        <v>17</v>
      </c>
      <c r="I75" s="270"/>
      <c r="J75" s="279"/>
      <c r="K75" s="280"/>
    </row>
    <row r="76" spans="2:11" ht="27" thickBot="1">
      <c r="B76" s="282"/>
      <c r="C76" s="282"/>
      <c r="D76" s="247" t="s">
        <v>95</v>
      </c>
      <c r="E76" s="248" t="s">
        <v>96</v>
      </c>
      <c r="F76" s="249" t="s">
        <v>95</v>
      </c>
      <c r="G76" s="250" t="s">
        <v>96</v>
      </c>
      <c r="H76" s="249" t="s">
        <v>95</v>
      </c>
      <c r="I76" s="250" t="s">
        <v>96</v>
      </c>
      <c r="J76" s="249" t="s">
        <v>95</v>
      </c>
      <c r="K76" s="250" t="s">
        <v>96</v>
      </c>
    </row>
    <row r="77" spans="2:11" ht="15">
      <c r="B77" s="266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267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f aca="true" t="shared" si="7" ref="J78:K88">+D78+F78+H78</f>
        <v>273556</v>
      </c>
      <c r="K78" s="216">
        <f t="shared" si="7"/>
        <v>272461</v>
      </c>
    </row>
    <row r="79" spans="2:11" ht="15.75" thickBot="1">
      <c r="B79" s="268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f t="shared" si="7"/>
        <v>234249</v>
      </c>
      <c r="K79" s="224">
        <f t="shared" si="7"/>
        <v>233305</v>
      </c>
    </row>
    <row r="80" spans="2:11" ht="15">
      <c r="B80" s="266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f t="shared" si="7"/>
        <v>251549.83333333334</v>
      </c>
      <c r="K80" s="214">
        <f t="shared" si="7"/>
        <v>250469.25</v>
      </c>
    </row>
    <row r="81" spans="2:11" ht="15">
      <c r="B81" s="267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f t="shared" si="7"/>
        <v>329437</v>
      </c>
      <c r="K81" s="216">
        <f t="shared" si="7"/>
        <v>327949</v>
      </c>
    </row>
    <row r="82" spans="2:11" ht="15.75" thickBot="1">
      <c r="B82" s="268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f t="shared" si="7"/>
        <v>188566</v>
      </c>
      <c r="K82" s="224">
        <f t="shared" si="7"/>
        <v>187714</v>
      </c>
    </row>
    <row r="83" spans="2:11" ht="15">
      <c r="B83" s="266">
        <v>2012</v>
      </c>
      <c r="C83" s="251" t="s">
        <v>37</v>
      </c>
      <c r="D83" s="252">
        <f>AVERAGE(D44:D55)</f>
        <v>158347.83333333334</v>
      </c>
      <c r="E83" s="253">
        <f>AVERAGE(E44:E55)</f>
        <v>158217.83333333334</v>
      </c>
      <c r="F83" s="254">
        <f>AVERAGE(F44:F55)</f>
        <v>53778.166666666664</v>
      </c>
      <c r="G83" s="255">
        <f>AVERAGE(G44:G55)</f>
        <v>53351.416666666664</v>
      </c>
      <c r="H83" s="252">
        <f>AVERAGE(H44:H55)</f>
        <v>12513.25</v>
      </c>
      <c r="I83" s="253">
        <f>AVERAGE(I44:I55)</f>
        <v>12373.083333333334</v>
      </c>
      <c r="J83" s="213">
        <f t="shared" si="7"/>
        <v>224639.25</v>
      </c>
      <c r="K83" s="214">
        <f t="shared" si="7"/>
        <v>223942.33333333334</v>
      </c>
    </row>
    <row r="84" spans="2:11" ht="15">
      <c r="B84" s="267"/>
      <c r="C84" s="256" t="s">
        <v>38</v>
      </c>
      <c r="D84" s="257">
        <f>MAX(D44:D55)</f>
        <v>204557</v>
      </c>
      <c r="E84" s="258">
        <f>MAX(E44:E55)</f>
        <v>204406</v>
      </c>
      <c r="F84" s="259">
        <f>MAX(F44:F55)</f>
        <v>59034</v>
      </c>
      <c r="G84" s="260">
        <f>MAX(G44:G55)</f>
        <v>58408</v>
      </c>
      <c r="H84" s="257">
        <f>MAX(H44:H55)</f>
        <v>16958</v>
      </c>
      <c r="I84" s="258">
        <f>MAX(I44:I55)</f>
        <v>16787</v>
      </c>
      <c r="J84" s="215">
        <f t="shared" si="7"/>
        <v>280549</v>
      </c>
      <c r="K84" s="216">
        <f t="shared" si="7"/>
        <v>279601</v>
      </c>
    </row>
    <row r="85" spans="2:11" ht="15.75" thickBot="1">
      <c r="B85" s="268"/>
      <c r="C85" s="261" t="s">
        <v>39</v>
      </c>
      <c r="D85" s="262">
        <f>MIN(D44:D55)</f>
        <v>126313</v>
      </c>
      <c r="E85" s="263">
        <f>MIN(E44:E55)</f>
        <v>126186</v>
      </c>
      <c r="F85" s="264">
        <f>MIN(F44:F55)</f>
        <v>45071</v>
      </c>
      <c r="G85" s="265">
        <f>MIN(G44:G55)</f>
        <v>44776</v>
      </c>
      <c r="H85" s="262">
        <f>MIN(H44:H55)</f>
        <v>9034</v>
      </c>
      <c r="I85" s="263">
        <f>MIN(I44:I55)</f>
        <v>8946</v>
      </c>
      <c r="J85" s="223">
        <f t="shared" si="7"/>
        <v>180418</v>
      </c>
      <c r="K85" s="224">
        <f t="shared" si="7"/>
        <v>179908</v>
      </c>
    </row>
    <row r="86" spans="2:11" ht="15">
      <c r="B86" s="266">
        <v>2013</v>
      </c>
      <c r="C86" s="251" t="s">
        <v>37</v>
      </c>
      <c r="D86" s="252">
        <f aca="true" t="shared" si="8" ref="D86:I86">AVERAGE(D57:D68)</f>
        <v>165619.2</v>
      </c>
      <c r="E86" s="253">
        <f t="shared" si="8"/>
        <v>165516.6</v>
      </c>
      <c r="F86" s="254">
        <f t="shared" si="8"/>
        <v>56855.6</v>
      </c>
      <c r="G86" s="255">
        <f t="shared" si="8"/>
        <v>56431.4</v>
      </c>
      <c r="H86" s="252">
        <f t="shared" si="8"/>
        <v>11853.2</v>
      </c>
      <c r="I86" s="253">
        <f t="shared" si="8"/>
        <v>11735</v>
      </c>
      <c r="J86" s="213">
        <f t="shared" si="7"/>
        <v>234328.00000000003</v>
      </c>
      <c r="K86" s="214">
        <f t="shared" si="7"/>
        <v>233683</v>
      </c>
    </row>
    <row r="87" spans="2:11" ht="15">
      <c r="B87" s="267"/>
      <c r="C87" s="256" t="s">
        <v>38</v>
      </c>
      <c r="D87" s="257">
        <f aca="true" t="shared" si="9" ref="D87:I87">MAX(D57:D68)</f>
        <v>188053</v>
      </c>
      <c r="E87" s="258">
        <f t="shared" si="9"/>
        <v>187960</v>
      </c>
      <c r="F87" s="259">
        <f t="shared" si="9"/>
        <v>64598</v>
      </c>
      <c r="G87" s="260">
        <f t="shared" si="9"/>
        <v>64159</v>
      </c>
      <c r="H87" s="257">
        <f t="shared" si="9"/>
        <v>15191</v>
      </c>
      <c r="I87" s="258">
        <f t="shared" si="9"/>
        <v>15063</v>
      </c>
      <c r="J87" s="215">
        <f t="shared" si="7"/>
        <v>267842</v>
      </c>
      <c r="K87" s="216">
        <f t="shared" si="7"/>
        <v>267182</v>
      </c>
    </row>
    <row r="88" spans="2:11" ht="15.75" thickBot="1">
      <c r="B88" s="268"/>
      <c r="C88" s="261" t="s">
        <v>39</v>
      </c>
      <c r="D88" s="262">
        <f aca="true" t="shared" si="10" ref="D88:I88">MIN(D57:D68)</f>
        <v>154296</v>
      </c>
      <c r="E88" s="263">
        <f t="shared" si="10"/>
        <v>154219</v>
      </c>
      <c r="F88" s="264">
        <f t="shared" si="10"/>
        <v>53085</v>
      </c>
      <c r="G88" s="265">
        <f t="shared" si="10"/>
        <v>52731</v>
      </c>
      <c r="H88" s="262">
        <f t="shared" si="10"/>
        <v>9430</v>
      </c>
      <c r="I88" s="263">
        <f t="shared" si="10"/>
        <v>9359</v>
      </c>
      <c r="J88" s="223">
        <f t="shared" si="7"/>
        <v>216811</v>
      </c>
      <c r="K88" s="224">
        <f t="shared" si="7"/>
        <v>216309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4" t="s">
        <v>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7">
        <v>41395</v>
      </c>
      <c r="O2" s="368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9" t="s">
        <v>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5" t="s">
        <v>3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2" t="s">
        <v>5</v>
      </c>
      <c r="G10" s="378"/>
      <c r="H10" s="378"/>
      <c r="I10" s="378"/>
      <c r="J10" s="378"/>
      <c r="K10" s="378"/>
      <c r="L10" s="378"/>
      <c r="M10" s="379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80"/>
      <c r="G11" s="381"/>
      <c r="H11" s="381"/>
      <c r="I11" s="381"/>
      <c r="J11" s="381"/>
      <c r="K11" s="381"/>
      <c r="L11" s="381"/>
      <c r="M11" s="38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2" t="s">
        <v>7</v>
      </c>
      <c r="G13" s="363"/>
      <c r="H13" s="363"/>
      <c r="I13" s="363"/>
      <c r="J13" s="363"/>
      <c r="K13" s="363"/>
      <c r="L13" s="363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6"/>
      <c r="G14" s="355"/>
      <c r="H14" s="355"/>
      <c r="I14" s="355"/>
      <c r="J14" s="355"/>
      <c r="K14" s="355"/>
      <c r="L14" s="355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4" t="s">
        <v>8</v>
      </c>
      <c r="G15" s="355"/>
      <c r="H15" s="355"/>
      <c r="I15" s="355"/>
      <c r="J15" s="355"/>
      <c r="K15" s="355"/>
      <c r="L15" s="355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6"/>
      <c r="G16" s="355"/>
      <c r="H16" s="355"/>
      <c r="I16" s="355"/>
      <c r="J16" s="355"/>
      <c r="K16" s="355"/>
      <c r="L16" s="355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5" t="s">
        <v>12</v>
      </c>
      <c r="E26" s="326"/>
      <c r="F26" s="327" t="s">
        <v>13</v>
      </c>
      <c r="G26" s="327"/>
      <c r="H26" s="327"/>
      <c r="I26" s="327"/>
      <c r="J26" s="328" t="s">
        <v>14</v>
      </c>
      <c r="K26" s="329"/>
    </row>
    <row r="27" spans="2:11" ht="13.5" thickBot="1">
      <c r="B27" s="357"/>
      <c r="C27" s="357"/>
      <c r="D27" s="336" t="s">
        <v>15</v>
      </c>
      <c r="E27" s="337"/>
      <c r="F27" s="338" t="s">
        <v>16</v>
      </c>
      <c r="G27" s="339"/>
      <c r="H27" s="339" t="s">
        <v>17</v>
      </c>
      <c r="I27" s="352"/>
      <c r="J27" s="330"/>
      <c r="K27" s="331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8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59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59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59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59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59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59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59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59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59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59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60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61">
        <v>2012</v>
      </c>
      <c r="C41" s="352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58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59"/>
      <c r="C43" s="41" t="s">
        <v>24</v>
      </c>
      <c r="D43" s="42">
        <v>127193.42088561977</v>
      </c>
      <c r="E43" s="43">
        <v>11432.271217455796</v>
      </c>
      <c r="F43" s="42">
        <v>930111.3338634123</v>
      </c>
      <c r="G43" s="44">
        <v>134655.8907599069</v>
      </c>
      <c r="H43" s="44">
        <v>298480.29164813197</v>
      </c>
      <c r="I43" s="43">
        <v>48046.61203155208</v>
      </c>
      <c r="J43" s="45">
        <v>1355785.046397164</v>
      </c>
      <c r="K43" s="43">
        <v>194134.77400891477</v>
      </c>
    </row>
    <row r="44" spans="2:11" ht="12.75">
      <c r="B44" s="359"/>
      <c r="C44" s="41" t="s">
        <v>25</v>
      </c>
      <c r="D44" s="42">
        <v>142052.50918108996</v>
      </c>
      <c r="E44" s="43">
        <v>14149.543219353758</v>
      </c>
      <c r="F44" s="42">
        <v>880100.9082098576</v>
      </c>
      <c r="G44" s="44">
        <v>120343.78156808589</v>
      </c>
      <c r="H44" s="44">
        <v>242691.67991188623</v>
      </c>
      <c r="I44" s="43">
        <v>40297.90943293735</v>
      </c>
      <c r="J44" s="45">
        <v>1264845.0973028338</v>
      </c>
      <c r="K44" s="43">
        <v>174791.234220377</v>
      </c>
    </row>
    <row r="45" spans="2:11" ht="12.75">
      <c r="B45" s="359"/>
      <c r="C45" s="41" t="s">
        <v>26</v>
      </c>
      <c r="D45" s="42">
        <v>126637.2770343911</v>
      </c>
      <c r="E45" s="43">
        <v>12403.248887029213</v>
      </c>
      <c r="F45" s="42">
        <v>980038.3706193176</v>
      </c>
      <c r="G45" s="44">
        <v>143830.50743475967</v>
      </c>
      <c r="H45" s="44">
        <v>389833.8896229262</v>
      </c>
      <c r="I45" s="43">
        <v>64946.1139136856</v>
      </c>
      <c r="J45" s="45">
        <v>1496509.537276635</v>
      </c>
      <c r="K45" s="43">
        <v>221179.8702354745</v>
      </c>
    </row>
    <row r="46" spans="2:11" ht="12.75">
      <c r="B46" s="359"/>
      <c r="C46" s="41" t="s">
        <v>27</v>
      </c>
      <c r="D46" s="42">
        <v>123189.8461736338</v>
      </c>
      <c r="E46" s="43">
        <v>12323.134323342447</v>
      </c>
      <c r="F46" s="42">
        <v>1112542.2014675832</v>
      </c>
      <c r="G46" s="44">
        <v>148139.78142801157</v>
      </c>
      <c r="H46" s="44">
        <v>355777.1394146053</v>
      </c>
      <c r="I46" s="43">
        <v>54592.513977812625</v>
      </c>
      <c r="J46" s="45">
        <v>1591509.1870558222</v>
      </c>
      <c r="K46" s="43">
        <v>215055.42972916664</v>
      </c>
    </row>
    <row r="47" spans="2:11" ht="12.75">
      <c r="B47" s="359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59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59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9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9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9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60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61">
        <v>2013</v>
      </c>
      <c r="C54" s="352"/>
      <c r="D54" s="54">
        <v>655881.8570531663</v>
      </c>
      <c r="E54" s="54">
        <v>63274.63440503122</v>
      </c>
      <c r="F54" s="54">
        <v>4961567.781222846</v>
      </c>
      <c r="G54" s="54">
        <v>678350.8174670677</v>
      </c>
      <c r="H54" s="54">
        <v>1603534.2919296056</v>
      </c>
      <c r="I54" s="54">
        <v>267858.80243004905</v>
      </c>
      <c r="J54" s="54">
        <v>7220983.930205618</v>
      </c>
      <c r="K54" s="55">
        <v>1009484.2543021482</v>
      </c>
    </row>
    <row r="55" spans="2:13" ht="12.75">
      <c r="B55" s="353" t="s">
        <v>35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</row>
    <row r="56" spans="2:13" ht="12.75">
      <c r="B56" s="353" t="s">
        <v>36</v>
      </c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</row>
    <row r="57" spans="2:13" ht="12.75"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</row>
    <row r="58" spans="2:13" ht="12.75"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5" t="s">
        <v>12</v>
      </c>
      <c r="E60" s="326"/>
      <c r="F60" s="327" t="s">
        <v>13</v>
      </c>
      <c r="G60" s="327"/>
      <c r="H60" s="327"/>
      <c r="I60" s="327"/>
      <c r="J60" s="328" t="s">
        <v>14</v>
      </c>
      <c r="K60" s="329"/>
      <c r="L60" s="57"/>
      <c r="M60" s="57"/>
    </row>
    <row r="61" spans="4:11" ht="13.5" thickBot="1">
      <c r="D61" s="336" t="s">
        <v>15</v>
      </c>
      <c r="E61" s="337"/>
      <c r="F61" s="338" t="s">
        <v>16</v>
      </c>
      <c r="G61" s="339"/>
      <c r="H61" s="339" t="s">
        <v>17</v>
      </c>
      <c r="I61" s="352"/>
      <c r="J61" s="330"/>
      <c r="K61" s="331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1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42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43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41">
        <v>2013</v>
      </c>
      <c r="C66" s="62" t="s">
        <v>37</v>
      </c>
      <c r="D66" s="63">
        <v>131176.37141063326</v>
      </c>
      <c r="E66" s="64">
        <v>12654.926881006244</v>
      </c>
      <c r="F66" s="65">
        <v>992313.5562445692</v>
      </c>
      <c r="G66" s="66">
        <v>135670.16349341354</v>
      </c>
      <c r="H66" s="65">
        <v>320706.8583859211</v>
      </c>
      <c r="I66" s="66">
        <v>53571.76048600981</v>
      </c>
      <c r="J66" s="65">
        <v>1444196.7860411236</v>
      </c>
      <c r="K66" s="66">
        <v>201896.85086042964</v>
      </c>
      <c r="L66" s="67"/>
      <c r="M66" s="67"/>
    </row>
    <row r="67" spans="2:14" ht="12.75">
      <c r="B67" s="342"/>
      <c r="C67" s="68" t="s">
        <v>38</v>
      </c>
      <c r="D67" s="69">
        <v>142052.50918108996</v>
      </c>
      <c r="E67" s="70">
        <v>14149.543219353758</v>
      </c>
      <c r="F67" s="71">
        <v>1112542.2014675832</v>
      </c>
      <c r="G67" s="72">
        <v>148139.78142801157</v>
      </c>
      <c r="H67" s="71">
        <v>389833.8896229262</v>
      </c>
      <c r="I67" s="72">
        <v>64946.1139136856</v>
      </c>
      <c r="J67" s="71">
        <v>1591509.1870558222</v>
      </c>
      <c r="K67" s="72">
        <v>221179.8702354745</v>
      </c>
      <c r="L67" s="67"/>
      <c r="M67" s="67"/>
      <c r="N67" s="67"/>
    </row>
    <row r="68" spans="2:14" ht="13.5" thickBot="1">
      <c r="B68" s="343"/>
      <c r="C68" s="73" t="s">
        <v>39</v>
      </c>
      <c r="D68" s="74">
        <v>123189.8461736338</v>
      </c>
      <c r="E68" s="75">
        <v>11432.271217455796</v>
      </c>
      <c r="F68" s="76">
        <v>880100.9082098576</v>
      </c>
      <c r="G68" s="77">
        <v>120343.78156808589</v>
      </c>
      <c r="H68" s="76">
        <v>242691.67991188623</v>
      </c>
      <c r="I68" s="77">
        <v>40297.90943293735</v>
      </c>
      <c r="J68" s="76">
        <v>1264845.0973028338</v>
      </c>
      <c r="K68" s="77">
        <v>174791.234220377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7" t="s">
        <v>41</v>
      </c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8"/>
      <c r="C76" s="308"/>
      <c r="D76" s="313"/>
      <c r="E76" s="325" t="s">
        <v>12</v>
      </c>
      <c r="F76" s="326"/>
      <c r="G76" s="327" t="s">
        <v>13</v>
      </c>
      <c r="H76" s="327"/>
      <c r="I76" s="327"/>
      <c r="J76" s="327"/>
      <c r="K76" s="344" t="s">
        <v>14</v>
      </c>
      <c r="L76" s="345"/>
      <c r="M76" s="20"/>
      <c r="N76" s="20"/>
    </row>
    <row r="77" spans="2:14" ht="13.5" thickBot="1">
      <c r="B77" s="79"/>
      <c r="C77" s="79"/>
      <c r="D77" s="80"/>
      <c r="E77" s="336" t="s">
        <v>15</v>
      </c>
      <c r="F77" s="337"/>
      <c r="G77" s="348" t="s">
        <v>16</v>
      </c>
      <c r="H77" s="349"/>
      <c r="I77" s="349" t="s">
        <v>17</v>
      </c>
      <c r="J77" s="350"/>
      <c r="K77" s="346"/>
      <c r="L77" s="34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2013</v>
      </c>
      <c r="E79" s="91">
        <v>5418.4078413222605</v>
      </c>
      <c r="F79" s="92">
        <v>817.4685668127916</v>
      </c>
      <c r="G79" s="91">
        <v>61638.63173711643</v>
      </c>
      <c r="H79" s="93">
        <v>8700.013077542924</v>
      </c>
      <c r="I79" s="93">
        <v>24281.379192744047</v>
      </c>
      <c r="J79" s="92">
        <v>2665.9873800505798</v>
      </c>
      <c r="K79" s="91">
        <v>91338.41877118274</v>
      </c>
      <c r="L79" s="92">
        <v>12183.469024406295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2013</v>
      </c>
      <c r="E80" s="98">
        <v>8143.315130736696</v>
      </c>
      <c r="F80" s="99">
        <v>1073.5675910860432</v>
      </c>
      <c r="G80" s="98">
        <v>60235.52464889812</v>
      </c>
      <c r="H80" s="100">
        <v>10465.065992902579</v>
      </c>
      <c r="I80" s="100">
        <v>24585.27525889813</v>
      </c>
      <c r="J80" s="99">
        <v>3447.6223420183196</v>
      </c>
      <c r="K80" s="98">
        <v>92964.11503853294</v>
      </c>
      <c r="L80" s="99">
        <v>14986.255926006941</v>
      </c>
      <c r="M80" s="101"/>
      <c r="N80" s="94"/>
    </row>
    <row r="81" spans="1:14" ht="12.75">
      <c r="A81" s="87"/>
      <c r="B81" s="95">
        <v>6</v>
      </c>
      <c r="C81" s="96">
        <v>5</v>
      </c>
      <c r="D81" s="97">
        <v>2013</v>
      </c>
      <c r="E81" s="98">
        <v>6353.201799780907</v>
      </c>
      <c r="F81" s="99">
        <v>601.3938211151934</v>
      </c>
      <c r="G81" s="98">
        <v>50777.33047531727</v>
      </c>
      <c r="H81" s="100">
        <v>6693.507408110776</v>
      </c>
      <c r="I81" s="100">
        <v>21069.600947019277</v>
      </c>
      <c r="J81" s="99">
        <v>4160.796538165853</v>
      </c>
      <c r="K81" s="98">
        <v>78200.13322211745</v>
      </c>
      <c r="L81" s="99">
        <v>11455.69776739182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2013</v>
      </c>
      <c r="E82" s="98">
        <v>6848.093139007202</v>
      </c>
      <c r="F82" s="99">
        <v>505.06914817911803</v>
      </c>
      <c r="G82" s="98">
        <v>30541.329183586364</v>
      </c>
      <c r="H82" s="100">
        <v>4263.936346085169</v>
      </c>
      <c r="I82" s="100">
        <v>11439.834183194405</v>
      </c>
      <c r="J82" s="99">
        <v>2704.044697884275</v>
      </c>
      <c r="K82" s="98">
        <v>48829.25650578797</v>
      </c>
      <c r="L82" s="99">
        <v>7473.050192148563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2013</v>
      </c>
      <c r="E83" s="98">
        <v>4691.852262147685</v>
      </c>
      <c r="F83" s="99">
        <v>611.3917756394012</v>
      </c>
      <c r="G83" s="98">
        <v>40300.80434375553</v>
      </c>
      <c r="H83" s="100">
        <v>7780.577018053114</v>
      </c>
      <c r="I83" s="100">
        <v>12065.520790909082</v>
      </c>
      <c r="J83" s="99">
        <v>1127.5416035473945</v>
      </c>
      <c r="K83" s="98">
        <v>57058.1773968123</v>
      </c>
      <c r="L83" s="99">
        <v>9519.510397239908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2013</v>
      </c>
      <c r="E84" s="98">
        <v>4429.996620269239</v>
      </c>
      <c r="F84" s="99">
        <v>409.1657831432315</v>
      </c>
      <c r="G84" s="98">
        <v>67635.92335285802</v>
      </c>
      <c r="H84" s="100">
        <v>9197.117501940787</v>
      </c>
      <c r="I84" s="100">
        <v>28352.193407992418</v>
      </c>
      <c r="J84" s="99">
        <v>7201.759753277566</v>
      </c>
      <c r="K84" s="98">
        <v>100418.11338111968</v>
      </c>
      <c r="L84" s="99">
        <v>16808.043038361586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2013</v>
      </c>
      <c r="E85" s="98">
        <v>6620.581626821345</v>
      </c>
      <c r="F85" s="99">
        <v>911.177913280903</v>
      </c>
      <c r="G85" s="98">
        <v>59382.34731908482</v>
      </c>
      <c r="H85" s="100">
        <v>9195.984254435243</v>
      </c>
      <c r="I85" s="100">
        <v>22695.65619923532</v>
      </c>
      <c r="J85" s="99">
        <v>3054.0136123812263</v>
      </c>
      <c r="K85" s="98">
        <v>88698.5851451415</v>
      </c>
      <c r="L85" s="99">
        <v>13161.175780097372</v>
      </c>
      <c r="M85" s="101"/>
      <c r="N85" s="94"/>
    </row>
    <row r="86" spans="1:14" ht="12.75">
      <c r="A86" s="87"/>
      <c r="B86" s="95">
        <v>13</v>
      </c>
      <c r="C86" s="96">
        <v>5</v>
      </c>
      <c r="D86" s="97">
        <v>2013</v>
      </c>
      <c r="E86" s="98">
        <v>4912.955427736915</v>
      </c>
      <c r="F86" s="99">
        <v>441.52262822696804</v>
      </c>
      <c r="G86" s="98">
        <v>59400.78868078906</v>
      </c>
      <c r="H86" s="100">
        <v>9200.299989325855</v>
      </c>
      <c r="I86" s="100">
        <v>10159.513108284618</v>
      </c>
      <c r="J86" s="99">
        <v>1387.080555587021</v>
      </c>
      <c r="K86" s="98">
        <v>74473.2572168106</v>
      </c>
      <c r="L86" s="99">
        <v>11028.903173139845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2013</v>
      </c>
      <c r="E87" s="98">
        <v>4208.981675152893</v>
      </c>
      <c r="F87" s="99">
        <v>500.66071493467024</v>
      </c>
      <c r="G87" s="98">
        <v>66298.19455600367</v>
      </c>
      <c r="H87" s="100">
        <v>8479.072044777648</v>
      </c>
      <c r="I87" s="100">
        <v>9261.120963529922</v>
      </c>
      <c r="J87" s="99">
        <v>884.2754226228216</v>
      </c>
      <c r="K87" s="98">
        <v>79768.29719468649</v>
      </c>
      <c r="L87" s="99">
        <v>9864.00818233514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2013</v>
      </c>
      <c r="E88" s="98">
        <v>4138.073063607092</v>
      </c>
      <c r="F88" s="99">
        <v>355.10001760713766</v>
      </c>
      <c r="G88" s="98">
        <v>80681.88291645673</v>
      </c>
      <c r="H88" s="100">
        <v>8773.801566599433</v>
      </c>
      <c r="I88" s="100">
        <v>14960.863529342034</v>
      </c>
      <c r="J88" s="99">
        <v>3412.8991979164307</v>
      </c>
      <c r="K88" s="98">
        <v>99780.81950940586</v>
      </c>
      <c r="L88" s="99">
        <v>12541.800782123002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2013</v>
      </c>
      <c r="E89" s="98">
        <v>5428.574249145543</v>
      </c>
      <c r="F89" s="99">
        <v>547.0242398392784</v>
      </c>
      <c r="G89" s="98">
        <v>74263.7278718551</v>
      </c>
      <c r="H89" s="100">
        <v>10028.316874288681</v>
      </c>
      <c r="I89" s="100">
        <v>29099.924697175822</v>
      </c>
      <c r="J89" s="99">
        <v>3975.926847337558</v>
      </c>
      <c r="K89" s="98">
        <v>108792.22681817647</v>
      </c>
      <c r="L89" s="99">
        <v>14551.267961465517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2013</v>
      </c>
      <c r="E90" s="98">
        <v>6870.760756253211</v>
      </c>
      <c r="F90" s="99">
        <v>371.4906626261781</v>
      </c>
      <c r="G90" s="98">
        <v>53220.34351006329</v>
      </c>
      <c r="H90" s="100">
        <v>7113.485427429459</v>
      </c>
      <c r="I90" s="100">
        <v>21050.258808552866</v>
      </c>
      <c r="J90" s="99">
        <v>3587.5720153876873</v>
      </c>
      <c r="K90" s="98">
        <v>81141.36307486937</v>
      </c>
      <c r="L90" s="99">
        <v>11072.548105443324</v>
      </c>
      <c r="M90" s="101"/>
      <c r="N90" s="94"/>
    </row>
    <row r="91" spans="1:14" ht="12.75">
      <c r="A91" s="87"/>
      <c r="B91" s="95">
        <v>20</v>
      </c>
      <c r="C91" s="96">
        <v>5</v>
      </c>
      <c r="D91" s="97">
        <v>2013</v>
      </c>
      <c r="E91" s="98">
        <v>7472.167579198053</v>
      </c>
      <c r="F91" s="99">
        <v>671.7852985820027</v>
      </c>
      <c r="G91" s="98">
        <v>36788.20175036094</v>
      </c>
      <c r="H91" s="100">
        <v>7201.362391054971</v>
      </c>
      <c r="I91" s="100">
        <v>11765.263600343704</v>
      </c>
      <c r="J91" s="99">
        <v>1601.0876901167635</v>
      </c>
      <c r="K91" s="98">
        <v>56025.6329299027</v>
      </c>
      <c r="L91" s="99">
        <v>9474.235379753738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2013</v>
      </c>
      <c r="E92" s="98">
        <v>6944.518537842375</v>
      </c>
      <c r="F92" s="99">
        <v>732.9541049282525</v>
      </c>
      <c r="G92" s="98">
        <v>41434.95661949241</v>
      </c>
      <c r="H92" s="100">
        <v>4979.360187056487</v>
      </c>
      <c r="I92" s="100">
        <v>12450.378143990562</v>
      </c>
      <c r="J92" s="99">
        <v>1769.3811403325062</v>
      </c>
      <c r="K92" s="98">
        <v>60829.85330132535</v>
      </c>
      <c r="L92" s="99">
        <v>7481.695432317246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2013</v>
      </c>
      <c r="E93" s="98">
        <v>3629.327152094776</v>
      </c>
      <c r="F93" s="99">
        <v>348.5658205029068</v>
      </c>
      <c r="G93" s="98">
        <v>51977.15295131087</v>
      </c>
      <c r="H93" s="100">
        <v>6024.59926875078</v>
      </c>
      <c r="I93" s="100">
        <v>13648.505564423855</v>
      </c>
      <c r="J93" s="99">
        <v>1898.3349820515125</v>
      </c>
      <c r="K93" s="98">
        <v>69254.9856678295</v>
      </c>
      <c r="L93" s="99">
        <v>8271.5000713052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2013</v>
      </c>
      <c r="E94" s="98">
        <v>8304.257695858085</v>
      </c>
      <c r="F94" s="99">
        <v>808.5645823322149</v>
      </c>
      <c r="G94" s="98">
        <v>50935.550320598006</v>
      </c>
      <c r="H94" s="100">
        <v>4199.37077580311</v>
      </c>
      <c r="I94" s="100">
        <v>14240.503714013741</v>
      </c>
      <c r="J94" s="99">
        <v>2685.195219377554</v>
      </c>
      <c r="K94" s="98">
        <v>73480.31173046982</v>
      </c>
      <c r="L94" s="99">
        <v>7693.1305775128785</v>
      </c>
      <c r="M94" s="101"/>
      <c r="N94" s="94"/>
    </row>
    <row r="95" spans="1:14" ht="12.75">
      <c r="A95" s="87"/>
      <c r="B95" s="95">
        <v>27</v>
      </c>
      <c r="C95" s="96">
        <v>5</v>
      </c>
      <c r="D95" s="97">
        <v>2013</v>
      </c>
      <c r="E95" s="98">
        <v>7451.134740681094</v>
      </c>
      <c r="F95" s="99">
        <v>594.2380518812477</v>
      </c>
      <c r="G95" s="98">
        <v>32283.868087347317</v>
      </c>
      <c r="H95" s="100">
        <v>3291.6471049869087</v>
      </c>
      <c r="I95" s="100">
        <v>10006.705754830846</v>
      </c>
      <c r="J95" s="99">
        <v>1166.1249882099985</v>
      </c>
      <c r="K95" s="98">
        <v>49741.70858285925</v>
      </c>
      <c r="L95" s="99">
        <v>5052.010145078155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2013</v>
      </c>
      <c r="E96" s="98">
        <v>5207.043147722895</v>
      </c>
      <c r="F96" s="99">
        <v>505.61089170400044</v>
      </c>
      <c r="G96" s="98">
        <v>46378.15300829014</v>
      </c>
      <c r="H96" s="100">
        <v>7614.060161260877</v>
      </c>
      <c r="I96" s="100">
        <v>12126.82574278095</v>
      </c>
      <c r="J96" s="99">
        <v>950.2710797368744</v>
      </c>
      <c r="K96" s="98">
        <v>63712.02189879398</v>
      </c>
      <c r="L96" s="99">
        <v>9069.942132701752</v>
      </c>
      <c r="M96" s="101"/>
      <c r="N96" s="94"/>
    </row>
    <row r="97" spans="1:14" ht="12.75">
      <c r="A97" s="87"/>
      <c r="B97" s="95">
        <v>29</v>
      </c>
      <c r="C97" s="96">
        <v>5</v>
      </c>
      <c r="D97" s="97">
        <v>2013</v>
      </c>
      <c r="E97" s="98">
        <v>2598.401107744778</v>
      </c>
      <c r="F97" s="99">
        <v>334.4221270272252</v>
      </c>
      <c r="G97" s="98">
        <v>42800.986516527075</v>
      </c>
      <c r="H97" s="100">
        <v>5591.9216685099955</v>
      </c>
      <c r="I97" s="100">
        <v>17826.386191192552</v>
      </c>
      <c r="J97" s="99">
        <v>1610.3420376475972</v>
      </c>
      <c r="K97" s="98">
        <v>63225.7738154644</v>
      </c>
      <c r="L97" s="99">
        <v>7536.685833184818</v>
      </c>
      <c r="M97" s="101"/>
      <c r="N97" s="94"/>
    </row>
    <row r="98" spans="1:14" s="27" customFormat="1" ht="12.75">
      <c r="A98" s="103"/>
      <c r="B98" s="95">
        <v>30</v>
      </c>
      <c r="C98" s="96">
        <v>5</v>
      </c>
      <c r="D98" s="97">
        <v>2013</v>
      </c>
      <c r="E98" s="98">
        <v>7365.432735756116</v>
      </c>
      <c r="F98" s="99">
        <v>594.796767141481</v>
      </c>
      <c r="G98" s="98">
        <v>50765.82880131414</v>
      </c>
      <c r="H98" s="100">
        <v>2562.650262017986</v>
      </c>
      <c r="I98" s="100">
        <v>12257.156282948845</v>
      </c>
      <c r="J98" s="99">
        <v>1612.8669586909366</v>
      </c>
      <c r="K98" s="98">
        <v>70388.4178200191</v>
      </c>
      <c r="L98" s="99">
        <v>4770.3139878504035</v>
      </c>
      <c r="M98" s="104"/>
      <c r="N98" s="104"/>
    </row>
    <row r="99" spans="1:14" s="27" customFormat="1" ht="12.75">
      <c r="A99" s="102"/>
      <c r="B99" s="95">
        <v>31</v>
      </c>
      <c r="C99" s="96">
        <v>5</v>
      </c>
      <c r="D99" s="97">
        <v>2013</v>
      </c>
      <c r="E99" s="98">
        <v>6152.769884754621</v>
      </c>
      <c r="F99" s="99">
        <v>587.1638167521994</v>
      </c>
      <c r="G99" s="98">
        <v>54800.67481655777</v>
      </c>
      <c r="H99" s="100">
        <v>6783.632107078795</v>
      </c>
      <c r="I99" s="100">
        <v>22434.273333202244</v>
      </c>
      <c r="J99" s="99">
        <v>3689.389915472156</v>
      </c>
      <c r="K99" s="98">
        <v>83387.71803451463</v>
      </c>
      <c r="L99" s="99">
        <v>11060.18583930315</v>
      </c>
      <c r="M99" s="104"/>
      <c r="N99" s="104"/>
    </row>
    <row r="100" spans="1:14" s="27" customFormat="1" ht="13.5" thickBot="1">
      <c r="A100" s="102"/>
      <c r="B100" s="105">
        <v>30</v>
      </c>
      <c r="C100" s="106">
        <v>4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5" t="s">
        <v>12</v>
      </c>
      <c r="E103" s="326"/>
      <c r="F103" s="327" t="s">
        <v>13</v>
      </c>
      <c r="G103" s="327"/>
      <c r="H103" s="327"/>
      <c r="I103" s="326"/>
      <c r="J103" s="328" t="s">
        <v>14</v>
      </c>
      <c r="K103" s="329"/>
      <c r="L103" s="20"/>
      <c r="M103" s="20"/>
      <c r="N103" s="20"/>
      <c r="O103" s="20"/>
    </row>
    <row r="104" spans="2:13" ht="13.5" thickBot="1">
      <c r="B104" s="332"/>
      <c r="C104" s="333"/>
      <c r="D104" s="336" t="s">
        <v>15</v>
      </c>
      <c r="E104" s="337"/>
      <c r="F104" s="338" t="s">
        <v>16</v>
      </c>
      <c r="G104" s="339"/>
      <c r="H104" s="339" t="s">
        <v>17</v>
      </c>
      <c r="I104" s="340"/>
      <c r="J104" s="330"/>
      <c r="K104" s="331"/>
      <c r="L104" s="20"/>
      <c r="M104" s="20"/>
    </row>
    <row r="105" spans="2:13" ht="26.25" thickBot="1">
      <c r="B105" s="334"/>
      <c r="C105" s="335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7" t="s">
        <v>37</v>
      </c>
      <c r="C106" s="318"/>
      <c r="D106" s="119">
        <v>5866.1831511254195</v>
      </c>
      <c r="E106" s="120">
        <v>586.8159201591641</v>
      </c>
      <c r="F106" s="63">
        <v>52978.2000698849</v>
      </c>
      <c r="G106" s="66">
        <v>7054.275306095789</v>
      </c>
      <c r="H106" s="65">
        <v>16941.768543552625</v>
      </c>
      <c r="I106" s="66">
        <v>2599.6435227529832</v>
      </c>
      <c r="J106" s="65">
        <v>75786.15176456296</v>
      </c>
      <c r="K106" s="66">
        <v>10240.734749007936</v>
      </c>
      <c r="L106" s="20"/>
      <c r="M106" s="20"/>
    </row>
    <row r="107" spans="2:13" ht="12.75">
      <c r="B107" s="319" t="s">
        <v>38</v>
      </c>
      <c r="C107" s="320"/>
      <c r="D107" s="71">
        <v>8304.257695858085</v>
      </c>
      <c r="E107" s="72">
        <v>1073.5675910860432</v>
      </c>
      <c r="F107" s="69">
        <v>80681.88291645673</v>
      </c>
      <c r="G107" s="72">
        <v>10465.065992902579</v>
      </c>
      <c r="H107" s="71">
        <v>29099.924697175822</v>
      </c>
      <c r="I107" s="72">
        <v>7201.759753277566</v>
      </c>
      <c r="J107" s="71">
        <v>108792.22681817647</v>
      </c>
      <c r="K107" s="72">
        <v>16808.043038361586</v>
      </c>
      <c r="L107" s="20"/>
      <c r="M107" s="20"/>
    </row>
    <row r="108" spans="2:13" ht="13.5" thickBot="1">
      <c r="B108" s="321" t="s">
        <v>39</v>
      </c>
      <c r="C108" s="322"/>
      <c r="D108" s="76">
        <v>2598.401107744778</v>
      </c>
      <c r="E108" s="77">
        <v>334.4221270272252</v>
      </c>
      <c r="F108" s="74">
        <v>30541.329183586364</v>
      </c>
      <c r="G108" s="77">
        <v>2562.650262017986</v>
      </c>
      <c r="H108" s="76">
        <v>9261.120963529922</v>
      </c>
      <c r="I108" s="77">
        <v>884.2754226228216</v>
      </c>
      <c r="J108" s="76">
        <v>48829.25650578797</v>
      </c>
      <c r="K108" s="77">
        <v>4770.3139878504035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3" t="s">
        <v>13</v>
      </c>
      <c r="I116" s="324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335276.5534360536</v>
      </c>
      <c r="G118" s="138">
        <v>420.87061280352737</v>
      </c>
      <c r="H118" s="138">
        <v>280628.70945990965</v>
      </c>
      <c r="I118" s="139">
        <v>54226.97336334042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257592.41078426293</v>
      </c>
      <c r="G119" s="148">
        <v>12599.668583688663</v>
      </c>
      <c r="H119" s="149">
        <v>159999.03595723177</v>
      </c>
      <c r="I119" s="150">
        <v>84993.70624334247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193200.39453487942</v>
      </c>
      <c r="G120" s="148">
        <v>507.4070904899433</v>
      </c>
      <c r="H120" s="149">
        <v>161796.0054461741</v>
      </c>
      <c r="I120" s="150">
        <v>30896.98199821537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154593.64956278796</v>
      </c>
      <c r="G121" s="148">
        <v>9556.441314835301</v>
      </c>
      <c r="H121" s="149">
        <v>117143.91936363779</v>
      </c>
      <c r="I121" s="150">
        <v>27893.288884314865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121656.86412429131</v>
      </c>
      <c r="G122" s="148">
        <v>5029.527406375474</v>
      </c>
      <c r="H122" s="149">
        <v>98795.17373469463</v>
      </c>
      <c r="I122" s="150">
        <v>17832.162983221213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86560.12090762831</v>
      </c>
      <c r="G123" s="148">
        <v>3277.7211446991887</v>
      </c>
      <c r="H123" s="149">
        <v>51655.30602330299</v>
      </c>
      <c r="I123" s="150">
        <v>31627.09373962614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69330.42835513159</v>
      </c>
      <c r="G124" s="148">
        <v>25174.555469899882</v>
      </c>
      <c r="H124" s="149">
        <v>22288.58332407728</v>
      </c>
      <c r="I124" s="150">
        <v>21867.28956115442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48003.920384011886</v>
      </c>
      <c r="G125" s="148">
        <v>3552.910007903069</v>
      </c>
      <c r="H125" s="149">
        <v>28564.06791487695</v>
      </c>
      <c r="I125" s="150">
        <v>15886.94246123187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45837.8363846652</v>
      </c>
      <c r="G126" s="148">
        <v>11512.236392078468</v>
      </c>
      <c r="H126" s="149">
        <v>26662.51150141094</v>
      </c>
      <c r="I126" s="150">
        <v>7663.088491175788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42453.66337536488</v>
      </c>
      <c r="G127" s="148">
        <v>2372.325426902382</v>
      </c>
      <c r="H127" s="149">
        <v>30409.620420480944</v>
      </c>
      <c r="I127" s="150">
        <v>9671.717527981558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39025.27943465027</v>
      </c>
      <c r="G128" s="148">
        <v>5223.018106652193</v>
      </c>
      <c r="H128" s="149">
        <v>25720.95164754327</v>
      </c>
      <c r="I128" s="150">
        <v>8081.309680454813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38296.26937529511</v>
      </c>
      <c r="G129" s="148">
        <v>0</v>
      </c>
      <c r="H129" s="149">
        <v>34108.571674088606</v>
      </c>
      <c r="I129" s="150">
        <v>4187.697701206502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32201.41830638835</v>
      </c>
      <c r="G130" s="148">
        <v>4912.894304164142</v>
      </c>
      <c r="H130" s="149">
        <v>19707.455002936487</v>
      </c>
      <c r="I130" s="150">
        <v>7581.0689992877205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29381.106258239786</v>
      </c>
      <c r="G131" s="148">
        <v>4678.834125359658</v>
      </c>
      <c r="H131" s="149">
        <v>10293.721558449255</v>
      </c>
      <c r="I131" s="150">
        <v>14408.550574430874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25515.342442855097</v>
      </c>
      <c r="G132" s="148">
        <v>849.6043621088074</v>
      </c>
      <c r="H132" s="149">
        <v>17463.743730075796</v>
      </c>
      <c r="I132" s="150">
        <v>7201.994350670495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12893.067123966312</v>
      </c>
      <c r="G133" s="148">
        <v>4748.054471158264</v>
      </c>
      <c r="H133" s="149">
        <v>7089.84571443</v>
      </c>
      <c r="I133" s="150">
        <v>1055.1669383780481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7512.0729994127505</v>
      </c>
      <c r="G134" s="148">
        <v>6816.998342064709</v>
      </c>
      <c r="H134" s="149">
        <v>119.65435879820551</v>
      </c>
      <c r="I134" s="150">
        <v>575.4202985498364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7225.805735562796</v>
      </c>
      <c r="G135" s="148">
        <v>300.26981461125285</v>
      </c>
      <c r="H135" s="149">
        <v>1453.975448055969</v>
      </c>
      <c r="I135" s="150">
        <v>5471.560472895574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6758.633747432331</v>
      </c>
      <c r="G136" s="148">
        <v>4201.030455428321</v>
      </c>
      <c r="H136" s="149">
        <v>2329.4025226099134</v>
      </c>
      <c r="I136" s="150">
        <v>228.20076939409665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5958.967780762156</v>
      </c>
      <c r="G137" s="148">
        <v>2191.0370691128815</v>
      </c>
      <c r="H137" s="149">
        <v>1858.1940884770902</v>
      </c>
      <c r="I137" s="150">
        <v>1909.736623172184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5783.738653595613</v>
      </c>
      <c r="G138" s="148">
        <v>333.9159432521</v>
      </c>
      <c r="H138" s="149">
        <v>5271.787386449996</v>
      </c>
      <c r="I138" s="150">
        <v>178.0353238935164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4950.307790242691</v>
      </c>
      <c r="G139" s="148">
        <v>639.8061580010743</v>
      </c>
      <c r="H139" s="149">
        <v>3128.6270195908132</v>
      </c>
      <c r="I139" s="150">
        <v>1181.8746126508033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4941.62739315992</v>
      </c>
      <c r="G140" s="148">
        <v>1740.0294537762993</v>
      </c>
      <c r="H140" s="149">
        <v>2605.8163394945827</v>
      </c>
      <c r="I140" s="150">
        <v>595.781599889037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4703.135092310233</v>
      </c>
      <c r="G141" s="148">
        <v>1742.5214715226339</v>
      </c>
      <c r="H141" s="149">
        <v>2407.8210638104606</v>
      </c>
      <c r="I141" s="150">
        <v>552.7925569771378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3635.7679276998783</v>
      </c>
      <c r="G142" s="148">
        <v>3635.327469156193</v>
      </c>
      <c r="H142" s="149">
        <v>0.440458543685436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3472.0008243920925</v>
      </c>
      <c r="G143" s="148">
        <v>3187.98805537359</v>
      </c>
      <c r="H143" s="149">
        <v>284.0127690185022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1931.8047124374311</v>
      </c>
      <c r="G144" s="148">
        <v>1931.8047124374311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796.1613988321798</v>
      </c>
      <c r="G145" s="148">
        <v>796.1613988321798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687.3005074012865</v>
      </c>
      <c r="G146" s="148">
        <v>372.801638600094</v>
      </c>
      <c r="H146" s="149">
        <v>314.49886880119243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561.4025752783173</v>
      </c>
      <c r="G147" s="148">
        <v>552.6989161278283</v>
      </c>
      <c r="H147" s="149">
        <v>0</v>
      </c>
      <c r="I147" s="150">
        <v>8.703659150489031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403.23349120082804</v>
      </c>
      <c r="G148" s="148">
        <v>0</v>
      </c>
      <c r="H148" s="149">
        <v>403.23349120082804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134.83155470350127</v>
      </c>
      <c r="G149" s="148">
        <v>134.83155470350127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121.74477382072084</v>
      </c>
      <c r="G150" s="148">
        <v>117.80758939342925</v>
      </c>
      <c r="H150" s="149">
        <v>3.9371844272915792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39.4304546300341</v>
      </c>
      <c r="G151" s="148">
        <v>39.4304546300341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33.57799498420495</v>
      </c>
      <c r="G152" s="148">
        <v>0</v>
      </c>
      <c r="H152" s="149">
        <v>33.57799498420495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20.885254283242762</v>
      </c>
      <c r="G153" s="148">
        <v>20.885254283242762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18.43160320803471</v>
      </c>
      <c r="G154" s="156">
        <v>18.43160320803471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1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1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1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1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1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1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1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1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1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1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1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08"/>
      <c r="C188" s="308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1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1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1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1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1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1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1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1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1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1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1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1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08"/>
      <c r="C201" s="308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14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27"/>
      <c r="O202" s="27"/>
      <c r="P202" s="27"/>
    </row>
    <row r="203" spans="1:16" ht="12.75">
      <c r="A203" s="102"/>
      <c r="B203" s="314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27"/>
      <c r="O203" s="27"/>
      <c r="P203" s="27"/>
    </row>
    <row r="204" spans="1:16" ht="12.75">
      <c r="A204" s="102"/>
      <c r="B204" s="314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27"/>
      <c r="O204" s="27"/>
      <c r="P204" s="27"/>
    </row>
    <row r="205" spans="1:16" ht="12.75">
      <c r="A205" s="102"/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L205" s="307"/>
      <c r="M205" s="307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15"/>
      <c r="C236" s="316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27"/>
      <c r="O236" s="27"/>
      <c r="P236" s="27"/>
    </row>
    <row r="237" spans="1:16" ht="12.75">
      <c r="A237" s="102"/>
      <c r="B237" s="316"/>
      <c r="C237" s="316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1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1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1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1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1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7"/>
      <c r="C298" s="307"/>
      <c r="D298" s="307"/>
      <c r="E298" s="307"/>
      <c r="F298" s="307"/>
      <c r="G298" s="307"/>
      <c r="H298" s="307"/>
      <c r="I298" s="307"/>
      <c r="J298" s="307"/>
      <c r="K298" s="307"/>
      <c r="L298" s="307"/>
      <c r="M298" s="307"/>
      <c r="N298" s="27"/>
      <c r="O298" s="27"/>
      <c r="P298" s="27"/>
    </row>
    <row r="299" spans="1:16" ht="12.75">
      <c r="A299" s="102"/>
      <c r="B299" s="308"/>
      <c r="C299" s="308"/>
      <c r="D299" s="313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10"/>
      <c r="C325" s="311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27"/>
      <c r="O325" s="27"/>
      <c r="P325" s="27"/>
    </row>
    <row r="326" spans="1:16" ht="12.75">
      <c r="A326" s="102"/>
      <c r="B326" s="311"/>
      <c r="C326" s="311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9"/>
      <c r="C327" s="309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09"/>
      <c r="C328" s="309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09"/>
      <c r="C329" s="309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10"/>
      <c r="C407" s="311"/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27"/>
      <c r="O407" s="27"/>
      <c r="P407" s="27"/>
    </row>
    <row r="408" spans="1:16" ht="12.75">
      <c r="A408" s="102"/>
      <c r="B408" s="311"/>
      <c r="C408" s="311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9"/>
      <c r="C409" s="309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09"/>
      <c r="C410" s="309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09"/>
      <c r="C411" s="309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7"/>
      <c r="C413" s="307"/>
      <c r="D413" s="307"/>
      <c r="E413" s="307"/>
      <c r="F413" s="307"/>
      <c r="G413" s="307"/>
      <c r="H413" s="307"/>
      <c r="I413" s="307"/>
      <c r="J413" s="307"/>
      <c r="K413" s="307"/>
      <c r="L413" s="307"/>
      <c r="M413" s="30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1">
      <selection activeCell="E16" sqref="E16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4" t="s">
        <v>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7">
        <v>41395</v>
      </c>
      <c r="O2" s="368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9" t="s">
        <v>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5" t="s">
        <v>3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62" t="s">
        <v>5</v>
      </c>
      <c r="G10" s="378"/>
      <c r="H10" s="378"/>
      <c r="I10" s="378"/>
      <c r="J10" s="378"/>
      <c r="K10" s="378"/>
      <c r="L10" s="378"/>
      <c r="M10" s="379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80"/>
      <c r="G11" s="381"/>
      <c r="H11" s="381"/>
      <c r="I11" s="381"/>
      <c r="J11" s="381"/>
      <c r="K11" s="381"/>
      <c r="L11" s="381"/>
      <c r="M11" s="38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2" t="s">
        <v>7</v>
      </c>
      <c r="G13" s="363"/>
      <c r="H13" s="363"/>
      <c r="I13" s="363"/>
      <c r="J13" s="363"/>
      <c r="K13" s="363"/>
      <c r="L13" s="363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6"/>
      <c r="G14" s="355"/>
      <c r="H14" s="355"/>
      <c r="I14" s="355"/>
      <c r="J14" s="355"/>
      <c r="K14" s="355"/>
      <c r="L14" s="355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4" t="s">
        <v>50</v>
      </c>
      <c r="G15" s="355"/>
      <c r="H15" s="355"/>
      <c r="I15" s="355"/>
      <c r="J15" s="355"/>
      <c r="K15" s="355"/>
      <c r="L15" s="355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6"/>
      <c r="G16" s="355"/>
      <c r="H16" s="355"/>
      <c r="I16" s="355"/>
      <c r="J16" s="355"/>
      <c r="K16" s="355"/>
      <c r="L16" s="355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5" t="s">
        <v>12</v>
      </c>
      <c r="E26" s="326"/>
      <c r="F26" s="327" t="s">
        <v>13</v>
      </c>
      <c r="G26" s="327"/>
      <c r="H26" s="327"/>
      <c r="I26" s="327"/>
      <c r="J26" s="328" t="s">
        <v>14</v>
      </c>
      <c r="K26" s="329"/>
    </row>
    <row r="27" spans="2:11" ht="13.5" thickBot="1">
      <c r="B27" s="357"/>
      <c r="C27" s="357"/>
      <c r="D27" s="336" t="s">
        <v>15</v>
      </c>
      <c r="E27" s="337"/>
      <c r="F27" s="338" t="s">
        <v>16</v>
      </c>
      <c r="G27" s="339"/>
      <c r="H27" s="339" t="s">
        <v>17</v>
      </c>
      <c r="I27" s="352"/>
      <c r="J27" s="330"/>
      <c r="K27" s="331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58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59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59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59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59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59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59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59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59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59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59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60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61">
        <v>2012</v>
      </c>
      <c r="C41" s="352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58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59"/>
      <c r="C43" s="41" t="s">
        <v>24</v>
      </c>
      <c r="D43" s="42">
        <v>6144371.716396693</v>
      </c>
      <c r="E43" s="43">
        <v>552164.1397176458</v>
      </c>
      <c r="F43" s="42">
        <v>44938482.889806435</v>
      </c>
      <c r="G43" s="44">
        <v>6505711.80736211</v>
      </c>
      <c r="H43" s="44">
        <v>14418861.164270794</v>
      </c>
      <c r="I43" s="43">
        <v>2320902.809929785</v>
      </c>
      <c r="J43" s="45">
        <v>65501715.77047393</v>
      </c>
      <c r="K43" s="43">
        <v>9378778.757009542</v>
      </c>
    </row>
    <row r="44" spans="2:11" ht="12.75">
      <c r="B44" s="359"/>
      <c r="C44" s="41" t="s">
        <v>25</v>
      </c>
      <c r="D44" s="42">
        <v>6870539.136833865</v>
      </c>
      <c r="E44" s="43">
        <v>684317.6754171153</v>
      </c>
      <c r="F44" s="42">
        <v>42574717.99171871</v>
      </c>
      <c r="G44" s="44">
        <v>5822855.148808577</v>
      </c>
      <c r="H44" s="44">
        <v>11735480.074941399</v>
      </c>
      <c r="I44" s="43">
        <v>1948127.804066048</v>
      </c>
      <c r="J44" s="45">
        <v>61180737.20349397</v>
      </c>
      <c r="K44" s="43">
        <v>8455300.628291741</v>
      </c>
    </row>
    <row r="45" spans="2:11" ht="12.75">
      <c r="B45" s="359"/>
      <c r="C45" s="41" t="s">
        <v>26</v>
      </c>
      <c r="D45" s="42">
        <v>6139858.354327716</v>
      </c>
      <c r="E45" s="43">
        <v>601474.1663086972</v>
      </c>
      <c r="F45" s="42">
        <v>47535968.02368722</v>
      </c>
      <c r="G45" s="44">
        <v>6976391.9871500665</v>
      </c>
      <c r="H45" s="44">
        <v>18924825.739495274</v>
      </c>
      <c r="I45" s="43">
        <v>3151453.1428955644</v>
      </c>
      <c r="J45" s="45">
        <v>72600652.1175102</v>
      </c>
      <c r="K45" s="43">
        <v>10729319.296354327</v>
      </c>
    </row>
    <row r="46" spans="2:11" ht="12.75">
      <c r="B46" s="359"/>
      <c r="C46" s="41" t="s">
        <v>27</v>
      </c>
      <c r="D46" s="42">
        <v>5890476.617217692</v>
      </c>
      <c r="E46" s="43">
        <v>590050.6572355822</v>
      </c>
      <c r="F46" s="42">
        <v>53273527.93247825</v>
      </c>
      <c r="G46" s="44">
        <v>7107878.905604616</v>
      </c>
      <c r="H46" s="44">
        <v>17047621.86312923</v>
      </c>
      <c r="I46" s="43">
        <v>2620515.735047572</v>
      </c>
      <c r="J46" s="45">
        <v>76211626.41282517</v>
      </c>
      <c r="K46" s="43">
        <v>10318445.297887769</v>
      </c>
    </row>
    <row r="47" spans="2:11" ht="12.75">
      <c r="B47" s="359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59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59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9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9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9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60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61">
        <v>2013</v>
      </c>
      <c r="C54" s="352"/>
      <c r="D54" s="54">
        <v>31648658.1813944</v>
      </c>
      <c r="E54" s="54">
        <v>3053733.2627905565</v>
      </c>
      <c r="F54" s="54">
        <v>239419954.33909333</v>
      </c>
      <c r="G54" s="54">
        <v>32751327.90604769</v>
      </c>
      <c r="H54" s="54">
        <v>77418783.33838648</v>
      </c>
      <c r="I54" s="54">
        <v>12935951.342559978</v>
      </c>
      <c r="J54" s="54">
        <v>348487395.8588742</v>
      </c>
      <c r="K54" s="55">
        <v>48741012.511398226</v>
      </c>
    </row>
    <row r="55" spans="2:13" ht="12.75" customHeight="1">
      <c r="B55" s="353" t="s">
        <v>35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5" t="s">
        <v>12</v>
      </c>
      <c r="E60" s="326"/>
      <c r="F60" s="327" t="s">
        <v>13</v>
      </c>
      <c r="G60" s="327"/>
      <c r="H60" s="327"/>
      <c r="I60" s="327"/>
      <c r="J60" s="328" t="s">
        <v>14</v>
      </c>
      <c r="K60" s="329"/>
      <c r="L60" s="57"/>
      <c r="M60" s="57"/>
    </row>
    <row r="61" spans="2:11" ht="13.5" thickBot="1">
      <c r="B61" s="315"/>
      <c r="C61" s="386"/>
      <c r="D61" s="336" t="s">
        <v>15</v>
      </c>
      <c r="E61" s="337"/>
      <c r="F61" s="338" t="s">
        <v>16</v>
      </c>
      <c r="G61" s="339"/>
      <c r="H61" s="339" t="s">
        <v>17</v>
      </c>
      <c r="I61" s="352"/>
      <c r="J61" s="330"/>
      <c r="K61" s="331"/>
    </row>
    <row r="62" spans="2:11" ht="26.25" thickBot="1">
      <c r="B62" s="386"/>
      <c r="C62" s="386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1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42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43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41">
        <v>2013</v>
      </c>
      <c r="C66" s="62" t="s">
        <v>37</v>
      </c>
      <c r="D66" s="63">
        <v>6329731.63627888</v>
      </c>
      <c r="E66" s="64">
        <v>610746.6525581114</v>
      </c>
      <c r="F66" s="65">
        <v>47883990.86781867</v>
      </c>
      <c r="G66" s="66">
        <v>6550265.5812095385</v>
      </c>
      <c r="H66" s="65">
        <v>15483756.667677294</v>
      </c>
      <c r="I66" s="66">
        <v>2587190.2685119957</v>
      </c>
      <c r="J66" s="65">
        <v>69697479.17177483</v>
      </c>
      <c r="K66" s="66">
        <v>9748202.502279645</v>
      </c>
      <c r="L66" s="67"/>
      <c r="M66" s="67"/>
    </row>
    <row r="67" spans="2:14" ht="12.75">
      <c r="B67" s="342"/>
      <c r="C67" s="68" t="s">
        <v>38</v>
      </c>
      <c r="D67" s="69">
        <v>6870539.136833865</v>
      </c>
      <c r="E67" s="70">
        <v>684317.6754171153</v>
      </c>
      <c r="F67" s="71">
        <v>53273527.93247825</v>
      </c>
      <c r="G67" s="72">
        <v>7107878.905604616</v>
      </c>
      <c r="H67" s="71">
        <v>18924825.739495274</v>
      </c>
      <c r="I67" s="72">
        <v>3151453.1428955644</v>
      </c>
      <c r="J67" s="71">
        <v>76211626.41282517</v>
      </c>
      <c r="K67" s="72">
        <v>10729319.296354327</v>
      </c>
      <c r="L67" s="67"/>
      <c r="M67" s="67"/>
      <c r="N67" s="67"/>
    </row>
    <row r="68" spans="2:14" ht="13.5" thickBot="1">
      <c r="B68" s="343"/>
      <c r="C68" s="73" t="s">
        <v>39</v>
      </c>
      <c r="D68" s="74">
        <v>5890476.617217692</v>
      </c>
      <c r="E68" s="75">
        <v>552164.1397176458</v>
      </c>
      <c r="F68" s="76">
        <v>42574717.99171871</v>
      </c>
      <c r="G68" s="77">
        <v>5822855.148808577</v>
      </c>
      <c r="H68" s="76">
        <v>11735480.074941399</v>
      </c>
      <c r="I68" s="77">
        <v>1948127.804066048</v>
      </c>
      <c r="J68" s="76">
        <v>61180737.20349397</v>
      </c>
      <c r="K68" s="77">
        <v>8455300.628291741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8"/>
      <c r="C76" s="308"/>
      <c r="D76" s="313"/>
      <c r="E76" s="325" t="s">
        <v>12</v>
      </c>
      <c r="F76" s="326"/>
      <c r="G76" s="327" t="s">
        <v>13</v>
      </c>
      <c r="H76" s="327"/>
      <c r="I76" s="327"/>
      <c r="J76" s="327"/>
      <c r="K76" s="344" t="s">
        <v>14</v>
      </c>
      <c r="L76" s="345"/>
      <c r="M76" s="20"/>
      <c r="N76" s="20"/>
    </row>
    <row r="77" spans="2:14" ht="13.5" thickBot="1">
      <c r="B77" s="79"/>
      <c r="C77" s="79"/>
      <c r="D77" s="80"/>
      <c r="E77" s="336" t="s">
        <v>15</v>
      </c>
      <c r="F77" s="337"/>
      <c r="G77" s="348" t="s">
        <v>16</v>
      </c>
      <c r="H77" s="349"/>
      <c r="I77" s="349" t="s">
        <v>17</v>
      </c>
      <c r="J77" s="350"/>
      <c r="K77" s="346"/>
      <c r="L77" s="34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2013</v>
      </c>
      <c r="E79" s="91">
        <v>263799.814814029</v>
      </c>
      <c r="F79" s="92">
        <v>39799.1555557913</v>
      </c>
      <c r="G79" s="91">
        <v>3000929.445295029</v>
      </c>
      <c r="H79" s="93">
        <v>423567.56928348646</v>
      </c>
      <c r="I79" s="93">
        <v>1182159.6900893257</v>
      </c>
      <c r="J79" s="92">
        <v>129795.87320659439</v>
      </c>
      <c r="K79" s="91">
        <v>4446888.950198383</v>
      </c>
      <c r="L79" s="92">
        <v>593162.5980458722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2013</v>
      </c>
      <c r="E80" s="98">
        <v>395568.547819829</v>
      </c>
      <c r="F80" s="99">
        <v>52149.4705994412</v>
      </c>
      <c r="G80" s="98">
        <v>2925992.501824571</v>
      </c>
      <c r="H80" s="100">
        <v>508349.5961032089</v>
      </c>
      <c r="I80" s="100">
        <v>1194250.9255482175</v>
      </c>
      <c r="J80" s="99">
        <v>167471.22533866734</v>
      </c>
      <c r="K80" s="98">
        <v>4515811.975192618</v>
      </c>
      <c r="L80" s="99">
        <v>727970.2920413174</v>
      </c>
      <c r="M80" s="101"/>
      <c r="N80" s="94"/>
    </row>
    <row r="81" spans="1:14" ht="12.75">
      <c r="A81" s="87"/>
      <c r="B81" s="95">
        <v>6</v>
      </c>
      <c r="C81" s="96">
        <v>5</v>
      </c>
      <c r="D81" s="97">
        <v>2013</v>
      </c>
      <c r="E81" s="98">
        <v>310516.7448108488</v>
      </c>
      <c r="F81" s="99">
        <v>29393.502294935388</v>
      </c>
      <c r="G81" s="98">
        <v>2481774.0513018114</v>
      </c>
      <c r="H81" s="100">
        <v>327149.3960424073</v>
      </c>
      <c r="I81" s="100">
        <v>1029790.034492155</v>
      </c>
      <c r="J81" s="99">
        <v>203361.55494007198</v>
      </c>
      <c r="K81" s="98">
        <v>3822080.8306048154</v>
      </c>
      <c r="L81" s="99">
        <v>559904.4532774147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2013</v>
      </c>
      <c r="E82" s="98">
        <v>334813.48650455667</v>
      </c>
      <c r="F82" s="99">
        <v>24693.583891917217</v>
      </c>
      <c r="G82" s="98">
        <v>1493211.1317519804</v>
      </c>
      <c r="H82" s="100">
        <v>208470.20700323657</v>
      </c>
      <c r="I82" s="100">
        <v>559310.5540712035</v>
      </c>
      <c r="J82" s="99">
        <v>132204.77797036027</v>
      </c>
      <c r="K82" s="98">
        <v>2387335.1723277406</v>
      </c>
      <c r="L82" s="99">
        <v>365368.56886551407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2013</v>
      </c>
      <c r="E83" s="98">
        <v>229212.35901036023</v>
      </c>
      <c r="F83" s="99">
        <v>29868.491875678093</v>
      </c>
      <c r="G83" s="98">
        <v>1968826.3648392796</v>
      </c>
      <c r="H83" s="100">
        <v>380106.6856170357</v>
      </c>
      <c r="I83" s="100">
        <v>589440.2314165975</v>
      </c>
      <c r="J83" s="99">
        <v>55084.10248048163</v>
      </c>
      <c r="K83" s="98">
        <v>2787478.9552662373</v>
      </c>
      <c r="L83" s="99">
        <v>465059.2799731954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2013</v>
      </c>
      <c r="E84" s="98">
        <v>215993.69862862476</v>
      </c>
      <c r="F84" s="99">
        <v>19949.728730947227</v>
      </c>
      <c r="G84" s="98">
        <v>3297730.1107417317</v>
      </c>
      <c r="H84" s="100">
        <v>448424.59176538023</v>
      </c>
      <c r="I84" s="100">
        <v>1382370.155861249</v>
      </c>
      <c r="J84" s="99">
        <v>351136.7748291088</v>
      </c>
      <c r="K84" s="98">
        <v>4896093.965231606</v>
      </c>
      <c r="L84" s="99">
        <v>819511.0953254362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2013</v>
      </c>
      <c r="E85" s="98">
        <v>322084.85130606114</v>
      </c>
      <c r="F85" s="99">
        <v>44327.9184903502</v>
      </c>
      <c r="G85" s="98">
        <v>2888893.3910259944</v>
      </c>
      <c r="H85" s="100">
        <v>447375.6821007139</v>
      </c>
      <c r="I85" s="100">
        <v>1104121.580891045</v>
      </c>
      <c r="J85" s="99">
        <v>148574.78929729044</v>
      </c>
      <c r="K85" s="98">
        <v>4315099.823223101</v>
      </c>
      <c r="L85" s="99">
        <v>640278.3898883546</v>
      </c>
      <c r="M85" s="101"/>
      <c r="N85" s="94"/>
    </row>
    <row r="86" spans="1:14" ht="12.75">
      <c r="A86" s="87"/>
      <c r="B86" s="95">
        <v>13</v>
      </c>
      <c r="C86" s="96">
        <v>5</v>
      </c>
      <c r="D86" s="97">
        <v>2013</v>
      </c>
      <c r="E86" s="98">
        <v>237881.60393215757</v>
      </c>
      <c r="F86" s="99">
        <v>21378.193333895877</v>
      </c>
      <c r="G86" s="98">
        <v>2876141.478191713</v>
      </c>
      <c r="H86" s="100">
        <v>445471.6006096533</v>
      </c>
      <c r="I86" s="100">
        <v>491915.9778499704</v>
      </c>
      <c r="J86" s="99">
        <v>67161.39647498101</v>
      </c>
      <c r="K86" s="98">
        <v>3605939.059973841</v>
      </c>
      <c r="L86" s="99">
        <v>534011.1904185301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2013</v>
      </c>
      <c r="E87" s="98">
        <v>203060.2716405987</v>
      </c>
      <c r="F87" s="99">
        <v>24154.132429364276</v>
      </c>
      <c r="G87" s="98">
        <v>3198524.116960982</v>
      </c>
      <c r="H87" s="100">
        <v>409068.7024932728</v>
      </c>
      <c r="I87" s="100">
        <v>446798.2718129835</v>
      </c>
      <c r="J87" s="99">
        <v>42661.437226707036</v>
      </c>
      <c r="K87" s="98">
        <v>3848382.660414564</v>
      </c>
      <c r="L87" s="99">
        <v>475884.2721493441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2013</v>
      </c>
      <c r="E88" s="98">
        <v>198921.22597418923</v>
      </c>
      <c r="F88" s="99">
        <v>17070.005715243446</v>
      </c>
      <c r="G88" s="98">
        <v>3878457.1506955503</v>
      </c>
      <c r="H88" s="100">
        <v>421765.23644096206</v>
      </c>
      <c r="I88" s="100">
        <v>719183.3660605045</v>
      </c>
      <c r="J88" s="99">
        <v>164061.40784379453</v>
      </c>
      <c r="K88" s="98">
        <v>4796561.742730244</v>
      </c>
      <c r="L88" s="99">
        <v>602896.65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2013</v>
      </c>
      <c r="E89" s="98">
        <v>260157.08674145103</v>
      </c>
      <c r="F89" s="99">
        <v>26215.397649934195</v>
      </c>
      <c r="G89" s="98">
        <v>3558988.825978149</v>
      </c>
      <c r="H89" s="100">
        <v>480593.5376762549</v>
      </c>
      <c r="I89" s="100">
        <v>1394574.576336404</v>
      </c>
      <c r="J89" s="99">
        <v>190540.9225752543</v>
      </c>
      <c r="K89" s="98">
        <v>5213720.489056004</v>
      </c>
      <c r="L89" s="99">
        <v>697349.8579014434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2013</v>
      </c>
      <c r="E90" s="98">
        <v>328991.8868779224</v>
      </c>
      <c r="F90" s="99">
        <v>17788.046824899797</v>
      </c>
      <c r="G90" s="98">
        <v>2548343.895649632</v>
      </c>
      <c r="H90" s="100">
        <v>340614.24579784565</v>
      </c>
      <c r="I90" s="100">
        <v>1007947.2434535738</v>
      </c>
      <c r="J90" s="99">
        <v>171783.3189838009</v>
      </c>
      <c r="K90" s="98">
        <v>3885283.025981128</v>
      </c>
      <c r="L90" s="99">
        <v>530185.6116065464</v>
      </c>
      <c r="M90" s="101"/>
      <c r="N90" s="94"/>
    </row>
    <row r="91" spans="1:14" ht="12.75">
      <c r="A91" s="87"/>
      <c r="B91" s="95">
        <v>20</v>
      </c>
      <c r="C91" s="96">
        <v>5</v>
      </c>
      <c r="D91" s="97">
        <v>2013</v>
      </c>
      <c r="E91" s="98">
        <v>356299.0462719161</v>
      </c>
      <c r="F91" s="99">
        <v>32033.069206131324</v>
      </c>
      <c r="G91" s="98">
        <v>1754189.9400386845</v>
      </c>
      <c r="H91" s="100">
        <v>343386.10913042567</v>
      </c>
      <c r="I91" s="100">
        <v>561008.8579397267</v>
      </c>
      <c r="J91" s="99">
        <v>76345.45276720534</v>
      </c>
      <c r="K91" s="98">
        <v>2671497.8442503274</v>
      </c>
      <c r="L91" s="99">
        <v>451764.63110376237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2013</v>
      </c>
      <c r="E92" s="98">
        <v>329264.90997745097</v>
      </c>
      <c r="F92" s="99">
        <v>34752.02291731314</v>
      </c>
      <c r="G92" s="98">
        <v>1964582.1646082879</v>
      </c>
      <c r="H92" s="100">
        <v>236089.59711206277</v>
      </c>
      <c r="I92" s="100">
        <v>590317.761616914</v>
      </c>
      <c r="J92" s="99">
        <v>83892.80246178036</v>
      </c>
      <c r="K92" s="98">
        <v>2884164.8362026527</v>
      </c>
      <c r="L92" s="99">
        <v>354734.42249115626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2013</v>
      </c>
      <c r="E93" s="98">
        <v>171654.11797486118</v>
      </c>
      <c r="F93" s="99">
        <v>16485.909362035873</v>
      </c>
      <c r="G93" s="98">
        <v>2458332.3494417043</v>
      </c>
      <c r="H93" s="100">
        <v>284941.8722234835</v>
      </c>
      <c r="I93" s="100">
        <v>645525.2133949765</v>
      </c>
      <c r="J93" s="99">
        <v>89784.41548781242</v>
      </c>
      <c r="K93" s="98">
        <v>3275511.680811542</v>
      </c>
      <c r="L93" s="99">
        <v>391212.1970733318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2013</v>
      </c>
      <c r="E94" s="98">
        <v>389211.56341208954</v>
      </c>
      <c r="F94" s="99">
        <v>37896.5461736729</v>
      </c>
      <c r="G94" s="98">
        <v>2387294.0724639455</v>
      </c>
      <c r="H94" s="100">
        <v>196819.95969520303</v>
      </c>
      <c r="I94" s="100">
        <v>667436.9844123966</v>
      </c>
      <c r="J94" s="99">
        <v>125852.19145136545</v>
      </c>
      <c r="K94" s="98">
        <v>3443942.6202884316</v>
      </c>
      <c r="L94" s="99">
        <v>360568.69732024136</v>
      </c>
      <c r="M94" s="101"/>
      <c r="N94" s="94"/>
    </row>
    <row r="95" spans="1:14" ht="12.75">
      <c r="A95" s="87"/>
      <c r="B95" s="95">
        <v>27</v>
      </c>
      <c r="C95" s="96">
        <v>5</v>
      </c>
      <c r="D95" s="97">
        <v>2013</v>
      </c>
      <c r="E95" s="98">
        <v>349050.1338297263</v>
      </c>
      <c r="F95" s="99">
        <v>27837.21926318373</v>
      </c>
      <c r="G95" s="98">
        <v>1512345.2827803462</v>
      </c>
      <c r="H95" s="100">
        <v>154197.97151740783</v>
      </c>
      <c r="I95" s="100">
        <v>468766.45027615246</v>
      </c>
      <c r="J95" s="99">
        <v>54627.395338133625</v>
      </c>
      <c r="K95" s="98">
        <v>2330161.866886225</v>
      </c>
      <c r="L95" s="99">
        <v>236662.5861187252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2013</v>
      </c>
      <c r="E96" s="98">
        <v>243323.2910385926</v>
      </c>
      <c r="F96" s="99">
        <v>23627.018763648237</v>
      </c>
      <c r="G96" s="98">
        <v>2167234.7438110984</v>
      </c>
      <c r="H96" s="100">
        <v>355802.34771321865</v>
      </c>
      <c r="I96" s="100">
        <v>566682.292785567</v>
      </c>
      <c r="J96" s="99">
        <v>44405.83262719647</v>
      </c>
      <c r="K96" s="98">
        <v>2977240.3276352584</v>
      </c>
      <c r="L96" s="99">
        <v>423835.19910406333</v>
      </c>
      <c r="M96" s="101"/>
      <c r="N96" s="94"/>
    </row>
    <row r="97" spans="1:13" s="117" customFormat="1" ht="12.75" customHeight="1">
      <c r="A97" s="87"/>
      <c r="B97" s="95">
        <v>29</v>
      </c>
      <c r="C97" s="96">
        <v>5</v>
      </c>
      <c r="D97" s="97">
        <v>2013</v>
      </c>
      <c r="E97" s="98">
        <v>121323.51366278475</v>
      </c>
      <c r="F97" s="99">
        <v>15614.70528033285</v>
      </c>
      <c r="G97" s="98">
        <v>1998446.682054211</v>
      </c>
      <c r="H97" s="100">
        <v>261095.7880708124</v>
      </c>
      <c r="I97" s="100">
        <v>832342.5518019211</v>
      </c>
      <c r="J97" s="99">
        <v>75189.45155309906</v>
      </c>
      <c r="K97" s="98">
        <v>2952112.7475189166</v>
      </c>
      <c r="L97" s="99">
        <v>351899.9449042443</v>
      </c>
      <c r="M97" s="27"/>
    </row>
    <row r="98" spans="1:13" s="117" customFormat="1" ht="12.75" customHeight="1">
      <c r="A98" s="103"/>
      <c r="B98" s="95">
        <v>30</v>
      </c>
      <c r="C98" s="96">
        <v>5</v>
      </c>
      <c r="D98" s="97">
        <v>2013</v>
      </c>
      <c r="E98" s="98">
        <v>343609.85920717416</v>
      </c>
      <c r="F98" s="99">
        <v>27748.272334658104</v>
      </c>
      <c r="G98" s="98">
        <v>2368311.5320941606</v>
      </c>
      <c r="H98" s="100">
        <v>119551.95673086723</v>
      </c>
      <c r="I98" s="100">
        <v>571817.0127626618</v>
      </c>
      <c r="J98" s="99">
        <v>75242.9637847753</v>
      </c>
      <c r="K98" s="98">
        <v>3283738.404063997</v>
      </c>
      <c r="L98" s="99">
        <v>222543.19285030063</v>
      </c>
      <c r="M98" s="27"/>
    </row>
    <row r="99" spans="1:15" s="117" customFormat="1" ht="12.75">
      <c r="A99" s="103"/>
      <c r="B99" s="95">
        <v>31</v>
      </c>
      <c r="C99" s="96">
        <v>5</v>
      </c>
      <c r="D99" s="97">
        <v>2013</v>
      </c>
      <c r="E99" s="98">
        <v>285738.60378246754</v>
      </c>
      <c r="F99" s="99">
        <v>27268.26654220779</v>
      </c>
      <c r="G99" s="98">
        <v>2544978.700929383</v>
      </c>
      <c r="H99" s="100">
        <v>315036.2524776786</v>
      </c>
      <c r="I99" s="100">
        <v>1041862.1302556819</v>
      </c>
      <c r="J99" s="99">
        <v>171337.6484090909</v>
      </c>
      <c r="K99" s="98">
        <v>3872579.4349675323</v>
      </c>
      <c r="L99" s="99">
        <v>513642.1674289773</v>
      </c>
      <c r="M99" s="104"/>
      <c r="N99" s="104"/>
      <c r="O99" s="27"/>
    </row>
    <row r="100" spans="1:13" s="117" customFormat="1" ht="12.75" customHeight="1" thickBot="1">
      <c r="A100" s="102"/>
      <c r="B100" s="105">
        <v>30</v>
      </c>
      <c r="C100" s="106">
        <v>4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5" t="s">
        <v>12</v>
      </c>
      <c r="E103" s="326"/>
      <c r="F103" s="327" t="s">
        <v>13</v>
      </c>
      <c r="G103" s="327"/>
      <c r="H103" s="327"/>
      <c r="I103" s="327"/>
      <c r="J103" s="328" t="s">
        <v>14</v>
      </c>
      <c r="K103" s="329"/>
      <c r="L103" s="20"/>
      <c r="M103" s="20"/>
      <c r="N103" s="20"/>
      <c r="O103" s="20"/>
    </row>
    <row r="104" spans="2:13" ht="13.5" thickBot="1">
      <c r="B104" s="332"/>
      <c r="C104" s="333"/>
      <c r="D104" s="336" t="s">
        <v>15</v>
      </c>
      <c r="E104" s="337"/>
      <c r="F104" s="338" t="s">
        <v>16</v>
      </c>
      <c r="G104" s="339"/>
      <c r="H104" s="339" t="s">
        <v>17</v>
      </c>
      <c r="I104" s="352"/>
      <c r="J104" s="330"/>
      <c r="K104" s="331"/>
      <c r="L104" s="20"/>
      <c r="M104" s="20"/>
    </row>
    <row r="105" spans="2:13" ht="26.25" thickBot="1">
      <c r="B105" s="334"/>
      <c r="C105" s="335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7" t="s">
        <v>37</v>
      </c>
      <c r="C106" s="385"/>
      <c r="D106" s="65">
        <v>280498.8865341757</v>
      </c>
      <c r="E106" s="66">
        <v>28097.65034455153</v>
      </c>
      <c r="F106" s="65">
        <v>2536834.6634513447</v>
      </c>
      <c r="G106" s="66">
        <v>338470.42407641036</v>
      </c>
      <c r="H106" s="65">
        <v>811791.517291868</v>
      </c>
      <c r="I106" s="66">
        <v>124786.46357369385</v>
      </c>
      <c r="J106" s="65">
        <v>3629125.067277389</v>
      </c>
      <c r="K106" s="66">
        <v>491354.53799465584</v>
      </c>
      <c r="L106" s="20"/>
      <c r="M106" s="20"/>
    </row>
    <row r="107" spans="2:13" ht="12.75">
      <c r="B107" s="319" t="s">
        <v>38</v>
      </c>
      <c r="C107" s="384"/>
      <c r="D107" s="71">
        <v>395568.547819829</v>
      </c>
      <c r="E107" s="72">
        <v>52149.4705994412</v>
      </c>
      <c r="F107" s="71">
        <v>3878457.1506955503</v>
      </c>
      <c r="G107" s="72">
        <v>508349.5961032089</v>
      </c>
      <c r="H107" s="71">
        <v>1394574.576336404</v>
      </c>
      <c r="I107" s="72">
        <v>351136.7748291088</v>
      </c>
      <c r="J107" s="71">
        <v>5213720.489056004</v>
      </c>
      <c r="K107" s="72">
        <v>819511.0953254362</v>
      </c>
      <c r="L107" s="20"/>
      <c r="M107" s="20"/>
    </row>
    <row r="108" spans="2:13" ht="13.5" thickBot="1">
      <c r="B108" s="321" t="s">
        <v>39</v>
      </c>
      <c r="C108" s="383"/>
      <c r="D108" s="76">
        <v>121323.51366278475</v>
      </c>
      <c r="E108" s="77">
        <v>15614.70528033285</v>
      </c>
      <c r="F108" s="76">
        <v>1493211.1317519804</v>
      </c>
      <c r="G108" s="77">
        <v>119551.95673086723</v>
      </c>
      <c r="H108" s="76">
        <v>446798.2718129835</v>
      </c>
      <c r="I108" s="77">
        <v>42661.437226707036</v>
      </c>
      <c r="J108" s="76">
        <v>2330161.866886225</v>
      </c>
      <c r="K108" s="77">
        <v>222543.19285030063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3" t="s">
        <v>13</v>
      </c>
      <c r="I116" s="324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16034174.020463003</v>
      </c>
      <c r="G118" s="137">
        <v>20210.596475797574</v>
      </c>
      <c r="H118" s="138">
        <v>13414980.255292088</v>
      </c>
      <c r="I118" s="139">
        <v>2598983.1686951183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12355853.398131663</v>
      </c>
      <c r="G119" s="148">
        <v>600454.5814735119</v>
      </c>
      <c r="H119" s="149">
        <v>7684451.333977581</v>
      </c>
      <c r="I119" s="150">
        <v>4070947.4826805703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9246370.919360256</v>
      </c>
      <c r="G120" s="148">
        <v>24161.31522722545</v>
      </c>
      <c r="H120" s="149">
        <v>7740814.291879239</v>
      </c>
      <c r="I120" s="150">
        <v>1481395.3122537914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7394459.985676663</v>
      </c>
      <c r="G121" s="148">
        <v>455897.43707103457</v>
      </c>
      <c r="H121" s="149">
        <v>5607312.685202741</v>
      </c>
      <c r="I121" s="150">
        <v>1331249.863402887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5833322.604366443</v>
      </c>
      <c r="G122" s="148">
        <v>240356.64863442496</v>
      </c>
      <c r="H122" s="149">
        <v>4735404.053070023</v>
      </c>
      <c r="I122" s="150">
        <v>857561.9026619948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4144228.4456254086</v>
      </c>
      <c r="G123" s="148">
        <v>156587.05275104675</v>
      </c>
      <c r="H123" s="149">
        <v>2474697.0925950794</v>
      </c>
      <c r="I123" s="150">
        <v>1512944.3002792827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3318158.9359165896</v>
      </c>
      <c r="G124" s="148">
        <v>1203545.0603381752</v>
      </c>
      <c r="H124" s="149">
        <v>1068233.3776187503</v>
      </c>
      <c r="I124" s="150">
        <v>1046380.4979596642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2302026.207625105</v>
      </c>
      <c r="G125" s="148">
        <v>170405.42411495346</v>
      </c>
      <c r="H125" s="149">
        <v>1368685.2302448386</v>
      </c>
      <c r="I125" s="150">
        <v>762935.5532653132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2195611.177501285</v>
      </c>
      <c r="G126" s="148">
        <v>550485.3847950582</v>
      </c>
      <c r="H126" s="149">
        <v>1277090.5615035952</v>
      </c>
      <c r="I126" s="150">
        <v>368035.23120263155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2028346.1567357108</v>
      </c>
      <c r="G127" s="148">
        <v>113485.17557496199</v>
      </c>
      <c r="H127" s="149">
        <v>1449490.1155804754</v>
      </c>
      <c r="I127" s="150">
        <v>465370.8655802733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1874726.9958945808</v>
      </c>
      <c r="G128" s="148">
        <v>250171.81188060326</v>
      </c>
      <c r="H128" s="149">
        <v>1233708.5235695718</v>
      </c>
      <c r="I128" s="150">
        <v>390846.66044440586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1837809.3480470849</v>
      </c>
      <c r="G129" s="148">
        <v>0</v>
      </c>
      <c r="H129" s="149">
        <v>1636976.584046878</v>
      </c>
      <c r="I129" s="150">
        <v>200832.76400020692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1541291.0843765968</v>
      </c>
      <c r="G130" s="148">
        <v>236126.30369311039</v>
      </c>
      <c r="H130" s="149">
        <v>941880.284101126</v>
      </c>
      <c r="I130" s="150">
        <v>363284.49658236053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1408199.9650019729</v>
      </c>
      <c r="G131" s="148">
        <v>223823.10253997144</v>
      </c>
      <c r="H131" s="149">
        <v>494919.6868921001</v>
      </c>
      <c r="I131" s="150">
        <v>689457.1755699012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1225403.2331866962</v>
      </c>
      <c r="G132" s="148">
        <v>40801.74696654369</v>
      </c>
      <c r="H132" s="149">
        <v>839538.1144137587</v>
      </c>
      <c r="I132" s="150">
        <v>345063.3718063936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616754.7063056128</v>
      </c>
      <c r="G133" s="148">
        <v>227338.54947226605</v>
      </c>
      <c r="H133" s="149">
        <v>339340.8933203323</v>
      </c>
      <c r="I133" s="150">
        <v>50075.263513014375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359892.0675297755</v>
      </c>
      <c r="G134" s="148">
        <v>326352.3148384097</v>
      </c>
      <c r="H134" s="149">
        <v>5822.351778236059</v>
      </c>
      <c r="I134" s="150">
        <v>27717.40091312974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344768.0884099416</v>
      </c>
      <c r="G135" s="148">
        <v>14359.69778118168</v>
      </c>
      <c r="H135" s="149">
        <v>68695.20062559354</v>
      </c>
      <c r="I135" s="150">
        <v>261713.19000316635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322687.42877001467</v>
      </c>
      <c r="G136" s="148">
        <v>200788.23796592216</v>
      </c>
      <c r="H136" s="149">
        <v>111091.22369810559</v>
      </c>
      <c r="I136" s="150">
        <v>10807.967105986907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285697.3529973519</v>
      </c>
      <c r="G137" s="148">
        <v>104899.53604452952</v>
      </c>
      <c r="H137" s="149">
        <v>89440.79846632629</v>
      </c>
      <c r="I137" s="150">
        <v>91357.0184864961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275972.045963411</v>
      </c>
      <c r="G138" s="148">
        <v>15928.91434610751</v>
      </c>
      <c r="H138" s="149">
        <v>251578.8695869333</v>
      </c>
      <c r="I138" s="150">
        <v>8464.2620303702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237712.16762652216</v>
      </c>
      <c r="G139" s="148">
        <v>30569.189854102257</v>
      </c>
      <c r="H139" s="149">
        <v>149934.52004966847</v>
      </c>
      <c r="I139" s="150">
        <v>57208.45772275143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236250.4682063123</v>
      </c>
      <c r="G140" s="148">
        <v>83302.93052254584</v>
      </c>
      <c r="H140" s="149">
        <v>124632.01410267955</v>
      </c>
      <c r="I140" s="150">
        <v>28315.523581086913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224470.12830289706</v>
      </c>
      <c r="G141" s="148">
        <v>83364.72698955184</v>
      </c>
      <c r="H141" s="149">
        <v>114854.69246996385</v>
      </c>
      <c r="I141" s="150">
        <v>26250.708843381366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174669.44522344094</v>
      </c>
      <c r="G142" s="148">
        <v>174648.16954061788</v>
      </c>
      <c r="H142" s="149">
        <v>21.275682823070568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166234.78814713814</v>
      </c>
      <c r="G143" s="148">
        <v>152568.68315886243</v>
      </c>
      <c r="H143" s="149">
        <v>13666.104988275709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91695.54147038913</v>
      </c>
      <c r="G144" s="148">
        <v>91695.54147038913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37970.799541400535</v>
      </c>
      <c r="G145" s="148">
        <v>37970.799541400535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32861.457669186806</v>
      </c>
      <c r="G146" s="148">
        <v>17750.300943110244</v>
      </c>
      <c r="H146" s="149">
        <v>15111.156726076564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26967.647518861722</v>
      </c>
      <c r="G147" s="148">
        <v>26544.22297381162</v>
      </c>
      <c r="H147" s="149">
        <v>0</v>
      </c>
      <c r="I147" s="150">
        <v>423.4245450501028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19342.132629079526</v>
      </c>
      <c r="G148" s="148">
        <v>0</v>
      </c>
      <c r="H148" s="149">
        <v>19342.132629079526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6503.166541628463</v>
      </c>
      <c r="G149" s="148">
        <v>6503.166541628463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5817.416734375085</v>
      </c>
      <c r="G150" s="148">
        <v>5627.175356458255</v>
      </c>
      <c r="H150" s="149">
        <v>190.24137791683017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1882.4590991154923</v>
      </c>
      <c r="G151" s="148">
        <v>1882.4590991154923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1624.2669883885976</v>
      </c>
      <c r="G152" s="148">
        <v>0</v>
      </c>
      <c r="H152" s="149">
        <v>1624.2669883885976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986.6790576584647</v>
      </c>
      <c r="G153" s="148">
        <v>986.6790576584647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883.6801836037688</v>
      </c>
      <c r="G154" s="156">
        <v>883.6801836037688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="20" customFormat="1" ht="12.75">
      <c r="A164" s="1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>
      <c r="A173" s="102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27"/>
      <c r="O173" s="27"/>
      <c r="P173" s="27"/>
      <c r="Q173" s="27"/>
    </row>
    <row r="174" spans="1:17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>
      <c r="A175" s="102"/>
      <c r="B175" s="312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1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1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1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1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1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1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1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1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1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1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1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08"/>
      <c r="C187" s="308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  <c r="Q187" s="27"/>
    </row>
    <row r="188" spans="1:17" ht="12.75">
      <c r="A188" s="102"/>
      <c r="B188" s="312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1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1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1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1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1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1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1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1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1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1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1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08"/>
      <c r="C200" s="308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  <c r="Q200" s="27"/>
    </row>
    <row r="201" spans="1:17" ht="12.75">
      <c r="A201" s="102"/>
      <c r="B201" s="314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27"/>
      <c r="O201" s="27"/>
      <c r="P201" s="27"/>
      <c r="Q201" s="27"/>
    </row>
    <row r="202" spans="1:17" ht="12.75">
      <c r="A202" s="102"/>
      <c r="B202" s="314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27"/>
      <c r="O202" s="27"/>
      <c r="P202" s="27"/>
      <c r="Q202" s="27"/>
    </row>
    <row r="203" spans="1:17" ht="12.75">
      <c r="A203" s="102"/>
      <c r="B203" s="314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27"/>
      <c r="O203" s="27"/>
      <c r="P203" s="27"/>
      <c r="Q203" s="27"/>
    </row>
    <row r="204" spans="1:17" ht="12.75">
      <c r="A204" s="102"/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315"/>
      <c r="C235" s="316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27"/>
      <c r="O235" s="27"/>
      <c r="P235" s="27"/>
      <c r="Q235" s="27"/>
    </row>
    <row r="236" spans="1:17" ht="12.75">
      <c r="A236" s="102"/>
      <c r="B236" s="316"/>
      <c r="C236" s="316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>
      <c r="A237" s="102"/>
      <c r="B237" s="312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>
      <c r="A238" s="102"/>
      <c r="B238" s="31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3.5" customHeight="1">
      <c r="A239" s="102"/>
      <c r="B239" s="31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>
      <c r="A240" s="102"/>
      <c r="B240" s="31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1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3.5" customHeight="1">
      <c r="A242" s="102"/>
      <c r="B242" s="31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  <c r="Q294" s="27"/>
    </row>
    <row r="295" spans="1:17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307"/>
      <c r="C297" s="307"/>
      <c r="D297" s="307"/>
      <c r="E297" s="307"/>
      <c r="F297" s="307"/>
      <c r="G297" s="307"/>
      <c r="H297" s="307"/>
      <c r="I297" s="307"/>
      <c r="J297" s="307"/>
      <c r="K297" s="307"/>
      <c r="L297" s="307"/>
      <c r="M297" s="307"/>
      <c r="N297" s="27"/>
      <c r="O297" s="27"/>
      <c r="P297" s="27"/>
      <c r="Q297" s="27"/>
    </row>
    <row r="298" spans="1:17" ht="12.75">
      <c r="A298" s="102"/>
      <c r="B298" s="308"/>
      <c r="C298" s="308"/>
      <c r="D298" s="313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27"/>
      <c r="P298" s="27"/>
      <c r="Q298" s="27"/>
    </row>
    <row r="299" spans="1:17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02"/>
      <c r="B324" s="310"/>
      <c r="C324" s="311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27"/>
      <c r="O324" s="27"/>
      <c r="P324" s="27"/>
      <c r="Q324" s="27"/>
    </row>
    <row r="325" spans="1:17" ht="12.75">
      <c r="A325" s="102"/>
      <c r="B325" s="311"/>
      <c r="C325" s="31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ht="12.75">
      <c r="A326" s="102"/>
      <c r="B326" s="309"/>
      <c r="C326" s="309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309"/>
      <c r="C327" s="309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09"/>
      <c r="C328" s="309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310"/>
      <c r="C406" s="311"/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27"/>
      <c r="O406" s="27"/>
      <c r="P406" s="27"/>
      <c r="Q406" s="27"/>
    </row>
    <row r="407" spans="1:17" ht="12.75">
      <c r="A407" s="102"/>
      <c r="B407" s="311"/>
      <c r="C407" s="31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ht="12.75">
      <c r="A408" s="102"/>
      <c r="B408" s="309"/>
      <c r="C408" s="309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309"/>
      <c r="C409" s="309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09"/>
      <c r="C410" s="309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307"/>
      <c r="C412" s="307"/>
      <c r="D412" s="307"/>
      <c r="E412" s="307"/>
      <c r="F412" s="307"/>
      <c r="G412" s="307"/>
      <c r="H412" s="307"/>
      <c r="I412" s="307"/>
      <c r="J412" s="307"/>
      <c r="K412" s="307"/>
      <c r="L412" s="307"/>
      <c r="M412" s="30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0:C200"/>
    <mergeCell ref="B108:C108"/>
    <mergeCell ref="H116:I116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B326:C326"/>
    <mergeCell ref="B327:C327"/>
    <mergeCell ref="B328:C328"/>
    <mergeCell ref="B406:C407"/>
    <mergeCell ref="D406:E406"/>
    <mergeCell ref="B412:M412"/>
    <mergeCell ref="H406:I406"/>
    <mergeCell ref="J406:K406"/>
    <mergeCell ref="L406:M406"/>
    <mergeCell ref="B408:C408"/>
    <mergeCell ref="B409:C409"/>
    <mergeCell ref="B410:C410"/>
    <mergeCell ref="F406:G406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2013-06-25T17:34:46Z</dcterms:created>
  <dcterms:modified xsi:type="dcterms:W3CDTF">2013-06-27T16:04:28Z</dcterms:modified>
  <cp:category/>
  <cp:version/>
  <cp:contentType/>
  <cp:contentStatus/>
</cp:coreProperties>
</file>