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728" activeTab="0"/>
  </bookViews>
  <sheets>
    <sheet name="SOAP AB" sheetId="1" r:id="rId1"/>
    <sheet name="SOAP C" sheetId="2" r:id="rId2"/>
    <sheet name="SOAP DE" sheetId="3" r:id="rId3"/>
    <sheet name="SOAP FGH" sheetId="4" r:id="rId4"/>
  </sheets>
  <definedNames>
    <definedName name="_xlnm.Print_Area" localSheetId="0">'SOAP AB'!$A$1:$E$60</definedName>
    <definedName name="_xlnm.Print_Area" localSheetId="1">'SOAP C'!$A$1:$G$29</definedName>
    <definedName name="_xlnm.Print_Area" localSheetId="2">'SOAP DE'!$A$1:$H$59</definedName>
    <definedName name="_xlnm.Print_Area" localSheetId="3">'SOAP FGH'!$A$1:$I$93</definedName>
    <definedName name="DIC" localSheetId="0">'SOAP AB'!#REF!</definedName>
    <definedName name="DIC" localSheetId="1">'SOAP C'!#REF!</definedName>
    <definedName name="DIC" localSheetId="2">'SOAP DE'!#REF!</definedName>
    <definedName name="DIC">'SOAP FGH'!#REF!</definedName>
    <definedName name="JUN" localSheetId="0">'SOAP AB'!#REF!</definedName>
    <definedName name="JUN" localSheetId="1">'SOAP C'!#REF!</definedName>
    <definedName name="JUN" localSheetId="2">'SOAP DE'!#REF!</definedName>
    <definedName name="JUN">'SOAP FGH'!#REF!</definedName>
    <definedName name="MAR" localSheetId="0">'SOAP AB'!#REF!</definedName>
    <definedName name="MAR" localSheetId="1">'SOAP C'!#REF!</definedName>
    <definedName name="MAR" localSheetId="2">'SOAP DE'!#REF!</definedName>
    <definedName name="MAR">'SOAP FGH'!#REF!</definedName>
    <definedName name="SEP" localSheetId="0">'SOAP AB'!#REF!</definedName>
    <definedName name="SEP" localSheetId="1">'SOAP C'!#REF!</definedName>
    <definedName name="SEP" localSheetId="2">'SOAP DE'!#REF!</definedName>
    <definedName name="SEP">'SOAP FGH'!#REF!</definedName>
  </definedNames>
  <calcPr fullCalcOnLoad="1"/>
</workbook>
</file>

<file path=xl/comments1.xml><?xml version="1.0" encoding="utf-8"?>
<comments xmlns="http://schemas.openxmlformats.org/spreadsheetml/2006/main">
  <authors>
    <author>INFORMATICA</author>
  </authors>
  <commentList>
    <comment ref="I25" authorId="0">
      <text>
        <r>
          <rPr>
            <b/>
            <sz val="8"/>
            <rFont val="Tahoma"/>
            <family val="0"/>
          </rPr>
          <t>INFORMATICA: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<sst xmlns="http://schemas.openxmlformats.org/spreadsheetml/2006/main" count="154" uniqueCount="114">
  <si>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</si>
  <si>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</si>
  <si>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</si>
  <si>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</si>
  <si>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</si>
  <si>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</si>
  <si>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</si>
  <si>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</si>
  <si>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</si>
  <si>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</si>
  <si>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Cruz del Sur</t>
  </si>
  <si>
    <t>Interamericana</t>
  </si>
  <si>
    <t>Interamericana Vida</t>
  </si>
  <si>
    <t>Las Américas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</si>
  <si>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</si>
  <si>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</si>
  <si>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</si>
  <si>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</si>
  <si>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</si>
  <si>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</si>
  <si>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</si>
  <si>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</si>
  <si>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</si>
  <si>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</si>
  <si>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</si>
  <si>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</si>
  <si>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</si>
  <si>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</si>
  <si>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</si>
  <si>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</si>
  <si>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</si>
  <si>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</si>
  <si>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</si>
  <si>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</si>
  <si>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</si>
  <si>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</si>
  <si>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</si>
  <si>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</si>
  <si>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</si>
  <si>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</si>
  <si>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</si>
  <si>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</si>
  <si>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</si>
  <si>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</si>
  <si>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</si>
  <si>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</si>
  <si>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</si>
  <si>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</si>
  <si>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</si>
  <si>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</si>
  <si>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</si>
  <si>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</si>
  <si>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</si>
  <si>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</si>
  <si>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</si>
  <si>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</si>
  <si>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</si>
  <si>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</si>
  <si>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</si>
  <si>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</si>
  <si>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</si>
  <si>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</si>
  <si>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</si>
  <si>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</si>
  <si>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</si>
  <si>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</si>
  <si>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</si>
  <si>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</si>
  <si>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</si>
  <si>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</si>
  <si>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</si>
  <si>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</si>
  <si>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</si>
  <si>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</si>
  <si>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</si>
  <si>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</si>
  <si>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</si>
  <si>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</si>
  <si>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</si>
  <si>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</si>
  <si>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</si>
  <si>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</si>
  <si>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</si>
  <si>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</si>
  <si>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</si>
  <si>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</si>
  <si>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</si>
  <si>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</si>
  <si>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Archivo: SOAP AB</t>
  </si>
  <si>
    <t>Archivo: SOAP C</t>
  </si>
  <si>
    <t>Archivo: SOAP DE</t>
  </si>
  <si>
    <t>Archivo: SOAP FGH</t>
  </si>
  <si>
    <t>ABN Amro</t>
  </si>
  <si>
    <t>Mapfre</t>
  </si>
  <si>
    <t>AGF</t>
  </si>
  <si>
    <t>Promedio</t>
  </si>
  <si>
    <t>Royal</t>
  </si>
  <si>
    <t>Motocicletas</t>
  </si>
  <si>
    <t>(A5..E29)</t>
  </si>
  <si>
    <t>(A35..E59)</t>
  </si>
  <si>
    <t>(A5..G29)</t>
  </si>
  <si>
    <t>(A5..H29)</t>
  </si>
  <si>
    <t>(A34..F59)</t>
  </si>
  <si>
    <t>(A5..I29)</t>
  </si>
  <si>
    <t>(A35..I59)</t>
  </si>
  <si>
    <t>ING</t>
  </si>
  <si>
    <t>ING Vida</t>
  </si>
  <si>
    <t>Security</t>
  </si>
  <si>
    <t>Bci</t>
  </si>
  <si>
    <t>Ise Chile</t>
  </si>
  <si>
    <t>*</t>
  </si>
  <si>
    <t>Se incluye reserva de siniestros por cheques en caja y caducados</t>
  </si>
  <si>
    <t xml:space="preserve">      (entre el 1 de enero y 31 de marzo de 2004)</t>
  </si>
  <si>
    <t xml:space="preserve">      (entre el 1 de enero y 31 de marzo de 2004, montos expresados en miles de pesos de marzo de 2004)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</si>
</sst>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#,##0.000;[Red]\-#,##0.000"/>
    <numFmt numFmtId="195" formatCode="#,##0.0000;[Red]\-#,##0.0000"/>
    <numFmt numFmtId="196" formatCode="#,##0.0;[Red]\-#,##0.0"/>
    <numFmt numFmtId="197" formatCode="0.0%"/>
    <numFmt numFmtId="198" formatCode="0.0000000"/>
    <numFmt numFmtId="199" formatCode="0.000000"/>
    <numFmt numFmtId="200" formatCode="0.00000"/>
    <numFmt numFmtId="201" formatCode="0.0000"/>
    <numFmt numFmtId="202" formatCode="#,##0.00000;[Red]\-#,##0.00000"/>
    <numFmt numFmtId="203" formatCode="#,##0.000000;[Red]\-#,##0.000000"/>
    <numFmt numFmtId="204" formatCode="#,##0.0000000;[Red]\-#,##0.0000000"/>
    <numFmt numFmtId="205" formatCode="#,##0.00000000;[Red]\-#,##0.00000000"/>
    <numFmt numFmtId="206" formatCode="#,##0.000000000;[Red]\-#,##0.000000000"/>
    <numFmt numFmtId="207" formatCode="#,##0.0000000000;[Red]\-#,##0.0000000000"/>
    <numFmt numFmtId="208" formatCode="#,##0.00000000000;[Red]\-#,##0.00000000000"/>
    <numFmt numFmtId="209" formatCode="#,##0.0"/>
    <numFmt numFmtId="210" formatCode="0.00000000"/>
    <numFmt numFmtId="211" formatCode="0.000000000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_);[Red]\(#,##0.0\)"/>
  </numFmts>
  <fonts count="13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3" fontId="3" fillId="0" borderId="1" xfId="23" applyNumberFormat="1" applyFont="1" applyBorder="1">
      <alignment/>
      <protection/>
    </xf>
    <xf numFmtId="0" fontId="4" fillId="0" borderId="0" xfId="26" applyFont="1" applyBorder="1" applyAlignment="1" quotePrefix="1">
      <alignment horizontal="left"/>
      <protection/>
    </xf>
    <xf numFmtId="3" fontId="3" fillId="0" borderId="1" xfId="25" applyNumberFormat="1" applyFont="1" applyBorder="1" applyAlignment="1" quotePrefix="1">
      <alignment horizontal="right"/>
      <protection/>
    </xf>
    <xf numFmtId="3" fontId="2" fillId="0" borderId="2" xfId="26" applyNumberFormat="1" applyFont="1" applyBorder="1" applyAlignment="1">
      <alignment horizontal="right"/>
      <protection/>
    </xf>
    <xf numFmtId="3" fontId="3" fillId="0" borderId="0" xfId="20" applyNumberFormat="1" applyFont="1" applyBorder="1" applyAlignment="1">
      <alignment/>
    </xf>
    <xf numFmtId="3" fontId="3" fillId="0" borderId="0" xfId="26" applyNumberFormat="1" applyFont="1" applyBorder="1">
      <alignment/>
      <protection/>
    </xf>
    <xf numFmtId="3" fontId="3" fillId="0" borderId="0" xfId="26" applyNumberFormat="1" applyFont="1" applyBorder="1" applyAlignment="1">
      <alignment horizontal="right"/>
      <protection/>
    </xf>
    <xf numFmtId="3" fontId="3" fillId="0" borderId="1" xfId="26" applyNumberFormat="1" applyFont="1" applyBorder="1" applyAlignment="1">
      <alignment horizontal="right"/>
      <protection/>
    </xf>
    <xf numFmtId="3" fontId="3" fillId="0" borderId="1" xfId="24" applyNumberFormat="1" applyFont="1" applyBorder="1">
      <alignment/>
      <protection/>
    </xf>
    <xf numFmtId="3" fontId="3" fillId="0" borderId="1" xfId="17" applyNumberFormat="1" applyFont="1" applyBorder="1" applyAlignment="1">
      <alignment/>
    </xf>
    <xf numFmtId="3" fontId="2" fillId="0" borderId="3" xfId="26" applyNumberFormat="1" applyFont="1" applyBorder="1" applyAlignment="1">
      <alignment horizontal="right"/>
      <protection/>
    </xf>
    <xf numFmtId="3" fontId="2" fillId="0" borderId="4" xfId="26" applyNumberFormat="1" applyFont="1" applyBorder="1" applyAlignment="1">
      <alignment horizontal="right"/>
      <protection/>
    </xf>
    <xf numFmtId="0" fontId="1" fillId="0" borderId="0" xfId="23" applyFont="1" applyAlignment="1" quotePrefix="1">
      <alignment horizontal="left"/>
      <protection/>
    </xf>
    <xf numFmtId="0" fontId="1" fillId="0" borderId="0" xfId="23" applyFont="1">
      <alignment/>
      <protection/>
    </xf>
    <xf numFmtId="0" fontId="1" fillId="0" borderId="0" xfId="23" applyFont="1" applyBorder="1">
      <alignment/>
      <protection/>
    </xf>
    <xf numFmtId="0" fontId="6" fillId="0" borderId="0" xfId="23" applyFont="1" applyAlignment="1" quotePrefix="1">
      <alignment horizontal="left"/>
      <protection/>
    </xf>
    <xf numFmtId="0" fontId="1" fillId="0" borderId="0" xfId="23" applyFont="1" applyBorder="1" applyAlignment="1" quotePrefix="1">
      <alignment horizontal="right"/>
      <protection/>
    </xf>
    <xf numFmtId="38" fontId="1" fillId="0" borderId="0" xfId="23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3" applyNumberFormat="1" applyFont="1">
      <alignment/>
      <protection/>
    </xf>
    <xf numFmtId="38" fontId="1" fillId="0" borderId="5" xfId="17" applyNumberFormat="1" applyFont="1" applyBorder="1" applyAlignment="1">
      <alignment/>
    </xf>
    <xf numFmtId="38" fontId="1" fillId="0" borderId="6" xfId="17" applyNumberFormat="1" applyFont="1" applyBorder="1" applyAlignment="1">
      <alignment/>
    </xf>
    <xf numFmtId="38" fontId="1" fillId="0" borderId="6" xfId="23" applyNumberFormat="1" applyFont="1" applyBorder="1">
      <alignment/>
      <protection/>
    </xf>
    <xf numFmtId="38" fontId="1" fillId="0" borderId="0" xfId="23" applyNumberFormat="1" applyFont="1">
      <alignment/>
      <protection/>
    </xf>
    <xf numFmtId="0" fontId="8" fillId="0" borderId="7" xfId="23" applyFont="1" applyBorder="1">
      <alignment/>
      <protection/>
    </xf>
    <xf numFmtId="213" fontId="1" fillId="0" borderId="8" xfId="17" applyNumberFormat="1" applyFont="1" applyBorder="1" applyAlignment="1">
      <alignment/>
    </xf>
    <xf numFmtId="38" fontId="1" fillId="0" borderId="8" xfId="23" applyNumberFormat="1" applyFont="1" applyBorder="1">
      <alignment/>
      <protection/>
    </xf>
    <xf numFmtId="213" fontId="1" fillId="0" borderId="0" xfId="17" applyNumberFormat="1" applyFont="1" applyBorder="1" applyAlignment="1">
      <alignment/>
    </xf>
    <xf numFmtId="0" fontId="8" fillId="0" borderId="0" xfId="23" applyFont="1" applyBorder="1">
      <alignment/>
      <protection/>
    </xf>
    <xf numFmtId="38" fontId="1" fillId="0" borderId="9" xfId="23" applyNumberFormat="1" applyFont="1" applyBorder="1">
      <alignment/>
      <protection/>
    </xf>
    <xf numFmtId="0" fontId="1" fillId="0" borderId="0" xfId="24" applyFont="1" applyAlignment="1" quotePrefix="1">
      <alignment horizontal="left"/>
      <protection/>
    </xf>
    <xf numFmtId="0" fontId="1" fillId="0" borderId="0" xfId="24" applyFont="1">
      <alignment/>
      <protection/>
    </xf>
    <xf numFmtId="0" fontId="1" fillId="0" borderId="5" xfId="24" applyFont="1" applyBorder="1">
      <alignment/>
      <protection/>
    </xf>
    <xf numFmtId="38" fontId="1" fillId="0" borderId="6" xfId="18" applyNumberFormat="1" applyFont="1" applyBorder="1" applyAlignment="1">
      <alignment/>
    </xf>
    <xf numFmtId="38" fontId="1" fillId="0" borderId="6" xfId="24" applyNumberFormat="1" applyFont="1" applyBorder="1">
      <alignment/>
      <protection/>
    </xf>
    <xf numFmtId="0" fontId="1" fillId="0" borderId="6" xfId="24" applyFont="1" applyBorder="1">
      <alignment/>
      <protection/>
    </xf>
    <xf numFmtId="38" fontId="1" fillId="0" borderId="0" xfId="24" applyNumberFormat="1" applyFont="1">
      <alignment/>
      <protection/>
    </xf>
    <xf numFmtId="3" fontId="1" fillId="0" borderId="0" xfId="24" applyNumberFormat="1" applyFont="1">
      <alignment/>
      <protection/>
    </xf>
    <xf numFmtId="0" fontId="8" fillId="0" borderId="7" xfId="24" applyFont="1" applyBorder="1">
      <alignment/>
      <protection/>
    </xf>
    <xf numFmtId="213" fontId="1" fillId="0" borderId="8" xfId="18" applyNumberFormat="1" applyFont="1" applyBorder="1" applyAlignment="1">
      <alignment/>
    </xf>
    <xf numFmtId="38" fontId="1" fillId="0" borderId="8" xfId="24" applyNumberFormat="1" applyFont="1" applyBorder="1">
      <alignment/>
      <protection/>
    </xf>
    <xf numFmtId="0" fontId="1" fillId="0" borderId="8" xfId="24" applyFont="1" applyBorder="1">
      <alignment/>
      <protection/>
    </xf>
    <xf numFmtId="201" fontId="1" fillId="0" borderId="0" xfId="24" applyNumberFormat="1" applyFont="1">
      <alignment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38" fontId="1" fillId="0" borderId="5" xfId="19" applyNumberFormat="1" applyFont="1" applyBorder="1" applyAlignment="1">
      <alignment/>
    </xf>
    <xf numFmtId="38" fontId="1" fillId="0" borderId="6" xfId="19" applyNumberFormat="1" applyFont="1" applyBorder="1" applyAlignment="1">
      <alignment/>
    </xf>
    <xf numFmtId="38" fontId="1" fillId="0" borderId="6" xfId="25" applyNumberFormat="1" applyFont="1" applyBorder="1">
      <alignment/>
      <protection/>
    </xf>
    <xf numFmtId="0" fontId="1" fillId="0" borderId="6" xfId="25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7" xfId="25" applyFont="1" applyBorder="1">
      <alignment/>
      <protection/>
    </xf>
    <xf numFmtId="213" fontId="1" fillId="0" borderId="8" xfId="19" applyNumberFormat="1" applyFont="1" applyBorder="1" applyAlignment="1">
      <alignment/>
    </xf>
    <xf numFmtId="38" fontId="1" fillId="0" borderId="8" xfId="25" applyNumberFormat="1" applyFont="1" applyBorder="1">
      <alignment/>
      <protection/>
    </xf>
    <xf numFmtId="0" fontId="1" fillId="0" borderId="8" xfId="25" applyFont="1" applyBorder="1">
      <alignment/>
      <protection/>
    </xf>
    <xf numFmtId="3" fontId="1" fillId="0" borderId="0" xfId="25" applyNumberFormat="1" applyFont="1">
      <alignment/>
      <protection/>
    </xf>
    <xf numFmtId="201" fontId="1" fillId="0" borderId="0" xfId="25" applyNumberFormat="1" applyFont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5" fillId="0" borderId="0" xfId="26" applyFont="1" applyBorder="1" applyAlignment="1" quotePrefix="1">
      <alignment horizontal="left"/>
      <protection/>
    </xf>
    <xf numFmtId="0" fontId="1" fillId="0" borderId="0" xfId="26" applyFont="1" applyBorder="1">
      <alignment/>
      <protection/>
    </xf>
    <xf numFmtId="0" fontId="6" fillId="0" borderId="0" xfId="26" applyFont="1" applyBorder="1" applyAlignment="1" quotePrefix="1">
      <alignment horizontal="left"/>
      <protection/>
    </xf>
    <xf numFmtId="0" fontId="1" fillId="0" borderId="10" xfId="26" applyFont="1" applyBorder="1" applyAlignment="1" quotePrefix="1">
      <alignment horizontal="left"/>
      <protection/>
    </xf>
    <xf numFmtId="0" fontId="6" fillId="0" borderId="11" xfId="26" applyFont="1" applyBorder="1" applyAlignment="1" quotePrefix="1">
      <alignment horizontal="left"/>
      <protection/>
    </xf>
    <xf numFmtId="0" fontId="1" fillId="0" borderId="11" xfId="26" applyFont="1" applyBorder="1">
      <alignment/>
      <protection/>
    </xf>
    <xf numFmtId="0" fontId="1" fillId="0" borderId="12" xfId="26" applyFont="1" applyBorder="1">
      <alignment/>
      <protection/>
    </xf>
    <xf numFmtId="0" fontId="7" fillId="0" borderId="13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14" xfId="26" applyFont="1" applyBorder="1" applyAlignment="1">
      <alignment horizontal="right"/>
      <protection/>
    </xf>
    <xf numFmtId="0" fontId="1" fillId="0" borderId="15" xfId="26" applyFont="1" applyBorder="1">
      <alignment/>
      <protection/>
    </xf>
    <xf numFmtId="0" fontId="1" fillId="0" borderId="16" xfId="26" applyFont="1" applyBorder="1">
      <alignment/>
      <protection/>
    </xf>
    <xf numFmtId="0" fontId="1" fillId="0" borderId="17" xfId="26" applyFont="1" applyBorder="1">
      <alignment/>
      <protection/>
    </xf>
    <xf numFmtId="3" fontId="1" fillId="0" borderId="0" xfId="26" applyNumberFormat="1" applyFont="1">
      <alignment/>
      <protection/>
    </xf>
    <xf numFmtId="0" fontId="1" fillId="0" borderId="5" xfId="26" applyFont="1" applyBorder="1">
      <alignment/>
      <protection/>
    </xf>
    <xf numFmtId="38" fontId="1" fillId="0" borderId="6" xfId="20" applyNumberFormat="1" applyFont="1" applyBorder="1" applyAlignment="1">
      <alignment/>
    </xf>
    <xf numFmtId="38" fontId="1" fillId="0" borderId="6" xfId="26" applyNumberFormat="1" applyFont="1" applyBorder="1">
      <alignment/>
      <protection/>
    </xf>
    <xf numFmtId="38" fontId="1" fillId="0" borderId="6" xfId="26" applyNumberFormat="1" applyFont="1" applyBorder="1" applyAlignment="1">
      <alignment horizontal="right"/>
      <protection/>
    </xf>
    <xf numFmtId="38" fontId="1" fillId="0" borderId="18" xfId="26" applyNumberFormat="1" applyFont="1" applyBorder="1" applyAlignment="1">
      <alignment horizontal="right"/>
      <protection/>
    </xf>
    <xf numFmtId="0" fontId="3" fillId="0" borderId="9" xfId="26" applyFont="1" applyBorder="1">
      <alignment/>
      <protection/>
    </xf>
    <xf numFmtId="38" fontId="1" fillId="0" borderId="0" xfId="26" applyNumberFormat="1" applyFont="1">
      <alignment/>
      <protection/>
    </xf>
    <xf numFmtId="0" fontId="8" fillId="0" borderId="7" xfId="26" applyFont="1" applyBorder="1">
      <alignment/>
      <protection/>
    </xf>
    <xf numFmtId="213" fontId="1" fillId="0" borderId="8" xfId="20" applyNumberFormat="1" applyFont="1" applyBorder="1" applyAlignment="1">
      <alignment/>
    </xf>
    <xf numFmtId="38" fontId="1" fillId="0" borderId="8" xfId="26" applyNumberFormat="1" applyFont="1" applyBorder="1">
      <alignment/>
      <protection/>
    </xf>
    <xf numFmtId="38" fontId="1" fillId="0" borderId="8" xfId="26" applyNumberFormat="1" applyFont="1" applyBorder="1" applyAlignment="1">
      <alignment horizontal="right"/>
      <protection/>
    </xf>
    <xf numFmtId="0" fontId="1" fillId="0" borderId="8" xfId="26" applyFont="1" applyBorder="1">
      <alignment/>
      <protection/>
    </xf>
    <xf numFmtId="0" fontId="1" fillId="0" borderId="19" xfId="26" applyFont="1" applyBorder="1">
      <alignment/>
      <protection/>
    </xf>
    <xf numFmtId="0" fontId="1" fillId="0" borderId="0" xfId="26" applyFont="1" applyBorder="1" applyAlignment="1" quotePrefix="1">
      <alignment horizontal="left"/>
      <protection/>
    </xf>
    <xf numFmtId="201" fontId="1" fillId="0" borderId="0" xfId="26" applyNumberFormat="1" applyFont="1">
      <alignment/>
      <protection/>
    </xf>
    <xf numFmtId="0" fontId="1" fillId="0" borderId="20" xfId="26" applyFont="1" applyBorder="1" applyAlignment="1" quotePrefix="1">
      <alignment horizontal="left"/>
      <protection/>
    </xf>
    <xf numFmtId="0" fontId="7" fillId="0" borderId="21" xfId="26" applyFont="1" applyBorder="1">
      <alignment/>
      <protection/>
    </xf>
    <xf numFmtId="0" fontId="1" fillId="0" borderId="22" xfId="26" applyFont="1" applyBorder="1">
      <alignment/>
      <protection/>
    </xf>
    <xf numFmtId="0" fontId="3" fillId="0" borderId="7" xfId="26" applyFont="1" applyBorder="1">
      <alignment/>
      <protection/>
    </xf>
    <xf numFmtId="38" fontId="1" fillId="0" borderId="8" xfId="20" applyNumberFormat="1" applyFont="1" applyBorder="1" applyAlignment="1">
      <alignment/>
    </xf>
    <xf numFmtId="38" fontId="1" fillId="0" borderId="19" xfId="26" applyNumberFormat="1" applyFont="1" applyBorder="1" applyAlignment="1">
      <alignment horizontal="right"/>
      <protection/>
    </xf>
    <xf numFmtId="3" fontId="1" fillId="0" borderId="6" xfId="20" applyNumberFormat="1" applyFont="1" applyBorder="1" applyAlignment="1">
      <alignment/>
    </xf>
    <xf numFmtId="3" fontId="1" fillId="0" borderId="6" xfId="26" applyNumberFormat="1" applyFont="1" applyBorder="1">
      <alignment/>
      <protection/>
    </xf>
    <xf numFmtId="3" fontId="1" fillId="0" borderId="6" xfId="26" applyNumberFormat="1" applyFont="1" applyBorder="1" applyAlignment="1">
      <alignment horizontal="right"/>
      <protection/>
    </xf>
    <xf numFmtId="0" fontId="1" fillId="0" borderId="7" xfId="26" applyFont="1" applyBorder="1">
      <alignment/>
      <protection/>
    </xf>
    <xf numFmtId="3" fontId="1" fillId="0" borderId="0" xfId="20" applyNumberFormat="1" applyFont="1" applyBorder="1" applyAlignment="1">
      <alignment/>
    </xf>
    <xf numFmtId="3" fontId="1" fillId="0" borderId="0" xfId="20" applyNumberFormat="1" applyFont="1" applyBorder="1" applyAlignment="1">
      <alignment horizontal="right"/>
    </xf>
    <xf numFmtId="3" fontId="1" fillId="0" borderId="0" xfId="20" applyNumberFormat="1" applyFont="1" applyBorder="1" applyAlignment="1" quotePrefix="1">
      <alignment horizontal="right"/>
    </xf>
    <xf numFmtId="0" fontId="1" fillId="0" borderId="0" xfId="23" applyFont="1" applyAlignment="1">
      <alignment horizontal="left"/>
      <protection/>
    </xf>
    <xf numFmtId="49" fontId="2" fillId="0" borderId="0" xfId="23" applyNumberFormat="1" applyFont="1" applyBorder="1" applyAlignment="1">
      <alignment horizontal="left"/>
      <protection/>
    </xf>
    <xf numFmtId="0" fontId="2" fillId="0" borderId="20" xfId="23" applyNumberFormat="1" applyFont="1" applyBorder="1" applyAlignment="1">
      <alignment horizontal="left"/>
      <protection/>
    </xf>
    <xf numFmtId="0" fontId="2" fillId="0" borderId="20" xfId="23" applyNumberFormat="1" applyFont="1" applyBorder="1" applyAlignment="1" quotePrefix="1">
      <alignment horizontal="left"/>
      <protection/>
    </xf>
    <xf numFmtId="0" fontId="2" fillId="0" borderId="21" xfId="23" applyNumberFormat="1" applyFont="1" applyBorder="1" applyAlignment="1">
      <alignment horizontal="left"/>
      <protection/>
    </xf>
    <xf numFmtId="0" fontId="2" fillId="0" borderId="23" xfId="23" applyNumberFormat="1" applyFont="1" applyBorder="1" applyAlignment="1">
      <alignment horizontal="left"/>
      <protection/>
    </xf>
    <xf numFmtId="0" fontId="2" fillId="0" borderId="21" xfId="23" applyNumberFormat="1" applyFont="1" applyBorder="1" applyAlignment="1" quotePrefix="1">
      <alignment horizontal="left"/>
      <protection/>
    </xf>
    <xf numFmtId="0" fontId="2" fillId="0" borderId="23" xfId="23" applyNumberFormat="1" applyFont="1" applyBorder="1" applyAlignment="1" quotePrefix="1">
      <alignment horizontal="left"/>
      <protection/>
    </xf>
    <xf numFmtId="0" fontId="7" fillId="0" borderId="0" xfId="26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1" fillId="0" borderId="0" xfId="15" applyNumberFormat="1" applyFont="1" applyFill="1" applyBorder="1" applyAlignment="1" quotePrefix="1">
      <alignment horizontal="right"/>
    </xf>
    <xf numFmtId="3" fontId="3" fillId="0" borderId="0" xfId="25" applyNumberFormat="1" applyFont="1" applyBorder="1">
      <alignment/>
      <protection/>
    </xf>
    <xf numFmtId="0" fontId="9" fillId="0" borderId="0" xfId="23" applyFont="1" applyBorder="1" applyAlignment="1" quotePrefix="1">
      <alignment horizontal="left"/>
      <protection/>
    </xf>
    <xf numFmtId="0" fontId="3" fillId="0" borderId="0" xfId="23" applyFont="1">
      <alignment/>
      <protection/>
    </xf>
    <xf numFmtId="0" fontId="3" fillId="0" borderId="0" xfId="23" applyFont="1" applyBorder="1">
      <alignment/>
      <protection/>
    </xf>
    <xf numFmtId="3" fontId="3" fillId="0" borderId="24" xfId="23" applyNumberFormat="1" applyFont="1" applyBorder="1">
      <alignment/>
      <protection/>
    </xf>
    <xf numFmtId="38" fontId="3" fillId="0" borderId="18" xfId="23" applyNumberFormat="1" applyFont="1" applyBorder="1">
      <alignment/>
      <protection/>
    </xf>
    <xf numFmtId="38" fontId="3" fillId="0" borderId="19" xfId="23" applyNumberFormat="1" applyFont="1" applyBorder="1">
      <alignment/>
      <protection/>
    </xf>
    <xf numFmtId="38" fontId="3" fillId="0" borderId="0" xfId="23" applyNumberFormat="1" applyFont="1" applyBorder="1">
      <alignment/>
      <protection/>
    </xf>
    <xf numFmtId="3" fontId="3" fillId="0" borderId="2" xfId="23" applyNumberFormat="1" applyFont="1" applyFill="1" applyBorder="1">
      <alignment/>
      <protection/>
    </xf>
    <xf numFmtId="0" fontId="9" fillId="0" borderId="0" xfId="23" applyFont="1" applyAlignment="1" quotePrefix="1">
      <alignment horizontal="left"/>
      <protection/>
    </xf>
    <xf numFmtId="0" fontId="9" fillId="0" borderId="0" xfId="24" applyFont="1" applyAlignment="1" quotePrefix="1">
      <alignment horizontal="left"/>
      <protection/>
    </xf>
    <xf numFmtId="0" fontId="3" fillId="0" borderId="0" xfId="24" applyFont="1">
      <alignment/>
      <protection/>
    </xf>
    <xf numFmtId="3" fontId="3" fillId="0" borderId="2" xfId="24" applyNumberFormat="1" applyFont="1" applyBorder="1">
      <alignment/>
      <protection/>
    </xf>
    <xf numFmtId="0" fontId="3" fillId="0" borderId="18" xfId="24" applyFont="1" applyBorder="1">
      <alignment/>
      <protection/>
    </xf>
    <xf numFmtId="0" fontId="3" fillId="0" borderId="19" xfId="24" applyFont="1" applyBorder="1">
      <alignment/>
      <protection/>
    </xf>
    <xf numFmtId="3" fontId="1" fillId="0" borderId="0" xfId="19" applyNumberFormat="1" applyFont="1" applyBorder="1" applyAlignment="1">
      <alignment/>
    </xf>
    <xf numFmtId="0" fontId="3" fillId="0" borderId="0" xfId="25" applyFont="1">
      <alignment/>
      <protection/>
    </xf>
    <xf numFmtId="0" fontId="3" fillId="0" borderId="6" xfId="25" applyFont="1" applyBorder="1">
      <alignment/>
      <protection/>
    </xf>
    <xf numFmtId="0" fontId="3" fillId="0" borderId="8" xfId="25" applyFont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1" fillId="0" borderId="21" xfId="23" applyNumberFormat="1" applyFont="1" applyBorder="1" applyAlignment="1" quotePrefix="1">
      <alignment horizontal="left"/>
      <protection/>
    </xf>
    <xf numFmtId="38" fontId="3" fillId="0" borderId="0" xfId="25" applyNumberFormat="1" applyFont="1" applyBorder="1" applyAlignment="1">
      <alignment horizontal="right"/>
      <protection/>
    </xf>
    <xf numFmtId="3" fontId="3" fillId="0" borderId="2" xfId="25" applyNumberFormat="1" applyFont="1" applyBorder="1">
      <alignment/>
      <protection/>
    </xf>
    <xf numFmtId="0" fontId="3" fillId="0" borderId="18" xfId="25" applyFont="1" applyBorder="1">
      <alignment/>
      <protection/>
    </xf>
    <xf numFmtId="0" fontId="3" fillId="0" borderId="19" xfId="25" applyFont="1" applyBorder="1">
      <alignment/>
      <protection/>
    </xf>
    <xf numFmtId="3" fontId="3" fillId="0" borderId="2" xfId="25" applyNumberFormat="1" applyFont="1" applyBorder="1" applyAlignment="1" quotePrefix="1">
      <alignment horizontal="right"/>
      <protection/>
    </xf>
    <xf numFmtId="3" fontId="3" fillId="0" borderId="0" xfId="25" applyNumberFormat="1" applyFont="1">
      <alignment/>
      <protection/>
    </xf>
    <xf numFmtId="0" fontId="1" fillId="0" borderId="0" xfId="23" applyNumberFormat="1" applyFont="1" applyBorder="1" applyAlignment="1" quotePrefix="1">
      <alignment horizontal="left"/>
      <protection/>
    </xf>
    <xf numFmtId="0" fontId="2" fillId="0" borderId="25" xfId="23" applyFont="1" applyBorder="1" applyAlignment="1">
      <alignment horizontal="left"/>
      <protection/>
    </xf>
    <xf numFmtId="0" fontId="2" fillId="0" borderId="25" xfId="23" applyFont="1" applyBorder="1" applyAlignment="1" quotePrefix="1">
      <alignment horizontal="left"/>
      <protection/>
    </xf>
    <xf numFmtId="0" fontId="2" fillId="0" borderId="25" xfId="23" applyFont="1" applyBorder="1">
      <alignment/>
      <protection/>
    </xf>
    <xf numFmtId="49" fontId="2" fillId="0" borderId="20" xfId="23" applyNumberFormat="1" applyFont="1" applyBorder="1" applyAlignment="1">
      <alignment horizontal="left"/>
      <protection/>
    </xf>
    <xf numFmtId="49" fontId="2" fillId="0" borderId="21" xfId="23" applyNumberFormat="1" applyFont="1" applyBorder="1" applyAlignment="1">
      <alignment horizontal="left"/>
      <protection/>
    </xf>
    <xf numFmtId="49" fontId="2" fillId="0" borderId="23" xfId="23" applyNumberFormat="1" applyFont="1" applyBorder="1" applyAlignment="1">
      <alignment horizontal="left"/>
      <protection/>
    </xf>
    <xf numFmtId="0" fontId="4" fillId="0" borderId="0" xfId="23" applyFont="1" applyAlignment="1" quotePrefix="1">
      <alignment horizontal="left"/>
      <protection/>
    </xf>
    <xf numFmtId="0" fontId="4" fillId="0" borderId="0" xfId="24" applyFont="1" applyAlignment="1" quotePrefix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5" fillId="0" borderId="0" xfId="23" applyFont="1" applyAlignment="1" quotePrefix="1">
      <alignment horizontal="left"/>
      <protection/>
    </xf>
    <xf numFmtId="0" fontId="5" fillId="0" borderId="0" xfId="24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3" fillId="0" borderId="9" xfId="23" applyFont="1" applyBorder="1">
      <alignment/>
      <protection/>
    </xf>
    <xf numFmtId="3" fontId="3" fillId="0" borderId="0" xfId="17" applyNumberFormat="1" applyFont="1" applyBorder="1" applyAlignment="1">
      <alignment/>
    </xf>
    <xf numFmtId="3" fontId="3" fillId="0" borderId="0" xfId="23" applyNumberFormat="1" applyFont="1" applyBorder="1">
      <alignment/>
      <protection/>
    </xf>
    <xf numFmtId="0" fontId="3" fillId="0" borderId="9" xfId="24" applyFont="1" applyBorder="1">
      <alignment/>
      <protection/>
    </xf>
    <xf numFmtId="3" fontId="3" fillId="0" borderId="0" xfId="18" applyNumberFormat="1" applyFont="1" applyBorder="1" applyAlignment="1">
      <alignment/>
    </xf>
    <xf numFmtId="0" fontId="3" fillId="0" borderId="21" xfId="23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9" xfId="25" applyFont="1" applyBorder="1">
      <alignment/>
      <protection/>
    </xf>
    <xf numFmtId="3" fontId="3" fillId="0" borderId="0" xfId="19" applyNumberFormat="1" applyFont="1" applyBorder="1" applyAlignment="1">
      <alignment/>
    </xf>
    <xf numFmtId="0" fontId="7" fillId="0" borderId="20" xfId="23" applyFont="1" applyBorder="1" applyAlignment="1" quotePrefix="1">
      <alignment horizontal="left"/>
      <protection/>
    </xf>
    <xf numFmtId="0" fontId="7" fillId="0" borderId="11" xfId="23" applyFont="1" applyBorder="1" applyAlignment="1" quotePrefix="1">
      <alignment horizontal="right"/>
      <protection/>
    </xf>
    <xf numFmtId="0" fontId="7" fillId="0" borderId="12" xfId="23" applyFont="1" applyBorder="1" applyAlignment="1" quotePrefix="1">
      <alignment horizontal="right"/>
      <protection/>
    </xf>
    <xf numFmtId="0" fontId="7" fillId="0" borderId="21" xfId="23" applyFont="1" applyBorder="1">
      <alignment/>
      <protection/>
    </xf>
    <xf numFmtId="0" fontId="7" fillId="0" borderId="0" xfId="23" applyFont="1" applyBorder="1" applyAlignment="1">
      <alignment horizontal="right"/>
      <protection/>
    </xf>
    <xf numFmtId="0" fontId="7" fillId="0" borderId="0" xfId="23" applyFont="1" applyBorder="1" applyAlignment="1" quotePrefix="1">
      <alignment horizontal="right"/>
      <protection/>
    </xf>
    <xf numFmtId="0" fontId="7" fillId="0" borderId="14" xfId="23" applyFont="1" applyBorder="1" applyAlignment="1" quotePrefix="1">
      <alignment horizontal="right"/>
      <protection/>
    </xf>
    <xf numFmtId="0" fontId="7" fillId="0" borderId="22" xfId="23" applyFont="1" applyBorder="1">
      <alignment/>
      <protection/>
    </xf>
    <xf numFmtId="0" fontId="7" fillId="0" borderId="16" xfId="23" applyFont="1" applyBorder="1" applyAlignment="1" quotePrefix="1">
      <alignment horizontal="right"/>
      <protection/>
    </xf>
    <xf numFmtId="0" fontId="7" fillId="0" borderId="17" xfId="23" applyFont="1" applyBorder="1" applyAlignment="1" quotePrefix="1">
      <alignment horizontal="right"/>
      <protection/>
    </xf>
    <xf numFmtId="0" fontId="7" fillId="0" borderId="14" xfId="23" applyFont="1" applyBorder="1" applyAlignment="1">
      <alignment horizontal="right"/>
      <protection/>
    </xf>
    <xf numFmtId="0" fontId="7" fillId="0" borderId="20" xfId="24" applyFont="1" applyBorder="1" applyAlignment="1" quotePrefix="1">
      <alignment horizontal="left"/>
      <protection/>
    </xf>
    <xf numFmtId="0" fontId="7" fillId="0" borderId="11" xfId="24" applyFont="1" applyBorder="1" applyAlignment="1" quotePrefix="1">
      <alignment horizontal="right"/>
      <protection/>
    </xf>
    <xf numFmtId="0" fontId="7" fillId="0" borderId="26" xfId="24" applyFont="1" applyBorder="1" applyAlignment="1" quotePrefix="1">
      <alignment horizontal="left"/>
      <protection/>
    </xf>
    <xf numFmtId="0" fontId="7" fillId="0" borderId="11" xfId="24" applyFont="1" applyBorder="1" applyAlignment="1">
      <alignment horizontal="right"/>
      <protection/>
    </xf>
    <xf numFmtId="0" fontId="7" fillId="0" borderId="12" xfId="24" applyFont="1" applyBorder="1" applyAlignment="1" quotePrefix="1">
      <alignment horizontal="right"/>
      <protection/>
    </xf>
    <xf numFmtId="0" fontId="7" fillId="0" borderId="21" xfId="24" applyFont="1" applyBorder="1">
      <alignment/>
      <protection/>
    </xf>
    <xf numFmtId="0" fontId="7" fillId="0" borderId="0" xfId="24" applyFont="1" applyBorder="1" applyAlignment="1">
      <alignment horizontal="right"/>
      <protection/>
    </xf>
    <xf numFmtId="0" fontId="7" fillId="0" borderId="0" xfId="24" applyFont="1" applyBorder="1" applyAlignment="1" quotePrefix="1">
      <alignment horizontal="right"/>
      <protection/>
    </xf>
    <xf numFmtId="0" fontId="7" fillId="0" borderId="14" xfId="24" applyFont="1" applyBorder="1" applyAlignment="1" quotePrefix="1">
      <alignment horizontal="right"/>
      <protection/>
    </xf>
    <xf numFmtId="0" fontId="7" fillId="0" borderId="22" xfId="24" applyFont="1" applyBorder="1">
      <alignment/>
      <protection/>
    </xf>
    <xf numFmtId="0" fontId="7" fillId="0" borderId="16" xfId="24" applyFont="1" applyBorder="1" applyAlignment="1" quotePrefix="1">
      <alignment horizontal="right"/>
      <protection/>
    </xf>
    <xf numFmtId="0" fontId="7" fillId="0" borderId="17" xfId="24" applyFont="1" applyBorder="1" applyAlignment="1" quotePrefix="1">
      <alignment horizontal="right"/>
      <protection/>
    </xf>
    <xf numFmtId="0" fontId="7" fillId="0" borderId="20" xfId="25" applyFont="1" applyBorder="1" applyAlignment="1" quotePrefix="1">
      <alignment horizontal="left"/>
      <protection/>
    </xf>
    <xf numFmtId="0" fontId="7" fillId="0" borderId="26" xfId="25" applyFont="1" applyBorder="1" applyAlignment="1" quotePrefix="1">
      <alignment horizontal="left"/>
      <protection/>
    </xf>
    <xf numFmtId="0" fontId="7" fillId="0" borderId="26" xfId="25" applyFont="1" applyBorder="1">
      <alignment/>
      <protection/>
    </xf>
    <xf numFmtId="0" fontId="7" fillId="0" borderId="26" xfId="25" applyFont="1" applyBorder="1" applyAlignment="1" quotePrefix="1">
      <alignment horizontal="center"/>
      <protection/>
    </xf>
    <xf numFmtId="0" fontId="7" fillId="0" borderId="26" xfId="25" applyFont="1" applyBorder="1" applyAlignment="1">
      <alignment horizontal="center"/>
      <protection/>
    </xf>
    <xf numFmtId="0" fontId="7" fillId="0" borderId="11" xfId="25" applyFont="1" applyBorder="1" applyAlignment="1">
      <alignment horizontal="right"/>
      <protection/>
    </xf>
    <xf numFmtId="0" fontId="7" fillId="0" borderId="12" xfId="25" applyFont="1" applyBorder="1" applyAlignment="1" quotePrefix="1">
      <alignment horizontal="right"/>
      <protection/>
    </xf>
    <xf numFmtId="0" fontId="7" fillId="0" borderId="21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14" xfId="25" applyFont="1" applyBorder="1" applyAlignment="1">
      <alignment horizontal="right"/>
      <protection/>
    </xf>
    <xf numFmtId="0" fontId="7" fillId="0" borderId="22" xfId="25" applyFont="1" applyBorder="1">
      <alignment/>
      <protection/>
    </xf>
    <xf numFmtId="0" fontId="7" fillId="0" borderId="16" xfId="25" applyFont="1" applyBorder="1" applyAlignment="1">
      <alignment horizontal="right"/>
      <protection/>
    </xf>
    <xf numFmtId="0" fontId="7" fillId="0" borderId="16" xfId="25" applyFont="1" applyBorder="1" applyAlignment="1" quotePrefix="1">
      <alignment horizontal="right"/>
      <protection/>
    </xf>
    <xf numFmtId="0" fontId="7" fillId="0" borderId="16" xfId="25" applyFont="1" applyBorder="1">
      <alignment/>
      <protection/>
    </xf>
    <xf numFmtId="0" fontId="7" fillId="0" borderId="17" xfId="25" applyFont="1" applyBorder="1" applyAlignment="1" quotePrefix="1">
      <alignment horizontal="right"/>
      <protection/>
    </xf>
    <xf numFmtId="0" fontId="7" fillId="0" borderId="0" xfId="25" applyFont="1" applyAlignment="1">
      <alignment horizontal="right"/>
      <protection/>
    </xf>
    <xf numFmtId="0" fontId="7" fillId="0" borderId="14" xfId="25" applyFont="1" applyBorder="1" applyAlignment="1" quotePrefix="1">
      <alignment horizontal="right"/>
      <protection/>
    </xf>
    <xf numFmtId="0" fontId="7" fillId="0" borderId="0" xfId="25" applyFont="1" applyBorder="1" applyAlignment="1">
      <alignment horizontal="center"/>
      <protection/>
    </xf>
    <xf numFmtId="0" fontId="7" fillId="0" borderId="0" xfId="25" applyFont="1" applyBorder="1" applyAlignment="1">
      <alignment horizontal="left"/>
      <protection/>
    </xf>
    <xf numFmtId="3" fontId="1" fillId="0" borderId="0" xfId="26" applyNumberFormat="1" applyFont="1" applyFill="1">
      <alignment/>
      <protection/>
    </xf>
    <xf numFmtId="3" fontId="1" fillId="0" borderId="0" xfId="0" applyNumberFormat="1" applyFont="1" applyAlignment="1">
      <alignment horizontal="center"/>
    </xf>
    <xf numFmtId="0" fontId="1" fillId="0" borderId="0" xfId="25" applyFont="1" applyAlignment="1">
      <alignment horizontal="center"/>
      <protection/>
    </xf>
    <xf numFmtId="0" fontId="7" fillId="0" borderId="26" xfId="25" applyFont="1" applyBorder="1" applyAlignment="1" quotePrefix="1">
      <alignment horizontal="center"/>
      <protection/>
    </xf>
    <xf numFmtId="0" fontId="7" fillId="0" borderId="26" xfId="25" applyFont="1" applyBorder="1" applyAlignment="1">
      <alignment horizontal="center"/>
      <protection/>
    </xf>
    <xf numFmtId="0" fontId="1" fillId="0" borderId="0" xfId="23" applyFont="1" applyAlignment="1">
      <alignment horizontal="left" shrinkToFit="1"/>
      <protection/>
    </xf>
    <xf numFmtId="0" fontId="2" fillId="0" borderId="0" xfId="23" applyFont="1" applyBorder="1" applyAlignment="1" quotePrefix="1">
      <alignment horizontal="left"/>
      <protection/>
    </xf>
    <xf numFmtId="0" fontId="5" fillId="0" borderId="0" xfId="23" applyFont="1" applyBorder="1">
      <alignment/>
      <protection/>
    </xf>
    <xf numFmtId="0" fontId="7" fillId="0" borderId="0" xfId="23" applyFont="1" applyBorder="1">
      <alignment/>
      <protection/>
    </xf>
    <xf numFmtId="38" fontId="7" fillId="0" borderId="0" xfId="23" applyNumberFormat="1" applyFont="1" applyBorder="1">
      <alignment/>
      <protection/>
    </xf>
  </cellXfs>
  <cellStyles count="14">
    <cellStyle name="Normal" xfId="0"/>
    <cellStyle name="Comma" xfId="15"/>
    <cellStyle name="Comma [0]" xfId="16"/>
    <cellStyle name="Millares_SOAPAB" xfId="17"/>
    <cellStyle name="Millares_SOAPC" xfId="18"/>
    <cellStyle name="Millares_SOAPDE" xfId="19"/>
    <cellStyle name="Millares_SOAPFGH" xfId="20"/>
    <cellStyle name="Currency" xfId="21"/>
    <cellStyle name="Currency [0]" xfId="22"/>
    <cellStyle name="Normal_SOAPAB" xfId="23"/>
    <cellStyle name="Normal_SOAPC" xfId="24"/>
    <cellStyle name="Normal_SOAPDE" xfId="25"/>
    <cellStyle name="Normal_SOAPFGH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1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421875" style="14" customWidth="1"/>
    <col min="2" max="4" width="13.7109375" style="14" customWidth="1"/>
    <col min="5" max="5" width="16.57421875" style="115" customWidth="1"/>
    <col min="6" max="6" width="11.7109375" style="14" customWidth="1"/>
    <col min="7" max="7" width="9.140625" style="14" customWidth="1"/>
    <col min="8" max="8" width="8.8515625" style="14" customWidth="1"/>
    <col min="9" max="9" width="9.140625" style="14" customWidth="1"/>
    <col min="10" max="16384" width="11.421875" style="14" customWidth="1"/>
  </cols>
  <sheetData>
    <row r="1" ht="12.75">
      <c r="A1" s="13" t="s">
        <v>88</v>
      </c>
    </row>
    <row r="2" ht="12.75">
      <c r="A2" s="13" t="s">
        <v>98</v>
      </c>
    </row>
    <row r="3" spans="1:6" ht="12.75">
      <c r="A3" s="114" t="s">
        <v>66</v>
      </c>
      <c r="B3" s="15"/>
      <c r="C3" s="15"/>
      <c r="D3" s="15"/>
      <c r="E3" s="116"/>
      <c r="F3" s="15"/>
    </row>
    <row r="4" ht="12.75"/>
    <row r="5" ht="12.75">
      <c r="A5" s="150" t="s">
        <v>67</v>
      </c>
    </row>
    <row r="6" spans="1:2" ht="12.75" customHeight="1">
      <c r="A6" s="147" t="s">
        <v>112</v>
      </c>
      <c r="B6" s="16"/>
    </row>
    <row r="7" spans="1:10" ht="12.75" customHeight="1">
      <c r="A7" s="163"/>
      <c r="B7" s="164" t="s">
        <v>51</v>
      </c>
      <c r="C7" s="164" t="s">
        <v>51</v>
      </c>
      <c r="D7" s="164" t="s">
        <v>51</v>
      </c>
      <c r="E7" s="165" t="s">
        <v>68</v>
      </c>
      <c r="G7" s="212"/>
      <c r="H7" s="15"/>
      <c r="I7" s="15"/>
      <c r="J7" s="15"/>
    </row>
    <row r="8" spans="1:10" ht="12.75" customHeight="1">
      <c r="A8" s="166" t="s">
        <v>1</v>
      </c>
      <c r="B8" s="167" t="s">
        <v>69</v>
      </c>
      <c r="C8" s="168" t="s">
        <v>27</v>
      </c>
      <c r="D8" s="167" t="s">
        <v>70</v>
      </c>
      <c r="E8" s="169" t="s">
        <v>71</v>
      </c>
      <c r="G8" s="15"/>
      <c r="H8" s="15"/>
      <c r="I8" s="15"/>
      <c r="J8" s="15"/>
    </row>
    <row r="9" spans="1:10" ht="12.75">
      <c r="A9" s="170"/>
      <c r="B9" s="171" t="s">
        <v>72</v>
      </c>
      <c r="C9" s="171" t="s">
        <v>73</v>
      </c>
      <c r="D9" s="171" t="s">
        <v>74</v>
      </c>
      <c r="E9" s="172" t="s">
        <v>75</v>
      </c>
      <c r="G9" s="213"/>
      <c r="H9" s="214"/>
      <c r="I9" s="116"/>
      <c r="J9" s="15"/>
    </row>
    <row r="10" spans="1:10" ht="12.75">
      <c r="A10" s="105" t="s">
        <v>92</v>
      </c>
      <c r="B10" s="17">
        <v>1</v>
      </c>
      <c r="C10" s="17">
        <v>0</v>
      </c>
      <c r="D10" s="112">
        <v>200</v>
      </c>
      <c r="E10" s="117">
        <f aca="true" t="shared" si="0" ref="E10:E26">SUM(B10:D10)</f>
        <v>201</v>
      </c>
      <c r="G10" s="18"/>
      <c r="H10" s="18"/>
      <c r="I10" s="215"/>
      <c r="J10" s="103"/>
    </row>
    <row r="11" spans="1:10" ht="12.75">
      <c r="A11" s="141" t="s">
        <v>94</v>
      </c>
      <c r="B11" s="19">
        <v>0</v>
      </c>
      <c r="C11" s="19">
        <v>0</v>
      </c>
      <c r="D11" s="20">
        <v>207</v>
      </c>
      <c r="E11" s="117">
        <f t="shared" si="0"/>
        <v>207</v>
      </c>
      <c r="G11" s="18"/>
      <c r="H11" s="18"/>
      <c r="I11" s="215"/>
      <c r="J11" s="103"/>
    </row>
    <row r="12" spans="1:10" ht="12.75">
      <c r="A12" s="141" t="s">
        <v>85</v>
      </c>
      <c r="B12" s="19">
        <v>1</v>
      </c>
      <c r="C12" s="19">
        <v>0</v>
      </c>
      <c r="D12" s="20">
        <v>1429</v>
      </c>
      <c r="E12" s="117">
        <f t="shared" si="0"/>
        <v>1430</v>
      </c>
      <c r="G12" s="18"/>
      <c r="H12" s="18"/>
      <c r="I12" s="215"/>
      <c r="J12" s="103"/>
    </row>
    <row r="13" spans="1:10" ht="12.75">
      <c r="A13" s="141" t="s">
        <v>108</v>
      </c>
      <c r="B13" s="19">
        <v>1</v>
      </c>
      <c r="C13" s="19">
        <v>0</v>
      </c>
      <c r="D13" s="20">
        <v>430</v>
      </c>
      <c r="E13" s="117">
        <f t="shared" si="0"/>
        <v>431</v>
      </c>
      <c r="G13" s="18"/>
      <c r="H13" s="18"/>
      <c r="I13" s="215"/>
      <c r="J13" s="103"/>
    </row>
    <row r="14" spans="1:10" ht="12.75">
      <c r="A14" s="141" t="s">
        <v>9</v>
      </c>
      <c r="B14" s="19">
        <v>0</v>
      </c>
      <c r="C14" s="19">
        <v>0</v>
      </c>
      <c r="D14" s="20">
        <v>482</v>
      </c>
      <c r="E14" s="117">
        <f t="shared" si="0"/>
        <v>482</v>
      </c>
      <c r="G14" s="18"/>
      <c r="H14" s="18"/>
      <c r="I14" s="215"/>
      <c r="J14" s="103"/>
    </row>
    <row r="15" spans="1:10" ht="12.75">
      <c r="A15" s="142" t="s">
        <v>87</v>
      </c>
      <c r="B15" s="19">
        <v>0</v>
      </c>
      <c r="C15" s="19">
        <v>0</v>
      </c>
      <c r="D15" s="20">
        <v>43</v>
      </c>
      <c r="E15" s="117">
        <f t="shared" si="0"/>
        <v>43</v>
      </c>
      <c r="G15" s="18"/>
      <c r="H15" s="18"/>
      <c r="I15" s="215"/>
      <c r="J15" s="103"/>
    </row>
    <row r="16" spans="1:10" ht="12.75">
      <c r="A16" s="143" t="s">
        <v>10</v>
      </c>
      <c r="B16" s="19">
        <v>0</v>
      </c>
      <c r="C16" s="19">
        <v>0</v>
      </c>
      <c r="D16" s="20">
        <v>633</v>
      </c>
      <c r="E16" s="117">
        <f t="shared" si="0"/>
        <v>633</v>
      </c>
      <c r="G16" s="18"/>
      <c r="H16" s="18"/>
      <c r="I16" s="215"/>
      <c r="J16" s="103"/>
    </row>
    <row r="17" spans="1:10" ht="12.75">
      <c r="A17" s="143" t="s">
        <v>105</v>
      </c>
      <c r="B17" s="19">
        <v>0</v>
      </c>
      <c r="C17" s="19">
        <v>0</v>
      </c>
      <c r="D17" s="20">
        <v>457</v>
      </c>
      <c r="E17" s="117">
        <f t="shared" si="0"/>
        <v>457</v>
      </c>
      <c r="G17" s="18"/>
      <c r="H17" s="18"/>
      <c r="I17" s="215"/>
      <c r="J17" s="103"/>
    </row>
    <row r="18" spans="1:10" ht="12.75">
      <c r="A18" s="143" t="s">
        <v>106</v>
      </c>
      <c r="B18" s="19">
        <v>6</v>
      </c>
      <c r="C18" s="19">
        <v>42</v>
      </c>
      <c r="D18" s="20">
        <v>404</v>
      </c>
      <c r="E18" s="117">
        <f t="shared" si="0"/>
        <v>452</v>
      </c>
      <c r="G18" s="18"/>
      <c r="H18" s="18"/>
      <c r="I18" s="215"/>
      <c r="J18" s="103"/>
    </row>
    <row r="19" spans="1:10" ht="12.75">
      <c r="A19" s="143" t="s">
        <v>11</v>
      </c>
      <c r="B19" s="19">
        <v>0</v>
      </c>
      <c r="C19" s="19">
        <v>0</v>
      </c>
      <c r="D19" s="20">
        <v>1</v>
      </c>
      <c r="E19" s="117">
        <f t="shared" si="0"/>
        <v>1</v>
      </c>
      <c r="G19" s="18"/>
      <c r="H19" s="18"/>
      <c r="I19" s="215"/>
      <c r="J19" s="103"/>
    </row>
    <row r="20" spans="1:10" ht="12.75">
      <c r="A20" s="142" t="s">
        <v>12</v>
      </c>
      <c r="B20" s="14">
        <v>79</v>
      </c>
      <c r="C20" s="14">
        <v>0</v>
      </c>
      <c r="D20" s="21">
        <v>677</v>
      </c>
      <c r="E20" s="117">
        <f t="shared" si="0"/>
        <v>756</v>
      </c>
      <c r="G20" s="18"/>
      <c r="H20" s="18"/>
      <c r="I20" s="215"/>
      <c r="J20" s="103"/>
    </row>
    <row r="21" spans="1:10" ht="12.75">
      <c r="A21" s="141" t="s">
        <v>13</v>
      </c>
      <c r="B21" s="19">
        <v>0</v>
      </c>
      <c r="C21" s="19">
        <v>0</v>
      </c>
      <c r="D21" s="20">
        <v>1075</v>
      </c>
      <c r="E21" s="117">
        <f t="shared" si="0"/>
        <v>1075</v>
      </c>
      <c r="G21" s="18"/>
      <c r="H21" s="18"/>
      <c r="I21" s="215"/>
      <c r="J21" s="103"/>
    </row>
    <row r="22" spans="1:10" ht="12.75">
      <c r="A22" s="141" t="s">
        <v>109</v>
      </c>
      <c r="B22" s="19">
        <v>0</v>
      </c>
      <c r="C22" s="19">
        <v>0</v>
      </c>
      <c r="D22" s="20">
        <v>2</v>
      </c>
      <c r="E22" s="117">
        <f t="shared" si="0"/>
        <v>2</v>
      </c>
      <c r="G22" s="18"/>
      <c r="H22" s="18"/>
      <c r="I22" s="215"/>
      <c r="J22" s="103"/>
    </row>
    <row r="23" spans="1:10" ht="12.75">
      <c r="A23" s="143" t="s">
        <v>93</v>
      </c>
      <c r="B23" s="19">
        <v>0</v>
      </c>
      <c r="C23" s="19">
        <v>0</v>
      </c>
      <c r="D23" s="111">
        <v>210</v>
      </c>
      <c r="E23" s="117">
        <f t="shared" si="0"/>
        <v>210</v>
      </c>
      <c r="G23" s="18"/>
      <c r="H23" s="18"/>
      <c r="I23" s="215"/>
      <c r="J23" s="103"/>
    </row>
    <row r="24" spans="1:10" ht="12.75">
      <c r="A24" s="141" t="s">
        <v>14</v>
      </c>
      <c r="B24" s="19">
        <v>4</v>
      </c>
      <c r="C24" s="19">
        <v>0</v>
      </c>
      <c r="D24" s="20">
        <v>330</v>
      </c>
      <c r="E24" s="117">
        <f t="shared" si="0"/>
        <v>334</v>
      </c>
      <c r="G24" s="18"/>
      <c r="H24" s="18"/>
      <c r="I24" s="215"/>
      <c r="J24" s="103"/>
    </row>
    <row r="25" spans="1:10" ht="12.75">
      <c r="A25" s="143" t="s">
        <v>96</v>
      </c>
      <c r="B25" s="19">
        <v>0</v>
      </c>
      <c r="C25" s="19">
        <v>0</v>
      </c>
      <c r="D25" s="20">
        <v>0</v>
      </c>
      <c r="E25" s="117">
        <f t="shared" si="0"/>
        <v>0</v>
      </c>
      <c r="G25" s="18"/>
      <c r="H25" s="18"/>
      <c r="I25" s="215"/>
      <c r="J25" s="103"/>
    </row>
    <row r="26" spans="1:10" ht="12.75">
      <c r="A26" s="143" t="s">
        <v>107</v>
      </c>
      <c r="B26" s="19">
        <v>0</v>
      </c>
      <c r="C26" s="19">
        <v>0</v>
      </c>
      <c r="D26" s="111">
        <v>791</v>
      </c>
      <c r="E26" s="117">
        <f t="shared" si="0"/>
        <v>791</v>
      </c>
      <c r="G26" s="18"/>
      <c r="H26" s="18"/>
      <c r="I26" s="215"/>
      <c r="J26" s="103"/>
    </row>
    <row r="27" spans="1:8" ht="12.75" customHeight="1">
      <c r="A27" s="22"/>
      <c r="B27" s="23"/>
      <c r="C27" s="24"/>
      <c r="D27" s="24"/>
      <c r="E27" s="118"/>
      <c r="H27" s="15"/>
    </row>
    <row r="28" spans="1:6" ht="12.75" customHeight="1">
      <c r="A28" s="153" t="s">
        <v>15</v>
      </c>
      <c r="B28" s="154">
        <f>SUM(B10:B26)</f>
        <v>92</v>
      </c>
      <c r="C28" s="154">
        <f>SUM(C10:C26)</f>
        <v>42</v>
      </c>
      <c r="D28" s="154">
        <f>SUM(D10:D26)</f>
        <v>7371</v>
      </c>
      <c r="E28" s="10">
        <f>SUM(E10:E26)</f>
        <v>7505</v>
      </c>
      <c r="F28" s="25"/>
    </row>
    <row r="29" spans="1:5" ht="12.75" customHeight="1">
      <c r="A29" s="26"/>
      <c r="B29" s="27"/>
      <c r="C29" s="28"/>
      <c r="D29" s="28"/>
      <c r="E29" s="119"/>
    </row>
    <row r="30" spans="2:5" ht="12.75" customHeight="1">
      <c r="B30" s="29"/>
      <c r="C30" s="18"/>
      <c r="D30" s="18"/>
      <c r="E30" s="120"/>
    </row>
    <row r="31" spans="1:5" ht="12.75" customHeight="1">
      <c r="A31" s="13"/>
      <c r="B31" s="29"/>
      <c r="C31" s="18"/>
      <c r="D31" s="18"/>
      <c r="E31" s="120"/>
    </row>
    <row r="32" spans="1:5" ht="12.75" customHeight="1">
      <c r="A32" s="30"/>
      <c r="B32" s="29"/>
      <c r="C32" s="18"/>
      <c r="D32" s="18"/>
      <c r="E32" s="120"/>
    </row>
    <row r="33" spans="1:5" ht="12.75" customHeight="1">
      <c r="A33" s="30"/>
      <c r="B33" s="29"/>
      <c r="C33" s="18"/>
      <c r="D33" s="18"/>
      <c r="E33" s="120"/>
    </row>
    <row r="34" ht="12.75">
      <c r="A34" s="13" t="s">
        <v>99</v>
      </c>
    </row>
    <row r="35" ht="12.75" customHeight="1">
      <c r="A35" s="150" t="s">
        <v>76</v>
      </c>
    </row>
    <row r="36" spans="1:2" ht="12.75" customHeight="1">
      <c r="A36" s="147" t="str">
        <f>A6</f>
        <v>      (entre el 1 de enero y 31 de marzo de 2004)</v>
      </c>
      <c r="B36" s="122"/>
    </row>
    <row r="37" spans="1:5" ht="12.75">
      <c r="A37" s="163"/>
      <c r="B37" s="164" t="s">
        <v>51</v>
      </c>
      <c r="C37" s="164" t="s">
        <v>51</v>
      </c>
      <c r="D37" s="164" t="s">
        <v>51</v>
      </c>
      <c r="E37" s="165" t="s">
        <v>39</v>
      </c>
    </row>
    <row r="38" spans="1:5" ht="12.75">
      <c r="A38" s="166" t="s">
        <v>1</v>
      </c>
      <c r="B38" s="167" t="s">
        <v>55</v>
      </c>
      <c r="C38" s="168" t="s">
        <v>77</v>
      </c>
      <c r="D38" s="167" t="s">
        <v>56</v>
      </c>
      <c r="E38" s="173"/>
    </row>
    <row r="39" spans="1:5" ht="12.75">
      <c r="A39" s="170"/>
      <c r="B39" s="171" t="s">
        <v>78</v>
      </c>
      <c r="C39" s="171" t="s">
        <v>79</v>
      </c>
      <c r="D39" s="171" t="s">
        <v>80</v>
      </c>
      <c r="E39" s="172" t="s">
        <v>81</v>
      </c>
    </row>
    <row r="40" spans="1:5" ht="12.75">
      <c r="A40" s="144" t="str">
        <f aca="true" t="shared" si="1" ref="A40:A48">A10</f>
        <v>ABN Amro</v>
      </c>
      <c r="B40" s="20">
        <v>75</v>
      </c>
      <c r="C40" s="20">
        <v>30</v>
      </c>
      <c r="D40" s="20">
        <v>95</v>
      </c>
      <c r="E40" s="121">
        <f aca="true" t="shared" si="2" ref="E40:E56">SUM(B40:D40)</f>
        <v>200</v>
      </c>
    </row>
    <row r="41" spans="1:5" ht="12.75">
      <c r="A41" s="145" t="str">
        <f t="shared" si="1"/>
        <v>AGF</v>
      </c>
      <c r="B41" s="20">
        <v>0</v>
      </c>
      <c r="C41" s="20">
        <v>0</v>
      </c>
      <c r="D41" s="20">
        <v>207</v>
      </c>
      <c r="E41" s="121">
        <f t="shared" si="2"/>
        <v>207</v>
      </c>
    </row>
    <row r="42" spans="1:5" ht="12.75">
      <c r="A42" s="145" t="str">
        <f t="shared" si="1"/>
        <v>Aseguradora Magallanes</v>
      </c>
      <c r="B42" s="20">
        <v>1173</v>
      </c>
      <c r="C42" s="20">
        <v>0</v>
      </c>
      <c r="D42" s="20">
        <v>256</v>
      </c>
      <c r="E42" s="121">
        <f t="shared" si="2"/>
        <v>1429</v>
      </c>
    </row>
    <row r="43" spans="1:5" ht="12.75">
      <c r="A43" s="145" t="str">
        <f t="shared" si="1"/>
        <v>Bci</v>
      </c>
      <c r="B43" s="20">
        <v>6</v>
      </c>
      <c r="C43" s="20">
        <v>385</v>
      </c>
      <c r="D43" s="20">
        <v>39</v>
      </c>
      <c r="E43" s="121">
        <f t="shared" si="2"/>
        <v>430</v>
      </c>
    </row>
    <row r="44" spans="1:5" ht="12.75">
      <c r="A44" s="145" t="str">
        <f t="shared" si="1"/>
        <v>Chilena Consolidada</v>
      </c>
      <c r="B44" s="20">
        <v>166</v>
      </c>
      <c r="C44" s="20">
        <v>288</v>
      </c>
      <c r="D44" s="20">
        <v>28</v>
      </c>
      <c r="E44" s="121">
        <f t="shared" si="2"/>
        <v>482</v>
      </c>
    </row>
    <row r="45" spans="1:5" ht="12.75">
      <c r="A45" s="145" t="str">
        <f t="shared" si="1"/>
        <v>Consorcio Nacional</v>
      </c>
      <c r="B45" s="20">
        <v>43</v>
      </c>
      <c r="C45" s="20">
        <v>0</v>
      </c>
      <c r="D45" s="20">
        <v>0</v>
      </c>
      <c r="E45" s="121">
        <f t="shared" si="2"/>
        <v>43</v>
      </c>
    </row>
    <row r="46" spans="1:5" ht="12.75">
      <c r="A46" s="145" t="str">
        <f t="shared" si="1"/>
        <v>Cruz del Sur</v>
      </c>
      <c r="B46" s="20">
        <v>51</v>
      </c>
      <c r="C46" s="20">
        <v>561</v>
      </c>
      <c r="D46" s="20">
        <v>21</v>
      </c>
      <c r="E46" s="121">
        <f t="shared" si="2"/>
        <v>633</v>
      </c>
    </row>
    <row r="47" spans="1:5" ht="12.75">
      <c r="A47" s="145" t="str">
        <f t="shared" si="1"/>
        <v>ING</v>
      </c>
      <c r="B47" s="20">
        <v>365</v>
      </c>
      <c r="C47" s="20">
        <v>0</v>
      </c>
      <c r="D47" s="20">
        <v>92</v>
      </c>
      <c r="E47" s="121">
        <f t="shared" si="2"/>
        <v>457</v>
      </c>
    </row>
    <row r="48" spans="1:5" ht="12.75">
      <c r="A48" s="145" t="str">
        <f t="shared" si="1"/>
        <v>ING Vida</v>
      </c>
      <c r="B48" s="20">
        <v>17</v>
      </c>
      <c r="C48" s="20">
        <v>336</v>
      </c>
      <c r="D48" s="20">
        <v>51</v>
      </c>
      <c r="E48" s="121">
        <f t="shared" si="2"/>
        <v>404</v>
      </c>
    </row>
    <row r="49" spans="1:5" ht="12.75">
      <c r="A49" s="145" t="str">
        <f aca="true" t="shared" si="3" ref="A49:A56">A19</f>
        <v>Interamericana</v>
      </c>
      <c r="B49" s="20">
        <v>0</v>
      </c>
      <c r="C49" s="20">
        <v>0</v>
      </c>
      <c r="D49" s="20">
        <v>1</v>
      </c>
      <c r="E49" s="121">
        <f t="shared" si="2"/>
        <v>1</v>
      </c>
    </row>
    <row r="50" spans="1:5" ht="12.75">
      <c r="A50" s="145" t="str">
        <f t="shared" si="3"/>
        <v>Interamericana Vida</v>
      </c>
      <c r="B50" s="20">
        <v>33</v>
      </c>
      <c r="C50" s="20">
        <v>553</v>
      </c>
      <c r="D50" s="20">
        <v>91</v>
      </c>
      <c r="E50" s="121">
        <f t="shared" si="2"/>
        <v>677</v>
      </c>
    </row>
    <row r="51" spans="1:5" ht="12.75">
      <c r="A51" s="145" t="str">
        <f t="shared" si="3"/>
        <v>Las Américas</v>
      </c>
      <c r="B51" s="20">
        <v>83</v>
      </c>
      <c r="C51" s="20">
        <v>904</v>
      </c>
      <c r="D51" s="20">
        <v>88</v>
      </c>
      <c r="E51" s="121">
        <f t="shared" si="2"/>
        <v>1075</v>
      </c>
    </row>
    <row r="52" spans="1:5" ht="12.75">
      <c r="A52" s="145" t="str">
        <f t="shared" si="3"/>
        <v>Ise Chile</v>
      </c>
      <c r="B52" s="20">
        <v>2</v>
      </c>
      <c r="C52" s="20">
        <v>0</v>
      </c>
      <c r="D52" s="20">
        <v>0</v>
      </c>
      <c r="E52" s="121">
        <f t="shared" si="2"/>
        <v>2</v>
      </c>
    </row>
    <row r="53" spans="1:5" ht="12.75">
      <c r="A53" s="145" t="str">
        <f t="shared" si="3"/>
        <v>Mapfre</v>
      </c>
      <c r="B53" s="20">
        <v>120</v>
      </c>
      <c r="C53" s="20">
        <v>90</v>
      </c>
      <c r="D53" s="20">
        <v>0</v>
      </c>
      <c r="E53" s="121">
        <f t="shared" si="2"/>
        <v>210</v>
      </c>
    </row>
    <row r="54" spans="1:5" ht="12.75">
      <c r="A54" s="145" t="str">
        <f t="shared" si="3"/>
        <v>Renta Nacional</v>
      </c>
      <c r="B54" s="20">
        <v>15</v>
      </c>
      <c r="C54" s="20">
        <v>263</v>
      </c>
      <c r="D54" s="20">
        <v>52</v>
      </c>
      <c r="E54" s="121">
        <f t="shared" si="2"/>
        <v>330</v>
      </c>
    </row>
    <row r="55" spans="1:5" ht="12.75">
      <c r="A55" s="145" t="str">
        <f t="shared" si="3"/>
        <v>Royal</v>
      </c>
      <c r="B55" s="20">
        <v>0</v>
      </c>
      <c r="C55" s="20">
        <v>0</v>
      </c>
      <c r="D55" s="20">
        <v>0</v>
      </c>
      <c r="E55" s="121">
        <f t="shared" si="2"/>
        <v>0</v>
      </c>
    </row>
    <row r="56" spans="1:5" ht="12.75">
      <c r="A56" s="146" t="str">
        <f t="shared" si="3"/>
        <v>Security</v>
      </c>
      <c r="B56" s="20">
        <v>0</v>
      </c>
      <c r="C56" s="20">
        <v>566</v>
      </c>
      <c r="D56" s="20">
        <v>225</v>
      </c>
      <c r="E56" s="121">
        <f t="shared" si="2"/>
        <v>791</v>
      </c>
    </row>
    <row r="57" spans="1:6" ht="12.75">
      <c r="A57" s="22"/>
      <c r="B57" s="23"/>
      <c r="C57" s="24"/>
      <c r="D57" s="24"/>
      <c r="E57" s="118"/>
      <c r="F57" s="31"/>
    </row>
    <row r="58" spans="1:5" ht="12.75" customHeight="1">
      <c r="A58" s="153" t="s">
        <v>15</v>
      </c>
      <c r="B58" s="154">
        <f>SUM(B40:B56)</f>
        <v>2149</v>
      </c>
      <c r="C58" s="155">
        <f>SUM(C40:C56)</f>
        <v>3976</v>
      </c>
      <c r="D58" s="155">
        <f>SUM(D40:D56)</f>
        <v>1246</v>
      </c>
      <c r="E58" s="1">
        <f>SUM(E40:E56)</f>
        <v>7371</v>
      </c>
    </row>
    <row r="59" spans="1:5" ht="15.75">
      <c r="A59" s="26"/>
      <c r="B59" s="27"/>
      <c r="C59" s="28"/>
      <c r="D59" s="28"/>
      <c r="E59" s="119"/>
    </row>
    <row r="60" ht="12.75">
      <c r="A60" s="13"/>
    </row>
    <row r="121" spans="1:5" ht="15.75">
      <c r="A121" s="26"/>
      <c r="B121" s="27"/>
      <c r="C121" s="28"/>
      <c r="D121" s="28"/>
      <c r="E121" s="119"/>
    </row>
  </sheetData>
  <printOptions/>
  <pageMargins left="1.1811023622047245" right="0.2362204724409449" top="0.8267716535433072" bottom="0.4330708661417323" header="0" footer="0"/>
  <pageSetup orientation="landscape" paperSize="9" r:id="rId3"/>
  <rowBreaks count="1" manualBreakCount="1">
    <brk id="3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J131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33" customWidth="1"/>
    <col min="2" max="2" width="10.140625" style="33" customWidth="1"/>
    <col min="3" max="4" width="11.7109375" style="33" customWidth="1"/>
    <col min="5" max="5" width="14.00390625" style="33" customWidth="1"/>
    <col min="6" max="6" width="12.421875" style="33" customWidth="1"/>
    <col min="7" max="7" width="21.7109375" style="124" customWidth="1"/>
    <col min="8" max="16384" width="11.421875" style="33" customWidth="1"/>
  </cols>
  <sheetData>
    <row r="1" ht="12.75">
      <c r="A1" s="32" t="s">
        <v>89</v>
      </c>
    </row>
    <row r="4" ht="12.75">
      <c r="A4" s="32" t="s">
        <v>100</v>
      </c>
    </row>
    <row r="5" ht="12.75">
      <c r="A5" s="151" t="s">
        <v>19</v>
      </c>
    </row>
    <row r="6" spans="1:2" ht="12.75">
      <c r="A6" s="148" t="str">
        <f>'SOAP AB'!$A$6</f>
        <v>      (entre el 1 de enero y 31 de marzo de 2004)</v>
      </c>
      <c r="B6" s="123"/>
    </row>
    <row r="7" spans="1:7" ht="12.75">
      <c r="A7" s="174"/>
      <c r="B7" s="175" t="s">
        <v>20</v>
      </c>
      <c r="C7" s="176" t="s">
        <v>86</v>
      </c>
      <c r="D7" s="176"/>
      <c r="E7" s="175" t="s">
        <v>21</v>
      </c>
      <c r="F7" s="177" t="s">
        <v>22</v>
      </c>
      <c r="G7" s="178" t="s">
        <v>23</v>
      </c>
    </row>
    <row r="8" spans="1:7" ht="12.75">
      <c r="A8" s="179" t="s">
        <v>1</v>
      </c>
      <c r="B8" s="180"/>
      <c r="C8" s="181" t="s">
        <v>24</v>
      </c>
      <c r="D8" s="180" t="s">
        <v>25</v>
      </c>
      <c r="E8" s="180" t="s">
        <v>26</v>
      </c>
      <c r="F8" s="180" t="s">
        <v>27</v>
      </c>
      <c r="G8" s="182" t="s">
        <v>28</v>
      </c>
    </row>
    <row r="9" spans="1:7" ht="12.75">
      <c r="A9" s="183"/>
      <c r="B9" s="184" t="s">
        <v>29</v>
      </c>
      <c r="C9" s="184" t="s">
        <v>30</v>
      </c>
      <c r="D9" s="184" t="s">
        <v>31</v>
      </c>
      <c r="E9" s="184" t="s">
        <v>32</v>
      </c>
      <c r="F9" s="184" t="s">
        <v>33</v>
      </c>
      <c r="G9" s="185" t="s">
        <v>34</v>
      </c>
    </row>
    <row r="10" spans="1:7" ht="12.75">
      <c r="A10" s="104" t="str">
        <f>'SOAP AB'!A10</f>
        <v>ABN Amro</v>
      </c>
      <c r="B10" s="19">
        <v>12</v>
      </c>
      <c r="C10" s="19">
        <v>0</v>
      </c>
      <c r="D10" s="19">
        <v>0</v>
      </c>
      <c r="E10" s="20">
        <v>307</v>
      </c>
      <c r="F10" s="19">
        <v>0</v>
      </c>
      <c r="G10" s="125">
        <f aca="true" t="shared" si="0" ref="G10:G26">SUM(B10:F10)</f>
        <v>319</v>
      </c>
    </row>
    <row r="11" spans="1:7" ht="12.75">
      <c r="A11" s="106" t="str">
        <f>'SOAP AB'!A11</f>
        <v>AGF</v>
      </c>
      <c r="B11" s="19">
        <v>11</v>
      </c>
      <c r="C11" s="19">
        <v>0</v>
      </c>
      <c r="D11" s="19">
        <v>0</v>
      </c>
      <c r="E11" s="20">
        <v>279</v>
      </c>
      <c r="F11" s="19">
        <v>0</v>
      </c>
      <c r="G11" s="125">
        <f t="shared" si="0"/>
        <v>290</v>
      </c>
    </row>
    <row r="12" spans="1:7" ht="12.75">
      <c r="A12" s="106" t="str">
        <f>'SOAP AB'!A12</f>
        <v>Aseguradora Magallanes</v>
      </c>
      <c r="B12" s="19">
        <v>64</v>
      </c>
      <c r="C12" s="19">
        <v>2</v>
      </c>
      <c r="D12" s="19">
        <v>3</v>
      </c>
      <c r="E12" s="20">
        <v>2149</v>
      </c>
      <c r="F12" s="19">
        <v>0</v>
      </c>
      <c r="G12" s="125">
        <f t="shared" si="0"/>
        <v>2218</v>
      </c>
    </row>
    <row r="13" spans="1:7" ht="12.75">
      <c r="A13" s="106" t="str">
        <f>'SOAP AB'!A13</f>
        <v>Bci</v>
      </c>
      <c r="B13" s="19">
        <v>50</v>
      </c>
      <c r="C13" s="19">
        <v>1</v>
      </c>
      <c r="D13" s="19">
        <v>0</v>
      </c>
      <c r="E13" s="20">
        <v>633</v>
      </c>
      <c r="F13" s="19">
        <v>0</v>
      </c>
      <c r="G13" s="125">
        <f t="shared" si="0"/>
        <v>684</v>
      </c>
    </row>
    <row r="14" spans="1:7" ht="12.75">
      <c r="A14" s="106" t="str">
        <f>'SOAP AB'!A14</f>
        <v>Chilena Consolidada</v>
      </c>
      <c r="B14" s="19">
        <v>26</v>
      </c>
      <c r="C14" s="19">
        <v>0</v>
      </c>
      <c r="D14" s="19">
        <v>0</v>
      </c>
      <c r="E14" s="20">
        <v>610</v>
      </c>
      <c r="F14" s="19">
        <v>0</v>
      </c>
      <c r="G14" s="125">
        <f t="shared" si="0"/>
        <v>636</v>
      </c>
    </row>
    <row r="15" spans="1:7" ht="12.75">
      <c r="A15" s="106" t="str">
        <f>'SOAP AB'!A15</f>
        <v>Consorcio Nacional</v>
      </c>
      <c r="B15" s="19">
        <v>3</v>
      </c>
      <c r="C15" s="19">
        <v>0</v>
      </c>
      <c r="D15" s="19">
        <v>0</v>
      </c>
      <c r="E15" s="20">
        <v>102</v>
      </c>
      <c r="F15" s="19">
        <v>0</v>
      </c>
      <c r="G15" s="125">
        <f t="shared" si="0"/>
        <v>105</v>
      </c>
    </row>
    <row r="16" spans="1:7" ht="12.75">
      <c r="A16" s="106" t="str">
        <f>'SOAP AB'!A16</f>
        <v>Cruz del Sur</v>
      </c>
      <c r="B16" s="19">
        <v>34</v>
      </c>
      <c r="C16" s="19">
        <v>1</v>
      </c>
      <c r="D16" s="19">
        <v>1</v>
      </c>
      <c r="E16" s="20">
        <v>902</v>
      </c>
      <c r="F16" s="19">
        <v>0</v>
      </c>
      <c r="G16" s="125">
        <f t="shared" si="0"/>
        <v>938</v>
      </c>
    </row>
    <row r="17" spans="1:7" ht="12.75">
      <c r="A17" s="106" t="str">
        <f>'SOAP AB'!A17</f>
        <v>ING</v>
      </c>
      <c r="B17" s="19">
        <v>14</v>
      </c>
      <c r="C17" s="19">
        <v>0</v>
      </c>
      <c r="D17" s="19">
        <v>0</v>
      </c>
      <c r="E17" s="20">
        <v>1037</v>
      </c>
      <c r="F17" s="19">
        <v>0</v>
      </c>
      <c r="G17" s="125">
        <f t="shared" si="0"/>
        <v>1051</v>
      </c>
    </row>
    <row r="18" spans="1:7" ht="12.75">
      <c r="A18" s="106" t="str">
        <f>'SOAP AB'!A18</f>
        <v>ING Vida</v>
      </c>
      <c r="B18" s="19">
        <v>19</v>
      </c>
      <c r="C18" s="19">
        <v>0</v>
      </c>
      <c r="D18" s="19">
        <v>0</v>
      </c>
      <c r="E18" s="20">
        <v>537</v>
      </c>
      <c r="F18" s="19">
        <v>59</v>
      </c>
      <c r="G18" s="125">
        <f t="shared" si="0"/>
        <v>615</v>
      </c>
    </row>
    <row r="19" spans="1:7" ht="12.75">
      <c r="A19" s="106" t="str">
        <f>'SOAP AB'!A19</f>
        <v>Interamericana</v>
      </c>
      <c r="B19" s="19">
        <v>0</v>
      </c>
      <c r="C19" s="19">
        <v>0</v>
      </c>
      <c r="D19" s="19">
        <v>0</v>
      </c>
      <c r="E19" s="20">
        <v>1</v>
      </c>
      <c r="F19" s="19">
        <v>0</v>
      </c>
      <c r="G19" s="125">
        <f t="shared" si="0"/>
        <v>1</v>
      </c>
    </row>
    <row r="20" spans="1:7" ht="12.75">
      <c r="A20" s="106" t="str">
        <f>'SOAP AB'!A20</f>
        <v>Interamericana Vida</v>
      </c>
      <c r="B20" s="19">
        <v>59</v>
      </c>
      <c r="C20" s="19">
        <v>5</v>
      </c>
      <c r="D20" s="19">
        <v>5</v>
      </c>
      <c r="E20" s="20">
        <v>908</v>
      </c>
      <c r="F20" s="19">
        <v>0</v>
      </c>
      <c r="G20" s="125">
        <f t="shared" si="0"/>
        <v>977</v>
      </c>
    </row>
    <row r="21" spans="1:7" ht="12.75">
      <c r="A21" s="106" t="str">
        <f>'SOAP AB'!A21</f>
        <v>Las Américas</v>
      </c>
      <c r="B21" s="19">
        <v>41</v>
      </c>
      <c r="C21" s="19">
        <v>0</v>
      </c>
      <c r="D21" s="19">
        <v>1</v>
      </c>
      <c r="E21" s="20">
        <v>972</v>
      </c>
      <c r="F21" s="19">
        <v>0</v>
      </c>
      <c r="G21" s="125">
        <f t="shared" si="0"/>
        <v>1014</v>
      </c>
    </row>
    <row r="22" spans="1:7" ht="12.75">
      <c r="A22" s="106" t="str">
        <f>'SOAP AB'!A22</f>
        <v>Ise Chile</v>
      </c>
      <c r="B22" s="19">
        <v>0</v>
      </c>
      <c r="C22" s="19">
        <v>0</v>
      </c>
      <c r="D22" s="19">
        <v>0</v>
      </c>
      <c r="E22" s="20">
        <v>2</v>
      </c>
      <c r="F22" s="19">
        <v>0</v>
      </c>
      <c r="G22" s="125">
        <f t="shared" si="0"/>
        <v>2</v>
      </c>
    </row>
    <row r="23" spans="1:7" ht="12.75">
      <c r="A23" s="106" t="str">
        <f>'SOAP AB'!A23</f>
        <v>Mapfre</v>
      </c>
      <c r="B23" s="19">
        <v>38</v>
      </c>
      <c r="C23" s="19">
        <v>0</v>
      </c>
      <c r="D23" s="19">
        <v>0</v>
      </c>
      <c r="E23" s="20">
        <v>315</v>
      </c>
      <c r="F23" s="19">
        <v>0</v>
      </c>
      <c r="G23" s="125">
        <f t="shared" si="0"/>
        <v>353</v>
      </c>
    </row>
    <row r="24" spans="1:7" ht="12.75">
      <c r="A24" s="106" t="str">
        <f>'SOAP AB'!A24</f>
        <v>Renta Nacional</v>
      </c>
      <c r="B24" s="19">
        <v>25</v>
      </c>
      <c r="C24" s="19">
        <v>0</v>
      </c>
      <c r="D24" s="19">
        <v>0</v>
      </c>
      <c r="E24" s="20">
        <v>441</v>
      </c>
      <c r="F24" s="19">
        <v>0</v>
      </c>
      <c r="G24" s="125">
        <f t="shared" si="0"/>
        <v>466</v>
      </c>
    </row>
    <row r="25" spans="1:7" ht="12.75">
      <c r="A25" s="106" t="str">
        <f>'SOAP AB'!A25</f>
        <v>Royal</v>
      </c>
      <c r="B25" s="19">
        <v>0</v>
      </c>
      <c r="C25" s="19">
        <v>0</v>
      </c>
      <c r="D25" s="19">
        <v>0</v>
      </c>
      <c r="E25" s="20">
        <v>0</v>
      </c>
      <c r="F25" s="19">
        <v>0</v>
      </c>
      <c r="G25" s="125">
        <f t="shared" si="0"/>
        <v>0</v>
      </c>
    </row>
    <row r="26" spans="1:7" ht="12.75">
      <c r="A26" s="107" t="str">
        <f>'SOAP AB'!A26</f>
        <v>Security</v>
      </c>
      <c r="B26" s="19">
        <v>69</v>
      </c>
      <c r="C26" s="19">
        <v>1</v>
      </c>
      <c r="D26" s="19">
        <v>0</v>
      </c>
      <c r="E26" s="20">
        <v>1053</v>
      </c>
      <c r="F26" s="19">
        <v>0</v>
      </c>
      <c r="G26" s="125">
        <f t="shared" si="0"/>
        <v>1123</v>
      </c>
    </row>
    <row r="27" spans="1:10" ht="12.75">
      <c r="A27" s="34"/>
      <c r="B27" s="35"/>
      <c r="C27" s="36"/>
      <c r="D27" s="36"/>
      <c r="E27" s="37"/>
      <c r="F27" s="37"/>
      <c r="G27" s="126"/>
      <c r="H27" s="38"/>
      <c r="I27" s="39"/>
      <c r="J27" s="39"/>
    </row>
    <row r="28" spans="1:7" ht="12.75" customHeight="1">
      <c r="A28" s="156" t="s">
        <v>15</v>
      </c>
      <c r="B28" s="157">
        <f aca="true" t="shared" si="1" ref="B28:G28">SUM(B10:B26)</f>
        <v>465</v>
      </c>
      <c r="C28" s="157">
        <f t="shared" si="1"/>
        <v>10</v>
      </c>
      <c r="D28" s="157">
        <f t="shared" si="1"/>
        <v>10</v>
      </c>
      <c r="E28" s="157">
        <f t="shared" si="1"/>
        <v>10248</v>
      </c>
      <c r="F28" s="157">
        <f t="shared" si="1"/>
        <v>59</v>
      </c>
      <c r="G28" s="9">
        <f t="shared" si="1"/>
        <v>10792</v>
      </c>
    </row>
    <row r="29" spans="1:7" ht="15.75">
      <c r="A29" s="40"/>
      <c r="B29" s="41"/>
      <c r="C29" s="42"/>
      <c r="D29" s="42"/>
      <c r="E29" s="43"/>
      <c r="F29" s="43"/>
      <c r="G29" s="127"/>
    </row>
    <row r="30" ht="12.75">
      <c r="A30" s="14"/>
    </row>
    <row r="131" ht="12.75">
      <c r="I131" s="44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255"/>
  <sheetViews>
    <sheetView workbookViewId="0" topLeftCell="A5">
      <selection activeCell="B61" sqref="B61"/>
    </sheetView>
  </sheetViews>
  <sheetFormatPr defaultColWidth="11.421875" defaultRowHeight="12.75"/>
  <cols>
    <col min="1" max="1" width="22.421875" style="46" customWidth="1"/>
    <col min="2" max="2" width="10.140625" style="46" customWidth="1"/>
    <col min="3" max="3" width="11.140625" style="46" customWidth="1"/>
    <col min="4" max="4" width="12.28125" style="46" customWidth="1"/>
    <col min="5" max="5" width="14.00390625" style="129" customWidth="1"/>
    <col min="6" max="6" width="14.7109375" style="46" customWidth="1"/>
    <col min="7" max="7" width="11.00390625" style="46" customWidth="1"/>
    <col min="8" max="8" width="15.8515625" style="129" customWidth="1"/>
    <col min="9" max="16384" width="11.421875" style="46" customWidth="1"/>
  </cols>
  <sheetData>
    <row r="1" ht="12.75">
      <c r="A1" s="45" t="s">
        <v>90</v>
      </c>
    </row>
    <row r="4" ht="12.75">
      <c r="A4" s="45" t="s">
        <v>101</v>
      </c>
    </row>
    <row r="5" spans="1:8" ht="12.75">
      <c r="A5" s="152" t="s">
        <v>35</v>
      </c>
      <c r="H5" s="134"/>
    </row>
    <row r="6" spans="1:2" ht="12.75">
      <c r="A6" s="149" t="s">
        <v>113</v>
      </c>
      <c r="B6" s="132"/>
    </row>
    <row r="7" spans="1:8" ht="12.75">
      <c r="A7" s="186"/>
      <c r="B7" s="187" t="s">
        <v>36</v>
      </c>
      <c r="C7" s="188"/>
      <c r="D7" s="189"/>
      <c r="E7" s="190"/>
      <c r="F7" s="191" t="s">
        <v>37</v>
      </c>
      <c r="G7" s="191" t="s">
        <v>38</v>
      </c>
      <c r="H7" s="192" t="s">
        <v>39</v>
      </c>
    </row>
    <row r="8" spans="1:8" ht="12.75">
      <c r="A8" s="193" t="s">
        <v>1</v>
      </c>
      <c r="B8" s="194" t="s">
        <v>20</v>
      </c>
      <c r="C8" s="195" t="s">
        <v>40</v>
      </c>
      <c r="D8" s="195" t="s">
        <v>41</v>
      </c>
      <c r="E8" s="195" t="s">
        <v>42</v>
      </c>
      <c r="F8" s="195" t="s">
        <v>43</v>
      </c>
      <c r="G8" s="194" t="s">
        <v>44</v>
      </c>
      <c r="H8" s="196" t="s">
        <v>45</v>
      </c>
    </row>
    <row r="9" spans="1:8" ht="12.75">
      <c r="A9" s="197"/>
      <c r="B9" s="198"/>
      <c r="C9" s="199"/>
      <c r="D9" s="200"/>
      <c r="E9" s="199" t="s">
        <v>46</v>
      </c>
      <c r="F9" s="199" t="s">
        <v>47</v>
      </c>
      <c r="G9" s="199" t="s">
        <v>48</v>
      </c>
      <c r="H9" s="201" t="s">
        <v>49</v>
      </c>
    </row>
    <row r="10" spans="1:8" ht="12.75">
      <c r="A10" s="105" t="str">
        <f>'SOAP AB'!A10</f>
        <v>ABN Amro</v>
      </c>
      <c r="B10" s="20">
        <v>32863</v>
      </c>
      <c r="C10" s="20">
        <v>0</v>
      </c>
      <c r="D10" s="20">
        <v>0</v>
      </c>
      <c r="E10" s="113">
        <f aca="true" t="shared" si="0" ref="E10:E26">SUM(B10:D10)</f>
        <v>32863</v>
      </c>
      <c r="F10" s="20">
        <v>47640</v>
      </c>
      <c r="G10" s="20">
        <v>0</v>
      </c>
      <c r="H10" s="135">
        <f aca="true" t="shared" si="1" ref="H10:H26">SUM(E10:G10)</f>
        <v>80503</v>
      </c>
    </row>
    <row r="11" spans="1:8" ht="12.75">
      <c r="A11" s="108" t="str">
        <f>'SOAP AB'!A11</f>
        <v>AGF</v>
      </c>
      <c r="B11" s="20">
        <v>31253</v>
      </c>
      <c r="C11" s="20">
        <v>0</v>
      </c>
      <c r="D11" s="20">
        <v>0</v>
      </c>
      <c r="E11" s="113">
        <f t="shared" si="0"/>
        <v>31253</v>
      </c>
      <c r="F11" s="20">
        <v>33439</v>
      </c>
      <c r="G11" s="20">
        <v>0</v>
      </c>
      <c r="H11" s="135">
        <f t="shared" si="1"/>
        <v>64692</v>
      </c>
    </row>
    <row r="12" spans="1:8" ht="12.75">
      <c r="A12" s="108" t="str">
        <f>'SOAP AB'!A12</f>
        <v>Aseguradora Magallanes</v>
      </c>
      <c r="B12" s="20">
        <v>191551</v>
      </c>
      <c r="C12" s="20">
        <v>691</v>
      </c>
      <c r="D12" s="20">
        <v>3544</v>
      </c>
      <c r="E12" s="113">
        <f t="shared" si="0"/>
        <v>195786</v>
      </c>
      <c r="F12" s="20">
        <v>305870</v>
      </c>
      <c r="G12" s="20">
        <v>0</v>
      </c>
      <c r="H12" s="135">
        <f t="shared" si="1"/>
        <v>501656</v>
      </c>
    </row>
    <row r="13" spans="1:8" ht="12.75">
      <c r="A13" s="108" t="str">
        <f>'SOAP AB'!A13</f>
        <v>Bci</v>
      </c>
      <c r="B13" s="20">
        <v>103210</v>
      </c>
      <c r="C13" s="20">
        <v>1490</v>
      </c>
      <c r="D13" s="20">
        <v>1019</v>
      </c>
      <c r="E13" s="113">
        <f t="shared" si="0"/>
        <v>105719</v>
      </c>
      <c r="F13" s="20">
        <v>119085</v>
      </c>
      <c r="G13" s="20">
        <v>1514</v>
      </c>
      <c r="H13" s="135">
        <f t="shared" si="1"/>
        <v>226318</v>
      </c>
    </row>
    <row r="14" spans="1:8" ht="12.75">
      <c r="A14" s="108" t="str">
        <f>'SOAP AB'!A14</f>
        <v>Chilena Consolidada</v>
      </c>
      <c r="B14" s="20">
        <v>66126</v>
      </c>
      <c r="C14" s="20">
        <v>0</v>
      </c>
      <c r="D14" s="20">
        <v>0</v>
      </c>
      <c r="E14" s="113">
        <f t="shared" si="0"/>
        <v>66126</v>
      </c>
      <c r="F14" s="20">
        <v>131428</v>
      </c>
      <c r="G14" s="20">
        <v>100</v>
      </c>
      <c r="H14" s="135">
        <f t="shared" si="1"/>
        <v>197654</v>
      </c>
    </row>
    <row r="15" spans="1:8" ht="12.75">
      <c r="A15" s="108" t="str">
        <f>'SOAP AB'!A15</f>
        <v>Consorcio Nacional</v>
      </c>
      <c r="B15" s="20">
        <v>7590</v>
      </c>
      <c r="C15" s="20">
        <v>0</v>
      </c>
      <c r="D15" s="20">
        <v>0</v>
      </c>
      <c r="E15" s="113">
        <f t="shared" si="0"/>
        <v>7590</v>
      </c>
      <c r="F15" s="20">
        <v>20400</v>
      </c>
      <c r="G15" s="20">
        <v>0</v>
      </c>
      <c r="H15" s="135">
        <f t="shared" si="1"/>
        <v>27990</v>
      </c>
    </row>
    <row r="16" spans="1:8" ht="12.75">
      <c r="A16" s="108" t="str">
        <f>'SOAP AB'!A16</f>
        <v>Cruz del Sur</v>
      </c>
      <c r="B16" s="20">
        <v>76931</v>
      </c>
      <c r="C16" s="20">
        <v>1518</v>
      </c>
      <c r="D16" s="20">
        <v>2532</v>
      </c>
      <c r="E16" s="113">
        <f t="shared" si="0"/>
        <v>80981</v>
      </c>
      <c r="F16" s="20">
        <v>192880</v>
      </c>
      <c r="G16" s="20">
        <v>0</v>
      </c>
      <c r="H16" s="135">
        <f t="shared" si="1"/>
        <v>273861</v>
      </c>
    </row>
    <row r="17" spans="1:8" ht="12.75">
      <c r="A17" s="108" t="str">
        <f>'SOAP AB'!A17</f>
        <v>ING</v>
      </c>
      <c r="B17" s="20">
        <v>35324</v>
      </c>
      <c r="C17" s="20">
        <v>0</v>
      </c>
      <c r="D17" s="20">
        <v>0</v>
      </c>
      <c r="E17" s="113">
        <f t="shared" si="0"/>
        <v>35324</v>
      </c>
      <c r="F17" s="20">
        <v>126566</v>
      </c>
      <c r="G17" s="20">
        <v>2789</v>
      </c>
      <c r="H17" s="135">
        <f t="shared" si="1"/>
        <v>164679</v>
      </c>
    </row>
    <row r="18" spans="1:8" ht="12.75">
      <c r="A18" s="108" t="str">
        <f>'SOAP AB'!A18</f>
        <v>ING Vida</v>
      </c>
      <c r="B18" s="20">
        <v>56173</v>
      </c>
      <c r="C18" s="20">
        <v>0</v>
      </c>
      <c r="D18" s="20">
        <v>919</v>
      </c>
      <c r="E18" s="113">
        <f t="shared" si="0"/>
        <v>57092</v>
      </c>
      <c r="F18" s="20">
        <v>108125</v>
      </c>
      <c r="G18" s="20">
        <v>6974</v>
      </c>
      <c r="H18" s="135">
        <f t="shared" si="1"/>
        <v>172191</v>
      </c>
    </row>
    <row r="19" spans="1:8" ht="12.75">
      <c r="A19" s="108" t="str">
        <f>'SOAP AB'!A19</f>
        <v>Interamericana</v>
      </c>
      <c r="B19" s="20">
        <v>0</v>
      </c>
      <c r="C19" s="20">
        <v>0</v>
      </c>
      <c r="D19" s="20">
        <v>0</v>
      </c>
      <c r="E19" s="113">
        <f t="shared" si="0"/>
        <v>0</v>
      </c>
      <c r="F19" s="20">
        <v>0</v>
      </c>
      <c r="G19" s="20">
        <v>0</v>
      </c>
      <c r="H19" s="135">
        <f t="shared" si="1"/>
        <v>0</v>
      </c>
    </row>
    <row r="20" spans="1:8" ht="12.75">
      <c r="A20" s="108" t="str">
        <f>'SOAP AB'!A20</f>
        <v>Interamericana Vida</v>
      </c>
      <c r="B20" s="20">
        <v>110396</v>
      </c>
      <c r="C20" s="20">
        <v>0</v>
      </c>
      <c r="D20" s="20">
        <v>3042</v>
      </c>
      <c r="E20" s="113">
        <f t="shared" si="0"/>
        <v>113438</v>
      </c>
      <c r="F20" s="20">
        <v>169623</v>
      </c>
      <c r="G20" s="20">
        <v>0</v>
      </c>
      <c r="H20" s="135">
        <f t="shared" si="1"/>
        <v>283061</v>
      </c>
    </row>
    <row r="21" spans="1:8" ht="12.75">
      <c r="A21" s="108" t="str">
        <f>'SOAP AB'!A21</f>
        <v>Las Américas</v>
      </c>
      <c r="B21" s="20">
        <v>92535</v>
      </c>
      <c r="C21" s="20">
        <v>0</v>
      </c>
      <c r="D21" s="20">
        <v>2447</v>
      </c>
      <c r="E21" s="113">
        <f t="shared" si="0"/>
        <v>94982</v>
      </c>
      <c r="F21" s="20">
        <v>178899</v>
      </c>
      <c r="G21" s="20">
        <v>2365</v>
      </c>
      <c r="H21" s="135">
        <f t="shared" si="1"/>
        <v>276246</v>
      </c>
    </row>
    <row r="22" spans="1:8" ht="12.75">
      <c r="A22" s="108" t="str">
        <f>'SOAP AB'!A22</f>
        <v>Ise Chile</v>
      </c>
      <c r="B22" s="20">
        <v>0</v>
      </c>
      <c r="C22" s="20">
        <v>0</v>
      </c>
      <c r="D22" s="20">
        <v>0</v>
      </c>
      <c r="E22" s="113">
        <f t="shared" si="0"/>
        <v>0</v>
      </c>
      <c r="F22" s="20">
        <v>597</v>
      </c>
      <c r="G22" s="20">
        <v>0</v>
      </c>
      <c r="H22" s="135">
        <f t="shared" si="1"/>
        <v>597</v>
      </c>
    </row>
    <row r="23" spans="1:8" ht="12.75">
      <c r="A23" s="108" t="str">
        <f>'SOAP AB'!A23</f>
        <v>Mapfre</v>
      </c>
      <c r="B23" s="20">
        <v>73648</v>
      </c>
      <c r="C23" s="20">
        <v>0</v>
      </c>
      <c r="D23" s="20">
        <v>0</v>
      </c>
      <c r="E23" s="113">
        <f t="shared" si="0"/>
        <v>73648</v>
      </c>
      <c r="F23" s="20">
        <v>115485</v>
      </c>
      <c r="G23" s="20">
        <v>0</v>
      </c>
      <c r="H23" s="135">
        <f t="shared" si="1"/>
        <v>189133</v>
      </c>
    </row>
    <row r="24" spans="1:8" ht="12.75">
      <c r="A24" s="108" t="str">
        <f>'SOAP AB'!A24</f>
        <v>Renta Nacional</v>
      </c>
      <c r="B24" s="20">
        <v>43224</v>
      </c>
      <c r="C24" s="20">
        <v>0</v>
      </c>
      <c r="D24" s="20">
        <v>0</v>
      </c>
      <c r="E24" s="113">
        <f t="shared" si="0"/>
        <v>43224</v>
      </c>
      <c r="F24" s="20">
        <v>123036</v>
      </c>
      <c r="G24" s="20">
        <v>0</v>
      </c>
      <c r="H24" s="135">
        <f t="shared" si="1"/>
        <v>166260</v>
      </c>
    </row>
    <row r="25" spans="1:8" ht="12.75">
      <c r="A25" s="108" t="str">
        <f>'SOAP AB'!A25</f>
        <v>Royal</v>
      </c>
      <c r="B25" s="20">
        <v>0</v>
      </c>
      <c r="C25" s="20">
        <v>0</v>
      </c>
      <c r="D25" s="20">
        <v>0</v>
      </c>
      <c r="E25" s="113">
        <f t="shared" si="0"/>
        <v>0</v>
      </c>
      <c r="F25" s="20">
        <v>0</v>
      </c>
      <c r="G25" s="20">
        <v>0</v>
      </c>
      <c r="H25" s="135">
        <f t="shared" si="1"/>
        <v>0</v>
      </c>
    </row>
    <row r="26" spans="1:8" ht="12.75">
      <c r="A26" s="109" t="str">
        <f>'SOAP AB'!A26</f>
        <v>Security</v>
      </c>
      <c r="B26" s="20">
        <v>23219</v>
      </c>
      <c r="C26" s="20">
        <v>0</v>
      </c>
      <c r="D26" s="20">
        <v>0</v>
      </c>
      <c r="E26" s="113">
        <f t="shared" si="0"/>
        <v>23219</v>
      </c>
      <c r="F26" s="20">
        <v>337726</v>
      </c>
      <c r="G26" s="20">
        <v>0</v>
      </c>
      <c r="H26" s="135">
        <f t="shared" si="1"/>
        <v>360945</v>
      </c>
    </row>
    <row r="27" spans="1:9" ht="12.75">
      <c r="A27" s="47"/>
      <c r="B27" s="48"/>
      <c r="C27" s="49"/>
      <c r="D27" s="49"/>
      <c r="E27" s="130"/>
      <c r="F27" s="50"/>
      <c r="G27" s="50"/>
      <c r="H27" s="136"/>
      <c r="I27" s="51"/>
    </row>
    <row r="28" spans="1:9" s="133" customFormat="1" ht="12.75" customHeight="1">
      <c r="A28" s="158" t="s">
        <v>15</v>
      </c>
      <c r="B28" s="159">
        <f aca="true" t="shared" si="2" ref="B28:G28">SUM(B10:B26)</f>
        <v>944043</v>
      </c>
      <c r="C28" s="159">
        <f t="shared" si="2"/>
        <v>3699</v>
      </c>
      <c r="D28" s="159">
        <f t="shared" si="2"/>
        <v>13503</v>
      </c>
      <c r="E28" s="159">
        <f t="shared" si="2"/>
        <v>961245</v>
      </c>
      <c r="F28" s="159">
        <f t="shared" si="2"/>
        <v>2010799</v>
      </c>
      <c r="G28" s="159">
        <f t="shared" si="2"/>
        <v>13742</v>
      </c>
      <c r="H28" s="160">
        <f>SUM(H10:H26)</f>
        <v>2985786</v>
      </c>
      <c r="I28" s="140"/>
    </row>
    <row r="29" spans="1:8" ht="15.75">
      <c r="A29" s="52"/>
      <c r="B29" s="53"/>
      <c r="C29" s="54"/>
      <c r="D29" s="54"/>
      <c r="E29" s="131"/>
      <c r="F29" s="55"/>
      <c r="G29" s="55"/>
      <c r="H29" s="137"/>
    </row>
    <row r="33" ht="12.75">
      <c r="A33" s="45" t="s">
        <v>102</v>
      </c>
    </row>
    <row r="34" ht="12.75">
      <c r="A34" s="152" t="s">
        <v>50</v>
      </c>
    </row>
    <row r="35" spans="1:2" ht="12.75" customHeight="1">
      <c r="A35" s="149" t="str">
        <f>A6</f>
        <v>      (entre el 1 de enero y 31 de marzo de 2004, montos expresados en miles de pesos de marzo de 2004)</v>
      </c>
      <c r="B35" s="132"/>
    </row>
    <row r="36" spans="1:6" ht="12.75">
      <c r="A36" s="186"/>
      <c r="B36" s="209" t="s">
        <v>82</v>
      </c>
      <c r="C36" s="210"/>
      <c r="D36" s="191" t="s">
        <v>52</v>
      </c>
      <c r="E36" s="191" t="s">
        <v>53</v>
      </c>
      <c r="F36" s="192" t="s">
        <v>54</v>
      </c>
    </row>
    <row r="37" spans="1:6" ht="12.75">
      <c r="A37" s="193" t="s">
        <v>1</v>
      </c>
      <c r="B37" s="195" t="s">
        <v>55</v>
      </c>
      <c r="C37" s="195" t="s">
        <v>56</v>
      </c>
      <c r="D37" s="202" t="s">
        <v>83</v>
      </c>
      <c r="E37" s="202" t="s">
        <v>57</v>
      </c>
      <c r="F37" s="203" t="s">
        <v>58</v>
      </c>
    </row>
    <row r="38" spans="1:6" ht="12.75">
      <c r="A38" s="193"/>
      <c r="B38" s="204"/>
      <c r="C38" s="205"/>
      <c r="D38" s="202" t="s">
        <v>84</v>
      </c>
      <c r="E38" s="194" t="s">
        <v>59</v>
      </c>
      <c r="F38" s="203" t="s">
        <v>60</v>
      </c>
    </row>
    <row r="39" spans="1:6" ht="12.75">
      <c r="A39" s="197"/>
      <c r="B39" s="199" t="s">
        <v>61</v>
      </c>
      <c r="C39" s="199" t="s">
        <v>62</v>
      </c>
      <c r="D39" s="199" t="s">
        <v>63</v>
      </c>
      <c r="E39" s="199" t="s">
        <v>64</v>
      </c>
      <c r="F39" s="201" t="s">
        <v>65</v>
      </c>
    </row>
    <row r="40" spans="1:6" ht="12.75">
      <c r="A40" s="104" t="str">
        <f>A10</f>
        <v>ABN Amro</v>
      </c>
      <c r="B40" s="128">
        <v>80503</v>
      </c>
      <c r="C40" s="20">
        <v>51848</v>
      </c>
      <c r="D40" s="20">
        <v>4076</v>
      </c>
      <c r="E40" s="20">
        <v>51659</v>
      </c>
      <c r="F40" s="138">
        <f aca="true" t="shared" si="3" ref="F40:F56">SUM(B40:D40)-E40</f>
        <v>84768</v>
      </c>
    </row>
    <row r="41" spans="1:6" ht="12.75">
      <c r="A41" s="106" t="str">
        <f aca="true" t="shared" si="4" ref="A41:A50">A11</f>
        <v>AGF</v>
      </c>
      <c r="B41" s="128">
        <v>64692</v>
      </c>
      <c r="C41" s="20">
        <v>51281</v>
      </c>
      <c r="D41" s="20">
        <v>50765</v>
      </c>
      <c r="E41" s="20">
        <v>88567</v>
      </c>
      <c r="F41" s="138">
        <f t="shared" si="3"/>
        <v>78171</v>
      </c>
    </row>
    <row r="42" spans="1:6" ht="12.75">
      <c r="A42" s="106" t="str">
        <f t="shared" si="4"/>
        <v>Aseguradora Magallanes</v>
      </c>
      <c r="B42" s="128">
        <v>501656</v>
      </c>
      <c r="C42" s="20">
        <v>133544</v>
      </c>
      <c r="D42" s="20">
        <v>138024</v>
      </c>
      <c r="E42" s="20">
        <v>134234</v>
      </c>
      <c r="F42" s="138">
        <f t="shared" si="3"/>
        <v>638990</v>
      </c>
    </row>
    <row r="43" spans="1:6" ht="12.75">
      <c r="A43" s="106" t="str">
        <f t="shared" si="4"/>
        <v>Bci</v>
      </c>
      <c r="B43" s="128">
        <v>226318</v>
      </c>
      <c r="C43" s="20">
        <v>431963</v>
      </c>
      <c r="D43" s="20">
        <v>207765</v>
      </c>
      <c r="E43" s="20">
        <v>356866</v>
      </c>
      <c r="F43" s="138">
        <f t="shared" si="3"/>
        <v>509180</v>
      </c>
    </row>
    <row r="44" spans="1:6" ht="12.75">
      <c r="A44" s="106" t="str">
        <f t="shared" si="4"/>
        <v>Chilena Consolidada</v>
      </c>
      <c r="B44" s="128">
        <v>197654</v>
      </c>
      <c r="C44" s="20">
        <v>174182</v>
      </c>
      <c r="D44" s="20">
        <v>132187</v>
      </c>
      <c r="E44" s="20">
        <v>146136</v>
      </c>
      <c r="F44" s="138">
        <f t="shared" si="3"/>
        <v>357887</v>
      </c>
    </row>
    <row r="45" spans="1:6" ht="12.75">
      <c r="A45" s="106" t="str">
        <f t="shared" si="4"/>
        <v>Consorcio Nacional</v>
      </c>
      <c r="B45" s="128">
        <v>27990</v>
      </c>
      <c r="C45" s="20">
        <v>10633</v>
      </c>
      <c r="D45" s="20">
        <v>15438</v>
      </c>
      <c r="E45" s="20">
        <v>14343</v>
      </c>
      <c r="F45" s="138">
        <f t="shared" si="3"/>
        <v>39718</v>
      </c>
    </row>
    <row r="46" spans="1:6" ht="12.75">
      <c r="A46" s="106" t="str">
        <f t="shared" si="4"/>
        <v>Cruz del Sur</v>
      </c>
      <c r="B46" s="128">
        <v>273861</v>
      </c>
      <c r="C46" s="20">
        <v>426013</v>
      </c>
      <c r="D46" s="20">
        <v>185517</v>
      </c>
      <c r="E46" s="20">
        <v>246062</v>
      </c>
      <c r="F46" s="138">
        <f t="shared" si="3"/>
        <v>639329</v>
      </c>
    </row>
    <row r="47" spans="1:6" ht="12.75">
      <c r="A47" s="106" t="str">
        <f t="shared" si="4"/>
        <v>ING</v>
      </c>
      <c r="B47" s="128">
        <v>164579</v>
      </c>
      <c r="C47" s="20">
        <v>33108</v>
      </c>
      <c r="D47" s="20">
        <v>161609</v>
      </c>
      <c r="E47" s="20">
        <v>19168</v>
      </c>
      <c r="F47" s="138">
        <f t="shared" si="3"/>
        <v>340128</v>
      </c>
    </row>
    <row r="48" spans="1:6" ht="12.75">
      <c r="A48" s="106" t="str">
        <f t="shared" si="4"/>
        <v>ING Vida</v>
      </c>
      <c r="B48" s="128">
        <v>170191</v>
      </c>
      <c r="C48" s="20">
        <v>24878</v>
      </c>
      <c r="D48" s="20">
        <v>87906</v>
      </c>
      <c r="E48" s="20">
        <v>21533</v>
      </c>
      <c r="F48" s="138">
        <f t="shared" si="3"/>
        <v>261442</v>
      </c>
    </row>
    <row r="49" spans="1:6" ht="12.75">
      <c r="A49" s="106" t="str">
        <f t="shared" si="4"/>
        <v>Interamericana</v>
      </c>
      <c r="B49" s="128">
        <v>0</v>
      </c>
      <c r="C49" s="20">
        <v>505</v>
      </c>
      <c r="D49" s="20">
        <v>52</v>
      </c>
      <c r="E49" s="20">
        <v>168</v>
      </c>
      <c r="F49" s="138">
        <f t="shared" si="3"/>
        <v>389</v>
      </c>
    </row>
    <row r="50" spans="1:6" ht="12.75">
      <c r="A50" s="106" t="str">
        <f t="shared" si="4"/>
        <v>Interamericana Vida</v>
      </c>
      <c r="B50" s="128">
        <v>283062</v>
      </c>
      <c r="C50" s="20">
        <v>103384</v>
      </c>
      <c r="D50" s="20">
        <v>110795</v>
      </c>
      <c r="E50" s="20">
        <v>90713</v>
      </c>
      <c r="F50" s="138">
        <f t="shared" si="3"/>
        <v>406528</v>
      </c>
    </row>
    <row r="51" spans="1:6" ht="12.75">
      <c r="A51" s="106" t="str">
        <f aca="true" t="shared" si="5" ref="A51:A56">A21</f>
        <v>Las Américas</v>
      </c>
      <c r="B51" s="128">
        <v>276246</v>
      </c>
      <c r="C51" s="20">
        <v>204488</v>
      </c>
      <c r="D51" s="20">
        <v>216642</v>
      </c>
      <c r="E51" s="20">
        <v>205817</v>
      </c>
      <c r="F51" s="138">
        <f t="shared" si="3"/>
        <v>491559</v>
      </c>
    </row>
    <row r="52" spans="1:6" ht="12.75">
      <c r="A52" s="106" t="str">
        <f t="shared" si="5"/>
        <v>Ise Chile</v>
      </c>
      <c r="B52" s="128">
        <v>597</v>
      </c>
      <c r="C52" s="20">
        <v>547</v>
      </c>
      <c r="D52" s="20">
        <v>55</v>
      </c>
      <c r="E52" s="20">
        <v>544</v>
      </c>
      <c r="F52" s="138">
        <f t="shared" si="3"/>
        <v>655</v>
      </c>
    </row>
    <row r="53" spans="1:6" ht="12.75">
      <c r="A53" s="106" t="str">
        <f t="shared" si="5"/>
        <v>Mapfre</v>
      </c>
      <c r="B53" s="128">
        <v>189133</v>
      </c>
      <c r="C53" s="20">
        <v>110028</v>
      </c>
      <c r="D53" s="20">
        <v>30586</v>
      </c>
      <c r="E53" s="20">
        <v>69733</v>
      </c>
      <c r="F53" s="138">
        <f t="shared" si="3"/>
        <v>260014</v>
      </c>
    </row>
    <row r="54" spans="1:6" ht="12.75" customHeight="1">
      <c r="A54" s="106" t="str">
        <f t="shared" si="5"/>
        <v>Renta Nacional</v>
      </c>
      <c r="B54" s="128">
        <v>166260</v>
      </c>
      <c r="C54" s="20">
        <v>149630</v>
      </c>
      <c r="D54" s="20">
        <v>97107</v>
      </c>
      <c r="E54" s="20">
        <v>193157</v>
      </c>
      <c r="F54" s="138">
        <f t="shared" si="3"/>
        <v>219840</v>
      </c>
    </row>
    <row r="55" spans="1:6" ht="12.75" customHeight="1">
      <c r="A55" s="106" t="str">
        <f t="shared" si="5"/>
        <v>Royal</v>
      </c>
      <c r="B55" s="128">
        <v>0</v>
      </c>
      <c r="C55" s="207" t="s">
        <v>110</v>
      </c>
      <c r="D55" s="20">
        <v>0</v>
      </c>
      <c r="E55" s="20">
        <v>0</v>
      </c>
      <c r="F55" s="138">
        <f t="shared" si="3"/>
        <v>0</v>
      </c>
    </row>
    <row r="56" spans="1:7" ht="12.75" customHeight="1">
      <c r="A56" s="107" t="str">
        <f t="shared" si="5"/>
        <v>Security</v>
      </c>
      <c r="B56" s="128">
        <v>360945</v>
      </c>
      <c r="C56" s="20">
        <v>0</v>
      </c>
      <c r="D56" s="20">
        <v>160316</v>
      </c>
      <c r="E56" s="20">
        <v>175930</v>
      </c>
      <c r="F56" s="138">
        <f t="shared" si="3"/>
        <v>345331</v>
      </c>
      <c r="G56" s="46" t="s">
        <v>110</v>
      </c>
    </row>
    <row r="57" spans="1:7" ht="12.75" customHeight="1">
      <c r="A57" s="47"/>
      <c r="B57" s="48"/>
      <c r="C57" s="49"/>
      <c r="D57" s="49"/>
      <c r="E57" s="49"/>
      <c r="F57" s="136"/>
      <c r="G57" s="56"/>
    </row>
    <row r="58" spans="1:6" ht="12.75" customHeight="1">
      <c r="A58" s="161" t="s">
        <v>15</v>
      </c>
      <c r="B58" s="162">
        <f>SUM(B40:B56)</f>
        <v>2983687</v>
      </c>
      <c r="C58" s="162">
        <f>SUM(C40:C56)</f>
        <v>1906032</v>
      </c>
      <c r="D58" s="162">
        <f>SUM(D40:D56)</f>
        <v>1598840</v>
      </c>
      <c r="E58" s="162">
        <f>SUM(E40:E56)</f>
        <v>1814630</v>
      </c>
      <c r="F58" s="3">
        <f>+B58+C58+D58-E58</f>
        <v>4673929</v>
      </c>
    </row>
    <row r="59" spans="1:6" ht="15.75">
      <c r="A59" s="52"/>
      <c r="B59" s="53"/>
      <c r="C59" s="54"/>
      <c r="D59" s="54"/>
      <c r="E59" s="54"/>
      <c r="F59" s="137"/>
    </row>
    <row r="60" spans="1:6" ht="12.75">
      <c r="A60" s="13"/>
      <c r="E60" s="46"/>
      <c r="F60" s="129"/>
    </row>
    <row r="61" spans="1:6" ht="12.75">
      <c r="A61" s="14"/>
      <c r="B61" s="208" t="s">
        <v>110</v>
      </c>
      <c r="C61" s="46" t="s">
        <v>111</v>
      </c>
      <c r="E61" s="46"/>
      <c r="F61" s="139"/>
    </row>
    <row r="62" ht="12.75">
      <c r="E62" s="46"/>
    </row>
    <row r="63" ht="12.75">
      <c r="E63" s="46"/>
    </row>
    <row r="64" ht="12.75">
      <c r="E64" s="46"/>
    </row>
    <row r="65" ht="12.75">
      <c r="E65" s="46"/>
    </row>
    <row r="66" ht="12.75">
      <c r="E66" s="46"/>
    </row>
    <row r="67" ht="12.75">
      <c r="E67" s="46"/>
    </row>
    <row r="68" ht="12.75">
      <c r="E68" s="46"/>
    </row>
    <row r="69" ht="12.75">
      <c r="E69" s="46"/>
    </row>
    <row r="70" ht="12.75">
      <c r="E70" s="46"/>
    </row>
    <row r="71" ht="12.75">
      <c r="E71" s="46"/>
    </row>
    <row r="72" ht="12.75">
      <c r="E72" s="46"/>
    </row>
    <row r="73" ht="12.75">
      <c r="E73" s="46"/>
    </row>
    <row r="74" ht="12.75">
      <c r="E74" s="46"/>
    </row>
    <row r="75" ht="12.75">
      <c r="E75" s="46"/>
    </row>
    <row r="76" ht="12.75">
      <c r="E76" s="46"/>
    </row>
    <row r="77" ht="12.75">
      <c r="E77" s="46"/>
    </row>
    <row r="78" ht="12.75">
      <c r="E78" s="46"/>
    </row>
    <row r="79" ht="12.75">
      <c r="E79" s="46"/>
    </row>
    <row r="80" ht="12.75">
      <c r="E80" s="46"/>
    </row>
    <row r="81" ht="12.75">
      <c r="E81" s="46"/>
    </row>
    <row r="82" ht="12.75">
      <c r="E82" s="46"/>
    </row>
    <row r="83" ht="12.75">
      <c r="E83" s="46"/>
    </row>
    <row r="84" ht="12.75">
      <c r="E84" s="46"/>
    </row>
    <row r="85" ht="12.75">
      <c r="E85" s="46"/>
    </row>
    <row r="86" ht="12.75">
      <c r="E86" s="46"/>
    </row>
    <row r="87" ht="12.75">
      <c r="E87" s="46"/>
    </row>
    <row r="88" ht="12.75">
      <c r="E88" s="46"/>
    </row>
    <row r="89" ht="12.75">
      <c r="E89" s="46"/>
    </row>
    <row r="90" ht="12.75">
      <c r="E90" s="46"/>
    </row>
    <row r="91" ht="12.75">
      <c r="E91" s="46"/>
    </row>
    <row r="92" ht="12.75">
      <c r="E92" s="46"/>
    </row>
    <row r="93" ht="12.75">
      <c r="E93" s="46"/>
    </row>
    <row r="94" ht="12.75">
      <c r="E94" s="46"/>
    </row>
    <row r="95" ht="12.75">
      <c r="E95" s="46"/>
    </row>
    <row r="96" spans="5:10" ht="12.75">
      <c r="E96" s="46"/>
      <c r="J96" s="57"/>
    </row>
    <row r="97" ht="12.75">
      <c r="E97" s="46"/>
    </row>
    <row r="98" ht="12.75">
      <c r="E98" s="46"/>
    </row>
    <row r="99" ht="12.75">
      <c r="E99" s="46"/>
    </row>
    <row r="100" ht="12.75">
      <c r="E100" s="46"/>
    </row>
    <row r="101" ht="12.75">
      <c r="E101" s="46"/>
    </row>
    <row r="102" ht="12.75">
      <c r="E102" s="46"/>
    </row>
    <row r="103" ht="12.75">
      <c r="E103" s="46"/>
    </row>
    <row r="104" ht="12.75">
      <c r="E104" s="46"/>
    </row>
    <row r="105" ht="12.75">
      <c r="E105" s="46"/>
    </row>
    <row r="106" ht="12.75">
      <c r="E106" s="46"/>
    </row>
    <row r="107" ht="12.75">
      <c r="E107" s="46"/>
    </row>
    <row r="108" ht="12.75">
      <c r="E108" s="46"/>
    </row>
    <row r="109" ht="12.75">
      <c r="E109" s="46"/>
    </row>
    <row r="110" ht="12.75">
      <c r="E110" s="46"/>
    </row>
    <row r="111" ht="12.75">
      <c r="E111" s="46"/>
    </row>
    <row r="112" ht="12.75">
      <c r="E112" s="46"/>
    </row>
    <row r="113" ht="12.75">
      <c r="E113" s="46"/>
    </row>
    <row r="114" ht="12.75">
      <c r="E114" s="46"/>
    </row>
    <row r="115" ht="12.75">
      <c r="E115" s="46"/>
    </row>
    <row r="116" ht="12.75">
      <c r="E116" s="46"/>
    </row>
    <row r="117" ht="12.75">
      <c r="E117" s="46"/>
    </row>
    <row r="118" ht="12.75">
      <c r="E118" s="46"/>
    </row>
    <row r="119" ht="12.75">
      <c r="E119" s="46"/>
    </row>
    <row r="120" ht="12.75">
      <c r="E120" s="46"/>
    </row>
    <row r="121" ht="12.75">
      <c r="E121" s="46"/>
    </row>
    <row r="122" ht="12.75">
      <c r="E122" s="46"/>
    </row>
    <row r="123" ht="12.75">
      <c r="E123" s="46"/>
    </row>
    <row r="124" ht="12.75">
      <c r="E124" s="46"/>
    </row>
    <row r="125" ht="12.75">
      <c r="E125" s="46"/>
    </row>
    <row r="126" ht="12.75">
      <c r="E126" s="46"/>
    </row>
    <row r="127" ht="12.75">
      <c r="E127" s="46"/>
    </row>
    <row r="128" ht="12.75">
      <c r="E128" s="46"/>
    </row>
    <row r="129" ht="12.75">
      <c r="E129" s="46"/>
    </row>
    <row r="130" ht="12.75">
      <c r="E130" s="46"/>
    </row>
    <row r="131" ht="12.75">
      <c r="E131" s="46"/>
    </row>
    <row r="132" ht="12.75">
      <c r="E132" s="46"/>
    </row>
    <row r="133" ht="12.75">
      <c r="E133" s="46"/>
    </row>
    <row r="134" ht="12.75">
      <c r="E134" s="46"/>
    </row>
    <row r="135" ht="12.75">
      <c r="E135" s="46"/>
    </row>
    <row r="136" ht="12.75">
      <c r="E136" s="46"/>
    </row>
    <row r="137" ht="12.75">
      <c r="E137" s="46"/>
    </row>
    <row r="138" ht="12.75">
      <c r="E138" s="46"/>
    </row>
    <row r="139" ht="12.75">
      <c r="E139" s="46"/>
    </row>
    <row r="140" ht="12.75">
      <c r="E140" s="46"/>
    </row>
    <row r="141" ht="12.75">
      <c r="E141" s="46"/>
    </row>
    <row r="142" ht="12.75">
      <c r="E142" s="46"/>
    </row>
    <row r="143" ht="12.75">
      <c r="E143" s="46"/>
    </row>
    <row r="144" ht="12.75">
      <c r="E144" s="46"/>
    </row>
    <row r="145" ht="12.75">
      <c r="E145" s="46"/>
    </row>
    <row r="146" ht="12.75">
      <c r="E146" s="46"/>
    </row>
    <row r="147" ht="12.75">
      <c r="E147" s="46"/>
    </row>
    <row r="148" ht="12.75">
      <c r="E148" s="46"/>
    </row>
    <row r="149" ht="12.75">
      <c r="E149" s="46"/>
    </row>
    <row r="150" ht="12.75">
      <c r="E150" s="46"/>
    </row>
    <row r="151" ht="12.75">
      <c r="E151" s="46"/>
    </row>
    <row r="152" ht="12.75">
      <c r="E152" s="46"/>
    </row>
    <row r="153" ht="12.75">
      <c r="E153" s="46"/>
    </row>
    <row r="154" ht="12.75">
      <c r="E154" s="46"/>
    </row>
    <row r="155" ht="12.75">
      <c r="E155" s="46"/>
    </row>
    <row r="156" ht="12.75">
      <c r="E156" s="46"/>
    </row>
    <row r="157" ht="12.75">
      <c r="E157" s="46"/>
    </row>
    <row r="158" ht="12.75">
      <c r="E158" s="46"/>
    </row>
    <row r="159" ht="12.75">
      <c r="E159" s="46"/>
    </row>
    <row r="160" ht="12.75">
      <c r="E160" s="46"/>
    </row>
    <row r="161" ht="12.75">
      <c r="E161" s="46"/>
    </row>
    <row r="162" ht="12.75">
      <c r="E162" s="46"/>
    </row>
    <row r="163" ht="12.75">
      <c r="E163" s="46"/>
    </row>
    <row r="164" ht="12.75">
      <c r="E164" s="46"/>
    </row>
    <row r="165" ht="12.75">
      <c r="E165" s="46"/>
    </row>
    <row r="166" ht="12.75">
      <c r="E166" s="46"/>
    </row>
    <row r="167" ht="12.75">
      <c r="E167" s="46"/>
    </row>
    <row r="168" ht="12.75">
      <c r="E168" s="46"/>
    </row>
    <row r="169" ht="12.75">
      <c r="E169" s="46"/>
    </row>
    <row r="170" ht="12.75">
      <c r="E170" s="46"/>
    </row>
    <row r="171" ht="12.75">
      <c r="E171" s="46"/>
    </row>
    <row r="172" ht="12.75">
      <c r="E172" s="46"/>
    </row>
    <row r="173" ht="12.75">
      <c r="E173" s="46"/>
    </row>
    <row r="174" ht="12.75">
      <c r="E174" s="46"/>
    </row>
    <row r="175" ht="12.75">
      <c r="E175" s="46"/>
    </row>
    <row r="176" ht="12.75">
      <c r="E176" s="46"/>
    </row>
    <row r="177" ht="12.75">
      <c r="E177" s="46"/>
    </row>
    <row r="178" ht="12.75">
      <c r="E178" s="46"/>
    </row>
    <row r="179" ht="12.75">
      <c r="E179" s="46"/>
    </row>
    <row r="180" ht="12.75">
      <c r="E180" s="46"/>
    </row>
    <row r="181" ht="12.75">
      <c r="E181" s="46"/>
    </row>
    <row r="182" ht="12.75">
      <c r="E182" s="46"/>
    </row>
    <row r="183" ht="12.75">
      <c r="E183" s="46"/>
    </row>
    <row r="184" ht="12.75">
      <c r="E184" s="46"/>
    </row>
    <row r="185" ht="12.75">
      <c r="E185" s="46"/>
    </row>
    <row r="186" ht="12.75">
      <c r="E186" s="46"/>
    </row>
    <row r="187" ht="12.75">
      <c r="E187" s="46"/>
    </row>
    <row r="188" ht="12.75">
      <c r="E188" s="46"/>
    </row>
    <row r="189" ht="12.75">
      <c r="E189" s="46"/>
    </row>
    <row r="190" ht="12.75">
      <c r="E190" s="46"/>
    </row>
    <row r="191" ht="12.75">
      <c r="E191" s="46"/>
    </row>
    <row r="192" ht="12.75">
      <c r="E192" s="46"/>
    </row>
    <row r="193" ht="12.75">
      <c r="E193" s="46"/>
    </row>
    <row r="194" ht="12.75">
      <c r="E194" s="46"/>
    </row>
    <row r="195" ht="12.75">
      <c r="E195" s="46"/>
    </row>
    <row r="196" ht="12.75">
      <c r="E196" s="46"/>
    </row>
    <row r="197" ht="12.75">
      <c r="E197" s="46"/>
    </row>
    <row r="198" ht="12.75">
      <c r="E198" s="46"/>
    </row>
    <row r="199" ht="12.75">
      <c r="E199" s="46"/>
    </row>
    <row r="200" ht="12.75">
      <c r="E200" s="46"/>
    </row>
    <row r="201" ht="12.75">
      <c r="E201" s="46"/>
    </row>
    <row r="202" ht="12.75">
      <c r="E202" s="46"/>
    </row>
    <row r="203" ht="12.75">
      <c r="E203" s="46"/>
    </row>
    <row r="204" ht="12.75">
      <c r="E204" s="46"/>
    </row>
    <row r="205" ht="12.75">
      <c r="E205" s="46"/>
    </row>
    <row r="206" ht="12.75">
      <c r="E206" s="46"/>
    </row>
    <row r="207" ht="12.75">
      <c r="E207" s="46"/>
    </row>
    <row r="208" ht="12.75">
      <c r="E208" s="46"/>
    </row>
    <row r="209" ht="12.75">
      <c r="E209" s="46"/>
    </row>
    <row r="210" ht="12.75">
      <c r="E210" s="46"/>
    </row>
    <row r="211" ht="12.75">
      <c r="E211" s="46"/>
    </row>
    <row r="212" ht="12.75">
      <c r="E212" s="46"/>
    </row>
    <row r="213" ht="12.75">
      <c r="E213" s="46"/>
    </row>
    <row r="214" ht="12.75">
      <c r="E214" s="46"/>
    </row>
    <row r="215" ht="12.75">
      <c r="E215" s="46"/>
    </row>
    <row r="216" ht="12.75">
      <c r="E216" s="46"/>
    </row>
    <row r="217" ht="12.75">
      <c r="E217" s="46"/>
    </row>
    <row r="218" ht="12.75">
      <c r="E218" s="46"/>
    </row>
    <row r="219" ht="12.75">
      <c r="E219" s="46"/>
    </row>
    <row r="220" ht="12.75">
      <c r="E220" s="46"/>
    </row>
    <row r="221" ht="12.75">
      <c r="E221" s="46"/>
    </row>
    <row r="222" ht="12.75">
      <c r="E222" s="46"/>
    </row>
    <row r="223" ht="12.75">
      <c r="E223" s="46"/>
    </row>
    <row r="224" ht="12.75">
      <c r="E224" s="46"/>
    </row>
    <row r="225" ht="12.75">
      <c r="E225" s="46"/>
    </row>
    <row r="226" ht="12.75">
      <c r="E226" s="46"/>
    </row>
    <row r="227" ht="12.75">
      <c r="E227" s="46"/>
    </row>
    <row r="228" ht="12.75">
      <c r="E228" s="46"/>
    </row>
    <row r="229" ht="12.75">
      <c r="E229" s="46"/>
    </row>
    <row r="230" ht="12.75">
      <c r="E230" s="46"/>
    </row>
    <row r="231" ht="12.75">
      <c r="E231" s="46"/>
    </row>
    <row r="232" ht="12.75">
      <c r="E232" s="46"/>
    </row>
    <row r="233" ht="12.75">
      <c r="E233" s="46"/>
    </row>
    <row r="234" ht="12.75">
      <c r="E234" s="46"/>
    </row>
    <row r="235" ht="12.75">
      <c r="E235" s="46"/>
    </row>
    <row r="236" ht="12.75">
      <c r="E236" s="46"/>
    </row>
    <row r="237" ht="12.75">
      <c r="E237" s="46"/>
    </row>
    <row r="238" ht="12.75">
      <c r="E238" s="46"/>
    </row>
    <row r="239" ht="12.75">
      <c r="E239" s="46"/>
    </row>
    <row r="240" ht="12.75">
      <c r="E240" s="46"/>
    </row>
    <row r="241" ht="12.75">
      <c r="E241" s="46"/>
    </row>
    <row r="242" ht="12.75">
      <c r="E242" s="46"/>
    </row>
    <row r="243" ht="12.75">
      <c r="E243" s="46"/>
    </row>
    <row r="244" ht="12.75">
      <c r="E244" s="46"/>
    </row>
    <row r="245" ht="12.75">
      <c r="E245" s="46"/>
    </row>
    <row r="246" ht="12.75">
      <c r="E246" s="46"/>
    </row>
    <row r="247" ht="12.75">
      <c r="E247" s="46"/>
    </row>
    <row r="248" ht="12.75">
      <c r="E248" s="46"/>
    </row>
    <row r="249" ht="12.75">
      <c r="E249" s="46"/>
    </row>
    <row r="250" ht="12.75">
      <c r="E250" s="46"/>
    </row>
    <row r="251" ht="12.75">
      <c r="E251" s="46"/>
    </row>
    <row r="252" ht="12.75">
      <c r="E252" s="46"/>
    </row>
    <row r="253" ht="12.75">
      <c r="E253" s="46"/>
    </row>
    <row r="254" ht="12.75">
      <c r="E254" s="46"/>
    </row>
    <row r="255" ht="12.75">
      <c r="E255" s="46"/>
    </row>
  </sheetData>
  <mergeCells count="1">
    <mergeCell ref="B36:C36"/>
  </mergeCells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L92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59" customWidth="1"/>
    <col min="2" max="5" width="11.7109375" style="59" customWidth="1"/>
    <col min="6" max="6" width="12.28125" style="59" customWidth="1"/>
    <col min="7" max="9" width="11.7109375" style="59" customWidth="1"/>
    <col min="10" max="16384" width="11.421875" style="59" customWidth="1"/>
  </cols>
  <sheetData>
    <row r="1" ht="12.75">
      <c r="A1" s="58" t="s">
        <v>91</v>
      </c>
    </row>
    <row r="4" ht="12.75">
      <c r="A4" s="58" t="s">
        <v>103</v>
      </c>
    </row>
    <row r="5" spans="1:9" ht="12.75">
      <c r="A5" s="60" t="s">
        <v>0</v>
      </c>
      <c r="B5" s="61"/>
      <c r="C5" s="61"/>
      <c r="E5" s="61"/>
      <c r="F5" s="61"/>
      <c r="G5" s="61"/>
      <c r="H5" s="61"/>
      <c r="I5" s="61"/>
    </row>
    <row r="6" spans="1:9" ht="12.75">
      <c r="A6" s="2" t="str">
        <f>'SOAP AB'!$A$6</f>
        <v>      (entre el 1 de enero y 31 de marzo de 2004)</v>
      </c>
      <c r="B6" s="62"/>
      <c r="C6" s="61"/>
      <c r="D6" s="61"/>
      <c r="E6" s="61"/>
      <c r="F6" s="61"/>
      <c r="G6" s="61"/>
      <c r="H6" s="61"/>
      <c r="I6" s="61"/>
    </row>
    <row r="7" spans="1:9" ht="12.75">
      <c r="A7" s="63"/>
      <c r="B7" s="64"/>
      <c r="C7" s="65"/>
      <c r="D7" s="65"/>
      <c r="E7" s="65"/>
      <c r="F7" s="65"/>
      <c r="G7" s="65"/>
      <c r="H7" s="65"/>
      <c r="I7" s="66"/>
    </row>
    <row r="8" spans="1:9" ht="12.75">
      <c r="A8" s="67" t="s">
        <v>1</v>
      </c>
      <c r="B8" s="68" t="s">
        <v>2</v>
      </c>
      <c r="C8" s="68" t="s">
        <v>3</v>
      </c>
      <c r="D8" s="68" t="s">
        <v>4</v>
      </c>
      <c r="E8" s="68" t="s">
        <v>5</v>
      </c>
      <c r="F8" s="110" t="s">
        <v>97</v>
      </c>
      <c r="G8" s="68" t="s">
        <v>6</v>
      </c>
      <c r="H8" s="68" t="s">
        <v>7</v>
      </c>
      <c r="I8" s="69" t="s">
        <v>8</v>
      </c>
    </row>
    <row r="9" spans="1:9" ht="12.75">
      <c r="A9" s="70"/>
      <c r="B9" s="71"/>
      <c r="C9" s="71"/>
      <c r="D9" s="71"/>
      <c r="E9" s="71"/>
      <c r="F9" s="71"/>
      <c r="G9" s="71"/>
      <c r="H9" s="71"/>
      <c r="I9" s="72"/>
    </row>
    <row r="10" spans="1:9" ht="12.75">
      <c r="A10" s="105" t="str">
        <f>'SOAP AB'!A10</f>
        <v>ABN Amro</v>
      </c>
      <c r="B10" s="20">
        <v>8736</v>
      </c>
      <c r="C10" s="20">
        <v>6262</v>
      </c>
      <c r="D10" s="20">
        <v>82</v>
      </c>
      <c r="E10" s="20">
        <v>10</v>
      </c>
      <c r="F10" s="20">
        <v>3</v>
      </c>
      <c r="G10" s="20">
        <v>0</v>
      </c>
      <c r="H10" s="20">
        <v>184</v>
      </c>
      <c r="I10" s="4">
        <f aca="true" t="shared" si="0" ref="I10:I26">SUM(B10:H10)</f>
        <v>15277</v>
      </c>
    </row>
    <row r="11" spans="1:9" ht="12.75">
      <c r="A11" s="108" t="str">
        <f>'SOAP AB'!A11</f>
        <v>AGF</v>
      </c>
      <c r="B11" s="20">
        <v>697</v>
      </c>
      <c r="C11" s="20">
        <v>377</v>
      </c>
      <c r="D11" s="20">
        <v>4406</v>
      </c>
      <c r="E11" s="20">
        <v>20</v>
      </c>
      <c r="F11" s="20">
        <v>4</v>
      </c>
      <c r="G11" s="20">
        <v>773</v>
      </c>
      <c r="H11" s="20">
        <v>862</v>
      </c>
      <c r="I11" s="4">
        <f t="shared" si="0"/>
        <v>7139</v>
      </c>
    </row>
    <row r="12" spans="1:9" ht="12.75">
      <c r="A12" s="108" t="str">
        <f>'SOAP AB'!A12</f>
        <v>Aseguradora Magallanes</v>
      </c>
      <c r="B12" s="20">
        <v>62510</v>
      </c>
      <c r="C12" s="20">
        <v>15824</v>
      </c>
      <c r="D12" s="20">
        <v>1031</v>
      </c>
      <c r="E12" s="20">
        <v>570</v>
      </c>
      <c r="F12" s="20">
        <v>514</v>
      </c>
      <c r="G12" s="20">
        <v>479</v>
      </c>
      <c r="H12" s="20">
        <v>6926</v>
      </c>
      <c r="I12" s="4">
        <f t="shared" si="0"/>
        <v>87854</v>
      </c>
    </row>
    <row r="13" spans="1:9" ht="12.75">
      <c r="A13" s="108" t="str">
        <f>'SOAP AB'!A13</f>
        <v>Bci</v>
      </c>
      <c r="B13" s="20">
        <v>14692</v>
      </c>
      <c r="C13" s="20">
        <v>5117</v>
      </c>
      <c r="D13" s="20">
        <v>7613</v>
      </c>
      <c r="E13" s="20">
        <v>1005</v>
      </c>
      <c r="F13" s="20">
        <v>193</v>
      </c>
      <c r="G13" s="20">
        <v>1285</v>
      </c>
      <c r="H13" s="20">
        <v>2784</v>
      </c>
      <c r="I13" s="4">
        <f t="shared" si="0"/>
        <v>32689</v>
      </c>
    </row>
    <row r="14" spans="1:9" ht="12.75">
      <c r="A14" s="108" t="str">
        <f>'SOAP AB'!A14</f>
        <v>Chilena Consolidada</v>
      </c>
      <c r="B14" s="20">
        <v>21560</v>
      </c>
      <c r="C14" s="20">
        <v>4177</v>
      </c>
      <c r="D14" s="20">
        <v>160</v>
      </c>
      <c r="E14" s="20">
        <v>0</v>
      </c>
      <c r="F14" s="20">
        <v>34</v>
      </c>
      <c r="G14" s="20">
        <v>0</v>
      </c>
      <c r="H14" s="20">
        <v>415</v>
      </c>
      <c r="I14" s="4">
        <f t="shared" si="0"/>
        <v>26346</v>
      </c>
    </row>
    <row r="15" spans="1:9" ht="12.75">
      <c r="A15" s="108" t="str">
        <f>'SOAP AB'!A15</f>
        <v>Consorcio Nacional</v>
      </c>
      <c r="B15" s="20">
        <v>2812</v>
      </c>
      <c r="C15" s="20">
        <v>570</v>
      </c>
      <c r="D15" s="20">
        <v>0</v>
      </c>
      <c r="E15" s="20">
        <v>0</v>
      </c>
      <c r="F15" s="20">
        <v>1</v>
      </c>
      <c r="G15" s="20">
        <v>0</v>
      </c>
      <c r="H15" s="20">
        <v>32</v>
      </c>
      <c r="I15" s="4">
        <f t="shared" si="0"/>
        <v>3415</v>
      </c>
    </row>
    <row r="16" spans="1:9" ht="12.75">
      <c r="A16" s="108" t="str">
        <f>'SOAP AB'!A16</f>
        <v>Cruz del Sur</v>
      </c>
      <c r="B16" s="20">
        <v>4046</v>
      </c>
      <c r="C16" s="20">
        <v>1419</v>
      </c>
      <c r="D16" s="20">
        <v>1058</v>
      </c>
      <c r="E16" s="20">
        <v>145</v>
      </c>
      <c r="F16" s="20">
        <v>52</v>
      </c>
      <c r="G16" s="20">
        <v>370</v>
      </c>
      <c r="H16" s="20">
        <v>627</v>
      </c>
      <c r="I16" s="4">
        <f t="shared" si="0"/>
        <v>7717</v>
      </c>
    </row>
    <row r="17" spans="1:9" ht="12.75">
      <c r="A17" s="108" t="str">
        <f>'SOAP AB'!A17</f>
        <v>ING</v>
      </c>
      <c r="B17" s="20">
        <v>2130</v>
      </c>
      <c r="C17" s="20">
        <v>561</v>
      </c>
      <c r="D17" s="20">
        <v>0</v>
      </c>
      <c r="E17" s="20">
        <v>10</v>
      </c>
      <c r="F17" s="20">
        <v>298</v>
      </c>
      <c r="G17" s="20">
        <v>0</v>
      </c>
      <c r="H17" s="20">
        <v>86</v>
      </c>
      <c r="I17" s="4">
        <f t="shared" si="0"/>
        <v>3085</v>
      </c>
    </row>
    <row r="18" spans="1:9" ht="12.75">
      <c r="A18" s="108" t="str">
        <f>'SOAP AB'!A18</f>
        <v>ING Vida</v>
      </c>
      <c r="B18" s="20">
        <v>2064</v>
      </c>
      <c r="C18" s="20">
        <v>497</v>
      </c>
      <c r="D18" s="20">
        <v>0</v>
      </c>
      <c r="E18" s="20">
        <v>0</v>
      </c>
      <c r="F18" s="20">
        <v>77</v>
      </c>
      <c r="G18" s="20">
        <v>0</v>
      </c>
      <c r="H18" s="20">
        <v>122</v>
      </c>
      <c r="I18" s="4">
        <f t="shared" si="0"/>
        <v>2760</v>
      </c>
    </row>
    <row r="19" spans="1:9" ht="12.75">
      <c r="A19" s="108" t="str">
        <f>'SOAP AB'!A19</f>
        <v>Interamericana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4">
        <f t="shared" si="0"/>
        <v>0</v>
      </c>
    </row>
    <row r="20" spans="1:9" ht="12.75">
      <c r="A20" s="108" t="str">
        <f>'SOAP AB'!A20</f>
        <v>Interamericana Vida</v>
      </c>
      <c r="B20" s="20">
        <v>6704</v>
      </c>
      <c r="C20" s="20">
        <v>2452</v>
      </c>
      <c r="D20" s="20">
        <v>743</v>
      </c>
      <c r="E20" s="20">
        <v>0</v>
      </c>
      <c r="F20" s="20">
        <v>0</v>
      </c>
      <c r="G20" s="20">
        <v>0</v>
      </c>
      <c r="H20" s="20">
        <v>620</v>
      </c>
      <c r="I20" s="4">
        <f t="shared" si="0"/>
        <v>10519</v>
      </c>
    </row>
    <row r="21" spans="1:9" ht="12.75">
      <c r="A21" s="108" t="str">
        <f>'SOAP AB'!A21</f>
        <v>Las Américas</v>
      </c>
      <c r="B21" s="20">
        <v>14132</v>
      </c>
      <c r="C21" s="20">
        <v>10161</v>
      </c>
      <c r="D21" s="20">
        <v>2777</v>
      </c>
      <c r="E21" s="20">
        <v>264</v>
      </c>
      <c r="F21" s="20">
        <v>104</v>
      </c>
      <c r="G21" s="20">
        <v>543</v>
      </c>
      <c r="H21" s="20">
        <v>1147</v>
      </c>
      <c r="I21" s="4">
        <f t="shared" si="0"/>
        <v>29128</v>
      </c>
    </row>
    <row r="22" spans="1:9" ht="12.75">
      <c r="A22" s="108" t="str">
        <f>'SOAP AB'!A22</f>
        <v>Ise Chile</v>
      </c>
      <c r="B22" s="20">
        <v>2</v>
      </c>
      <c r="C22" s="20">
        <v>1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4">
        <f t="shared" si="0"/>
        <v>3</v>
      </c>
    </row>
    <row r="23" spans="1:9" ht="12.75">
      <c r="A23" s="108" t="str">
        <f>'SOAP AB'!A23</f>
        <v>Mapfre</v>
      </c>
      <c r="B23" s="20">
        <v>11550</v>
      </c>
      <c r="C23" s="20">
        <v>739</v>
      </c>
      <c r="D23" s="20">
        <v>1197</v>
      </c>
      <c r="E23" s="20">
        <v>185</v>
      </c>
      <c r="F23" s="20">
        <v>208</v>
      </c>
      <c r="G23" s="20">
        <v>360</v>
      </c>
      <c r="H23" s="20">
        <v>511</v>
      </c>
      <c r="I23" s="4">
        <f t="shared" si="0"/>
        <v>14750</v>
      </c>
    </row>
    <row r="24" spans="1:9" ht="12.75">
      <c r="A24" s="108" t="str">
        <f>'SOAP AB'!A24</f>
        <v>Renta Nacional</v>
      </c>
      <c r="B24" s="20">
        <v>2211</v>
      </c>
      <c r="C24" s="20">
        <v>2169</v>
      </c>
      <c r="D24" s="20">
        <v>455</v>
      </c>
      <c r="E24" s="20">
        <v>95</v>
      </c>
      <c r="F24" s="20">
        <v>4</v>
      </c>
      <c r="G24" s="20">
        <v>277</v>
      </c>
      <c r="H24" s="20">
        <v>238</v>
      </c>
      <c r="I24" s="4">
        <f t="shared" si="0"/>
        <v>5449</v>
      </c>
    </row>
    <row r="25" spans="1:9" ht="12.75">
      <c r="A25" s="108" t="str">
        <f>'SOAP AB'!A25</f>
        <v>Royal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4">
        <f t="shared" si="0"/>
        <v>0</v>
      </c>
    </row>
    <row r="26" spans="1:9" ht="12.75">
      <c r="A26" s="109" t="str">
        <f>'SOAP AB'!A26</f>
        <v>Security</v>
      </c>
      <c r="B26" s="20">
        <v>9182</v>
      </c>
      <c r="C26" s="20">
        <v>5494</v>
      </c>
      <c r="D26" s="20">
        <v>1895</v>
      </c>
      <c r="E26" s="20">
        <v>867</v>
      </c>
      <c r="F26" s="20">
        <v>2404</v>
      </c>
      <c r="G26" s="73">
        <v>237</v>
      </c>
      <c r="H26" s="20">
        <v>850</v>
      </c>
      <c r="I26" s="4">
        <f t="shared" si="0"/>
        <v>20929</v>
      </c>
    </row>
    <row r="27" spans="1:9" ht="12.75">
      <c r="A27" s="74"/>
      <c r="B27" s="75"/>
      <c r="C27" s="76"/>
      <c r="D27" s="76"/>
      <c r="E27" s="76"/>
      <c r="F27" s="76"/>
      <c r="G27" s="77"/>
      <c r="H27" s="77"/>
      <c r="I27" s="78"/>
    </row>
    <row r="28" spans="1:10" ht="12.75">
      <c r="A28" s="79" t="s">
        <v>15</v>
      </c>
      <c r="B28" s="5">
        <f aca="true" t="shared" si="1" ref="B28:I28">SUM(B10:B26)</f>
        <v>163028</v>
      </c>
      <c r="C28" s="6">
        <f t="shared" si="1"/>
        <v>55820</v>
      </c>
      <c r="D28" s="6">
        <f t="shared" si="1"/>
        <v>21417</v>
      </c>
      <c r="E28" s="6">
        <f t="shared" si="1"/>
        <v>3171</v>
      </c>
      <c r="F28" s="6">
        <f t="shared" si="1"/>
        <v>3896</v>
      </c>
      <c r="G28" s="7">
        <f t="shared" si="1"/>
        <v>4324</v>
      </c>
      <c r="H28" s="7">
        <f t="shared" si="1"/>
        <v>15404</v>
      </c>
      <c r="I28" s="8">
        <f t="shared" si="1"/>
        <v>267060</v>
      </c>
      <c r="J28" s="80"/>
    </row>
    <row r="29" spans="1:9" ht="12.75" customHeight="1">
      <c r="A29" s="81"/>
      <c r="B29" s="82"/>
      <c r="C29" s="83"/>
      <c r="D29" s="83"/>
      <c r="E29" s="83"/>
      <c r="F29" s="83"/>
      <c r="G29" s="84"/>
      <c r="H29" s="85"/>
      <c r="I29" s="86"/>
    </row>
    <row r="30" spans="1:9" ht="12.75">
      <c r="A30" s="61"/>
      <c r="B30" s="61"/>
      <c r="C30" s="61"/>
      <c r="D30" s="61"/>
      <c r="E30" s="61"/>
      <c r="F30" s="61"/>
      <c r="G30" s="61"/>
      <c r="H30" s="61"/>
      <c r="I30" s="61"/>
    </row>
    <row r="31" spans="1:9" ht="12.75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2.75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2.75">
      <c r="A33" s="61"/>
      <c r="B33" s="61"/>
      <c r="C33" s="61"/>
      <c r="D33" s="61"/>
      <c r="E33" s="61"/>
      <c r="F33" s="61"/>
      <c r="G33" s="61"/>
      <c r="H33" s="61"/>
      <c r="I33" s="61"/>
    </row>
    <row r="34" spans="1:9" ht="12.75">
      <c r="A34" s="87" t="s">
        <v>104</v>
      </c>
      <c r="B34" s="61"/>
      <c r="C34" s="61"/>
      <c r="E34" s="61"/>
      <c r="F34" s="61"/>
      <c r="G34" s="61"/>
      <c r="H34" s="61"/>
      <c r="I34" s="61"/>
    </row>
    <row r="35" spans="1:12" ht="12.75">
      <c r="A35" s="60" t="s">
        <v>16</v>
      </c>
      <c r="B35" s="62"/>
      <c r="C35" s="61"/>
      <c r="D35" s="61"/>
      <c r="E35" s="61"/>
      <c r="F35" s="61"/>
      <c r="G35" s="61"/>
      <c r="H35" s="61"/>
      <c r="I35" s="61"/>
      <c r="L35" s="88"/>
    </row>
    <row r="36" spans="1:9" ht="12.75">
      <c r="A36" s="2" t="str">
        <f>'SOAP DE'!$A$6</f>
        <v>      (entre el 1 de enero y 31 de marzo de 2004, montos expresados en miles de pesos de marzo de 2004)</v>
      </c>
      <c r="B36" s="62"/>
      <c r="C36" s="61"/>
      <c r="D36" s="61"/>
      <c r="E36" s="61"/>
      <c r="F36" s="61"/>
      <c r="G36" s="61"/>
      <c r="H36" s="61"/>
      <c r="I36" s="61"/>
    </row>
    <row r="37" spans="1:9" ht="12.75">
      <c r="A37" s="89"/>
      <c r="B37" s="64"/>
      <c r="C37" s="65"/>
      <c r="D37" s="65"/>
      <c r="E37" s="65"/>
      <c r="F37" s="65"/>
      <c r="G37" s="65"/>
      <c r="H37" s="65"/>
      <c r="I37" s="66"/>
    </row>
    <row r="38" spans="1:9" ht="12.75">
      <c r="A38" s="90" t="s">
        <v>1</v>
      </c>
      <c r="B38" s="68" t="s">
        <v>2</v>
      </c>
      <c r="C38" s="68" t="s">
        <v>3</v>
      </c>
      <c r="D38" s="68" t="s">
        <v>4</v>
      </c>
      <c r="E38" s="68" t="s">
        <v>5</v>
      </c>
      <c r="F38" s="68" t="s">
        <v>97</v>
      </c>
      <c r="G38" s="68" t="s">
        <v>6</v>
      </c>
      <c r="H38" s="68" t="s">
        <v>7</v>
      </c>
      <c r="I38" s="69" t="s">
        <v>8</v>
      </c>
    </row>
    <row r="39" spans="1:9" ht="12.75">
      <c r="A39" s="91"/>
      <c r="B39" s="71"/>
      <c r="C39" s="71"/>
      <c r="D39" s="71"/>
      <c r="E39" s="71"/>
      <c r="F39" s="71"/>
      <c r="G39" s="71"/>
      <c r="H39" s="71"/>
      <c r="I39" s="72"/>
    </row>
    <row r="40" spans="1:9" ht="12.75">
      <c r="A40" s="105" t="str">
        <f>A10</f>
        <v>ABN Amro</v>
      </c>
      <c r="B40" s="73">
        <v>32501</v>
      </c>
      <c r="C40" s="73">
        <v>35559</v>
      </c>
      <c r="D40" s="73">
        <v>978</v>
      </c>
      <c r="E40" s="73">
        <v>143</v>
      </c>
      <c r="F40" s="73">
        <v>85</v>
      </c>
      <c r="G40" s="73">
        <v>0</v>
      </c>
      <c r="H40" s="73">
        <v>600</v>
      </c>
      <c r="I40" s="4">
        <f aca="true" t="shared" si="2" ref="I40:I56">SUM(B40:H40)</f>
        <v>69866</v>
      </c>
    </row>
    <row r="41" spans="1:9" ht="12.75">
      <c r="A41" s="106" t="str">
        <f aca="true" t="shared" si="3" ref="A41:A56">A11</f>
        <v>AGF</v>
      </c>
      <c r="B41" s="73">
        <v>33523</v>
      </c>
      <c r="C41" s="73">
        <v>2187</v>
      </c>
      <c r="D41" s="73">
        <v>43518</v>
      </c>
      <c r="E41" s="73">
        <v>217</v>
      </c>
      <c r="F41" s="73">
        <v>110</v>
      </c>
      <c r="G41" s="73">
        <v>6169</v>
      </c>
      <c r="H41" s="73">
        <v>871</v>
      </c>
      <c r="I41" s="4">
        <f t="shared" si="2"/>
        <v>86595</v>
      </c>
    </row>
    <row r="42" spans="1:9" ht="12.75">
      <c r="A42" s="106" t="str">
        <f t="shared" si="3"/>
        <v>Aseguradora Magallanes</v>
      </c>
      <c r="B42" s="73">
        <v>651077</v>
      </c>
      <c r="C42" s="73">
        <v>249261</v>
      </c>
      <c r="D42" s="73">
        <v>17244</v>
      </c>
      <c r="E42" s="73">
        <v>12262</v>
      </c>
      <c r="F42" s="73">
        <v>19760</v>
      </c>
      <c r="G42" s="73">
        <v>3985</v>
      </c>
      <c r="H42" s="73">
        <v>73606</v>
      </c>
      <c r="I42" s="4">
        <f t="shared" si="2"/>
        <v>1027195</v>
      </c>
    </row>
    <row r="43" spans="1:9" ht="12.75">
      <c r="A43" s="106" t="str">
        <f t="shared" si="3"/>
        <v>Bci</v>
      </c>
      <c r="B43" s="73">
        <v>157328</v>
      </c>
      <c r="C43" s="73">
        <v>64573</v>
      </c>
      <c r="D43" s="73">
        <v>92994</v>
      </c>
      <c r="E43" s="73">
        <v>31485</v>
      </c>
      <c r="F43" s="73">
        <v>5678</v>
      </c>
      <c r="G43" s="73">
        <v>15987</v>
      </c>
      <c r="H43" s="73">
        <v>13375</v>
      </c>
      <c r="I43" s="4">
        <f t="shared" si="2"/>
        <v>381420</v>
      </c>
    </row>
    <row r="44" spans="1:9" ht="12.75">
      <c r="A44" s="106" t="str">
        <f t="shared" si="3"/>
        <v>Chilena Consolidada</v>
      </c>
      <c r="B44" s="73">
        <v>231559</v>
      </c>
      <c r="C44" s="73">
        <v>54416</v>
      </c>
      <c r="D44" s="73">
        <v>3183</v>
      </c>
      <c r="E44" s="73">
        <v>0</v>
      </c>
      <c r="F44" s="73">
        <v>1602</v>
      </c>
      <c r="G44" s="73">
        <v>0</v>
      </c>
      <c r="H44" s="73">
        <v>2763</v>
      </c>
      <c r="I44" s="4">
        <f t="shared" si="2"/>
        <v>293523</v>
      </c>
    </row>
    <row r="45" spans="1:9" ht="12.75">
      <c r="A45" s="106" t="str">
        <f t="shared" si="3"/>
        <v>Consorcio Nacional</v>
      </c>
      <c r="B45" s="73">
        <v>26855</v>
      </c>
      <c r="C45" s="73">
        <v>7671</v>
      </c>
      <c r="D45" s="73">
        <v>0</v>
      </c>
      <c r="E45" s="73">
        <v>0</v>
      </c>
      <c r="F45" s="73">
        <v>64</v>
      </c>
      <c r="G45" s="73">
        <v>0</v>
      </c>
      <c r="H45" s="73">
        <v>308</v>
      </c>
      <c r="I45" s="4">
        <f t="shared" si="2"/>
        <v>34898</v>
      </c>
    </row>
    <row r="46" spans="1:9" ht="12.75">
      <c r="A46" s="106" t="str">
        <f t="shared" si="3"/>
        <v>Cruz del Sur</v>
      </c>
      <c r="B46" s="73">
        <v>37440</v>
      </c>
      <c r="C46" s="73">
        <v>16607</v>
      </c>
      <c r="D46" s="73">
        <v>15010</v>
      </c>
      <c r="E46" s="73">
        <v>1933</v>
      </c>
      <c r="F46" s="73">
        <v>4140</v>
      </c>
      <c r="G46" s="73">
        <v>4226</v>
      </c>
      <c r="H46" s="73">
        <v>3854</v>
      </c>
      <c r="I46" s="4">
        <f t="shared" si="2"/>
        <v>83210</v>
      </c>
    </row>
    <row r="47" spans="1:9" ht="12.75">
      <c r="A47" s="106" t="str">
        <f t="shared" si="3"/>
        <v>ING</v>
      </c>
      <c r="B47" s="73">
        <v>6836</v>
      </c>
      <c r="C47" s="73">
        <v>2759</v>
      </c>
      <c r="D47" s="73">
        <v>0</v>
      </c>
      <c r="E47" s="73">
        <v>439</v>
      </c>
      <c r="F47" s="73">
        <v>5404</v>
      </c>
      <c r="G47" s="73">
        <v>0</v>
      </c>
      <c r="H47" s="73">
        <v>305</v>
      </c>
      <c r="I47" s="4">
        <f t="shared" si="2"/>
        <v>15743</v>
      </c>
    </row>
    <row r="48" spans="1:9" ht="12.75">
      <c r="A48" s="106" t="str">
        <f t="shared" si="3"/>
        <v>ING Vida</v>
      </c>
      <c r="B48" s="73">
        <v>47365</v>
      </c>
      <c r="C48" s="73">
        <v>31267</v>
      </c>
      <c r="D48" s="73">
        <v>0</v>
      </c>
      <c r="E48" s="73">
        <v>0</v>
      </c>
      <c r="F48" s="73">
        <v>6587</v>
      </c>
      <c r="G48" s="73">
        <v>0</v>
      </c>
      <c r="H48" s="73">
        <v>5359</v>
      </c>
      <c r="I48" s="4">
        <f t="shared" si="2"/>
        <v>90578</v>
      </c>
    </row>
    <row r="49" spans="1:9" ht="12.75">
      <c r="A49" s="106" t="str">
        <f t="shared" si="3"/>
        <v>Interamericana</v>
      </c>
      <c r="B49" s="73">
        <v>0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4">
        <f t="shared" si="2"/>
        <v>0</v>
      </c>
    </row>
    <row r="50" spans="1:9" ht="12.75">
      <c r="A50" s="106" t="str">
        <f t="shared" si="3"/>
        <v>Interamericana Vida</v>
      </c>
      <c r="B50" s="206">
        <v>27711</v>
      </c>
      <c r="C50" s="206">
        <v>14277</v>
      </c>
      <c r="D50" s="206">
        <v>8622</v>
      </c>
      <c r="E50" s="206">
        <v>0</v>
      </c>
      <c r="F50" s="206">
        <v>0</v>
      </c>
      <c r="G50" s="206">
        <v>0</v>
      </c>
      <c r="H50" s="206">
        <v>2719</v>
      </c>
      <c r="I50" s="4">
        <f t="shared" si="2"/>
        <v>53329</v>
      </c>
    </row>
    <row r="51" spans="1:9" ht="12.75">
      <c r="A51" s="106" t="str">
        <f t="shared" si="3"/>
        <v>Las Américas</v>
      </c>
      <c r="B51" s="73">
        <v>139017</v>
      </c>
      <c r="C51" s="73">
        <v>120868</v>
      </c>
      <c r="D51" s="73">
        <v>38801</v>
      </c>
      <c r="E51" s="73">
        <v>10640</v>
      </c>
      <c r="F51" s="73">
        <v>2956</v>
      </c>
      <c r="G51" s="73">
        <v>7717</v>
      </c>
      <c r="H51" s="73">
        <v>17197</v>
      </c>
      <c r="I51" s="4">
        <f t="shared" si="2"/>
        <v>337196</v>
      </c>
    </row>
    <row r="52" spans="1:9" ht="12.75">
      <c r="A52" s="106" t="str">
        <f t="shared" si="3"/>
        <v>Ise Chile</v>
      </c>
      <c r="B52" s="73">
        <v>10</v>
      </c>
      <c r="C52" s="73">
        <v>10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4">
        <f t="shared" si="2"/>
        <v>20</v>
      </c>
    </row>
    <row r="53" spans="1:9" ht="12.75">
      <c r="A53" s="106" t="str">
        <f t="shared" si="3"/>
        <v>Mapfre</v>
      </c>
      <c r="B53" s="73">
        <v>59197</v>
      </c>
      <c r="C53" s="73">
        <v>4299</v>
      </c>
      <c r="D53" s="73">
        <v>13881</v>
      </c>
      <c r="E53" s="73">
        <v>22604</v>
      </c>
      <c r="F53" s="73">
        <v>5046</v>
      </c>
      <c r="G53" s="73">
        <v>3422</v>
      </c>
      <c r="H53" s="73">
        <v>2618</v>
      </c>
      <c r="I53" s="4">
        <f t="shared" si="2"/>
        <v>111067</v>
      </c>
    </row>
    <row r="54" spans="1:9" ht="12.75">
      <c r="A54" s="106" t="str">
        <f t="shared" si="3"/>
        <v>Renta Nacional</v>
      </c>
      <c r="B54" s="73">
        <v>17680</v>
      </c>
      <c r="C54" s="73">
        <v>24907</v>
      </c>
      <c r="D54" s="73">
        <v>5786</v>
      </c>
      <c r="E54" s="73">
        <v>8338</v>
      </c>
      <c r="F54" s="73">
        <v>140</v>
      </c>
      <c r="G54" s="73">
        <v>4333</v>
      </c>
      <c r="H54" s="73">
        <v>1508</v>
      </c>
      <c r="I54" s="4">
        <f t="shared" si="2"/>
        <v>62692</v>
      </c>
    </row>
    <row r="55" spans="1:9" ht="12.75">
      <c r="A55" s="106" t="str">
        <f t="shared" si="3"/>
        <v>Royal</v>
      </c>
      <c r="B55" s="73">
        <v>0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4">
        <f t="shared" si="2"/>
        <v>0</v>
      </c>
    </row>
    <row r="56" spans="1:10" ht="12.75">
      <c r="A56" s="108" t="str">
        <f t="shared" si="3"/>
        <v>Security</v>
      </c>
      <c r="B56" s="73">
        <v>96750</v>
      </c>
      <c r="C56" s="73">
        <v>69438</v>
      </c>
      <c r="D56" s="73">
        <v>22728</v>
      </c>
      <c r="E56" s="73">
        <v>32205</v>
      </c>
      <c r="F56" s="73">
        <v>97561</v>
      </c>
      <c r="G56" s="73">
        <v>2592</v>
      </c>
      <c r="H56" s="73">
        <v>5248</v>
      </c>
      <c r="I56" s="4">
        <f t="shared" si="2"/>
        <v>326522</v>
      </c>
      <c r="J56" s="80"/>
    </row>
    <row r="57" spans="1:10" ht="12.75">
      <c r="A57" s="74"/>
      <c r="B57" s="75"/>
      <c r="C57" s="76"/>
      <c r="D57" s="76"/>
      <c r="E57" s="76"/>
      <c r="F57" s="76"/>
      <c r="G57" s="77"/>
      <c r="H57" s="77"/>
      <c r="I57" s="78"/>
      <c r="J57" s="80"/>
    </row>
    <row r="58" spans="1:9" ht="12.75">
      <c r="A58" s="79" t="s">
        <v>15</v>
      </c>
      <c r="B58" s="5">
        <f aca="true" t="shared" si="4" ref="B58:I58">SUM(B40:B56)</f>
        <v>1564849</v>
      </c>
      <c r="C58" s="6">
        <f t="shared" si="4"/>
        <v>698099</v>
      </c>
      <c r="D58" s="6">
        <f t="shared" si="4"/>
        <v>262745</v>
      </c>
      <c r="E58" s="6">
        <f t="shared" si="4"/>
        <v>120266</v>
      </c>
      <c r="F58" s="6">
        <f t="shared" si="4"/>
        <v>149133</v>
      </c>
      <c r="G58" s="7">
        <f t="shared" si="4"/>
        <v>48431</v>
      </c>
      <c r="H58" s="7">
        <f t="shared" si="4"/>
        <v>130331</v>
      </c>
      <c r="I58" s="8">
        <f t="shared" si="4"/>
        <v>2973854</v>
      </c>
    </row>
    <row r="59" spans="1:9" ht="12.75">
      <c r="A59" s="92"/>
      <c r="B59" s="93"/>
      <c r="C59" s="83"/>
      <c r="D59" s="83"/>
      <c r="E59" s="83"/>
      <c r="F59" s="83"/>
      <c r="G59" s="84"/>
      <c r="H59" s="84"/>
      <c r="I59" s="94"/>
    </row>
    <row r="60" spans="1:9" ht="12.75">
      <c r="A60" s="87"/>
      <c r="B60" s="61"/>
      <c r="C60" s="61"/>
      <c r="D60" s="61"/>
      <c r="E60" s="61"/>
      <c r="F60" s="61"/>
      <c r="G60" s="61"/>
      <c r="H60" s="61"/>
      <c r="I60" s="61"/>
    </row>
    <row r="61" spans="1:9" ht="12.75">
      <c r="A61" s="87"/>
      <c r="B61" s="61"/>
      <c r="C61" s="61"/>
      <c r="D61" s="61"/>
      <c r="E61" s="61"/>
      <c r="F61" s="61"/>
      <c r="G61" s="61"/>
      <c r="H61" s="61"/>
      <c r="I61" s="61"/>
    </row>
    <row r="62" spans="1:9" ht="12.75">
      <c r="A62" s="87"/>
      <c r="B62" s="61"/>
      <c r="C62" s="61"/>
      <c r="D62" s="61"/>
      <c r="E62" s="61"/>
      <c r="F62" s="61"/>
      <c r="G62" s="61"/>
      <c r="H62" s="61"/>
      <c r="I62" s="61"/>
    </row>
    <row r="63" spans="1:9" ht="12.75">
      <c r="A63" s="87"/>
      <c r="B63" s="61"/>
      <c r="C63" s="61"/>
      <c r="D63" s="61"/>
      <c r="E63" s="61"/>
      <c r="F63" s="61"/>
      <c r="G63" s="61"/>
      <c r="H63" s="61"/>
      <c r="I63" s="61"/>
    </row>
    <row r="64" spans="1:9" ht="12.75">
      <c r="A64" s="87"/>
      <c r="B64" s="61"/>
      <c r="C64" s="61"/>
      <c r="D64" s="61"/>
      <c r="E64" s="61"/>
      <c r="F64" s="61"/>
      <c r="G64" s="61"/>
      <c r="H64" s="61"/>
      <c r="I64" s="61"/>
    </row>
    <row r="65" spans="1:8" ht="12.75">
      <c r="A65" s="60" t="s">
        <v>17</v>
      </c>
      <c r="B65" s="61"/>
      <c r="C65" s="61"/>
      <c r="E65" s="61"/>
      <c r="F65" s="61"/>
      <c r="G65" s="61"/>
      <c r="H65" s="61"/>
    </row>
    <row r="66" spans="1:8" ht="12.75">
      <c r="A66" s="2" t="e">
        <f>#REF!</f>
        <v>#REF!</v>
      </c>
      <c r="B66" s="62"/>
      <c r="C66" s="61"/>
      <c r="D66" s="61"/>
      <c r="E66" s="61"/>
      <c r="F66" s="61"/>
      <c r="G66" s="61"/>
      <c r="H66" s="61"/>
    </row>
    <row r="67" spans="1:9" ht="12.75">
      <c r="A67" s="89"/>
      <c r="B67" s="64"/>
      <c r="C67" s="65"/>
      <c r="D67" s="65"/>
      <c r="E67" s="65"/>
      <c r="F67" s="65"/>
      <c r="G67" s="65"/>
      <c r="H67" s="65"/>
      <c r="I67" s="66"/>
    </row>
    <row r="68" spans="1:9" ht="12.75">
      <c r="A68" s="90" t="s">
        <v>1</v>
      </c>
      <c r="B68" s="68" t="s">
        <v>2</v>
      </c>
      <c r="C68" s="68" t="s">
        <v>3</v>
      </c>
      <c r="D68" s="68" t="s">
        <v>4</v>
      </c>
      <c r="E68" s="68" t="s">
        <v>5</v>
      </c>
      <c r="F68" s="68" t="s">
        <v>97</v>
      </c>
      <c r="G68" s="68" t="s">
        <v>6</v>
      </c>
      <c r="H68" s="68" t="s">
        <v>7</v>
      </c>
      <c r="I68" s="69" t="s">
        <v>95</v>
      </c>
    </row>
    <row r="69" spans="1:9" ht="12.75">
      <c r="A69" s="91"/>
      <c r="B69" s="71"/>
      <c r="C69" s="71"/>
      <c r="D69" s="71"/>
      <c r="E69" s="71"/>
      <c r="F69" s="71"/>
      <c r="G69" s="71"/>
      <c r="H69" s="71"/>
      <c r="I69" s="72"/>
    </row>
    <row r="70" spans="1:9" ht="12.75">
      <c r="A70" s="105" t="str">
        <f aca="true" t="shared" si="5" ref="A70:A79">A10</f>
        <v>ABN Amro</v>
      </c>
      <c r="B70" s="99">
        <v>3720.3525641025644</v>
      </c>
      <c r="C70" s="99">
        <v>5678.537208559565</v>
      </c>
      <c r="D70" s="101">
        <v>11926.829268292684</v>
      </c>
      <c r="E70" s="101">
        <v>14300</v>
      </c>
      <c r="F70" s="101">
        <v>28333.333333333332</v>
      </c>
      <c r="G70" s="101">
        <v>0</v>
      </c>
      <c r="H70" s="101">
        <v>3260.869565217391</v>
      </c>
      <c r="I70" s="11">
        <v>4573.280094259344</v>
      </c>
    </row>
    <row r="71" spans="1:9" ht="12.75">
      <c r="A71" s="108" t="str">
        <f t="shared" si="5"/>
        <v>AGF</v>
      </c>
      <c r="B71" s="99">
        <v>48096.1262553802</v>
      </c>
      <c r="C71" s="99">
        <v>5801.06100795756</v>
      </c>
      <c r="D71" s="100">
        <v>9876.985928279619</v>
      </c>
      <c r="E71" s="100">
        <v>10850</v>
      </c>
      <c r="F71" s="100">
        <v>27500</v>
      </c>
      <c r="G71" s="100">
        <v>7980.595084087969</v>
      </c>
      <c r="H71" s="99">
        <v>1010.4408352668213</v>
      </c>
      <c r="I71" s="4">
        <v>12129.850119064296</v>
      </c>
    </row>
    <row r="72" spans="1:9" ht="12.75">
      <c r="A72" s="108" t="str">
        <f t="shared" si="5"/>
        <v>Aseguradora Magallanes</v>
      </c>
      <c r="B72" s="99">
        <v>10415.565509518476</v>
      </c>
      <c r="C72" s="99">
        <v>15752.08543983822</v>
      </c>
      <c r="D72" s="99">
        <v>16725.509214354995</v>
      </c>
      <c r="E72" s="100">
        <v>21512.280701754386</v>
      </c>
      <c r="F72" s="100">
        <v>38443.57976653696</v>
      </c>
      <c r="G72" s="100">
        <v>8319.415448851774</v>
      </c>
      <c r="H72" s="99">
        <v>10627.490615073637</v>
      </c>
      <c r="I72" s="4">
        <v>11692.068659366676</v>
      </c>
    </row>
    <row r="73" spans="1:9" ht="12.75">
      <c r="A73" s="108" t="str">
        <f t="shared" si="5"/>
        <v>Bci</v>
      </c>
      <c r="B73" s="99">
        <v>10708.412741628097</v>
      </c>
      <c r="C73" s="99">
        <v>12619.308188391635</v>
      </c>
      <c r="D73" s="99">
        <v>12215.158281886246</v>
      </c>
      <c r="E73" s="100">
        <v>31328.358208955222</v>
      </c>
      <c r="F73" s="100">
        <v>29419.689119170987</v>
      </c>
      <c r="G73" s="100">
        <v>12441.24513618677</v>
      </c>
      <c r="H73" s="99">
        <v>4804.2385057471265</v>
      </c>
      <c r="I73" s="4">
        <v>11668.14524763682</v>
      </c>
    </row>
    <row r="74" spans="1:9" ht="12.75">
      <c r="A74" s="108" t="str">
        <f t="shared" si="5"/>
        <v>Chilena Consolidada</v>
      </c>
      <c r="B74" s="99">
        <v>10740.2133580705</v>
      </c>
      <c r="C74" s="99">
        <v>13027.5317213311</v>
      </c>
      <c r="D74" s="99">
        <v>19893.75</v>
      </c>
      <c r="E74" s="100">
        <v>0</v>
      </c>
      <c r="F74" s="100">
        <v>47117.64705882353</v>
      </c>
      <c r="G74" s="101">
        <v>0</v>
      </c>
      <c r="H74" s="99">
        <v>6657.831325301205</v>
      </c>
      <c r="I74" s="4">
        <v>11141.084035527214</v>
      </c>
    </row>
    <row r="75" spans="1:9" ht="12.75">
      <c r="A75" s="108" t="str">
        <f t="shared" si="5"/>
        <v>Consorcio Nacional</v>
      </c>
      <c r="B75" s="99">
        <v>9550.142247510668</v>
      </c>
      <c r="C75" s="99">
        <v>13457.894736842105</v>
      </c>
      <c r="D75" s="101">
        <v>0</v>
      </c>
      <c r="E75" s="100">
        <v>0</v>
      </c>
      <c r="F75" s="100">
        <v>64000</v>
      </c>
      <c r="G75" s="101">
        <v>0</v>
      </c>
      <c r="H75" s="99">
        <v>9625</v>
      </c>
      <c r="I75" s="4">
        <v>10219.033674963397</v>
      </c>
    </row>
    <row r="76" spans="1:9" ht="12.75">
      <c r="A76" s="108" t="str">
        <f t="shared" si="5"/>
        <v>Cruz del Sur</v>
      </c>
      <c r="B76" s="99">
        <v>9253.583786455758</v>
      </c>
      <c r="C76" s="99">
        <v>11703.312191684285</v>
      </c>
      <c r="D76" s="99">
        <v>14187.145557655955</v>
      </c>
      <c r="E76" s="100">
        <v>13331.034482758621</v>
      </c>
      <c r="F76" s="100">
        <v>79615.38461538461</v>
      </c>
      <c r="G76" s="100">
        <v>11421.621621621622</v>
      </c>
      <c r="H76" s="99">
        <v>6146.730462519936</v>
      </c>
      <c r="I76" s="4">
        <v>10782.68757289102</v>
      </c>
    </row>
    <row r="77" spans="1:9" ht="12.75">
      <c r="A77" s="108" t="str">
        <f t="shared" si="5"/>
        <v>ING</v>
      </c>
      <c r="B77" s="99">
        <v>3209.389671361502</v>
      </c>
      <c r="C77" s="99">
        <v>4918.003565062389</v>
      </c>
      <c r="D77" s="99">
        <v>0</v>
      </c>
      <c r="E77" s="100">
        <v>43900</v>
      </c>
      <c r="F77" s="100">
        <v>18134.228187919463</v>
      </c>
      <c r="G77" s="100">
        <v>0</v>
      </c>
      <c r="H77" s="99">
        <v>3546.5116279069766</v>
      </c>
      <c r="I77" s="4">
        <v>5103.079416531605</v>
      </c>
    </row>
    <row r="78" spans="1:9" ht="12.75">
      <c r="A78" s="108" t="str">
        <f t="shared" si="5"/>
        <v>ING Vida</v>
      </c>
      <c r="B78" s="99">
        <v>22948.158914728683</v>
      </c>
      <c r="C78" s="99">
        <v>62911.46881287727</v>
      </c>
      <c r="D78" s="99">
        <v>0</v>
      </c>
      <c r="E78" s="100">
        <v>0</v>
      </c>
      <c r="F78" s="100">
        <v>85545.45454545454</v>
      </c>
      <c r="G78" s="100">
        <v>0</v>
      </c>
      <c r="H78" s="99">
        <v>43926.22950819672</v>
      </c>
      <c r="I78" s="4">
        <v>32818.11594202899</v>
      </c>
    </row>
    <row r="79" spans="1:9" ht="12.75">
      <c r="A79" s="108" t="str">
        <f t="shared" si="5"/>
        <v>Interamericana</v>
      </c>
      <c r="B79" s="99">
        <v>0</v>
      </c>
      <c r="C79" s="99">
        <v>0</v>
      </c>
      <c r="D79" s="99">
        <v>0</v>
      </c>
      <c r="E79" s="101">
        <v>0</v>
      </c>
      <c r="F79" s="100">
        <v>0</v>
      </c>
      <c r="G79" s="101">
        <v>0</v>
      </c>
      <c r="H79" s="99">
        <v>0</v>
      </c>
      <c r="I79" s="4">
        <v>0</v>
      </c>
    </row>
    <row r="80" spans="1:9" ht="12.75">
      <c r="A80" s="108" t="str">
        <f aca="true" t="shared" si="6" ref="A80:A86">A20</f>
        <v>Interamericana Vida</v>
      </c>
      <c r="B80" s="99">
        <v>4133.502386634845</v>
      </c>
      <c r="C80" s="99">
        <v>5822.593800978793</v>
      </c>
      <c r="D80" s="99">
        <v>11604.306864064602</v>
      </c>
      <c r="E80" s="101">
        <v>0</v>
      </c>
      <c r="F80" s="101">
        <v>0</v>
      </c>
      <c r="G80" s="101">
        <v>0</v>
      </c>
      <c r="H80" s="99">
        <v>4385.483870967742</v>
      </c>
      <c r="I80" s="4">
        <v>5069.778496054759</v>
      </c>
    </row>
    <row r="81" spans="1:9" ht="12.75">
      <c r="A81" s="108" t="str">
        <f t="shared" si="6"/>
        <v>Las Américas</v>
      </c>
      <c r="B81" s="99">
        <v>9837.036512878572</v>
      </c>
      <c r="C81" s="99">
        <v>11895.285897057376</v>
      </c>
      <c r="D81" s="99">
        <v>13972.272236226143</v>
      </c>
      <c r="E81" s="100">
        <v>40303.030303030304</v>
      </c>
      <c r="F81" s="100">
        <v>28423.076923076922</v>
      </c>
      <c r="G81" s="100">
        <v>14211.786372007367</v>
      </c>
      <c r="H81" s="99">
        <v>14993.025283347864</v>
      </c>
      <c r="I81" s="4">
        <v>11576.352650370778</v>
      </c>
    </row>
    <row r="82" spans="1:9" ht="12.75">
      <c r="A82" s="108" t="str">
        <f t="shared" si="6"/>
        <v>Ise Chile</v>
      </c>
      <c r="B82" s="99">
        <v>5000</v>
      </c>
      <c r="C82" s="99">
        <v>10000</v>
      </c>
      <c r="D82" s="99">
        <v>0</v>
      </c>
      <c r="E82" s="101">
        <v>0</v>
      </c>
      <c r="F82" s="101">
        <v>0</v>
      </c>
      <c r="G82" s="101">
        <v>0</v>
      </c>
      <c r="H82" s="99">
        <v>0</v>
      </c>
      <c r="I82" s="4">
        <v>6666.666666666667</v>
      </c>
    </row>
    <row r="83" spans="1:9" ht="12.75">
      <c r="A83" s="108" t="str">
        <f t="shared" si="6"/>
        <v>Mapfre</v>
      </c>
      <c r="B83" s="99">
        <v>5125.281385281386</v>
      </c>
      <c r="C83" s="99">
        <v>5817.320703653586</v>
      </c>
      <c r="D83" s="99">
        <v>11596.491228070174</v>
      </c>
      <c r="E83" s="101">
        <v>122183.78378378379</v>
      </c>
      <c r="F83" s="101">
        <v>24259.615384615383</v>
      </c>
      <c r="G83" s="100">
        <v>9505.555555555557</v>
      </c>
      <c r="H83" s="99">
        <v>5123.287671232877</v>
      </c>
      <c r="I83" s="4">
        <v>7529.966101694916</v>
      </c>
    </row>
    <row r="84" spans="1:9" ht="12.75">
      <c r="A84" s="108" t="str">
        <f t="shared" si="6"/>
        <v>Renta Nacional</v>
      </c>
      <c r="B84" s="101">
        <v>7996.381727725011</v>
      </c>
      <c r="C84" s="101">
        <v>11483.171968649147</v>
      </c>
      <c r="D84" s="101">
        <v>12716.483516483515</v>
      </c>
      <c r="E84" s="101">
        <v>87768.42105263159</v>
      </c>
      <c r="F84" s="101">
        <v>35000</v>
      </c>
      <c r="G84" s="101">
        <v>15642.59927797834</v>
      </c>
      <c r="H84" s="101">
        <v>6336.134453781512</v>
      </c>
      <c r="I84" s="4">
        <v>11505.230317489448</v>
      </c>
    </row>
    <row r="85" spans="1:9" ht="12.75">
      <c r="A85" s="108" t="str">
        <f t="shared" si="6"/>
        <v>Royal</v>
      </c>
      <c r="B85" s="101">
        <v>0</v>
      </c>
      <c r="C85" s="101">
        <v>0</v>
      </c>
      <c r="D85" s="101">
        <v>0</v>
      </c>
      <c r="E85" s="101">
        <v>0</v>
      </c>
      <c r="F85" s="101">
        <v>0</v>
      </c>
      <c r="G85" s="101">
        <v>0</v>
      </c>
      <c r="H85" s="101">
        <v>0</v>
      </c>
      <c r="I85" s="4">
        <v>0</v>
      </c>
    </row>
    <row r="86" spans="1:9" ht="12.75">
      <c r="A86" s="109" t="str">
        <f t="shared" si="6"/>
        <v>Security</v>
      </c>
      <c r="B86" s="99">
        <v>10536.92006098889</v>
      </c>
      <c r="C86" s="99">
        <v>12638.87877684747</v>
      </c>
      <c r="D86" s="99">
        <v>11993.667546174143</v>
      </c>
      <c r="E86" s="101">
        <v>37145.328719723184</v>
      </c>
      <c r="F86" s="100">
        <v>40582.778702163065</v>
      </c>
      <c r="G86" s="101">
        <v>10936.708860759494</v>
      </c>
      <c r="H86" s="99">
        <v>6174.117647058823</v>
      </c>
      <c r="I86" s="12">
        <v>15601.414305509103</v>
      </c>
    </row>
    <row r="87" spans="1:9" ht="12.75">
      <c r="A87" s="74"/>
      <c r="B87" s="95"/>
      <c r="C87" s="96"/>
      <c r="D87" s="96"/>
      <c r="E87" s="96"/>
      <c r="F87" s="96"/>
      <c r="G87" s="97"/>
      <c r="H87" s="97"/>
      <c r="I87" s="78"/>
    </row>
    <row r="88" spans="1:9" ht="12.75">
      <c r="A88" s="79" t="s">
        <v>18</v>
      </c>
      <c r="B88" s="5">
        <v>9598.651765340923</v>
      </c>
      <c r="C88" s="5">
        <v>12506.252239340738</v>
      </c>
      <c r="D88" s="5">
        <v>12268.05808469907</v>
      </c>
      <c r="E88" s="5">
        <v>37926.83695994954</v>
      </c>
      <c r="F88" s="5">
        <v>38278.49075975359</v>
      </c>
      <c r="G88" s="5">
        <v>11200.508788159112</v>
      </c>
      <c r="H88" s="5">
        <v>8460.854323552325</v>
      </c>
      <c r="I88" s="8">
        <v>11135.527596794727</v>
      </c>
    </row>
    <row r="89" spans="1:9" ht="12.75">
      <c r="A89" s="98"/>
      <c r="B89" s="85"/>
      <c r="C89" s="85"/>
      <c r="D89" s="85"/>
      <c r="E89" s="85"/>
      <c r="F89" s="85"/>
      <c r="G89" s="85"/>
      <c r="H89" s="85"/>
      <c r="I89" s="94"/>
    </row>
    <row r="90" ht="12.75">
      <c r="A90" s="102"/>
    </row>
    <row r="91" spans="1:9" ht="12.75">
      <c r="A91" s="211"/>
      <c r="B91" s="211"/>
      <c r="C91" s="211"/>
      <c r="D91" s="211"/>
      <c r="E91" s="211"/>
      <c r="F91" s="211"/>
      <c r="G91" s="211"/>
      <c r="H91" s="211"/>
      <c r="I91" s="211"/>
    </row>
    <row r="92" spans="1:9" ht="12.75">
      <c r="A92" s="211"/>
      <c r="B92" s="211"/>
      <c r="C92" s="211"/>
      <c r="D92" s="211"/>
      <c r="E92" s="211"/>
      <c r="F92" s="211"/>
      <c r="G92" s="211"/>
      <c r="H92" s="211"/>
      <c r="I92" s="211"/>
    </row>
  </sheetData>
  <mergeCells count="2">
    <mergeCell ref="A91:I91"/>
    <mergeCell ref="A92:I92"/>
  </mergeCells>
  <printOptions/>
  <pageMargins left="1.1811023622047245" right="0.2362204724409449" top="1.08" bottom="0.4330708661417323" header="0" footer="0"/>
  <pageSetup orientation="landscape" paperSize="9" r:id="rId1"/>
  <rowBreaks count="2" manualBreakCount="2">
    <brk id="30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AAAlvara</cp:lastModifiedBy>
  <cp:lastPrinted>2003-05-29T14:25:03Z</cp:lastPrinted>
  <dcterms:created xsi:type="dcterms:W3CDTF">1998-11-26T15:05:36Z</dcterms:created>
  <dcterms:modified xsi:type="dcterms:W3CDTF">2004-06-14T20:42:39Z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-75532118</vt:i4>
  </property>
  <property fmtid="{D5CDD505-2E9C-101B-9397-08002B2CF9AE}" pid="4" name="_EmailSubje">
    <vt:lpwstr>reemplaza cuadro boletín abril 2004</vt:lpwstr>
  </property>
  <property fmtid="{D5CDD505-2E9C-101B-9397-08002B2CF9AE}" pid="5" name="_AuthorEma">
    <vt:lpwstr>AAAlvarado@svs.cl</vt:lpwstr>
  </property>
  <property fmtid="{D5CDD505-2E9C-101B-9397-08002B2CF9AE}" pid="6" name="_AuthorEmailDisplayNa">
    <vt:lpwstr>Alvarado Bravo Alejandro</vt:lpwstr>
  </property>
</Properties>
</file>