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8075" windowHeight="819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comments3.xml><?xml version="1.0" encoding="utf-8"?>
<comments xmlns="http://schemas.openxmlformats.org/spreadsheetml/2006/main">
  <authors>
    <author>Osvaldo Traillanca</author>
  </authors>
  <commentList>
    <comment ref="H9" authorId="0">
      <text>
        <r>
          <rPr>
            <b/>
            <sz val="8"/>
            <rFont val="Tahoma"/>
            <family val="0"/>
          </rPr>
          <t>Del siguiente día</t>
        </r>
      </text>
    </comment>
  </commentList>
</comments>
</file>

<file path=xl/sharedStrings.xml><?xml version="1.0" encoding="utf-8"?>
<sst xmlns="http://schemas.openxmlformats.org/spreadsheetml/2006/main" count="221" uniqueCount="111">
  <si>
    <r>
      <t xml:space="preserve">ANÁLISIS DE INCUMPLIMIENTOS - </t>
    </r>
    <r>
      <rPr>
        <b/>
        <sz val="14"/>
        <color indexed="10"/>
        <rFont val="Calibri"/>
        <family val="2"/>
      </rPr>
      <t>JULIO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</si>
  <si>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</si>
  <si>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</si>
  <si>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otr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</si>
  <si>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</si>
  <si>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</si>
  <si>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</si>
  <si>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</si>
  <si>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</si>
  <si>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</si>
  <si>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</si>
  <si>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</si>
  <si>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</si>
  <si>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</si>
  <si>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</si>
  <si>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</si>
  <si>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</si>
  <si>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</si>
  <si>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</si>
  <si>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</si>
  <si>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</si>
  <si>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</si>
  <si>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</si>
  <si>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</si>
  <si>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</si>
  <si>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</si>
  <si>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</si>
  <si>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</si>
  <si>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</si>
  <si>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</si>
  <si>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</si>
  <si>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</si>
  <si>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- Junio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</si>
  <si>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</si>
  <si>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</si>
  <si>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</si>
  <si>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</si>
  <si>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</si>
  <si>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</si>
  <si>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</si>
  <si>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</si>
  <si>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</si>
  <si>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</si>
  <si>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MBI</t>
  </si>
  <si>
    <t xml:space="preserve">Lira y Cía., Corredores de Bolsa Limitada </t>
  </si>
  <si>
    <t>CORPCAP</t>
  </si>
  <si>
    <t xml:space="preserve">Finanzas y Negocios S.A. Corredores de Bolsa </t>
  </si>
  <si>
    <t>SECURITY</t>
  </si>
  <si>
    <t xml:space="preserve">Munita, Cruzat y Claro S.A. Corredores de Bolsa </t>
  </si>
  <si>
    <t>SANTANDER</t>
  </si>
  <si>
    <t xml:space="preserve">CHG Corredores de Bolsa </t>
  </si>
  <si>
    <t>LARRA</t>
  </si>
  <si>
    <t>(*)</t>
  </si>
  <si>
    <t>Itaú Chile Corredores de Bolsa Limitada</t>
  </si>
  <si>
    <t>DEUTSCHE</t>
  </si>
  <si>
    <t xml:space="preserve">Moneda Corredores de Bolsa Limitada </t>
  </si>
  <si>
    <t>PENTA</t>
  </si>
  <si>
    <t xml:space="preserve">K2 Corredores de Bolsa S.A. </t>
  </si>
  <si>
    <t>MERRILL</t>
  </si>
  <si>
    <t>J.P. Morgan Corredores de Bolsa SPA</t>
  </si>
  <si>
    <t>TANNER</t>
  </si>
  <si>
    <t xml:space="preserve">Euroamérica Corredores de Bolsa S.A. </t>
  </si>
  <si>
    <t>CONSORCIO</t>
  </si>
  <si>
    <t xml:space="preserve">Chile Market S.A. Corredores de Bolsa </t>
  </si>
  <si>
    <t>NEVASA</t>
  </si>
  <si>
    <t>BCI</t>
  </si>
  <si>
    <t>(*) Agentes de CCLV desde 06-06-2011</t>
  </si>
  <si>
    <t>CRUZDELSUR</t>
  </si>
  <si>
    <t>BANCHILE</t>
  </si>
  <si>
    <t>CBBEC</t>
  </si>
  <si>
    <t>CELFIN</t>
  </si>
  <si>
    <t>IM TRUST</t>
  </si>
  <si>
    <t>MOLINA</t>
  </si>
  <si>
    <t>VANTRUST</t>
  </si>
  <si>
    <t>BANESTADO</t>
  </si>
  <si>
    <t>GBM</t>
  </si>
  <si>
    <t>FIT</t>
  </si>
  <si>
    <t>LARRAGAR</t>
  </si>
  <si>
    <t>SCOTIA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</si>
  <si>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</si>
  <si>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</si>
  <si>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</si>
  <si>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</si>
  <si>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JULIO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</si>
  <si>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</si>
  <si>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</si>
  <si>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</si>
  <si>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</si>
  <si>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</si>
  <si>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</si>
  <si>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</si>
  <si>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</si>
  <si>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</si>
  <si>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</si>
  <si>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Verificación</t>
  </si>
  <si>
    <t>Atraso liquidación cliente</t>
  </si>
  <si>
    <t>A</t>
  </si>
  <si>
    <t>-</t>
  </si>
  <si>
    <t>Extraordinario</t>
  </si>
  <si>
    <t>B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</si>
  <si>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JULIO 2011</t>
    </r>
  </si>
  <si>
    <t>Agrupación PM</t>
  </si>
  <si>
    <t>Complemento</t>
  </si>
  <si>
    <t>N/A</t>
  </si>
  <si>
    <t>Falla DCV</t>
  </si>
  <si>
    <t>Agrupación PH</t>
  </si>
  <si>
    <t>CORPBANCA</t>
  </si>
  <si>
    <t>Atraso emisión papel</t>
  </si>
  <si>
    <t>C</t>
  </si>
  <si>
    <t>Por definir</t>
  </si>
  <si>
    <t>Atraso proceso de pago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</si>
</sst>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6" fillId="16" borderId="23" xfId="0" applyFont="1" applyFill="1" applyBorder="1" applyAlignment="1">
      <alignment horizontal="left"/>
    </xf>
    <xf numFmtId="0" fontId="26" fillId="16" borderId="23" xfId="0" applyFont="1" applyFill="1" applyBorder="1" applyAlignment="1">
      <alignment horizontal="center"/>
    </xf>
    <xf numFmtId="0" fontId="26" fillId="16" borderId="24" xfId="0" applyFont="1" applyFill="1" applyBorder="1" applyAlignment="1">
      <alignment horizontal="center"/>
    </xf>
    <xf numFmtId="0" fontId="26" fillId="16" borderId="25" xfId="0" applyFont="1" applyFill="1" applyBorder="1" applyAlignment="1">
      <alignment horizontal="center"/>
    </xf>
    <xf numFmtId="0" fontId="26" fillId="16" borderId="16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6" fillId="0" borderId="29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16" borderId="23" xfId="0" applyFont="1" applyFill="1" applyBorder="1" applyAlignment="1">
      <alignment/>
    </xf>
    <xf numFmtId="0" fontId="26" fillId="16" borderId="24" xfId="0" applyFont="1" applyFill="1" applyBorder="1" applyAlignment="1">
      <alignment/>
    </xf>
    <xf numFmtId="0" fontId="26" fillId="16" borderId="13" xfId="0" applyFont="1" applyFill="1" applyBorder="1" applyAlignment="1">
      <alignment horizontal="center"/>
    </xf>
    <xf numFmtId="0" fontId="26" fillId="16" borderId="14" xfId="0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3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32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171" fontId="26" fillId="0" borderId="28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1" fillId="16" borderId="13" xfId="0" applyFont="1" applyFill="1" applyBorder="1" applyAlignment="1">
      <alignment/>
    </xf>
    <xf numFmtId="0" fontId="21" fillId="16" borderId="13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/>
    </xf>
    <xf numFmtId="9" fontId="26" fillId="16" borderId="15" xfId="56" applyFont="1" applyFill="1" applyBorder="1" applyAlignment="1">
      <alignment horizontal="center"/>
    </xf>
    <xf numFmtId="173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20" fontId="21" fillId="0" borderId="20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73" fontId="21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center"/>
    </xf>
    <xf numFmtId="20" fontId="21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center"/>
    </xf>
    <xf numFmtId="0" fontId="29" fillId="16" borderId="10" xfId="0" applyFont="1" applyFill="1" applyBorder="1" applyAlignment="1">
      <alignment/>
    </xf>
    <xf numFmtId="0" fontId="29" fillId="16" borderId="11" xfId="0" applyFont="1" applyFill="1" applyBorder="1" applyAlignment="1">
      <alignment horizontal="center"/>
    </xf>
    <xf numFmtId="173" fontId="21" fillId="0" borderId="26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/>
    </xf>
    <xf numFmtId="20" fontId="21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73" fontId="21" fillId="0" borderId="33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/>
    </xf>
    <xf numFmtId="20" fontId="21" fillId="0" borderId="32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73" fontId="21" fillId="0" borderId="33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 horizontal="center"/>
    </xf>
    <xf numFmtId="20" fontId="21" fillId="0" borderId="3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26" fillId="0" borderId="23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8" fillId="0" borderId="35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25"/>
          <c:y val="0.22375"/>
          <c:w val="0.63925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Incumplimientos'!$C$25:$E$25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Incumplimientos'!$G$25:$I$25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65"/>
          <c:w val="0.7305"/>
          <c:h val="0.620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Incumplimientos'!$L$32:$L$35</c:f>
              <c:numCache>
                <c:ptCount val="4"/>
                <c:pt idx="0">
                  <c:v>87</c:v>
                </c:pt>
                <c:pt idx="1">
                  <c:v>5</c:v>
                </c:pt>
                <c:pt idx="2">
                  <c:v>3</c:v>
                </c:pt>
                <c:pt idx="3">
                  <c:v>19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S3" sqref="S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2:18" ht="15">
      <c r="B3" s="2" t="s">
        <v>1</v>
      </c>
      <c r="R3" s="3" t="s">
        <v>2</v>
      </c>
    </row>
    <row r="4" spans="2:18" ht="15">
      <c r="B4" s="4"/>
      <c r="R4" s="3" t="s">
        <v>3</v>
      </c>
    </row>
    <row r="5" spans="2:18" ht="15.75" thickBot="1">
      <c r="B5" s="113" t="s">
        <v>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ht="16.5" thickBot="1" thickTop="1"/>
    <row r="7" spans="3:11" ht="15.75" thickBot="1">
      <c r="C7" s="110" t="s">
        <v>5</v>
      </c>
      <c r="D7" s="111"/>
      <c r="E7" s="111"/>
      <c r="F7" s="111"/>
      <c r="G7" s="110" t="s">
        <v>6</v>
      </c>
      <c r="H7" s="111"/>
      <c r="I7" s="111"/>
      <c r="J7" s="112"/>
      <c r="K7" s="7"/>
    </row>
    <row r="8" spans="3:11" ht="15.75" thickBot="1">
      <c r="C8" s="8" t="s">
        <v>7</v>
      </c>
      <c r="D8" s="9" t="s">
        <v>8</v>
      </c>
      <c r="E8" s="9" t="s">
        <v>9</v>
      </c>
      <c r="F8" s="9" t="s">
        <v>10</v>
      </c>
      <c r="G8" s="8" t="s">
        <v>7</v>
      </c>
      <c r="H8" s="9" t="s">
        <v>8</v>
      </c>
      <c r="I8" s="9" t="s">
        <v>9</v>
      </c>
      <c r="J8" s="10" t="s">
        <v>10</v>
      </c>
      <c r="K8" s="11" t="s">
        <v>10</v>
      </c>
    </row>
    <row r="9" spans="2:11" ht="15">
      <c r="B9" s="12" t="s">
        <v>11</v>
      </c>
      <c r="C9" s="13">
        <v>1</v>
      </c>
      <c r="D9" s="14"/>
      <c r="E9" s="14"/>
      <c r="F9" s="5">
        <f aca="true" t="shared" si="0" ref="F9:F18">+SUM(C9:E9)</f>
        <v>1</v>
      </c>
      <c r="G9" s="13">
        <v>7</v>
      </c>
      <c r="H9" s="14">
        <v>1</v>
      </c>
      <c r="I9" s="14">
        <v>5</v>
      </c>
      <c r="J9" s="6">
        <f aca="true" t="shared" si="1" ref="J9:J18">+SUM(G9:I9)</f>
        <v>13</v>
      </c>
      <c r="K9" s="15">
        <f>+J9+F9</f>
        <v>14</v>
      </c>
    </row>
    <row r="10" spans="2:11" ht="15.75" thickBot="1">
      <c r="B10" s="16" t="s">
        <v>12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13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11">
        <f>+SUM(K9:K10)</f>
        <v>29</v>
      </c>
    </row>
    <row r="12" spans="2:11" ht="15">
      <c r="B12" s="12" t="s">
        <v>14</v>
      </c>
      <c r="C12" s="13">
        <v>2</v>
      </c>
      <c r="D12" s="14"/>
      <c r="E12" s="14"/>
      <c r="F12" s="5">
        <f t="shared" si="0"/>
        <v>2</v>
      </c>
      <c r="G12" s="13">
        <v>12</v>
      </c>
      <c r="H12" s="14"/>
      <c r="I12" s="14">
        <v>2</v>
      </c>
      <c r="J12" s="6">
        <f t="shared" si="1"/>
        <v>14</v>
      </c>
      <c r="K12" s="15">
        <f aca="true" t="shared" si="2" ref="K12:K18">+J12+F12</f>
        <v>16</v>
      </c>
    </row>
    <row r="13" spans="2:11" ht="15">
      <c r="B13" s="26" t="s">
        <v>15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>
      <c r="B14" s="26" t="s">
        <v>16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>
      <c r="B15" s="26" t="s">
        <v>17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>
      <c r="B16" s="26" t="s">
        <v>18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>
      <c r="B17" s="26" t="s">
        <v>19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>
      <c r="B18" s="26" t="s">
        <v>20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21</v>
      </c>
      <c r="C19" s="27"/>
      <c r="D19" s="28"/>
      <c r="E19" s="28"/>
      <c r="F19" s="29"/>
      <c r="G19" s="27"/>
      <c r="H19" s="28"/>
      <c r="I19" s="28"/>
      <c r="J19" s="30"/>
      <c r="K19" s="31"/>
    </row>
    <row r="20" spans="2:11" ht="15">
      <c r="B20" s="26" t="s">
        <v>22</v>
      </c>
      <c r="C20" s="27"/>
      <c r="D20" s="28"/>
      <c r="E20" s="28"/>
      <c r="F20" s="29"/>
      <c r="G20" s="27"/>
      <c r="H20" s="28"/>
      <c r="I20" s="28"/>
      <c r="J20" s="30"/>
      <c r="K20" s="31"/>
    </row>
    <row r="21" spans="2:11" ht="15">
      <c r="B21" s="26" t="s">
        <v>23</v>
      </c>
      <c r="C21" s="27"/>
      <c r="D21" s="28"/>
      <c r="E21" s="28"/>
      <c r="F21" s="29"/>
      <c r="G21" s="27"/>
      <c r="H21" s="28"/>
      <c r="I21" s="28"/>
      <c r="J21" s="30"/>
      <c r="K21" s="31"/>
    </row>
    <row r="22" spans="2:11" ht="15">
      <c r="B22" s="26" t="s">
        <v>11</v>
      </c>
      <c r="C22" s="27"/>
      <c r="D22" s="28"/>
      <c r="E22" s="28"/>
      <c r="F22" s="29"/>
      <c r="G22" s="27"/>
      <c r="H22" s="28"/>
      <c r="I22" s="28"/>
      <c r="J22" s="30"/>
      <c r="K22" s="31"/>
    </row>
    <row r="23" spans="2:11" ht="15.75" thickBot="1">
      <c r="B23" s="16" t="s">
        <v>12</v>
      </c>
      <c r="C23" s="17"/>
      <c r="D23" s="18"/>
      <c r="E23" s="18"/>
      <c r="F23" s="19"/>
      <c r="G23" s="17"/>
      <c r="H23" s="18"/>
      <c r="I23" s="18"/>
      <c r="J23" s="20"/>
      <c r="K23" s="21"/>
    </row>
    <row r="24" spans="2:11" ht="15.75" thickBot="1">
      <c r="B24" s="22" t="s">
        <v>24</v>
      </c>
      <c r="C24" s="23">
        <f>+SUM(C12:C23)</f>
        <v>8</v>
      </c>
      <c r="D24" s="24">
        <f>+SUM(D12:D23)</f>
        <v>0</v>
      </c>
      <c r="E24" s="24">
        <f>+SUM(E12:E23)</f>
        <v>1</v>
      </c>
      <c r="F24" s="24">
        <f>+SUM(C24:E24)</f>
        <v>9</v>
      </c>
      <c r="G24" s="23">
        <f>+SUM(G12:G23)</f>
        <v>50</v>
      </c>
      <c r="H24" s="24">
        <f>+SUM(H12:H23)</f>
        <v>7</v>
      </c>
      <c r="I24" s="24">
        <f>+SUM(I12:I23)</f>
        <v>19</v>
      </c>
      <c r="J24" s="25">
        <f>+SUM(G24:I24)</f>
        <v>76</v>
      </c>
      <c r="K24" s="11">
        <f>+SUM(K12:K23)</f>
        <v>85</v>
      </c>
    </row>
    <row r="25" spans="2:11" ht="15.75" thickBot="1">
      <c r="B25" s="32" t="s">
        <v>25</v>
      </c>
      <c r="C25" s="33">
        <f>+C11+C24</f>
        <v>9</v>
      </c>
      <c r="D25" s="34">
        <f>+D11+D24</f>
        <v>0</v>
      </c>
      <c r="E25" s="34">
        <f>+E11+E24</f>
        <v>1</v>
      </c>
      <c r="F25" s="34">
        <f>+SUM(C25:E25)</f>
        <v>10</v>
      </c>
      <c r="G25" s="33">
        <f>+G11+G24</f>
        <v>66</v>
      </c>
      <c r="H25" s="34">
        <f>+H11+H24</f>
        <v>10</v>
      </c>
      <c r="I25" s="34">
        <f>+I11+I24</f>
        <v>28</v>
      </c>
      <c r="J25" s="35">
        <f>+SUM(G25:I25)</f>
        <v>104</v>
      </c>
      <c r="K25" s="36">
        <f>+K11+K24</f>
        <v>114</v>
      </c>
    </row>
    <row r="27" spans="2:18" ht="15.75" thickBot="1">
      <c r="B27" s="113" t="s">
        <v>26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ht="15.75" thickTop="1"/>
    <row r="29" ht="15.75" thickBot="1"/>
    <row r="30" spans="4:11" ht="15.75" thickBot="1">
      <c r="D30" s="110" t="s">
        <v>5</v>
      </c>
      <c r="E30" s="111"/>
      <c r="F30" s="111"/>
      <c r="G30" s="112"/>
      <c r="H30" s="110" t="s">
        <v>6</v>
      </c>
      <c r="I30" s="111"/>
      <c r="J30" s="111"/>
      <c r="K30" s="112"/>
    </row>
    <row r="31" spans="2:12" ht="15.75" thickBot="1">
      <c r="B31" s="37" t="s">
        <v>27</v>
      </c>
      <c r="C31" s="38"/>
      <c r="D31" s="8" t="s">
        <v>7</v>
      </c>
      <c r="E31" s="9" t="s">
        <v>8</v>
      </c>
      <c r="F31" s="9" t="s">
        <v>9</v>
      </c>
      <c r="G31" s="10" t="s">
        <v>10</v>
      </c>
      <c r="H31" s="9" t="s">
        <v>7</v>
      </c>
      <c r="I31" s="9" t="s">
        <v>8</v>
      </c>
      <c r="J31" s="9" t="s">
        <v>9</v>
      </c>
      <c r="K31" s="10" t="s">
        <v>10</v>
      </c>
      <c r="L31" s="11" t="s">
        <v>10</v>
      </c>
    </row>
    <row r="32" spans="2:12" ht="15">
      <c r="B32" s="39" t="s">
        <v>28</v>
      </c>
      <c r="C32" s="40"/>
      <c r="D32" s="13"/>
      <c r="E32" s="14"/>
      <c r="F32" s="14"/>
      <c r="G32" s="6">
        <f>+SUM(D32:F32)</f>
        <v>0</v>
      </c>
      <c r="H32" s="14">
        <v>58</v>
      </c>
      <c r="I32" s="14">
        <v>10</v>
      </c>
      <c r="J32" s="14">
        <v>19</v>
      </c>
      <c r="K32" s="6">
        <f>+SUM(H32:J32)</f>
        <v>87</v>
      </c>
      <c r="L32" s="41">
        <f>+G32+K32</f>
        <v>87</v>
      </c>
    </row>
    <row r="33" spans="2:12" ht="15">
      <c r="B33" s="42" t="s">
        <v>29</v>
      </c>
      <c r="C33" s="43"/>
      <c r="D33" s="27"/>
      <c r="E33" s="28"/>
      <c r="F33" s="28"/>
      <c r="G33" s="30">
        <f>+SUM(D33:F33)</f>
        <v>0</v>
      </c>
      <c r="H33" s="28">
        <v>5</v>
      </c>
      <c r="I33" s="28"/>
      <c r="J33" s="28"/>
      <c r="K33" s="30">
        <f>+SUM(H33:J33)</f>
        <v>5</v>
      </c>
      <c r="L33" s="44">
        <f>+G33+K33</f>
        <v>5</v>
      </c>
    </row>
    <row r="34" spans="2:12" ht="15">
      <c r="B34" s="26" t="s">
        <v>30</v>
      </c>
      <c r="C34" s="45"/>
      <c r="D34" s="27"/>
      <c r="E34" s="28"/>
      <c r="F34" s="28"/>
      <c r="G34" s="30">
        <f>+SUM(D34:F34)</f>
        <v>0</v>
      </c>
      <c r="H34" s="28">
        <v>3</v>
      </c>
      <c r="I34" s="28"/>
      <c r="J34" s="28"/>
      <c r="K34" s="30">
        <f>+SUM(H34:J34)</f>
        <v>3</v>
      </c>
      <c r="L34" s="44">
        <f>+G34+K34</f>
        <v>3</v>
      </c>
    </row>
    <row r="35" spans="2:12" ht="15.75" thickBot="1">
      <c r="B35" s="46" t="s">
        <v>31</v>
      </c>
      <c r="C35" s="47"/>
      <c r="D35" s="48">
        <v>9</v>
      </c>
      <c r="E35" s="49"/>
      <c r="F35" s="49">
        <v>1</v>
      </c>
      <c r="G35" s="10">
        <f>+SUM(D35:F35)</f>
        <v>10</v>
      </c>
      <c r="H35" s="49"/>
      <c r="I35" s="49"/>
      <c r="J35" s="49">
        <v>9</v>
      </c>
      <c r="K35" s="10">
        <f>+SUM(H35:J35)</f>
        <v>9</v>
      </c>
      <c r="L35" s="50">
        <f>+G35+K35</f>
        <v>19</v>
      </c>
    </row>
    <row r="36" spans="2:12" ht="15.75" thickBot="1">
      <c r="B36" s="51" t="s">
        <v>10</v>
      </c>
      <c r="C36" s="52"/>
      <c r="D36" s="53">
        <f aca="true" t="shared" si="3" ref="D36:K36">+SUM(D32:D35)</f>
        <v>9</v>
      </c>
      <c r="E36" s="54">
        <f t="shared" si="3"/>
        <v>0</v>
      </c>
      <c r="F36" s="54">
        <f t="shared" si="3"/>
        <v>1</v>
      </c>
      <c r="G36" s="55">
        <f t="shared" si="3"/>
        <v>10</v>
      </c>
      <c r="H36" s="54">
        <f t="shared" si="3"/>
        <v>66</v>
      </c>
      <c r="I36" s="54">
        <f t="shared" si="3"/>
        <v>10</v>
      </c>
      <c r="J36" s="54">
        <f t="shared" si="3"/>
        <v>28</v>
      </c>
      <c r="K36" s="55">
        <f t="shared" si="3"/>
        <v>104</v>
      </c>
      <c r="L36" s="36">
        <f>+G36+K36</f>
        <v>114</v>
      </c>
    </row>
    <row r="37" ht="15.75" thickBot="1"/>
    <row r="38" spans="4:11" ht="15.75" thickBot="1">
      <c r="D38" s="110" t="s">
        <v>5</v>
      </c>
      <c r="E38" s="111"/>
      <c r="F38" s="111"/>
      <c r="G38" s="112"/>
      <c r="H38" s="110" t="s">
        <v>6</v>
      </c>
      <c r="I38" s="111"/>
      <c r="J38" s="111"/>
      <c r="K38" s="112"/>
    </row>
    <row r="39" spans="2:12" ht="15.75" thickBot="1">
      <c r="B39" s="37" t="s">
        <v>32</v>
      </c>
      <c r="C39" s="38"/>
      <c r="D39" s="8" t="s">
        <v>7</v>
      </c>
      <c r="E39" s="9" t="s">
        <v>8</v>
      </c>
      <c r="F39" s="9" t="s">
        <v>9</v>
      </c>
      <c r="G39" s="10" t="s">
        <v>10</v>
      </c>
      <c r="H39" s="9" t="s">
        <v>7</v>
      </c>
      <c r="I39" s="9" t="s">
        <v>8</v>
      </c>
      <c r="J39" s="9" t="s">
        <v>9</v>
      </c>
      <c r="K39" s="10" t="s">
        <v>10</v>
      </c>
      <c r="L39" s="11" t="s">
        <v>10</v>
      </c>
    </row>
    <row r="40" spans="2:12" ht="15">
      <c r="B40" s="39" t="s">
        <v>28</v>
      </c>
      <c r="C40" s="40"/>
      <c r="D40" s="13"/>
      <c r="E40" s="14"/>
      <c r="F40" s="14"/>
      <c r="G40" s="6">
        <f>+SUM(D40:F40)</f>
        <v>0</v>
      </c>
      <c r="H40" s="14">
        <v>3</v>
      </c>
      <c r="I40" s="14">
        <v>4</v>
      </c>
      <c r="J40" s="14">
        <v>2</v>
      </c>
      <c r="K40" s="6">
        <f>+SUM(H40:J40)</f>
        <v>9</v>
      </c>
      <c r="L40" s="41">
        <f>+G40+K40</f>
        <v>9</v>
      </c>
    </row>
    <row r="41" spans="2:12" ht="15">
      <c r="B41" s="42" t="s">
        <v>29</v>
      </c>
      <c r="C41" s="43"/>
      <c r="D41" s="27"/>
      <c r="E41" s="28"/>
      <c r="F41" s="28"/>
      <c r="G41" s="30">
        <f>+SUM(D41:F41)</f>
        <v>0</v>
      </c>
      <c r="H41" s="28">
        <v>1</v>
      </c>
      <c r="I41" s="28"/>
      <c r="J41" s="28"/>
      <c r="K41" s="30">
        <f>+SUM(H41:J41)</f>
        <v>1</v>
      </c>
      <c r="L41" s="44">
        <f>+G41+K41</f>
        <v>1</v>
      </c>
    </row>
    <row r="42" spans="2:12" ht="15">
      <c r="B42" s="26" t="s">
        <v>30</v>
      </c>
      <c r="C42" s="45"/>
      <c r="D42" s="27"/>
      <c r="E42" s="28"/>
      <c r="F42" s="28"/>
      <c r="G42" s="30">
        <f>+SUM(D42:F42)</f>
        <v>0</v>
      </c>
      <c r="H42" s="28"/>
      <c r="I42" s="28"/>
      <c r="J42" s="28"/>
      <c r="K42" s="30">
        <f>+SUM(H42:J42)</f>
        <v>0</v>
      </c>
      <c r="L42" s="44">
        <f>+G42+K42</f>
        <v>0</v>
      </c>
    </row>
    <row r="43" spans="2:12" ht="15.75" thickBot="1">
      <c r="B43" s="46" t="s">
        <v>31</v>
      </c>
      <c r="C43" s="47"/>
      <c r="D43" s="48">
        <v>1</v>
      </c>
      <c r="E43" s="49"/>
      <c r="F43" s="49"/>
      <c r="G43" s="10">
        <f>+SUM(D43:F43)</f>
        <v>1</v>
      </c>
      <c r="H43" s="49"/>
      <c r="I43" s="49"/>
      <c r="J43" s="49"/>
      <c r="K43" s="10">
        <f>+SUM(H43:J43)</f>
        <v>0</v>
      </c>
      <c r="L43" s="50">
        <f>+G43+K43</f>
        <v>1</v>
      </c>
    </row>
    <row r="44" spans="2:12" ht="15.75" thickBot="1">
      <c r="B44" s="51" t="s">
        <v>10</v>
      </c>
      <c r="C44" s="52"/>
      <c r="D44" s="53">
        <f aca="true" t="shared" si="4" ref="D44:K44">+SUM(D40:D43)</f>
        <v>1</v>
      </c>
      <c r="E44" s="54">
        <f t="shared" si="4"/>
        <v>0</v>
      </c>
      <c r="F44" s="54">
        <f t="shared" si="4"/>
        <v>0</v>
      </c>
      <c r="G44" s="55">
        <f t="shared" si="4"/>
        <v>1</v>
      </c>
      <c r="H44" s="54">
        <f t="shared" si="4"/>
        <v>4</v>
      </c>
      <c r="I44" s="54">
        <f t="shared" si="4"/>
        <v>4</v>
      </c>
      <c r="J44" s="54">
        <f t="shared" si="4"/>
        <v>2</v>
      </c>
      <c r="K44" s="55">
        <f t="shared" si="4"/>
        <v>10</v>
      </c>
      <c r="L44" s="36">
        <f>+G44+K44</f>
        <v>11</v>
      </c>
    </row>
  </sheetData>
  <mergeCells count="9">
    <mergeCell ref="D30:G30"/>
    <mergeCell ref="H30:K30"/>
    <mergeCell ref="B27:R27"/>
    <mergeCell ref="D38:G38"/>
    <mergeCell ref="H38:K38"/>
    <mergeCell ref="B2:R2"/>
    <mergeCell ref="C7:F7"/>
    <mergeCell ref="G7:J7"/>
    <mergeCell ref="B5:R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workbookViewId="0" topLeftCell="A1">
      <selection activeCell="K18" sqref="K18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2:15" s="1" customFormat="1" ht="12.75" customHeight="1">
      <c r="B3" s="2" t="s">
        <v>1</v>
      </c>
      <c r="O3" s="3" t="s">
        <v>33</v>
      </c>
    </row>
    <row r="4" spans="2:15" s="1" customFormat="1" ht="15">
      <c r="B4" s="4"/>
      <c r="O4" s="3" t="s">
        <v>3</v>
      </c>
    </row>
    <row r="5" spans="2:15" s="1" customFormat="1" ht="15.75" thickBot="1">
      <c r="B5" s="113" t="s">
        <v>34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="1" customFormat="1" ht="16.5" thickBot="1" thickTop="1"/>
    <row r="7" spans="3:12" s="1" customFormat="1" ht="15.75" customHeight="1" thickBot="1">
      <c r="C7" s="110" t="s">
        <v>5</v>
      </c>
      <c r="D7" s="111"/>
      <c r="E7" s="111"/>
      <c r="F7" s="111"/>
      <c r="G7" s="110" t="s">
        <v>6</v>
      </c>
      <c r="H7" s="111"/>
      <c r="I7" s="111"/>
      <c r="J7" s="112"/>
      <c r="K7" s="114" t="s">
        <v>10</v>
      </c>
      <c r="L7" s="115"/>
    </row>
    <row r="8" spans="2:15" s="1" customFormat="1" ht="15.75" thickBot="1">
      <c r="B8" s="56" t="s">
        <v>35</v>
      </c>
      <c r="C8" s="8" t="s">
        <v>7</v>
      </c>
      <c r="D8" s="9" t="s">
        <v>8</v>
      </c>
      <c r="E8" s="9" t="s">
        <v>9</v>
      </c>
      <c r="F8" s="9" t="s">
        <v>10</v>
      </c>
      <c r="G8" s="8" t="s">
        <v>7</v>
      </c>
      <c r="H8" s="9" t="s">
        <v>8</v>
      </c>
      <c r="I8" s="9" t="s">
        <v>9</v>
      </c>
      <c r="J8" s="10" t="s">
        <v>10</v>
      </c>
      <c r="K8" s="57" t="s">
        <v>36</v>
      </c>
      <c r="L8" s="58" t="s">
        <v>37</v>
      </c>
      <c r="N8" s="59" t="s">
        <v>38</v>
      </c>
      <c r="O8" s="60"/>
    </row>
    <row r="9" spans="2:15" s="1" customFormat="1" ht="15">
      <c r="B9" s="61" t="s">
        <v>39</v>
      </c>
      <c r="C9" s="62"/>
      <c r="D9" s="63"/>
      <c r="E9" s="63"/>
      <c r="F9" s="29">
        <f aca="true" t="shared" si="0" ref="F9:F36">+SUM(C9:E9)</f>
        <v>0</v>
      </c>
      <c r="G9" s="62">
        <v>18</v>
      </c>
      <c r="H9" s="63"/>
      <c r="I9" s="63">
        <v>1</v>
      </c>
      <c r="J9" s="30">
        <f aca="true" t="shared" si="1" ref="J9:J36">+SUM(G9:I9)</f>
        <v>19</v>
      </c>
      <c r="K9" s="64">
        <f aca="true" t="shared" si="2" ref="K9:K36">+J9+F9</f>
        <v>19</v>
      </c>
      <c r="L9" s="65">
        <f aca="true" t="shared" si="3" ref="L9:L36">+K9/$K$37</f>
        <v>0.16666666666666666</v>
      </c>
      <c r="O9" s="1" t="s">
        <v>40</v>
      </c>
    </row>
    <row r="10" spans="2:15" s="1" customFormat="1" ht="15">
      <c r="B10" s="61" t="s">
        <v>41</v>
      </c>
      <c r="C10" s="62"/>
      <c r="D10" s="63"/>
      <c r="E10" s="63"/>
      <c r="F10" s="29">
        <f t="shared" si="0"/>
        <v>0</v>
      </c>
      <c r="G10" s="62">
        <v>7</v>
      </c>
      <c r="H10" s="63">
        <v>1</v>
      </c>
      <c r="I10" s="63">
        <v>2</v>
      </c>
      <c r="J10" s="30">
        <f t="shared" si="1"/>
        <v>10</v>
      </c>
      <c r="K10" s="64">
        <f t="shared" si="2"/>
        <v>10</v>
      </c>
      <c r="L10" s="65">
        <f t="shared" si="3"/>
        <v>0.08771929824561403</v>
      </c>
      <c r="O10" s="1" t="s">
        <v>42</v>
      </c>
    </row>
    <row r="11" spans="2:15" s="1" customFormat="1" ht="15">
      <c r="B11" s="26" t="s">
        <v>43</v>
      </c>
      <c r="C11" s="27">
        <v>2</v>
      </c>
      <c r="D11" s="28"/>
      <c r="E11" s="28"/>
      <c r="F11" s="29">
        <f t="shared" si="0"/>
        <v>2</v>
      </c>
      <c r="G11" s="27">
        <v>1</v>
      </c>
      <c r="H11" s="28"/>
      <c r="I11" s="28">
        <v>4</v>
      </c>
      <c r="J11" s="30">
        <f t="shared" si="1"/>
        <v>5</v>
      </c>
      <c r="K11" s="64">
        <f t="shared" si="2"/>
        <v>7</v>
      </c>
      <c r="L11" s="65">
        <f t="shared" si="3"/>
        <v>0.06140350877192982</v>
      </c>
      <c r="O11" s="1" t="s">
        <v>44</v>
      </c>
    </row>
    <row r="12" spans="2:15" s="1" customFormat="1" ht="15">
      <c r="B12" s="61" t="s">
        <v>45</v>
      </c>
      <c r="C12" s="62"/>
      <c r="D12" s="63"/>
      <c r="E12" s="63"/>
      <c r="F12" s="29">
        <f t="shared" si="0"/>
        <v>0</v>
      </c>
      <c r="G12" s="62">
        <v>6</v>
      </c>
      <c r="H12" s="63">
        <v>1</v>
      </c>
      <c r="I12" s="63"/>
      <c r="J12" s="30">
        <f t="shared" si="1"/>
        <v>7</v>
      </c>
      <c r="K12" s="64">
        <f t="shared" si="2"/>
        <v>7</v>
      </c>
      <c r="L12" s="65">
        <f t="shared" si="3"/>
        <v>0.06140350877192982</v>
      </c>
      <c r="O12" s="1" t="s">
        <v>46</v>
      </c>
    </row>
    <row r="13" spans="2:15" s="1" customFormat="1" ht="15">
      <c r="B13" s="26" t="s">
        <v>47</v>
      </c>
      <c r="C13" s="27">
        <v>1</v>
      </c>
      <c r="D13" s="28"/>
      <c r="E13" s="28"/>
      <c r="F13" s="29">
        <f t="shared" si="0"/>
        <v>1</v>
      </c>
      <c r="G13" s="27">
        <v>5</v>
      </c>
      <c r="H13" s="28"/>
      <c r="I13" s="28"/>
      <c r="J13" s="30">
        <f t="shared" si="1"/>
        <v>5</v>
      </c>
      <c r="K13" s="64">
        <f t="shared" si="2"/>
        <v>6</v>
      </c>
      <c r="L13" s="65">
        <f t="shared" si="3"/>
        <v>0.05263157894736842</v>
      </c>
      <c r="O13" s="1" t="s">
        <v>48</v>
      </c>
    </row>
    <row r="14" spans="2:15" s="1" customFormat="1" ht="15">
      <c r="B14" s="26" t="s">
        <v>49</v>
      </c>
      <c r="C14" s="27">
        <v>1</v>
      </c>
      <c r="D14" s="28"/>
      <c r="E14" s="28"/>
      <c r="F14" s="29">
        <f t="shared" si="0"/>
        <v>1</v>
      </c>
      <c r="G14" s="27">
        <v>4</v>
      </c>
      <c r="H14" s="28">
        <v>1</v>
      </c>
      <c r="I14" s="28"/>
      <c r="J14" s="30">
        <f t="shared" si="1"/>
        <v>5</v>
      </c>
      <c r="K14" s="64">
        <f t="shared" si="2"/>
        <v>6</v>
      </c>
      <c r="L14" s="65">
        <f t="shared" si="3"/>
        <v>0.05263157894736842</v>
      </c>
      <c r="O14" s="1" t="s">
        <v>50</v>
      </c>
    </row>
    <row r="15" spans="2:15" s="1" customFormat="1" ht="15">
      <c r="B15" s="26" t="s">
        <v>51</v>
      </c>
      <c r="C15" s="27"/>
      <c r="D15" s="28"/>
      <c r="E15" s="28"/>
      <c r="F15" s="29">
        <f t="shared" si="0"/>
        <v>0</v>
      </c>
      <c r="G15" s="27">
        <v>6</v>
      </c>
      <c r="H15" s="28"/>
      <c r="I15" s="28"/>
      <c r="J15" s="30">
        <f t="shared" si="1"/>
        <v>6</v>
      </c>
      <c r="K15" s="64">
        <f t="shared" si="2"/>
        <v>6</v>
      </c>
      <c r="L15" s="65">
        <f t="shared" si="3"/>
        <v>0.05263157894736842</v>
      </c>
      <c r="N15" s="1" t="s">
        <v>52</v>
      </c>
      <c r="O15" s="1" t="s">
        <v>53</v>
      </c>
    </row>
    <row r="16" spans="2:15" s="1" customFormat="1" ht="15">
      <c r="B16" s="26" t="s">
        <v>54</v>
      </c>
      <c r="C16" s="27"/>
      <c r="D16" s="28"/>
      <c r="E16" s="28"/>
      <c r="F16" s="29">
        <f t="shared" si="0"/>
        <v>0</v>
      </c>
      <c r="G16" s="27">
        <v>1</v>
      </c>
      <c r="H16" s="28">
        <v>1</v>
      </c>
      <c r="I16" s="28">
        <v>3</v>
      </c>
      <c r="J16" s="30">
        <f t="shared" si="1"/>
        <v>5</v>
      </c>
      <c r="K16" s="64">
        <f t="shared" si="2"/>
        <v>5</v>
      </c>
      <c r="L16" s="65">
        <f t="shared" si="3"/>
        <v>0.043859649122807015</v>
      </c>
      <c r="O16" s="1" t="s">
        <v>55</v>
      </c>
    </row>
    <row r="17" spans="2:15" s="1" customFormat="1" ht="15">
      <c r="B17" s="26" t="s">
        <v>56</v>
      </c>
      <c r="C17" s="27"/>
      <c r="D17" s="28"/>
      <c r="E17" s="28"/>
      <c r="F17" s="29">
        <f t="shared" si="0"/>
        <v>0</v>
      </c>
      <c r="G17" s="27">
        <v>5</v>
      </c>
      <c r="H17" s="28"/>
      <c r="I17" s="28"/>
      <c r="J17" s="30">
        <f t="shared" si="1"/>
        <v>5</v>
      </c>
      <c r="K17" s="64">
        <f t="shared" si="2"/>
        <v>5</v>
      </c>
      <c r="L17" s="65">
        <f t="shared" si="3"/>
        <v>0.043859649122807015</v>
      </c>
      <c r="O17" s="1" t="s">
        <v>57</v>
      </c>
    </row>
    <row r="18" spans="2:15" s="1" customFormat="1" ht="15">
      <c r="B18" s="26" t="s">
        <v>58</v>
      </c>
      <c r="C18" s="27"/>
      <c r="D18" s="28"/>
      <c r="E18" s="28"/>
      <c r="F18" s="29">
        <f t="shared" si="0"/>
        <v>0</v>
      </c>
      <c r="G18" s="27"/>
      <c r="H18" s="28"/>
      <c r="I18" s="28">
        <v>4</v>
      </c>
      <c r="J18" s="30">
        <f t="shared" si="1"/>
        <v>4</v>
      </c>
      <c r="K18" s="64">
        <f t="shared" si="2"/>
        <v>4</v>
      </c>
      <c r="L18" s="65">
        <f t="shared" si="3"/>
        <v>0.03508771929824561</v>
      </c>
      <c r="N18" s="1" t="s">
        <v>52</v>
      </c>
      <c r="O18" s="1" t="s">
        <v>59</v>
      </c>
    </row>
    <row r="19" spans="2:15" s="1" customFormat="1" ht="15">
      <c r="B19" s="26" t="s">
        <v>60</v>
      </c>
      <c r="C19" s="27">
        <v>1</v>
      </c>
      <c r="D19" s="28"/>
      <c r="E19" s="28"/>
      <c r="F19" s="29">
        <f t="shared" si="0"/>
        <v>1</v>
      </c>
      <c r="G19" s="27">
        <v>2</v>
      </c>
      <c r="H19" s="28">
        <v>1</v>
      </c>
      <c r="I19" s="28"/>
      <c r="J19" s="30">
        <f t="shared" si="1"/>
        <v>3</v>
      </c>
      <c r="K19" s="64">
        <f t="shared" si="2"/>
        <v>4</v>
      </c>
      <c r="L19" s="65">
        <f t="shared" si="3"/>
        <v>0.03508771929824561</v>
      </c>
      <c r="N19" s="66"/>
      <c r="O19" s="66" t="s">
        <v>61</v>
      </c>
    </row>
    <row r="20" spans="2:15" s="1" customFormat="1" ht="15">
      <c r="B20" s="26" t="s">
        <v>62</v>
      </c>
      <c r="C20" s="27"/>
      <c r="D20" s="28"/>
      <c r="E20" s="28"/>
      <c r="F20" s="29">
        <f t="shared" si="0"/>
        <v>0</v>
      </c>
      <c r="G20" s="27">
        <v>1</v>
      </c>
      <c r="H20" s="28">
        <v>2</v>
      </c>
      <c r="I20" s="28">
        <v>1</v>
      </c>
      <c r="J20" s="30">
        <f t="shared" si="1"/>
        <v>4</v>
      </c>
      <c r="K20" s="64">
        <f t="shared" si="2"/>
        <v>4</v>
      </c>
      <c r="L20" s="65">
        <f t="shared" si="3"/>
        <v>0.03508771929824561</v>
      </c>
      <c r="N20" s="66"/>
      <c r="O20" s="66" t="s">
        <v>63</v>
      </c>
    </row>
    <row r="21" spans="2:15" s="1" customFormat="1" ht="15">
      <c r="B21" s="26" t="s">
        <v>64</v>
      </c>
      <c r="C21" s="27"/>
      <c r="D21" s="28"/>
      <c r="E21" s="28"/>
      <c r="F21" s="29">
        <f t="shared" si="0"/>
        <v>0</v>
      </c>
      <c r="G21" s="27">
        <v>2</v>
      </c>
      <c r="H21" s="28">
        <v>2</v>
      </c>
      <c r="I21" s="28"/>
      <c r="J21" s="30">
        <f t="shared" si="1"/>
        <v>4</v>
      </c>
      <c r="K21" s="64">
        <f t="shared" si="2"/>
        <v>4</v>
      </c>
      <c r="L21" s="65">
        <f t="shared" si="3"/>
        <v>0.03508771929824561</v>
      </c>
      <c r="N21" s="66"/>
      <c r="O21" s="66"/>
    </row>
    <row r="22" spans="2:15" s="1" customFormat="1" ht="15">
      <c r="B22" s="26" t="s">
        <v>65</v>
      </c>
      <c r="C22" s="27"/>
      <c r="D22" s="28"/>
      <c r="E22" s="28"/>
      <c r="F22" s="29">
        <f t="shared" si="0"/>
        <v>0</v>
      </c>
      <c r="G22" s="27"/>
      <c r="H22" s="28"/>
      <c r="I22" s="28">
        <v>3</v>
      </c>
      <c r="J22" s="30">
        <f t="shared" si="1"/>
        <v>3</v>
      </c>
      <c r="K22" s="64">
        <f t="shared" si="2"/>
        <v>3</v>
      </c>
      <c r="L22" s="65">
        <f t="shared" si="3"/>
        <v>0.02631578947368421</v>
      </c>
      <c r="N22" s="67" t="s">
        <v>66</v>
      </c>
      <c r="O22" s="67"/>
    </row>
    <row r="23" spans="2:12" s="1" customFormat="1" ht="15">
      <c r="B23" s="26" t="s">
        <v>67</v>
      </c>
      <c r="C23" s="27"/>
      <c r="D23" s="28"/>
      <c r="E23" s="28"/>
      <c r="F23" s="29">
        <f t="shared" si="0"/>
        <v>0</v>
      </c>
      <c r="G23" s="27"/>
      <c r="H23" s="28"/>
      <c r="I23" s="28">
        <v>3</v>
      </c>
      <c r="J23" s="30">
        <f t="shared" si="1"/>
        <v>3</v>
      </c>
      <c r="K23" s="64">
        <f t="shared" si="2"/>
        <v>3</v>
      </c>
      <c r="L23" s="65">
        <f t="shared" si="3"/>
        <v>0.02631578947368421</v>
      </c>
    </row>
    <row r="24" spans="2:12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/>
      <c r="J24" s="30">
        <f t="shared" si="1"/>
        <v>2</v>
      </c>
      <c r="K24" s="64">
        <f t="shared" si="2"/>
        <v>2</v>
      </c>
      <c r="L24" s="65">
        <f t="shared" si="3"/>
        <v>0.017543859649122806</v>
      </c>
    </row>
    <row r="25" spans="2:14" s="1" customFormat="1" ht="15">
      <c r="B25" s="26" t="s">
        <v>69</v>
      </c>
      <c r="C25" s="27"/>
      <c r="D25" s="28"/>
      <c r="E25" s="28"/>
      <c r="F25" s="29">
        <f t="shared" si="0"/>
        <v>0</v>
      </c>
      <c r="G25" s="27"/>
      <c r="H25" s="28"/>
      <c r="I25" s="28">
        <v>2</v>
      </c>
      <c r="J25" s="30">
        <f t="shared" si="1"/>
        <v>2</v>
      </c>
      <c r="K25" s="64">
        <f t="shared" si="2"/>
        <v>2</v>
      </c>
      <c r="L25" s="65">
        <f t="shared" si="3"/>
        <v>0.017543859649122806</v>
      </c>
      <c r="M25"/>
      <c r="N25"/>
    </row>
    <row r="26" spans="2:14" s="1" customFormat="1" ht="15">
      <c r="B26" s="26" t="s">
        <v>70</v>
      </c>
      <c r="C26" s="27">
        <v>1</v>
      </c>
      <c r="D26" s="28"/>
      <c r="E26" s="28"/>
      <c r="F26" s="29">
        <f t="shared" si="0"/>
        <v>1</v>
      </c>
      <c r="G26" s="27">
        <v>1</v>
      </c>
      <c r="H26" s="28"/>
      <c r="I26" s="28"/>
      <c r="J26" s="30">
        <f t="shared" si="1"/>
        <v>1</v>
      </c>
      <c r="K26" s="64">
        <f t="shared" si="2"/>
        <v>2</v>
      </c>
      <c r="L26" s="65">
        <f t="shared" si="3"/>
        <v>0.017543859649122806</v>
      </c>
      <c r="M26"/>
      <c r="N26"/>
    </row>
    <row r="27" spans="2:12" ht="15">
      <c r="B27" s="26" t="s">
        <v>71</v>
      </c>
      <c r="C27" s="27"/>
      <c r="D27" s="28"/>
      <c r="E27" s="28"/>
      <c r="F27" s="29">
        <f t="shared" si="0"/>
        <v>0</v>
      </c>
      <c r="G27" s="27">
        <v>2</v>
      </c>
      <c r="H27" s="28"/>
      <c r="I27" s="28"/>
      <c r="J27" s="30">
        <f t="shared" si="1"/>
        <v>2</v>
      </c>
      <c r="K27" s="64">
        <f t="shared" si="2"/>
        <v>2</v>
      </c>
      <c r="L27" s="65">
        <f t="shared" si="3"/>
        <v>0.017543859649122806</v>
      </c>
    </row>
    <row r="28" spans="2:12" ht="15">
      <c r="B28" s="26" t="s">
        <v>72</v>
      </c>
      <c r="C28" s="27">
        <v>1</v>
      </c>
      <c r="D28" s="28"/>
      <c r="E28" s="28"/>
      <c r="F28" s="29">
        <f t="shared" si="0"/>
        <v>1</v>
      </c>
      <c r="G28" s="27">
        <v>1</v>
      </c>
      <c r="H28" s="28"/>
      <c r="I28" s="28"/>
      <c r="J28" s="30">
        <f t="shared" si="1"/>
        <v>1</v>
      </c>
      <c r="K28" s="64">
        <f t="shared" si="2"/>
        <v>2</v>
      </c>
      <c r="L28" s="65">
        <f t="shared" si="3"/>
        <v>0.017543859649122806</v>
      </c>
    </row>
    <row r="29" spans="2:12" ht="15">
      <c r="B29" s="26" t="s">
        <v>73</v>
      </c>
      <c r="C29" s="27">
        <v>1</v>
      </c>
      <c r="D29" s="28"/>
      <c r="E29" s="28">
        <v>1</v>
      </c>
      <c r="F29" s="29">
        <f t="shared" si="0"/>
        <v>2</v>
      </c>
      <c r="G29" s="27"/>
      <c r="H29" s="28"/>
      <c r="I29" s="28"/>
      <c r="J29" s="30">
        <f t="shared" si="1"/>
        <v>0</v>
      </c>
      <c r="K29" s="64">
        <f t="shared" si="2"/>
        <v>2</v>
      </c>
      <c r="L29" s="65">
        <f t="shared" si="3"/>
        <v>0.017543859649122806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1</v>
      </c>
      <c r="H30" s="28">
        <v>1</v>
      </c>
      <c r="I30" s="28"/>
      <c r="J30" s="30">
        <f t="shared" si="1"/>
        <v>2</v>
      </c>
      <c r="K30" s="64">
        <f t="shared" si="2"/>
        <v>2</v>
      </c>
      <c r="L30" s="65">
        <f t="shared" si="3"/>
        <v>0.017543859649122806</v>
      </c>
    </row>
    <row r="31" spans="2:12" ht="15">
      <c r="B31" s="26" t="s">
        <v>75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64">
        <f t="shared" si="2"/>
        <v>2</v>
      </c>
      <c r="L31" s="65">
        <f t="shared" si="3"/>
        <v>0.017543859649122806</v>
      </c>
    </row>
    <row r="32" spans="2:12" ht="15">
      <c r="B32" s="26" t="s">
        <v>76</v>
      </c>
      <c r="C32" s="27"/>
      <c r="D32" s="28"/>
      <c r="E32" s="28"/>
      <c r="F32" s="29">
        <f t="shared" si="0"/>
        <v>0</v>
      </c>
      <c r="G32" s="27"/>
      <c r="H32" s="28"/>
      <c r="I32" s="28">
        <v>1</v>
      </c>
      <c r="J32" s="30">
        <f t="shared" si="1"/>
        <v>1</v>
      </c>
      <c r="K32" s="64">
        <f t="shared" si="2"/>
        <v>1</v>
      </c>
      <c r="L32" s="65">
        <f t="shared" si="3"/>
        <v>0.008771929824561403</v>
      </c>
    </row>
    <row r="33" spans="2:12" ht="15">
      <c r="B33" s="26" t="s">
        <v>77</v>
      </c>
      <c r="C33" s="27"/>
      <c r="D33" s="28"/>
      <c r="E33" s="28"/>
      <c r="F33" s="29">
        <f t="shared" si="0"/>
        <v>0</v>
      </c>
      <c r="G33" s="27"/>
      <c r="H33" s="28"/>
      <c r="I33" s="28">
        <v>1</v>
      </c>
      <c r="J33" s="30">
        <f t="shared" si="1"/>
        <v>1</v>
      </c>
      <c r="K33" s="64">
        <f t="shared" si="2"/>
        <v>1</v>
      </c>
      <c r="L33" s="65">
        <f t="shared" si="3"/>
        <v>0.008771929824561403</v>
      </c>
    </row>
    <row r="34" spans="2:12" ht="15">
      <c r="B34" s="26" t="s">
        <v>78</v>
      </c>
      <c r="C34" s="27"/>
      <c r="D34" s="28"/>
      <c r="E34" s="28"/>
      <c r="F34" s="29">
        <f t="shared" si="0"/>
        <v>0</v>
      </c>
      <c r="G34" s="27">
        <v>1</v>
      </c>
      <c r="H34" s="28"/>
      <c r="I34" s="28"/>
      <c r="J34" s="30">
        <f t="shared" si="1"/>
        <v>1</v>
      </c>
      <c r="K34" s="64">
        <f t="shared" si="2"/>
        <v>1</v>
      </c>
      <c r="L34" s="65">
        <f t="shared" si="3"/>
        <v>0.008771929824561403</v>
      </c>
    </row>
    <row r="35" spans="2:12" ht="15">
      <c r="B35" s="26" t="s">
        <v>79</v>
      </c>
      <c r="C35" s="27">
        <v>1</v>
      </c>
      <c r="D35" s="28"/>
      <c r="E35" s="28"/>
      <c r="F35" s="29">
        <f t="shared" si="0"/>
        <v>1</v>
      </c>
      <c r="G35" s="27"/>
      <c r="H35" s="28"/>
      <c r="I35" s="28"/>
      <c r="J35" s="30">
        <f t="shared" si="1"/>
        <v>0</v>
      </c>
      <c r="K35" s="64">
        <f t="shared" si="2"/>
        <v>1</v>
      </c>
      <c r="L35" s="65">
        <f t="shared" si="3"/>
        <v>0.008771929824561403</v>
      </c>
    </row>
    <row r="36" spans="2:12" ht="15">
      <c r="B36" s="26" t="s">
        <v>80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64">
        <f t="shared" si="2"/>
        <v>1</v>
      </c>
      <c r="L36" s="65">
        <f t="shared" si="3"/>
        <v>0.008771929824561403</v>
      </c>
    </row>
    <row r="37" spans="2:12" ht="15.75" thickBot="1">
      <c r="B37" s="68" t="s">
        <v>81</v>
      </c>
      <c r="C37" s="69">
        <f aca="true" t="shared" si="4" ref="C37:L37">SUM(C9:C36)</f>
        <v>9</v>
      </c>
      <c r="D37" s="70">
        <f t="shared" si="4"/>
        <v>0</v>
      </c>
      <c r="E37" s="70">
        <f t="shared" si="4"/>
        <v>1</v>
      </c>
      <c r="F37" s="54">
        <f t="shared" si="4"/>
        <v>10</v>
      </c>
      <c r="G37" s="69">
        <f t="shared" si="4"/>
        <v>66</v>
      </c>
      <c r="H37" s="70">
        <f t="shared" si="4"/>
        <v>10</v>
      </c>
      <c r="I37" s="70">
        <f t="shared" si="4"/>
        <v>28</v>
      </c>
      <c r="J37" s="55">
        <f t="shared" si="4"/>
        <v>104</v>
      </c>
      <c r="K37" s="53">
        <f t="shared" si="4"/>
        <v>114</v>
      </c>
      <c r="L37" s="71">
        <f t="shared" si="4"/>
        <v>1.0000000000000004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showGridLines="0" workbookViewId="0" topLeftCell="A1">
      <selection activeCell="K18" sqref="K18"/>
    </sheetView>
  </sheetViews>
  <sheetFormatPr defaultColWidth="11.421875" defaultRowHeight="12.75"/>
  <cols>
    <col min="1" max="1" width="4.28125" style="106" customWidth="1"/>
    <col min="2" max="2" width="11.00390625" style="106" customWidth="1"/>
    <col min="3" max="3" width="12.140625" style="106" bestFit="1" customWidth="1"/>
    <col min="4" max="4" width="8.421875" style="106" bestFit="1" customWidth="1"/>
    <col min="5" max="5" width="18.00390625" style="106" customWidth="1"/>
    <col min="6" max="8" width="11.57421875" style="106" customWidth="1"/>
    <col min="9" max="9" width="16.140625" style="106" customWidth="1"/>
    <col min="10" max="10" width="27.00390625" style="106" customWidth="1"/>
    <col min="11" max="11" width="9.7109375" style="106" bestFit="1" customWidth="1"/>
    <col min="12" max="12" width="12.7109375" style="106" customWidth="1"/>
    <col min="13" max="16384" width="11.421875" style="106" customWidth="1"/>
  </cols>
  <sheetData>
    <row r="1" s="1" customFormat="1" ht="15.75" thickBot="1"/>
    <row r="2" spans="2:12" s="1" customFormat="1" ht="19.5" thickBot="1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2:12" s="1" customFormat="1" ht="15">
      <c r="B3" s="2" t="s">
        <v>1</v>
      </c>
      <c r="L3" s="3" t="s">
        <v>82</v>
      </c>
    </row>
    <row r="4" s="1" customFormat="1" ht="15">
      <c r="L4" s="3" t="s">
        <v>3</v>
      </c>
    </row>
    <row r="5" spans="2:12" s="1" customFormat="1" ht="16.5" thickBot="1">
      <c r="B5" s="116" t="s">
        <v>83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="1" customFormat="1" ht="16.5" thickBot="1" thickTop="1"/>
    <row r="7" spans="2:12" s="1" customFormat="1" ht="15.75" thickBot="1">
      <c r="B7" s="23" t="s">
        <v>84</v>
      </c>
      <c r="C7" s="24" t="s">
        <v>35</v>
      </c>
      <c r="D7" s="24" t="s">
        <v>85</v>
      </c>
      <c r="E7" s="24" t="s">
        <v>86</v>
      </c>
      <c r="F7" s="24" t="s">
        <v>87</v>
      </c>
      <c r="G7" s="24" t="s">
        <v>88</v>
      </c>
      <c r="H7" s="24" t="s">
        <v>89</v>
      </c>
      <c r="I7" s="24" t="s">
        <v>90</v>
      </c>
      <c r="J7" s="24" t="s">
        <v>91</v>
      </c>
      <c r="K7" s="24" t="s">
        <v>92</v>
      </c>
      <c r="L7" s="25" t="s">
        <v>93</v>
      </c>
    </row>
    <row r="8" spans="2:12" s="1" customFormat="1" ht="15">
      <c r="B8" s="72">
        <v>40738</v>
      </c>
      <c r="C8" s="73" t="s">
        <v>75</v>
      </c>
      <c r="D8" s="73" t="s">
        <v>6</v>
      </c>
      <c r="E8" s="74">
        <v>31243175</v>
      </c>
      <c r="F8" s="75">
        <v>1</v>
      </c>
      <c r="G8" s="75">
        <v>1</v>
      </c>
      <c r="H8" s="76">
        <v>0.5840277777777778</v>
      </c>
      <c r="I8" s="73" t="s">
        <v>94</v>
      </c>
      <c r="J8" s="73" t="s">
        <v>95</v>
      </c>
      <c r="K8" s="73" t="s">
        <v>96</v>
      </c>
      <c r="L8" s="77" t="s">
        <v>97</v>
      </c>
    </row>
    <row r="9" spans="2:12" s="1" customFormat="1" ht="15.75" thickBot="1">
      <c r="B9" s="78">
        <v>40745</v>
      </c>
      <c r="C9" s="79" t="s">
        <v>75</v>
      </c>
      <c r="D9" s="79" t="s">
        <v>6</v>
      </c>
      <c r="E9" s="80">
        <v>3771384332</v>
      </c>
      <c r="F9" s="81">
        <v>17</v>
      </c>
      <c r="G9" s="81">
        <v>1</v>
      </c>
      <c r="H9" s="82">
        <v>0.4479166666666667</v>
      </c>
      <c r="I9" s="79" t="s">
        <v>98</v>
      </c>
      <c r="J9" s="79" t="s">
        <v>95</v>
      </c>
      <c r="K9" s="79" t="s">
        <v>99</v>
      </c>
      <c r="L9" s="83">
        <v>100</v>
      </c>
    </row>
    <row r="10" s="1" customFormat="1" ht="15"/>
    <row r="11" spans="2:12" s="1" customFormat="1" ht="16.5" thickBot="1">
      <c r="B11" s="116" t="s">
        <v>100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="1" customFormat="1" ht="16.5" thickBot="1" thickTop="1">
      <c r="B12" s="4"/>
    </row>
    <row r="13" spans="2:12" s="1" customFormat="1" ht="15.75" thickBot="1">
      <c r="B13" s="23" t="s">
        <v>84</v>
      </c>
      <c r="C13" s="24" t="s">
        <v>35</v>
      </c>
      <c r="D13" s="24" t="s">
        <v>85</v>
      </c>
      <c r="E13" s="24" t="s">
        <v>86</v>
      </c>
      <c r="F13" s="24" t="s">
        <v>87</v>
      </c>
      <c r="G13" s="24" t="s">
        <v>88</v>
      </c>
      <c r="H13" s="24" t="s">
        <v>89</v>
      </c>
      <c r="I13" s="24" t="s">
        <v>90</v>
      </c>
      <c r="J13" s="24" t="s">
        <v>91</v>
      </c>
      <c r="K13" s="24" t="s">
        <v>92</v>
      </c>
      <c r="L13" s="25" t="s">
        <v>93</v>
      </c>
    </row>
    <row r="14" spans="2:12" s="1" customFormat="1" ht="15">
      <c r="B14" s="84" t="s">
        <v>101</v>
      </c>
      <c r="C14" s="85"/>
      <c r="D14" s="85"/>
      <c r="E14" s="85"/>
      <c r="F14" s="85"/>
      <c r="G14" s="85"/>
      <c r="H14" s="86"/>
      <c r="I14" s="85"/>
      <c r="J14" s="85"/>
      <c r="K14" s="85"/>
      <c r="L14" s="87"/>
    </row>
    <row r="15" spans="2:12" s="1" customFormat="1" ht="15">
      <c r="B15" s="88">
        <v>40728</v>
      </c>
      <c r="C15" s="28" t="s">
        <v>64</v>
      </c>
      <c r="D15" s="28" t="s">
        <v>6</v>
      </c>
      <c r="E15" s="89">
        <v>283071514</v>
      </c>
      <c r="F15" s="90">
        <v>2</v>
      </c>
      <c r="G15" s="90">
        <v>2</v>
      </c>
      <c r="H15" s="91">
        <v>0.525</v>
      </c>
      <c r="I15" s="28" t="s">
        <v>102</v>
      </c>
      <c r="J15" s="28" t="s">
        <v>95</v>
      </c>
      <c r="K15" s="28" t="s">
        <v>96</v>
      </c>
      <c r="L15" s="92"/>
    </row>
    <row r="16" spans="2:12" s="1" customFormat="1" ht="15">
      <c r="B16" s="93">
        <v>40739</v>
      </c>
      <c r="C16" s="63" t="s">
        <v>74</v>
      </c>
      <c r="D16" s="63" t="s">
        <v>6</v>
      </c>
      <c r="E16" s="94">
        <v>540860229</v>
      </c>
      <c r="F16" s="95">
        <v>5</v>
      </c>
      <c r="G16" s="95">
        <v>3</v>
      </c>
      <c r="H16" s="96">
        <v>0.5236111111111111</v>
      </c>
      <c r="I16" s="63" t="s">
        <v>102</v>
      </c>
      <c r="J16" s="63" t="s">
        <v>95</v>
      </c>
      <c r="K16" s="63" t="s">
        <v>96</v>
      </c>
      <c r="L16" s="97"/>
    </row>
    <row r="17" spans="2:12" s="1" customFormat="1" ht="15">
      <c r="B17" s="93">
        <v>40744</v>
      </c>
      <c r="C17" s="63" t="s">
        <v>49</v>
      </c>
      <c r="D17" s="63" t="s">
        <v>6</v>
      </c>
      <c r="E17" s="94">
        <v>86919376</v>
      </c>
      <c r="F17" s="95">
        <v>1</v>
      </c>
      <c r="G17" s="95">
        <v>1</v>
      </c>
      <c r="H17" s="96">
        <v>0.50625</v>
      </c>
      <c r="I17" s="63" t="s">
        <v>102</v>
      </c>
      <c r="J17" s="63" t="s">
        <v>95</v>
      </c>
      <c r="K17" s="63" t="s">
        <v>96</v>
      </c>
      <c r="L17" s="97"/>
    </row>
    <row r="18" spans="2:12" s="1" customFormat="1" ht="15.75" thickBot="1">
      <c r="B18" s="93">
        <v>40752</v>
      </c>
      <c r="C18" s="63" t="s">
        <v>62</v>
      </c>
      <c r="D18" s="63" t="s">
        <v>6</v>
      </c>
      <c r="E18" s="94">
        <v>1108362830</v>
      </c>
      <c r="F18" s="95">
        <v>1</v>
      </c>
      <c r="G18" s="95">
        <v>1</v>
      </c>
      <c r="H18" s="96">
        <v>0.5694444444444444</v>
      </c>
      <c r="I18" s="63" t="s">
        <v>98</v>
      </c>
      <c r="J18" s="63" t="s">
        <v>95</v>
      </c>
      <c r="K18" s="63" t="s">
        <v>103</v>
      </c>
      <c r="L18" s="97" t="s">
        <v>104</v>
      </c>
    </row>
    <row r="19" spans="2:12" s="1" customFormat="1" ht="15">
      <c r="B19" s="84" t="s">
        <v>105</v>
      </c>
      <c r="C19" s="85"/>
      <c r="D19" s="85"/>
      <c r="E19" s="85"/>
      <c r="F19" s="85"/>
      <c r="G19" s="85"/>
      <c r="H19" s="86"/>
      <c r="I19" s="85"/>
      <c r="J19" s="85"/>
      <c r="K19" s="85"/>
      <c r="L19" s="87"/>
    </row>
    <row r="20" spans="2:12" s="1" customFormat="1" ht="15">
      <c r="B20" s="98">
        <v>40725</v>
      </c>
      <c r="C20" s="99" t="s">
        <v>106</v>
      </c>
      <c r="D20" s="99" t="s">
        <v>6</v>
      </c>
      <c r="E20" s="100">
        <v>10572201317</v>
      </c>
      <c r="F20" s="101">
        <v>2</v>
      </c>
      <c r="G20" s="101">
        <v>1</v>
      </c>
      <c r="H20" s="102">
        <v>0.6576388888888889</v>
      </c>
      <c r="I20" s="99" t="s">
        <v>98</v>
      </c>
      <c r="J20" s="99" t="s">
        <v>107</v>
      </c>
      <c r="K20" s="99" t="s">
        <v>99</v>
      </c>
      <c r="L20" s="103">
        <v>46.74</v>
      </c>
    </row>
    <row r="21" spans="2:12" s="1" customFormat="1" ht="15">
      <c r="B21" s="72">
        <v>40737</v>
      </c>
      <c r="C21" s="73" t="s">
        <v>51</v>
      </c>
      <c r="D21" s="73" t="s">
        <v>6</v>
      </c>
      <c r="E21" s="74">
        <v>3511023338</v>
      </c>
      <c r="F21" s="75">
        <v>7</v>
      </c>
      <c r="G21" s="75">
        <v>5</v>
      </c>
      <c r="H21" s="76">
        <v>0.63125</v>
      </c>
      <c r="I21" s="73" t="s">
        <v>98</v>
      </c>
      <c r="J21" s="99" t="s">
        <v>95</v>
      </c>
      <c r="K21" s="73" t="s">
        <v>99</v>
      </c>
      <c r="L21" s="77">
        <v>4.56</v>
      </c>
    </row>
    <row r="22" spans="2:12" s="1" customFormat="1" ht="15">
      <c r="B22" s="72">
        <v>40742</v>
      </c>
      <c r="C22" s="73" t="s">
        <v>51</v>
      </c>
      <c r="D22" s="73" t="s">
        <v>6</v>
      </c>
      <c r="E22" s="74">
        <v>2199381510</v>
      </c>
      <c r="F22" s="75">
        <v>3</v>
      </c>
      <c r="G22" s="75">
        <v>3</v>
      </c>
      <c r="H22" s="76">
        <v>0.64375</v>
      </c>
      <c r="I22" s="73" t="s">
        <v>102</v>
      </c>
      <c r="J22" s="104" t="s">
        <v>95</v>
      </c>
      <c r="K22" s="73" t="s">
        <v>96</v>
      </c>
      <c r="L22" s="77"/>
    </row>
    <row r="23" spans="2:12" s="1" customFormat="1" ht="15">
      <c r="B23" s="72">
        <v>40749</v>
      </c>
      <c r="C23" s="73" t="s">
        <v>106</v>
      </c>
      <c r="D23" s="73" t="s">
        <v>6</v>
      </c>
      <c r="E23" s="74">
        <v>208108235</v>
      </c>
      <c r="F23" s="75">
        <v>1</v>
      </c>
      <c r="G23" s="75">
        <v>1</v>
      </c>
      <c r="H23" s="76">
        <v>0.6486111111111111</v>
      </c>
      <c r="I23" s="73" t="s">
        <v>98</v>
      </c>
      <c r="J23" s="73" t="s">
        <v>95</v>
      </c>
      <c r="K23" s="73" t="s">
        <v>108</v>
      </c>
      <c r="L23" s="105" t="s">
        <v>109</v>
      </c>
    </row>
    <row r="24" spans="2:12" s="1" customFormat="1" ht="15.75" thickBot="1">
      <c r="B24" s="78">
        <v>40749</v>
      </c>
      <c r="C24" s="79" t="s">
        <v>43</v>
      </c>
      <c r="D24" s="79" t="s">
        <v>5</v>
      </c>
      <c r="E24" s="80">
        <v>760311728</v>
      </c>
      <c r="F24" s="81">
        <v>1</v>
      </c>
      <c r="G24" s="81">
        <v>1</v>
      </c>
      <c r="H24" s="82">
        <v>0.6319444444444444</v>
      </c>
      <c r="I24" s="79" t="s">
        <v>102</v>
      </c>
      <c r="J24" s="79" t="s">
        <v>110</v>
      </c>
      <c r="K24" s="79" t="s">
        <v>96</v>
      </c>
      <c r="L24" s="83"/>
    </row>
    <row r="25" s="1" customFormat="1" ht="15"/>
    <row r="37" ht="12.75">
      <c r="B37" s="106" t="s">
        <v>32</v>
      </c>
    </row>
  </sheetData>
  <mergeCells count="3">
    <mergeCell ref="B2:L2"/>
    <mergeCell ref="B5:L5"/>
    <mergeCell ref="B11:L11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2011-08-23T16:13:40Z</dcterms:created>
  <dcterms:modified xsi:type="dcterms:W3CDTF">2011-08-25T13:53:46Z</dcterms:modified>
  <cp:category/>
  <cp:version/>
  <cp:contentType/>
  <cp:contentStatus/>
</cp:coreProperties>
</file>