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<sst xmlns="http://schemas.openxmlformats.org/spreadsheetml/2006/main" count="237" uniqueCount="108">
  <si>
    <r>
      <t xml:space="preserve">ANÁLISIS DE INCUMPLIMIENTOS - </t>
    </r>
    <r>
      <rPr>
        <b/>
        <sz val="14"/>
        <color indexed="10"/>
        <rFont val="Calibri"/>
        <family val="2"/>
      </rPr>
      <t>DICIEMBRE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</si>
  <si>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</si>
  <si>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</si>
  <si>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</si>
  <si>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</si>
  <si>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</si>
  <si>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</si>
  <si>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</si>
  <si>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</si>
  <si>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</si>
  <si>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</si>
  <si>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</si>
  <si>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</si>
  <si>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</si>
  <si>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</si>
  <si>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</si>
  <si>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</si>
  <si>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</si>
  <si>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</si>
  <si>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</si>
  <si>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</si>
  <si>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</si>
  <si>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</si>
  <si>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</si>
  <si>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</si>
  <si>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</si>
  <si>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</si>
  <si>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</si>
  <si>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</si>
  <si>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</si>
  <si>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</si>
  <si>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</si>
  <si>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</si>
  <si>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</si>
  <si>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</si>
  <si>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</si>
  <si>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</si>
  <si>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</si>
  <si>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</si>
  <si>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</si>
  <si>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</si>
  <si>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</si>
  <si>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</si>
  <si>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Lira y Cía., Corredores de Bolsa Limitada </t>
  </si>
  <si>
    <t>CORPCAP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</si>
  <si>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</si>
  <si>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</si>
  <si>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</si>
  <si>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</si>
  <si>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</si>
  <si>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MBI</t>
  </si>
  <si>
    <t>Itaú Chile Corredores de Bolsa Limitada</t>
  </si>
  <si>
    <t>SECURITY</t>
  </si>
  <si>
    <t xml:space="preserve">Moneda Corredores de Bolsa Limitada </t>
  </si>
  <si>
    <t>GBM (*)</t>
  </si>
  <si>
    <t xml:space="preserve">K2 Corredores de Bolsa S.A. </t>
  </si>
  <si>
    <t>DEUTSCHE</t>
  </si>
  <si>
    <t>J.P. Morgan Corredores de Bolsa SPA</t>
  </si>
  <si>
    <t>NEVASA</t>
  </si>
  <si>
    <t xml:space="preserve">Euroamérica Corredores de Bolsa S.A. </t>
  </si>
  <si>
    <t>MERRILL</t>
  </si>
  <si>
    <t xml:space="preserve">Chile Market S.A. Corredores de Bolsa </t>
  </si>
  <si>
    <t>BANCHILE</t>
  </si>
  <si>
    <t>IM TRUST</t>
  </si>
  <si>
    <t>PENTA</t>
  </si>
  <si>
    <t>TANNER</t>
  </si>
  <si>
    <t>CONSORCIO</t>
  </si>
  <si>
    <t>CRUZDELSUR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</si>
  <si>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</si>
  <si>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</si>
  <si>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</si>
  <si>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</si>
  <si>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</si>
  <si>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</si>
  <si>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</si>
  <si>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</si>
  <si>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</si>
  <si>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</si>
  <si>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</si>
  <si>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</si>
  <si>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t>INCUMPLIMIENTOS EN CONTRAPARTE CENTRAL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</si>
  <si>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</si>
  <si>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</si>
  <si>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</si>
  <si>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</si>
  <si>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</si>
  <si>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</si>
  <si>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</si>
  <si>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</si>
  <si>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</si>
  <si>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</si>
  <si>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</si>
  <si>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Entrega no oportuna</t>
  </si>
  <si>
    <t>A</t>
  </si>
  <si>
    <t>GBM</t>
  </si>
  <si>
    <t>Atraso liquidación cliente</t>
  </si>
  <si>
    <t>No disponible en DCV</t>
  </si>
  <si>
    <t>B</t>
  </si>
  <si>
    <t>INCUMPLIMIENTOS EN CÁMARA DE COMPENSACIÓN</t>
  </si>
  <si>
    <t>Agrupación PM</t>
  </si>
  <si>
    <t>Agrupación PH</t>
  </si>
  <si>
    <t>CORPBANCA</t>
  </si>
  <si>
    <t>Verificación</t>
  </si>
  <si>
    <t>Atraso en modificación</t>
  </si>
  <si>
    <t>Problema pago con Banco</t>
  </si>
  <si>
    <t>Extraordinario</t>
  </si>
  <si>
    <t>C</t>
  </si>
  <si>
    <t>Pendiente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</si>
</sst>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dd\-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28" xfId="54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7" fillId="33" borderId="13" xfId="54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20" fontId="2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Incumplimientos'!$C$25:$E$25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Incumplimientos'!$G$25:$I$25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8"/>
          <c:w val="0.7305"/>
          <c:h val="0.6182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/>
            </c:strRef>
          </c:cat>
          <c:val>
            <c:numRef>
              <c:f>'1. Resúmen Incumplimientos'!$L$32:$L$35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Gráfico 5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zoomScalePageLayoutView="0" workbookViewId="0" topLeftCell="A1">
      <selection activeCell="R4" sqref="R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18" t="s">
        <v>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ht="16.5" thickBot="1" thickTop="1"/>
    <row r="7" spans="3:11" ht="15.75" thickBot="1">
      <c r="C7" s="112" t="s">
        <v>4</v>
      </c>
      <c r="D7" s="113"/>
      <c r="E7" s="113"/>
      <c r="F7" s="113"/>
      <c r="G7" s="112" t="s">
        <v>5</v>
      </c>
      <c r="H7" s="113"/>
      <c r="I7" s="113"/>
      <c r="J7" s="114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.75" thickBot="1">
      <c r="B25" s="32" t="s">
        <v>24</v>
      </c>
      <c r="C25" s="33">
        <f>+C11+C24</f>
        <v>13</v>
      </c>
      <c r="D25" s="34">
        <f>+D11+D24</f>
        <v>0</v>
      </c>
      <c r="E25" s="34">
        <f>+E11+E24</f>
        <v>1</v>
      </c>
      <c r="F25" s="34">
        <f>+SUM(C25:E25)</f>
        <v>14</v>
      </c>
      <c r="G25" s="33">
        <f>+G11+G24</f>
        <v>115</v>
      </c>
      <c r="H25" s="34">
        <f>+H11+H24</f>
        <v>19</v>
      </c>
      <c r="I25" s="34">
        <f>+I11+I24</f>
        <v>42</v>
      </c>
      <c r="J25" s="35">
        <f>+SUM(G25:I25)</f>
        <v>176</v>
      </c>
      <c r="K25" s="36">
        <f>+K11+K24</f>
        <v>190</v>
      </c>
    </row>
    <row r="27" spans="2:18" ht="15.75" thickBot="1">
      <c r="B27" s="118" t="s">
        <v>25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ht="15.75" thickTop="1"/>
    <row r="29" ht="15.75" thickBot="1"/>
    <row r="30" spans="4:11" ht="15.75" thickBot="1">
      <c r="D30" s="112" t="s">
        <v>4</v>
      </c>
      <c r="E30" s="113"/>
      <c r="F30" s="113"/>
      <c r="G30" s="114"/>
      <c r="H30" s="112" t="s">
        <v>5</v>
      </c>
      <c r="I30" s="113"/>
      <c r="J30" s="113"/>
      <c r="K30" s="114"/>
    </row>
    <row r="31" spans="2:12" ht="15.75" thickBot="1">
      <c r="B31" s="37" t="s">
        <v>26</v>
      </c>
      <c r="C31" s="38"/>
      <c r="D31" s="6" t="s">
        <v>6</v>
      </c>
      <c r="E31" s="7" t="s">
        <v>7</v>
      </c>
      <c r="F31" s="7" t="s">
        <v>8</v>
      </c>
      <c r="G31" s="8" t="s">
        <v>9</v>
      </c>
      <c r="H31" s="7" t="s">
        <v>6</v>
      </c>
      <c r="I31" s="7" t="s">
        <v>7</v>
      </c>
      <c r="J31" s="7" t="s">
        <v>8</v>
      </c>
      <c r="K31" s="8" t="s">
        <v>9</v>
      </c>
      <c r="L31" s="9" t="s">
        <v>9</v>
      </c>
    </row>
    <row r="32" spans="2:12" ht="15">
      <c r="B32" s="39" t="s">
        <v>27</v>
      </c>
      <c r="C32" s="40"/>
      <c r="D32" s="11"/>
      <c r="E32" s="12"/>
      <c r="F32" s="12"/>
      <c r="G32" s="14">
        <f>+SUM(D32:F32)</f>
        <v>0</v>
      </c>
      <c r="H32" s="41">
        <v>96</v>
      </c>
      <c r="I32" s="12">
        <v>19</v>
      </c>
      <c r="J32" s="12">
        <v>27</v>
      </c>
      <c r="K32" s="14">
        <f>+SUM(H32:J32)</f>
        <v>142</v>
      </c>
      <c r="L32" s="42">
        <f>+G32+K32</f>
        <v>142</v>
      </c>
    </row>
    <row r="33" spans="2:12" ht="15">
      <c r="B33" s="43" t="s">
        <v>28</v>
      </c>
      <c r="C33" s="44"/>
      <c r="D33" s="27"/>
      <c r="E33" s="28"/>
      <c r="F33" s="28"/>
      <c r="G33" s="30">
        <f>+SUM(D33:F33)</f>
        <v>0</v>
      </c>
      <c r="H33" s="45">
        <v>8</v>
      </c>
      <c r="I33" s="28"/>
      <c r="J33" s="28"/>
      <c r="K33" s="30">
        <f>+SUM(H33:J33)</f>
        <v>8</v>
      </c>
      <c r="L33" s="46">
        <f>+G33+K33</f>
        <v>8</v>
      </c>
    </row>
    <row r="34" spans="2:12" ht="15">
      <c r="B34" s="26" t="s">
        <v>29</v>
      </c>
      <c r="C34" s="47"/>
      <c r="D34" s="27">
        <v>3</v>
      </c>
      <c r="E34" s="28"/>
      <c r="F34" s="28"/>
      <c r="G34" s="30">
        <f>+SUM(D34:F34)</f>
        <v>3</v>
      </c>
      <c r="H34" s="28">
        <v>11</v>
      </c>
      <c r="I34" s="28"/>
      <c r="J34" s="28">
        <v>6</v>
      </c>
      <c r="K34" s="30">
        <f>+SUM(H34:J34)</f>
        <v>17</v>
      </c>
      <c r="L34" s="46">
        <f>+G34+K34</f>
        <v>20</v>
      </c>
    </row>
    <row r="35" spans="2:12" ht="15.75" thickBot="1">
      <c r="B35" s="48" t="s">
        <v>30</v>
      </c>
      <c r="C35" s="49"/>
      <c r="D35" s="50">
        <v>10</v>
      </c>
      <c r="E35" s="51"/>
      <c r="F35" s="51">
        <v>1</v>
      </c>
      <c r="G35" s="8">
        <f>+SUM(D35:F35)</f>
        <v>11</v>
      </c>
      <c r="H35" s="51"/>
      <c r="I35" s="51"/>
      <c r="J35" s="51">
        <v>9</v>
      </c>
      <c r="K35" s="8">
        <f>+SUM(H35:J35)</f>
        <v>9</v>
      </c>
      <c r="L35" s="52">
        <f>+G35+K35</f>
        <v>20</v>
      </c>
    </row>
    <row r="36" spans="2:12" ht="15.75" thickBot="1">
      <c r="B36" s="53" t="s">
        <v>9</v>
      </c>
      <c r="C36" s="54"/>
      <c r="D36" s="55">
        <f aca="true" t="shared" si="3" ref="D36:K36">+SUM(D32:D35)</f>
        <v>13</v>
      </c>
      <c r="E36" s="56">
        <f t="shared" si="3"/>
        <v>0</v>
      </c>
      <c r="F36" s="56">
        <f t="shared" si="3"/>
        <v>1</v>
      </c>
      <c r="G36" s="57">
        <f t="shared" si="3"/>
        <v>14</v>
      </c>
      <c r="H36" s="56">
        <f t="shared" si="3"/>
        <v>115</v>
      </c>
      <c r="I36" s="56">
        <f t="shared" si="3"/>
        <v>19</v>
      </c>
      <c r="J36" s="56">
        <f t="shared" si="3"/>
        <v>42</v>
      </c>
      <c r="K36" s="57">
        <f t="shared" si="3"/>
        <v>176</v>
      </c>
      <c r="L36" s="36">
        <f>+G36+K36</f>
        <v>190</v>
      </c>
    </row>
    <row r="37" ht="15.75" thickBot="1"/>
    <row r="38" spans="4:11" ht="15.75" thickBot="1">
      <c r="D38" s="112" t="s">
        <v>4</v>
      </c>
      <c r="E38" s="113"/>
      <c r="F38" s="113"/>
      <c r="G38" s="114"/>
      <c r="H38" s="112" t="s">
        <v>5</v>
      </c>
      <c r="I38" s="113"/>
      <c r="J38" s="113"/>
      <c r="K38" s="114"/>
    </row>
    <row r="39" spans="2:12" ht="15.75" thickBot="1">
      <c r="B39" s="37" t="s">
        <v>31</v>
      </c>
      <c r="C39" s="38"/>
      <c r="D39" s="6" t="s">
        <v>6</v>
      </c>
      <c r="E39" s="7" t="s">
        <v>7</v>
      </c>
      <c r="F39" s="7" t="s">
        <v>8</v>
      </c>
      <c r="G39" s="8" t="s">
        <v>9</v>
      </c>
      <c r="H39" s="7" t="s">
        <v>6</v>
      </c>
      <c r="I39" s="7" t="s">
        <v>7</v>
      </c>
      <c r="J39" s="7" t="s">
        <v>8</v>
      </c>
      <c r="K39" s="8" t="s">
        <v>9</v>
      </c>
      <c r="L39" s="9" t="s">
        <v>9</v>
      </c>
    </row>
    <row r="40" spans="2:12" ht="15">
      <c r="B40" s="39" t="s">
        <v>27</v>
      </c>
      <c r="C40" s="40"/>
      <c r="D40" s="11"/>
      <c r="E40" s="12"/>
      <c r="F40" s="12"/>
      <c r="G40" s="14">
        <f>+SUM(D40:F40)</f>
        <v>0</v>
      </c>
      <c r="H40" s="12">
        <v>5</v>
      </c>
      <c r="I40" s="12">
        <v>1</v>
      </c>
      <c r="J40" s="12">
        <v>1</v>
      </c>
      <c r="K40" s="14">
        <f>+SUM(H40:J40)</f>
        <v>7</v>
      </c>
      <c r="L40" s="42">
        <f>+G40+K40</f>
        <v>7</v>
      </c>
    </row>
    <row r="41" spans="2:12" ht="15">
      <c r="B41" s="43" t="s">
        <v>28</v>
      </c>
      <c r="C41" s="44"/>
      <c r="D41" s="27"/>
      <c r="E41" s="28"/>
      <c r="F41" s="28"/>
      <c r="G41" s="30">
        <f>+SUM(D41:F41)</f>
        <v>0</v>
      </c>
      <c r="H41" s="28"/>
      <c r="I41" s="28"/>
      <c r="J41" s="28"/>
      <c r="K41" s="30">
        <f>+SUM(H41:J41)</f>
        <v>0</v>
      </c>
      <c r="L41" s="46">
        <f>+G41+K41</f>
        <v>0</v>
      </c>
    </row>
    <row r="42" spans="2:12" ht="15">
      <c r="B42" s="26" t="s">
        <v>29</v>
      </c>
      <c r="C42" s="47"/>
      <c r="D42" s="27"/>
      <c r="E42" s="28"/>
      <c r="F42" s="28"/>
      <c r="G42" s="30">
        <f>+SUM(D42:F42)</f>
        <v>0</v>
      </c>
      <c r="H42" s="28">
        <v>4</v>
      </c>
      <c r="I42" s="28"/>
      <c r="J42" s="28">
        <v>5</v>
      </c>
      <c r="K42" s="30">
        <f>+SUM(H42:J42)</f>
        <v>9</v>
      </c>
      <c r="L42" s="46">
        <f>+G42+K42</f>
        <v>9</v>
      </c>
    </row>
    <row r="43" spans="2:12" ht="15.75" thickBot="1">
      <c r="B43" s="48" t="s">
        <v>30</v>
      </c>
      <c r="C43" s="49"/>
      <c r="D43" s="50"/>
      <c r="E43" s="51"/>
      <c r="F43" s="51"/>
      <c r="G43" s="8">
        <f>+SUM(D43:F43)</f>
        <v>0</v>
      </c>
      <c r="H43" s="51"/>
      <c r="I43" s="51"/>
      <c r="J43" s="51"/>
      <c r="K43" s="8">
        <f>+SUM(H43:J43)</f>
        <v>0</v>
      </c>
      <c r="L43" s="52">
        <f>+G43+K43</f>
        <v>0</v>
      </c>
    </row>
    <row r="44" spans="2:12" ht="15.75" thickBot="1">
      <c r="B44" s="53" t="s">
        <v>9</v>
      </c>
      <c r="C44" s="54"/>
      <c r="D44" s="55">
        <f aca="true" t="shared" si="4" ref="D44:K44">+SUM(D40:D43)</f>
        <v>0</v>
      </c>
      <c r="E44" s="56">
        <f t="shared" si="4"/>
        <v>0</v>
      </c>
      <c r="F44" s="56">
        <f t="shared" si="4"/>
        <v>0</v>
      </c>
      <c r="G44" s="57">
        <f t="shared" si="4"/>
        <v>0</v>
      </c>
      <c r="H44" s="56">
        <f t="shared" si="4"/>
        <v>9</v>
      </c>
      <c r="I44" s="56">
        <f t="shared" si="4"/>
        <v>1</v>
      </c>
      <c r="J44" s="56">
        <f t="shared" si="4"/>
        <v>6</v>
      </c>
      <c r="K44" s="57">
        <f t="shared" si="4"/>
        <v>16</v>
      </c>
      <c r="L44" s="36">
        <f>+G44+K44</f>
        <v>16</v>
      </c>
    </row>
  </sheetData>
  <sheetProtection/>
  <mergeCells count="9">
    <mergeCell ref="D38:G38"/>
    <mergeCell ref="H38:K38"/>
    <mergeCell ref="B2:R2"/>
    <mergeCell ref="B5:R5"/>
    <mergeCell ref="C7:F7"/>
    <mergeCell ref="G7:J7"/>
    <mergeCell ref="B27:R27"/>
    <mergeCell ref="D30:G30"/>
    <mergeCell ref="H30:K3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zoomScalePageLayoutView="0" workbookViewId="0" topLeftCell="A1">
      <selection activeCell="O4" sqref="O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2:15" s="1" customFormat="1" ht="12.75" customHeight="1">
      <c r="B3" s="2" t="s">
        <v>1</v>
      </c>
      <c r="O3" s="3" t="s">
        <v>32</v>
      </c>
    </row>
    <row r="4" spans="2:15" s="1" customFormat="1" ht="15">
      <c r="B4" s="4"/>
      <c r="O4" s="3"/>
    </row>
    <row r="5" spans="2:15" s="1" customFormat="1" ht="15.75" thickBot="1">
      <c r="B5" s="118" t="s">
        <v>33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="1" customFormat="1" ht="16.5" thickBot="1" thickTop="1"/>
    <row r="7" spans="3:12" s="1" customFormat="1" ht="15.75" customHeight="1" thickBot="1">
      <c r="C7" s="112" t="s">
        <v>4</v>
      </c>
      <c r="D7" s="113"/>
      <c r="E7" s="113"/>
      <c r="F7" s="113"/>
      <c r="G7" s="112" t="s">
        <v>5</v>
      </c>
      <c r="H7" s="113"/>
      <c r="I7" s="113"/>
      <c r="J7" s="114"/>
      <c r="K7" s="119" t="s">
        <v>9</v>
      </c>
      <c r="L7" s="120"/>
    </row>
    <row r="8" spans="2:15" s="1" customFormat="1" ht="15.75" thickBot="1">
      <c r="B8" s="58" t="s">
        <v>34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59" t="s">
        <v>35</v>
      </c>
      <c r="L8" s="60" t="s">
        <v>36</v>
      </c>
      <c r="N8" s="61" t="s">
        <v>37</v>
      </c>
      <c r="O8" s="62"/>
    </row>
    <row r="9" spans="2:15" s="1" customFormat="1" ht="15">
      <c r="B9" s="63" t="s">
        <v>38</v>
      </c>
      <c r="C9" s="64"/>
      <c r="D9" s="65"/>
      <c r="E9" s="65"/>
      <c r="F9" s="29">
        <f aca="true" t="shared" si="0" ref="F9:F36">+SUM(C9:E9)</f>
        <v>0</v>
      </c>
      <c r="G9" s="64">
        <v>25</v>
      </c>
      <c r="H9" s="65">
        <v>1</v>
      </c>
      <c r="I9" s="65">
        <v>1</v>
      </c>
      <c r="J9" s="30">
        <f aca="true" t="shared" si="1" ref="J9:J36">+SUM(G9:I9)</f>
        <v>27</v>
      </c>
      <c r="K9" s="66">
        <f aca="true" t="shared" si="2" ref="K9:K36">+J9+F9</f>
        <v>27</v>
      </c>
      <c r="L9" s="67">
        <f aca="true" t="shared" si="3" ref="L9:L36">+K9/$K$37</f>
        <v>0.14210526315789473</v>
      </c>
      <c r="O9" s="1" t="s">
        <v>39</v>
      </c>
    </row>
    <row r="10" spans="2:15" s="1" customFormat="1" ht="15">
      <c r="B10" s="63" t="s">
        <v>40</v>
      </c>
      <c r="C10" s="64"/>
      <c r="D10" s="65"/>
      <c r="E10" s="65"/>
      <c r="F10" s="29">
        <f t="shared" si="0"/>
        <v>0</v>
      </c>
      <c r="G10" s="64">
        <v>15</v>
      </c>
      <c r="H10" s="65">
        <v>5</v>
      </c>
      <c r="I10" s="65">
        <v>2</v>
      </c>
      <c r="J10" s="30">
        <f t="shared" si="1"/>
        <v>22</v>
      </c>
      <c r="K10" s="66">
        <f t="shared" si="2"/>
        <v>22</v>
      </c>
      <c r="L10" s="67">
        <f t="shared" si="3"/>
        <v>0.11578947368421053</v>
      </c>
      <c r="O10" s="1" t="s">
        <v>41</v>
      </c>
    </row>
    <row r="11" spans="2:15" s="1" customFormat="1" ht="15">
      <c r="B11" s="26" t="s">
        <v>42</v>
      </c>
      <c r="C11" s="27">
        <v>2</v>
      </c>
      <c r="D11" s="28"/>
      <c r="E11" s="28"/>
      <c r="F11" s="29">
        <f t="shared" si="0"/>
        <v>2</v>
      </c>
      <c r="G11" s="27">
        <v>12</v>
      </c>
      <c r="H11" s="28">
        <v>3</v>
      </c>
      <c r="I11" s="28"/>
      <c r="J11" s="30">
        <f t="shared" si="1"/>
        <v>15</v>
      </c>
      <c r="K11" s="66">
        <f t="shared" si="2"/>
        <v>17</v>
      </c>
      <c r="L11" s="67">
        <f t="shared" si="3"/>
        <v>0.08947368421052632</v>
      </c>
      <c r="O11" s="1" t="s">
        <v>43</v>
      </c>
    </row>
    <row r="12" spans="2:15" s="1" customFormat="1" ht="15">
      <c r="B12" s="63" t="s">
        <v>44</v>
      </c>
      <c r="C12" s="64"/>
      <c r="D12" s="65"/>
      <c r="E12" s="65"/>
      <c r="F12" s="29">
        <f t="shared" si="0"/>
        <v>0</v>
      </c>
      <c r="G12" s="64">
        <v>11</v>
      </c>
      <c r="H12" s="65">
        <v>1</v>
      </c>
      <c r="I12" s="65"/>
      <c r="J12" s="30">
        <f t="shared" si="1"/>
        <v>12</v>
      </c>
      <c r="K12" s="66">
        <f t="shared" si="2"/>
        <v>12</v>
      </c>
      <c r="L12" s="67">
        <f t="shared" si="3"/>
        <v>0.06315789473684211</v>
      </c>
      <c r="O12" s="1" t="s">
        <v>45</v>
      </c>
    </row>
    <row r="13" spans="2:15" s="1" customFormat="1" ht="15">
      <c r="B13" s="26" t="s">
        <v>46</v>
      </c>
      <c r="C13" s="27"/>
      <c r="D13" s="28"/>
      <c r="E13" s="28"/>
      <c r="F13" s="29">
        <f t="shared" si="0"/>
        <v>0</v>
      </c>
      <c r="G13" s="27">
        <v>11</v>
      </c>
      <c r="H13" s="28"/>
      <c r="I13" s="28">
        <v>1</v>
      </c>
      <c r="J13" s="30">
        <f t="shared" si="1"/>
        <v>12</v>
      </c>
      <c r="K13" s="66">
        <f t="shared" si="2"/>
        <v>12</v>
      </c>
      <c r="L13" s="67">
        <f t="shared" si="3"/>
        <v>0.06315789473684211</v>
      </c>
      <c r="O13" s="1" t="s">
        <v>47</v>
      </c>
    </row>
    <row r="14" spans="2:15" s="1" customFormat="1" ht="15">
      <c r="B14" s="26" t="s">
        <v>48</v>
      </c>
      <c r="C14" s="27">
        <v>1</v>
      </c>
      <c r="D14" s="28"/>
      <c r="E14" s="28"/>
      <c r="F14" s="29">
        <f t="shared" si="0"/>
        <v>1</v>
      </c>
      <c r="G14" s="27">
        <v>5</v>
      </c>
      <c r="H14" s="28"/>
      <c r="I14" s="28">
        <v>3</v>
      </c>
      <c r="J14" s="30">
        <f t="shared" si="1"/>
        <v>8</v>
      </c>
      <c r="K14" s="66">
        <f t="shared" si="2"/>
        <v>9</v>
      </c>
      <c r="L14" s="67">
        <f t="shared" si="3"/>
        <v>0.04736842105263158</v>
      </c>
      <c r="O14" s="1" t="s">
        <v>49</v>
      </c>
    </row>
    <row r="15" spans="2:15" s="1" customFormat="1" ht="15">
      <c r="B15" s="26" t="s">
        <v>50</v>
      </c>
      <c r="C15" s="27">
        <v>2</v>
      </c>
      <c r="D15" s="28"/>
      <c r="E15" s="28"/>
      <c r="F15" s="29">
        <f t="shared" si="0"/>
        <v>2</v>
      </c>
      <c r="G15" s="27">
        <v>1</v>
      </c>
      <c r="H15" s="28">
        <v>1</v>
      </c>
      <c r="I15" s="28">
        <v>4</v>
      </c>
      <c r="J15" s="30">
        <f t="shared" si="1"/>
        <v>6</v>
      </c>
      <c r="K15" s="66">
        <f t="shared" si="2"/>
        <v>8</v>
      </c>
      <c r="L15" s="67">
        <f t="shared" si="3"/>
        <v>0.042105263157894736</v>
      </c>
      <c r="O15" s="1" t="s">
        <v>51</v>
      </c>
    </row>
    <row r="16" spans="2:15" s="1" customFormat="1" ht="15">
      <c r="B16" s="26" t="s">
        <v>52</v>
      </c>
      <c r="C16" s="27">
        <v>1</v>
      </c>
      <c r="D16" s="28"/>
      <c r="E16" s="28"/>
      <c r="F16" s="29">
        <f t="shared" si="0"/>
        <v>1</v>
      </c>
      <c r="G16" s="27">
        <v>6</v>
      </c>
      <c r="H16" s="28"/>
      <c r="I16" s="28">
        <v>1</v>
      </c>
      <c r="J16" s="30">
        <f t="shared" si="1"/>
        <v>7</v>
      </c>
      <c r="K16" s="66">
        <f t="shared" si="2"/>
        <v>8</v>
      </c>
      <c r="L16" s="67">
        <f t="shared" si="3"/>
        <v>0.042105263157894736</v>
      </c>
      <c r="O16" s="1" t="s">
        <v>53</v>
      </c>
    </row>
    <row r="17" spans="2:15" s="1" customFormat="1" ht="15">
      <c r="B17" s="26" t="s">
        <v>54</v>
      </c>
      <c r="C17" s="27"/>
      <c r="D17" s="28"/>
      <c r="E17" s="28"/>
      <c r="F17" s="29">
        <f t="shared" si="0"/>
        <v>0</v>
      </c>
      <c r="G17" s="27"/>
      <c r="H17" s="28"/>
      <c r="I17" s="28">
        <v>7</v>
      </c>
      <c r="J17" s="30">
        <f t="shared" si="1"/>
        <v>7</v>
      </c>
      <c r="K17" s="66">
        <f t="shared" si="2"/>
        <v>7</v>
      </c>
      <c r="L17" s="67">
        <f t="shared" si="3"/>
        <v>0.03684210526315789</v>
      </c>
      <c r="O17" s="1" t="s">
        <v>55</v>
      </c>
    </row>
    <row r="18" spans="2:15" s="1" customFormat="1" ht="15">
      <c r="B18" s="26" t="s">
        <v>56</v>
      </c>
      <c r="C18" s="27"/>
      <c r="D18" s="28"/>
      <c r="E18" s="28"/>
      <c r="F18" s="29">
        <f t="shared" si="0"/>
        <v>0</v>
      </c>
      <c r="G18" s="27">
        <v>1</v>
      </c>
      <c r="H18" s="28">
        <v>1</v>
      </c>
      <c r="I18" s="28">
        <v>4</v>
      </c>
      <c r="J18" s="30">
        <f t="shared" si="1"/>
        <v>6</v>
      </c>
      <c r="K18" s="66">
        <f t="shared" si="2"/>
        <v>6</v>
      </c>
      <c r="L18" s="67">
        <f t="shared" si="3"/>
        <v>0.031578947368421054</v>
      </c>
      <c r="O18" s="1" t="s">
        <v>57</v>
      </c>
    </row>
    <row r="19" spans="2:15" s="1" customFormat="1" ht="15">
      <c r="B19" s="26" t="s">
        <v>58</v>
      </c>
      <c r="C19" s="27"/>
      <c r="D19" s="28"/>
      <c r="E19" s="28"/>
      <c r="F19" s="29">
        <f t="shared" si="0"/>
        <v>0</v>
      </c>
      <c r="G19" s="27">
        <v>3</v>
      </c>
      <c r="H19" s="28">
        <v>2</v>
      </c>
      <c r="I19" s="28">
        <v>1</v>
      </c>
      <c r="J19" s="30">
        <f t="shared" si="1"/>
        <v>6</v>
      </c>
      <c r="K19" s="66">
        <f t="shared" si="2"/>
        <v>6</v>
      </c>
      <c r="L19" s="67">
        <f t="shared" si="3"/>
        <v>0.031578947368421054</v>
      </c>
      <c r="N19" s="68"/>
      <c r="O19" s="68" t="s">
        <v>59</v>
      </c>
    </row>
    <row r="20" spans="2:15" s="1" customFormat="1" ht="15">
      <c r="B20" s="26" t="s">
        <v>60</v>
      </c>
      <c r="C20" s="27">
        <v>1</v>
      </c>
      <c r="D20" s="28"/>
      <c r="E20" s="28"/>
      <c r="F20" s="29">
        <f t="shared" si="0"/>
        <v>1</v>
      </c>
      <c r="G20" s="27"/>
      <c r="H20" s="28"/>
      <c r="I20" s="28">
        <v>5</v>
      </c>
      <c r="J20" s="30">
        <f t="shared" si="1"/>
        <v>5</v>
      </c>
      <c r="K20" s="66">
        <f t="shared" si="2"/>
        <v>6</v>
      </c>
      <c r="L20" s="67">
        <f t="shared" si="3"/>
        <v>0.031578947368421054</v>
      </c>
      <c r="N20" s="68"/>
      <c r="O20" s="68" t="s">
        <v>61</v>
      </c>
    </row>
    <row r="21" spans="2:15" s="1" customFormat="1" ht="15">
      <c r="B21" s="26" t="s">
        <v>62</v>
      </c>
      <c r="C21" s="27"/>
      <c r="D21" s="28"/>
      <c r="E21" s="28"/>
      <c r="F21" s="29">
        <f t="shared" si="0"/>
        <v>0</v>
      </c>
      <c r="G21" s="27">
        <v>6</v>
      </c>
      <c r="H21" s="28"/>
      <c r="I21" s="28"/>
      <c r="J21" s="30">
        <f t="shared" si="1"/>
        <v>6</v>
      </c>
      <c r="K21" s="66">
        <f t="shared" si="2"/>
        <v>6</v>
      </c>
      <c r="L21" s="67">
        <f t="shared" si="3"/>
        <v>0.031578947368421054</v>
      </c>
      <c r="N21" s="68"/>
      <c r="O21" s="68"/>
    </row>
    <row r="22" spans="2:15" s="1" customFormat="1" ht="15">
      <c r="B22" s="26" t="s">
        <v>63</v>
      </c>
      <c r="C22" s="27"/>
      <c r="D22" s="28"/>
      <c r="E22" s="28"/>
      <c r="F22" s="29">
        <f t="shared" si="0"/>
        <v>0</v>
      </c>
      <c r="G22" s="27">
        <v>3</v>
      </c>
      <c r="H22" s="28"/>
      <c r="I22" s="28">
        <v>3</v>
      </c>
      <c r="J22" s="30">
        <f t="shared" si="1"/>
        <v>6</v>
      </c>
      <c r="K22" s="66">
        <f t="shared" si="2"/>
        <v>6</v>
      </c>
      <c r="L22" s="67">
        <f t="shared" si="3"/>
        <v>0.031578947368421054</v>
      </c>
      <c r="N22" s="69"/>
      <c r="O22" s="69"/>
    </row>
    <row r="23" spans="2:12" s="1" customFormat="1" ht="15">
      <c r="B23" s="26" t="s">
        <v>64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/>
      <c r="J23" s="30">
        <f t="shared" si="1"/>
        <v>5</v>
      </c>
      <c r="K23" s="66">
        <f t="shared" si="2"/>
        <v>5</v>
      </c>
      <c r="L23" s="67">
        <f t="shared" si="3"/>
        <v>0.02631578947368421</v>
      </c>
    </row>
    <row r="24" spans="2:12" s="1" customFormat="1" ht="15">
      <c r="B24" s="26" t="s">
        <v>65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1</v>
      </c>
      <c r="I24" s="28"/>
      <c r="J24" s="30">
        <f t="shared" si="1"/>
        <v>3</v>
      </c>
      <c r="K24" s="66">
        <f t="shared" si="2"/>
        <v>5</v>
      </c>
      <c r="L24" s="67">
        <f t="shared" si="3"/>
        <v>0.02631578947368421</v>
      </c>
    </row>
    <row r="25" spans="2:14" s="1" customFormat="1" ht="15">
      <c r="B25" s="26" t="s">
        <v>66</v>
      </c>
      <c r="C25" s="27"/>
      <c r="D25" s="28"/>
      <c r="E25" s="28"/>
      <c r="F25" s="29">
        <f t="shared" si="0"/>
        <v>0</v>
      </c>
      <c r="G25" s="27">
        <v>1</v>
      </c>
      <c r="H25" s="28">
        <v>2</v>
      </c>
      <c r="I25" s="28">
        <v>1</v>
      </c>
      <c r="J25" s="30">
        <f t="shared" si="1"/>
        <v>4</v>
      </c>
      <c r="K25" s="66">
        <f t="shared" si="2"/>
        <v>4</v>
      </c>
      <c r="L25" s="67">
        <f t="shared" si="3"/>
        <v>0.021052631578947368</v>
      </c>
      <c r="M25"/>
      <c r="N25"/>
    </row>
    <row r="26" spans="2:14" s="1" customFormat="1" ht="15">
      <c r="B26" s="26" t="s">
        <v>67</v>
      </c>
      <c r="C26" s="27"/>
      <c r="D26" s="28"/>
      <c r="E26" s="28"/>
      <c r="F26" s="29">
        <f t="shared" si="0"/>
        <v>0</v>
      </c>
      <c r="G26" s="27">
        <v>1</v>
      </c>
      <c r="H26" s="28"/>
      <c r="I26" s="28">
        <v>3</v>
      </c>
      <c r="J26" s="30">
        <f t="shared" si="1"/>
        <v>4</v>
      </c>
      <c r="K26" s="66">
        <f t="shared" si="2"/>
        <v>4</v>
      </c>
      <c r="L26" s="67">
        <f t="shared" si="3"/>
        <v>0.021052631578947368</v>
      </c>
      <c r="M26"/>
      <c r="N26"/>
    </row>
    <row r="27" spans="2:12" ht="15">
      <c r="B27" s="26" t="s">
        <v>68</v>
      </c>
      <c r="C27" s="27"/>
      <c r="D27" s="28"/>
      <c r="E27" s="28"/>
      <c r="F27" s="29">
        <f t="shared" si="0"/>
        <v>0</v>
      </c>
      <c r="G27" s="27">
        <v>3</v>
      </c>
      <c r="H27" s="28">
        <v>1</v>
      </c>
      <c r="I27" s="28"/>
      <c r="J27" s="30">
        <f t="shared" si="1"/>
        <v>4</v>
      </c>
      <c r="K27" s="66">
        <f t="shared" si="2"/>
        <v>4</v>
      </c>
      <c r="L27" s="67">
        <f t="shared" si="3"/>
        <v>0.021052631578947368</v>
      </c>
    </row>
    <row r="28" spans="2:12" ht="15">
      <c r="B28" s="26" t="s">
        <v>69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>
        <v>1</v>
      </c>
      <c r="J28" s="30">
        <f t="shared" si="1"/>
        <v>4</v>
      </c>
      <c r="K28" s="66">
        <f t="shared" si="2"/>
        <v>4</v>
      </c>
      <c r="L28" s="67">
        <f t="shared" si="3"/>
        <v>0.021052631578947368</v>
      </c>
    </row>
    <row r="29" spans="2:12" ht="15">
      <c r="B29" s="26" t="s">
        <v>70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6">
        <f t="shared" si="2"/>
        <v>2</v>
      </c>
      <c r="L29" s="67">
        <f t="shared" si="3"/>
        <v>0.010526315789473684</v>
      </c>
    </row>
    <row r="30" spans="2:12" ht="15">
      <c r="B30" s="26" t="s">
        <v>71</v>
      </c>
      <c r="C30" s="27">
        <v>1</v>
      </c>
      <c r="D30" s="28"/>
      <c r="E30" s="28"/>
      <c r="F30" s="29">
        <f t="shared" si="0"/>
        <v>1</v>
      </c>
      <c r="G30" s="27">
        <v>1</v>
      </c>
      <c r="H30" s="28"/>
      <c r="I30" s="28"/>
      <c r="J30" s="30">
        <f t="shared" si="1"/>
        <v>1</v>
      </c>
      <c r="K30" s="66">
        <f t="shared" si="2"/>
        <v>2</v>
      </c>
      <c r="L30" s="67">
        <f t="shared" si="3"/>
        <v>0.010526315789473684</v>
      </c>
    </row>
    <row r="31" spans="2:12" ht="15">
      <c r="B31" s="26" t="s">
        <v>72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6">
        <f t="shared" si="2"/>
        <v>2</v>
      </c>
      <c r="L31" s="67">
        <f t="shared" si="3"/>
        <v>0.010526315789473684</v>
      </c>
    </row>
    <row r="32" spans="2:12" ht="15">
      <c r="B32" s="26" t="s">
        <v>73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6">
        <f t="shared" si="2"/>
        <v>2</v>
      </c>
      <c r="L32" s="67">
        <f t="shared" si="3"/>
        <v>0.010526315789473684</v>
      </c>
    </row>
    <row r="33" spans="2:12" ht="15">
      <c r="B33" s="26" t="s">
        <v>74</v>
      </c>
      <c r="C33" s="27"/>
      <c r="D33" s="28"/>
      <c r="E33" s="28"/>
      <c r="F33" s="29">
        <f t="shared" si="0"/>
        <v>0</v>
      </c>
      <c r="G33" s="27"/>
      <c r="H33" s="28"/>
      <c r="I33" s="28">
        <v>1</v>
      </c>
      <c r="J33" s="30">
        <f t="shared" si="1"/>
        <v>1</v>
      </c>
      <c r="K33" s="66">
        <f t="shared" si="2"/>
        <v>1</v>
      </c>
      <c r="L33" s="67">
        <f t="shared" si="3"/>
        <v>0.005263157894736842</v>
      </c>
    </row>
    <row r="34" spans="2:12" ht="15">
      <c r="B34" s="26" t="s">
        <v>75</v>
      </c>
      <c r="C34" s="27"/>
      <c r="D34" s="28"/>
      <c r="E34" s="28"/>
      <c r="F34" s="29">
        <f t="shared" si="0"/>
        <v>0</v>
      </c>
      <c r="G34" s="27"/>
      <c r="H34" s="28"/>
      <c r="I34" s="28">
        <v>1</v>
      </c>
      <c r="J34" s="30">
        <f t="shared" si="1"/>
        <v>1</v>
      </c>
      <c r="K34" s="66">
        <f t="shared" si="2"/>
        <v>1</v>
      </c>
      <c r="L34" s="67">
        <f t="shared" si="3"/>
        <v>0.005263157894736842</v>
      </c>
    </row>
    <row r="35" spans="2:12" ht="15">
      <c r="B35" s="26" t="s">
        <v>76</v>
      </c>
      <c r="C35" s="27">
        <v>1</v>
      </c>
      <c r="D35" s="28"/>
      <c r="E35" s="28"/>
      <c r="F35" s="29">
        <f t="shared" si="0"/>
        <v>1</v>
      </c>
      <c r="G35" s="27"/>
      <c r="H35" s="28"/>
      <c r="I35" s="28"/>
      <c r="J35" s="30">
        <f t="shared" si="1"/>
        <v>0</v>
      </c>
      <c r="K35" s="66">
        <f t="shared" si="2"/>
        <v>1</v>
      </c>
      <c r="L35" s="67">
        <f t="shared" si="3"/>
        <v>0.005263157894736842</v>
      </c>
    </row>
    <row r="36" spans="2:12" ht="15">
      <c r="B36" s="26" t="s">
        <v>77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66">
        <f t="shared" si="2"/>
        <v>1</v>
      </c>
      <c r="L36" s="67">
        <f t="shared" si="3"/>
        <v>0.005263157894736842</v>
      </c>
    </row>
    <row r="37" spans="2:12" ht="15.75" thickBot="1">
      <c r="B37" s="70" t="s">
        <v>78</v>
      </c>
      <c r="C37" s="71">
        <f aca="true" t="shared" si="4" ref="C37:L37">SUM(C9:C36)</f>
        <v>13</v>
      </c>
      <c r="D37" s="72">
        <f t="shared" si="4"/>
        <v>0</v>
      </c>
      <c r="E37" s="72">
        <f t="shared" si="4"/>
        <v>1</v>
      </c>
      <c r="F37" s="56">
        <f t="shared" si="4"/>
        <v>14</v>
      </c>
      <c r="G37" s="71">
        <f t="shared" si="4"/>
        <v>115</v>
      </c>
      <c r="H37" s="72">
        <f t="shared" si="4"/>
        <v>19</v>
      </c>
      <c r="I37" s="72">
        <f t="shared" si="4"/>
        <v>42</v>
      </c>
      <c r="J37" s="57">
        <f t="shared" si="4"/>
        <v>176</v>
      </c>
      <c r="K37" s="55">
        <f t="shared" si="4"/>
        <v>190</v>
      </c>
      <c r="L37" s="73">
        <f t="shared" si="4"/>
        <v>1</v>
      </c>
    </row>
  </sheetData>
  <sheetProtection/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showGridLines="0" zoomScalePageLayoutView="0" workbookViewId="0" topLeftCell="A1">
      <selection activeCell="L4" sqref="L4"/>
    </sheetView>
  </sheetViews>
  <sheetFormatPr defaultColWidth="11.421875" defaultRowHeight="12.75"/>
  <cols>
    <col min="1" max="1" width="4.28125" style="111" customWidth="1"/>
    <col min="2" max="2" width="11.00390625" style="111" customWidth="1"/>
    <col min="3" max="3" width="12.140625" style="111" bestFit="1" customWidth="1"/>
    <col min="4" max="4" width="8.421875" style="111" bestFit="1" customWidth="1"/>
    <col min="5" max="5" width="18.00390625" style="111" customWidth="1"/>
    <col min="6" max="8" width="11.57421875" style="111" customWidth="1"/>
    <col min="9" max="9" width="16.140625" style="111" customWidth="1"/>
    <col min="10" max="10" width="27.00390625" style="111" customWidth="1"/>
    <col min="11" max="11" width="9.7109375" style="111" bestFit="1" customWidth="1"/>
    <col min="12" max="12" width="12.7109375" style="111" customWidth="1"/>
    <col min="13" max="16384" width="11.421875" style="111" customWidth="1"/>
  </cols>
  <sheetData>
    <row r="1" s="1" customFormat="1" ht="15.75" thickBot="1"/>
    <row r="2" spans="2:12" s="1" customFormat="1" ht="19.5" thickBot="1"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2:12" s="1" customFormat="1" ht="15">
      <c r="B3" s="2" t="s">
        <v>1</v>
      </c>
      <c r="L3" s="3" t="s">
        <v>79</v>
      </c>
    </row>
    <row r="4" s="1" customFormat="1" ht="15">
      <c r="L4" s="3"/>
    </row>
    <row r="5" spans="2:12" s="1" customFormat="1" ht="16.5" thickBot="1">
      <c r="B5" s="121" t="s">
        <v>80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="1" customFormat="1" ht="16.5" thickBot="1" thickTop="1"/>
    <row r="7" spans="2:12" s="1" customFormat="1" ht="15.75" thickBot="1">
      <c r="B7" s="23" t="s">
        <v>81</v>
      </c>
      <c r="C7" s="24" t="s">
        <v>34</v>
      </c>
      <c r="D7" s="24" t="s">
        <v>82</v>
      </c>
      <c r="E7" s="24" t="s">
        <v>83</v>
      </c>
      <c r="F7" s="24" t="s">
        <v>84</v>
      </c>
      <c r="G7" s="24" t="s">
        <v>85</v>
      </c>
      <c r="H7" s="24" t="s">
        <v>86</v>
      </c>
      <c r="I7" s="24" t="s">
        <v>87</v>
      </c>
      <c r="J7" s="24" t="s">
        <v>88</v>
      </c>
      <c r="K7" s="24" t="s">
        <v>89</v>
      </c>
      <c r="L7" s="25" t="s">
        <v>90</v>
      </c>
    </row>
    <row r="8" spans="2:12" s="1" customFormat="1" ht="15">
      <c r="B8" s="74">
        <v>40890</v>
      </c>
      <c r="C8" s="75" t="s">
        <v>69</v>
      </c>
      <c r="D8" s="75" t="s">
        <v>5</v>
      </c>
      <c r="E8" s="76">
        <v>291212331</v>
      </c>
      <c r="F8" s="77">
        <v>1</v>
      </c>
      <c r="G8" s="77">
        <v>1</v>
      </c>
      <c r="H8" s="78">
        <v>0.5527777777777778</v>
      </c>
      <c r="I8" s="75" t="s">
        <v>91</v>
      </c>
      <c r="J8" s="79" t="s">
        <v>92</v>
      </c>
      <c r="K8" s="75" t="s">
        <v>93</v>
      </c>
      <c r="L8" s="80"/>
    </row>
    <row r="9" spans="2:12" s="1" customFormat="1" ht="15">
      <c r="B9" s="74">
        <v>40891</v>
      </c>
      <c r="C9" s="75" t="s">
        <v>63</v>
      </c>
      <c r="D9" s="75" t="s">
        <v>5</v>
      </c>
      <c r="E9" s="76">
        <v>291965103</v>
      </c>
      <c r="F9" s="77">
        <v>1</v>
      </c>
      <c r="G9" s="77">
        <v>1</v>
      </c>
      <c r="H9" s="78">
        <v>0.545138888888889</v>
      </c>
      <c r="I9" s="75" t="s">
        <v>91</v>
      </c>
      <c r="J9" s="79" t="s">
        <v>92</v>
      </c>
      <c r="K9" s="75" t="s">
        <v>93</v>
      </c>
      <c r="L9" s="80"/>
    </row>
    <row r="10" spans="2:12" s="1" customFormat="1" ht="15">
      <c r="B10" s="74">
        <v>40896</v>
      </c>
      <c r="C10" s="75" t="s">
        <v>94</v>
      </c>
      <c r="D10" s="75" t="s">
        <v>5</v>
      </c>
      <c r="E10" s="76">
        <v>867316495</v>
      </c>
      <c r="F10" s="77">
        <v>1</v>
      </c>
      <c r="G10" s="77">
        <v>1</v>
      </c>
      <c r="H10" s="78">
        <v>0.5458333333333333</v>
      </c>
      <c r="I10" s="75" t="s">
        <v>91</v>
      </c>
      <c r="J10" s="79" t="s">
        <v>92</v>
      </c>
      <c r="K10" s="75" t="s">
        <v>93</v>
      </c>
      <c r="L10" s="80"/>
    </row>
    <row r="11" spans="2:12" s="1" customFormat="1" ht="15">
      <c r="B11" s="74">
        <v>40899</v>
      </c>
      <c r="C11" s="75" t="s">
        <v>60</v>
      </c>
      <c r="D11" s="75" t="s">
        <v>5</v>
      </c>
      <c r="E11" s="76">
        <v>154076936</v>
      </c>
      <c r="F11" s="77">
        <v>1</v>
      </c>
      <c r="G11" s="77">
        <v>1</v>
      </c>
      <c r="H11" s="78">
        <v>0.5430555555555555</v>
      </c>
      <c r="I11" s="75" t="s">
        <v>91</v>
      </c>
      <c r="J11" s="79" t="s">
        <v>95</v>
      </c>
      <c r="K11" s="75" t="s">
        <v>93</v>
      </c>
      <c r="L11" s="80"/>
    </row>
    <row r="12" spans="2:12" s="1" customFormat="1" ht="15">
      <c r="B12" s="74">
        <v>40904</v>
      </c>
      <c r="C12" s="75" t="s">
        <v>46</v>
      </c>
      <c r="D12" s="75" t="s">
        <v>5</v>
      </c>
      <c r="E12" s="76">
        <v>1990000</v>
      </c>
      <c r="F12" s="77">
        <v>1</v>
      </c>
      <c r="G12" s="77">
        <v>1</v>
      </c>
      <c r="H12" s="78">
        <v>0.5437500000000001</v>
      </c>
      <c r="I12" s="75" t="s">
        <v>91</v>
      </c>
      <c r="J12" s="79" t="s">
        <v>96</v>
      </c>
      <c r="K12" s="75" t="s">
        <v>93</v>
      </c>
      <c r="L12" s="80"/>
    </row>
    <row r="13" spans="2:12" s="1" customFormat="1" ht="15.75" thickBot="1">
      <c r="B13" s="81">
        <v>40906</v>
      </c>
      <c r="C13" s="82" t="s">
        <v>63</v>
      </c>
      <c r="D13" s="82" t="s">
        <v>5</v>
      </c>
      <c r="E13" s="83">
        <v>2556006</v>
      </c>
      <c r="F13" s="84">
        <v>1</v>
      </c>
      <c r="G13" s="84">
        <v>1</v>
      </c>
      <c r="H13" s="85">
        <v>0.55625</v>
      </c>
      <c r="I13" s="82" t="s">
        <v>91</v>
      </c>
      <c r="J13" s="82" t="s">
        <v>92</v>
      </c>
      <c r="K13" s="82" t="s">
        <v>97</v>
      </c>
      <c r="L13" s="86">
        <v>5</v>
      </c>
    </row>
    <row r="14" spans="2:12" s="1" customFormat="1" ht="15">
      <c r="B14" s="87"/>
      <c r="C14" s="88"/>
      <c r="D14" s="88"/>
      <c r="E14" s="89"/>
      <c r="F14" s="90"/>
      <c r="G14" s="90"/>
      <c r="H14" s="91"/>
      <c r="I14" s="88"/>
      <c r="J14" s="88"/>
      <c r="K14" s="88"/>
      <c r="L14" s="88"/>
    </row>
    <row r="15" spans="2:12" s="1" customFormat="1" ht="16.5" thickBot="1">
      <c r="B15" s="121" t="s">
        <v>98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="1" customFormat="1" ht="16.5" thickBot="1" thickTop="1">
      <c r="B16" s="4"/>
    </row>
    <row r="17" spans="2:12" s="1" customFormat="1" ht="15.75" thickBot="1">
      <c r="B17" s="23" t="s">
        <v>81</v>
      </c>
      <c r="C17" s="24" t="s">
        <v>34</v>
      </c>
      <c r="D17" s="24" t="s">
        <v>82</v>
      </c>
      <c r="E17" s="24" t="s">
        <v>83</v>
      </c>
      <c r="F17" s="24" t="s">
        <v>84</v>
      </c>
      <c r="G17" s="24" t="s">
        <v>85</v>
      </c>
      <c r="H17" s="24" t="s">
        <v>86</v>
      </c>
      <c r="I17" s="24" t="s">
        <v>87</v>
      </c>
      <c r="J17" s="24" t="s">
        <v>88</v>
      </c>
      <c r="K17" s="24" t="s">
        <v>89</v>
      </c>
      <c r="L17" s="25" t="s">
        <v>90</v>
      </c>
    </row>
    <row r="18" spans="2:12" s="1" customFormat="1" ht="15">
      <c r="B18" s="92" t="s">
        <v>99</v>
      </c>
      <c r="C18" s="93"/>
      <c r="D18" s="93"/>
      <c r="E18" s="93"/>
      <c r="F18" s="93"/>
      <c r="G18" s="93"/>
      <c r="H18" s="94"/>
      <c r="I18" s="93"/>
      <c r="J18" s="93"/>
      <c r="K18" s="93"/>
      <c r="L18" s="95"/>
    </row>
    <row r="19" spans="2:12" s="1" customFormat="1" ht="15.75" thickBot="1">
      <c r="B19" s="96">
        <v>40883</v>
      </c>
      <c r="C19" s="28" t="s">
        <v>38</v>
      </c>
      <c r="D19" s="28" t="s">
        <v>5</v>
      </c>
      <c r="E19" s="97">
        <v>456109524</v>
      </c>
      <c r="F19" s="98">
        <v>1</v>
      </c>
      <c r="G19" s="98">
        <v>1</v>
      </c>
      <c r="H19" s="99">
        <v>0.50625</v>
      </c>
      <c r="I19" s="28" t="s">
        <v>91</v>
      </c>
      <c r="J19" s="28" t="s">
        <v>95</v>
      </c>
      <c r="K19" s="28" t="s">
        <v>97</v>
      </c>
      <c r="L19" s="100">
        <v>5</v>
      </c>
    </row>
    <row r="20" spans="2:12" s="1" customFormat="1" ht="15">
      <c r="B20" s="92" t="s">
        <v>100</v>
      </c>
      <c r="C20" s="93"/>
      <c r="D20" s="93"/>
      <c r="E20" s="93"/>
      <c r="F20" s="93"/>
      <c r="G20" s="93"/>
      <c r="H20" s="94"/>
      <c r="I20" s="93"/>
      <c r="J20" s="93"/>
      <c r="K20" s="93"/>
      <c r="L20" s="95"/>
    </row>
    <row r="21" spans="2:12" s="1" customFormat="1" ht="15">
      <c r="B21" s="101">
        <v>40882</v>
      </c>
      <c r="C21" s="45" t="s">
        <v>38</v>
      </c>
      <c r="D21" s="45" t="s">
        <v>5</v>
      </c>
      <c r="E21" s="102">
        <v>359843291</v>
      </c>
      <c r="F21" s="103">
        <v>2</v>
      </c>
      <c r="G21" s="103">
        <v>2</v>
      </c>
      <c r="H21" s="104">
        <v>0.6263888888888889</v>
      </c>
      <c r="I21" s="45" t="s">
        <v>91</v>
      </c>
      <c r="J21" s="45" t="s">
        <v>95</v>
      </c>
      <c r="K21" s="45" t="s">
        <v>93</v>
      </c>
      <c r="L21" s="105"/>
    </row>
    <row r="22" spans="2:13" s="1" customFormat="1" ht="15">
      <c r="B22" s="106">
        <v>40883</v>
      </c>
      <c r="C22" s="79" t="s">
        <v>101</v>
      </c>
      <c r="D22" s="79" t="s">
        <v>5</v>
      </c>
      <c r="E22" s="107">
        <v>993443270</v>
      </c>
      <c r="F22" s="108">
        <v>2</v>
      </c>
      <c r="G22" s="108">
        <v>2</v>
      </c>
      <c r="H22" s="109">
        <v>0.6451388888888888</v>
      </c>
      <c r="I22" s="79" t="s">
        <v>102</v>
      </c>
      <c r="J22" s="79" t="s">
        <v>92</v>
      </c>
      <c r="K22" s="79" t="s">
        <v>93</v>
      </c>
      <c r="L22" s="110"/>
      <c r="M22" s="111"/>
    </row>
    <row r="23" spans="2:13" s="1" customFormat="1" ht="15">
      <c r="B23" s="74">
        <v>40886</v>
      </c>
      <c r="C23" s="75" t="s">
        <v>38</v>
      </c>
      <c r="D23" s="75" t="s">
        <v>5</v>
      </c>
      <c r="E23" s="76">
        <v>3995804405</v>
      </c>
      <c r="F23" s="77">
        <v>1</v>
      </c>
      <c r="G23" s="77">
        <v>1</v>
      </c>
      <c r="H23" s="78">
        <v>0.6256944444444444</v>
      </c>
      <c r="I23" s="75" t="s">
        <v>91</v>
      </c>
      <c r="J23" s="79" t="s">
        <v>92</v>
      </c>
      <c r="K23" s="75" t="s">
        <v>97</v>
      </c>
      <c r="L23" s="80">
        <v>5</v>
      </c>
      <c r="M23" s="111"/>
    </row>
    <row r="24" spans="2:13" s="1" customFormat="1" ht="15">
      <c r="B24" s="74">
        <v>40889</v>
      </c>
      <c r="C24" s="75" t="s">
        <v>48</v>
      </c>
      <c r="D24" s="75" t="s">
        <v>5</v>
      </c>
      <c r="E24" s="76">
        <v>3995804405</v>
      </c>
      <c r="F24" s="77">
        <v>1</v>
      </c>
      <c r="G24" s="77">
        <v>1</v>
      </c>
      <c r="H24" s="78">
        <v>0.6298611111111111</v>
      </c>
      <c r="I24" s="75" t="s">
        <v>91</v>
      </c>
      <c r="J24" s="79" t="s">
        <v>95</v>
      </c>
      <c r="K24" s="75" t="s">
        <v>93</v>
      </c>
      <c r="L24" s="80"/>
      <c r="M24" s="111"/>
    </row>
    <row r="25" spans="2:13" s="1" customFormat="1" ht="15">
      <c r="B25" s="74">
        <v>40891</v>
      </c>
      <c r="C25" s="75" t="s">
        <v>40</v>
      </c>
      <c r="D25" s="75" t="s">
        <v>5</v>
      </c>
      <c r="E25" s="76">
        <v>82217870</v>
      </c>
      <c r="F25" s="77">
        <v>1</v>
      </c>
      <c r="G25" s="77">
        <v>1</v>
      </c>
      <c r="H25" s="78">
        <v>0.6319444444444444</v>
      </c>
      <c r="I25" s="75" t="s">
        <v>91</v>
      </c>
      <c r="J25" s="79" t="s">
        <v>103</v>
      </c>
      <c r="K25" s="75" t="s">
        <v>93</v>
      </c>
      <c r="L25" s="80"/>
      <c r="M25" s="111"/>
    </row>
    <row r="26" spans="2:13" s="1" customFormat="1" ht="15">
      <c r="B26" s="74">
        <v>40893</v>
      </c>
      <c r="C26" s="75" t="s">
        <v>62</v>
      </c>
      <c r="D26" s="75" t="s">
        <v>5</v>
      </c>
      <c r="E26" s="76">
        <v>4800000000</v>
      </c>
      <c r="F26" s="77">
        <v>7</v>
      </c>
      <c r="G26" s="77">
        <v>2</v>
      </c>
      <c r="H26" s="78">
        <v>0.642361111111111</v>
      </c>
      <c r="I26" s="75" t="s">
        <v>102</v>
      </c>
      <c r="J26" s="79" t="s">
        <v>104</v>
      </c>
      <c r="K26" s="75" t="s">
        <v>93</v>
      </c>
      <c r="L26" s="80"/>
      <c r="M26" s="111"/>
    </row>
    <row r="27" spans="2:13" s="1" customFormat="1" ht="15">
      <c r="B27" s="74">
        <v>40897</v>
      </c>
      <c r="C27" s="75" t="s">
        <v>40</v>
      </c>
      <c r="D27" s="75" t="s">
        <v>5</v>
      </c>
      <c r="E27" s="76">
        <v>249409374</v>
      </c>
      <c r="F27" s="77">
        <v>2</v>
      </c>
      <c r="G27" s="77">
        <v>2</v>
      </c>
      <c r="H27" s="78">
        <v>0.6534722222222222</v>
      </c>
      <c r="I27" s="75" t="s">
        <v>105</v>
      </c>
      <c r="J27" s="79" t="s">
        <v>95</v>
      </c>
      <c r="K27" s="75" t="s">
        <v>97</v>
      </c>
      <c r="L27" s="80">
        <v>5.6</v>
      </c>
      <c r="M27" s="111"/>
    </row>
    <row r="28" spans="2:13" s="1" customFormat="1" ht="15">
      <c r="B28" s="74">
        <v>40899</v>
      </c>
      <c r="C28" s="75" t="s">
        <v>40</v>
      </c>
      <c r="D28" s="75" t="s">
        <v>5</v>
      </c>
      <c r="E28" s="76">
        <v>5869628061</v>
      </c>
      <c r="F28" s="77">
        <v>3</v>
      </c>
      <c r="G28" s="77">
        <v>3</v>
      </c>
      <c r="H28" s="78">
        <v>0.6618055555555555</v>
      </c>
      <c r="I28" s="75" t="s">
        <v>105</v>
      </c>
      <c r="J28" s="79" t="s">
        <v>95</v>
      </c>
      <c r="K28" s="75" t="s">
        <v>106</v>
      </c>
      <c r="L28" s="80" t="s">
        <v>107</v>
      </c>
      <c r="M28" s="111"/>
    </row>
    <row r="29" spans="2:12" ht="15.75" thickBot="1">
      <c r="B29" s="81">
        <v>40905</v>
      </c>
      <c r="C29" s="82" t="s">
        <v>40</v>
      </c>
      <c r="D29" s="82" t="s">
        <v>5</v>
      </c>
      <c r="E29" s="83">
        <v>4738400784</v>
      </c>
      <c r="F29" s="84">
        <v>3</v>
      </c>
      <c r="G29" s="84">
        <v>3</v>
      </c>
      <c r="H29" s="85">
        <v>0.6305555555555555</v>
      </c>
      <c r="I29" s="82" t="s">
        <v>91</v>
      </c>
      <c r="J29" s="82" t="s">
        <v>95</v>
      </c>
      <c r="K29" s="82" t="s">
        <v>97</v>
      </c>
      <c r="L29" s="86">
        <v>5</v>
      </c>
    </row>
  </sheetData>
  <sheetProtection/>
  <mergeCells count="3">
    <mergeCell ref="B2:L2"/>
    <mergeCell ref="B5:L5"/>
    <mergeCell ref="B15:L1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2012-01-11T15:01:27Z</dcterms:created>
  <dcterms:modified xsi:type="dcterms:W3CDTF">2012-01-24T21:22:47Z</dcterms:modified>
  <cp:category/>
  <cp:version/>
  <cp:contentType/>
  <cp:contentStatus/>
</cp:coreProperties>
</file>