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Vida" sheetId="1" r:id="rId1"/>
    <sheet name="Mutuales" sheetId="2" r:id="rId2"/>
  </sheets>
  <definedNames>
    <definedName name="_xlnm.Print_Area" localSheetId="1">'Mutuales'!$A$1:$K$22</definedName>
    <definedName name="_xlnm.Print_Area" localSheetId="0">'Vida'!$A$2:$M$43</definedName>
  </definedNames>
  <calcPr fullCalcOnLoad="1"/>
</workbook>
</file>

<file path=xl/sharedStrings.xml><?xml version="1.0" encoding="utf-8"?>
<sst xmlns="http://schemas.openxmlformats.org/spreadsheetml/2006/main" count="109" uniqueCount="83">
  <si>
    <t>CUMPLIMIENTO DE NORMAS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</si>
  <si>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</si>
  <si>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</si>
  <si>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</si>
  <si>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</si>
  <si>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</si>
  <si>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</si>
  <si>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</si>
  <si>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</si>
  <si>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</si>
  <si>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</si>
  <si>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</si>
  <si>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</si>
  <si>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</si>
  <si>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</si>
  <si>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</si>
  <si>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</si>
  <si>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</si>
  <si>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</si>
  <si>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</si>
  <si>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</si>
  <si>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</si>
  <si>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>PAT. RIESGO</t>
  </si>
  <si>
    <t>RES. PREVIS.</t>
  </si>
  <si>
    <t>RES. NO PREVIS.</t>
  </si>
  <si>
    <t>RES. ADIC.</t>
  </si>
  <si>
    <t>INVERSIONES NO</t>
  </si>
  <si>
    <t>Ohio National</t>
  </si>
  <si>
    <t xml:space="preserve">Huelén </t>
  </si>
  <si>
    <t>Banchile</t>
  </si>
  <si>
    <t xml:space="preserve">  </t>
  </si>
  <si>
    <t>CN Life</t>
  </si>
  <si>
    <t xml:space="preserve">Euroamérica </t>
  </si>
  <si>
    <t>Bci</t>
  </si>
  <si>
    <t xml:space="preserve">ING </t>
  </si>
  <si>
    <t>Principal</t>
  </si>
  <si>
    <t xml:space="preserve">Cardif   </t>
  </si>
  <si>
    <t>Penta</t>
  </si>
  <si>
    <t>Bice</t>
  </si>
  <si>
    <t xml:space="preserve">Mapfre  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</si>
  <si>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</si>
  <si>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</si>
  <si>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</si>
  <si>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</si>
  <si>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</si>
  <si>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</si>
  <si>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</si>
  <si>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</si>
  <si>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</si>
  <si>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</si>
  <si>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</si>
  <si>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</si>
  <si>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</si>
  <si>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</si>
  <si>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</si>
  <si>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</si>
  <si>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</si>
  <si>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</si>
  <si>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 xml:space="preserve">CLC </t>
  </si>
  <si>
    <t>Santander</t>
  </si>
  <si>
    <t>COMPAÑIAS DE SEGUROS DEL SEGUNDO GRUPO</t>
  </si>
  <si>
    <t>Compañías de Seguros de Vida</t>
  </si>
  <si>
    <t>Compañías de Reaseguros de Vida</t>
  </si>
  <si>
    <t>TOTAL CIAS. DE SEGUROS DE VIDA</t>
  </si>
  <si>
    <t>TOTAL CIAS. DE REASEGUROS DE VIDA</t>
  </si>
  <si>
    <t>TOTAL CIAS. DEL SEGUNDO GRUPO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</si>
  <si>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</si>
  <si>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</si>
  <si>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</si>
  <si>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</si>
  <si>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</si>
  <si>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</si>
  <si>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</si>
  <si>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</si>
  <si>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</si>
  <si>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</si>
  <si>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 xml:space="preserve">Ace </t>
  </si>
  <si>
    <t>BBVA</t>
  </si>
  <si>
    <t>Met Life</t>
  </si>
  <si>
    <t xml:space="preserve">CorpVida  </t>
  </si>
  <si>
    <t xml:space="preserve">ABN Amro </t>
  </si>
  <si>
    <t xml:space="preserve">Security Previsión </t>
  </si>
  <si>
    <t>(al 30 de junio de 2008, montos expresados en miles de pesos)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</si>
</sst>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2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 quotePrefix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0" xfId="0" applyNumberForma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O63"/>
  <sheetViews>
    <sheetView tabSelected="1" zoomScale="90" zoomScaleNormal="90" workbookViewId="0" topLeftCell="A1">
      <selection activeCell="A32" sqref="A32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3" width="14.00390625" style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5.7109375" style="1" customWidth="1"/>
    <col min="11" max="11" width="16.28125" style="1" customWidth="1"/>
    <col min="12" max="12" width="15.140625" style="1" customWidth="1"/>
    <col min="13" max="13" width="14.28125" style="1" customWidth="1"/>
    <col min="14" max="14" width="14.57421875" style="1" bestFit="1" customWidth="1"/>
    <col min="15" max="16384" width="11.421875" style="1" customWidth="1"/>
  </cols>
  <sheetData>
    <row r="2" spans="1:5" ht="12.75">
      <c r="A2" s="27" t="s">
        <v>0</v>
      </c>
      <c r="B2" s="27"/>
      <c r="C2" s="28"/>
      <c r="D2" s="28"/>
      <c r="E2" s="10"/>
    </row>
    <row r="3" spans="1:4" ht="12.75">
      <c r="A3" s="29" t="s">
        <v>60</v>
      </c>
      <c r="B3" s="29"/>
      <c r="C3" s="28"/>
      <c r="D3" s="28"/>
    </row>
    <row r="4" spans="1:13" ht="12.75">
      <c r="A4" s="8" t="s">
        <v>82</v>
      </c>
      <c r="B4" s="29"/>
      <c r="C4" s="28"/>
      <c r="D4" s="28"/>
      <c r="M4" s="5"/>
    </row>
    <row r="5" spans="1:14" ht="13.5" customHeight="1">
      <c r="A5" s="7" t="s">
        <v>1</v>
      </c>
      <c r="B5" s="7"/>
      <c r="C5" s="9" t="s">
        <v>2</v>
      </c>
      <c r="D5" s="74" t="s">
        <v>15</v>
      </c>
      <c r="E5" s="74"/>
      <c r="F5" s="9" t="s">
        <v>3</v>
      </c>
      <c r="G5" s="51" t="s">
        <v>4</v>
      </c>
      <c r="H5" s="51" t="s">
        <v>5</v>
      </c>
      <c r="I5" s="9" t="s">
        <v>26</v>
      </c>
      <c r="J5" s="9" t="s">
        <v>6</v>
      </c>
      <c r="K5" s="9" t="s">
        <v>6</v>
      </c>
      <c r="L5" s="9" t="s">
        <v>6</v>
      </c>
      <c r="M5" s="9" t="s">
        <v>6</v>
      </c>
      <c r="N5" s="10"/>
    </row>
    <row r="6" spans="1:14" ht="12.75">
      <c r="A6" s="2"/>
      <c r="B6" s="2"/>
      <c r="C6" s="6" t="s">
        <v>7</v>
      </c>
      <c r="D6" s="68" t="s">
        <v>8</v>
      </c>
      <c r="E6" s="68" t="s">
        <v>9</v>
      </c>
      <c r="F6" s="6" t="s">
        <v>10</v>
      </c>
      <c r="G6" s="45" t="s">
        <v>11</v>
      </c>
      <c r="H6" s="68" t="s">
        <v>12</v>
      </c>
      <c r="I6" s="68" t="s">
        <v>13</v>
      </c>
      <c r="J6" s="68" t="s">
        <v>23</v>
      </c>
      <c r="K6" s="68" t="s">
        <v>24</v>
      </c>
      <c r="L6" s="69" t="s">
        <v>25</v>
      </c>
      <c r="M6" s="70" t="s">
        <v>22</v>
      </c>
      <c r="N6" s="10"/>
    </row>
    <row r="7" spans="1:13" ht="12.75">
      <c r="A7" s="5"/>
      <c r="B7" s="5"/>
      <c r="C7" s="5"/>
      <c r="D7" s="5"/>
      <c r="E7" s="5"/>
      <c r="F7" s="15" t="s">
        <v>14</v>
      </c>
      <c r="G7" s="15" t="s">
        <v>7</v>
      </c>
      <c r="H7" s="15" t="s">
        <v>14</v>
      </c>
      <c r="I7" s="53"/>
      <c r="J7" s="71"/>
      <c r="K7" s="71"/>
      <c r="L7" s="71"/>
      <c r="M7" s="71"/>
    </row>
    <row r="8" spans="1:13" ht="12.75">
      <c r="A8" s="2"/>
      <c r="B8" s="2"/>
      <c r="C8" s="2"/>
      <c r="D8" s="2"/>
      <c r="E8" s="2"/>
      <c r="F8" s="3"/>
      <c r="G8" s="6"/>
      <c r="H8" s="3"/>
      <c r="I8" s="4"/>
      <c r="J8" s="2"/>
      <c r="K8" s="2"/>
      <c r="L8" s="2"/>
      <c r="M8" s="2"/>
    </row>
    <row r="9" spans="1:13" ht="12.75">
      <c r="A9" s="27" t="s">
        <v>61</v>
      </c>
      <c r="B9" s="2"/>
      <c r="C9" s="2"/>
      <c r="D9" s="2"/>
      <c r="E9" s="2"/>
      <c r="F9" s="3"/>
      <c r="G9" s="12"/>
      <c r="H9" s="11"/>
      <c r="I9" s="4"/>
      <c r="J9" s="2"/>
      <c r="K9" s="2"/>
      <c r="L9" s="2"/>
      <c r="M9" s="2"/>
    </row>
    <row r="10" spans="1:13" s="12" customFormat="1" ht="12.75">
      <c r="A10" s="11">
        <v>1</v>
      </c>
      <c r="B10" s="72" t="s">
        <v>80</v>
      </c>
      <c r="C10" s="12">
        <v>1822744</v>
      </c>
      <c r="D10" s="14">
        <v>0.51</v>
      </c>
      <c r="E10" s="14">
        <v>0.28</v>
      </c>
      <c r="F10" s="12">
        <v>2315258</v>
      </c>
      <c r="G10" s="12">
        <f aca="true" t="shared" si="0" ref="G10:G34">+J10+K10+L10+M10</f>
        <v>2486798</v>
      </c>
      <c r="H10" s="11">
        <f aca="true" t="shared" si="1" ref="H10:H34">G10-F10</f>
        <v>171540</v>
      </c>
      <c r="I10" s="12">
        <v>0</v>
      </c>
      <c r="J10" s="12">
        <v>0</v>
      </c>
      <c r="K10" s="12">
        <v>376069</v>
      </c>
      <c r="L10" s="12">
        <v>184734</v>
      </c>
      <c r="M10" s="12">
        <v>1925995</v>
      </c>
    </row>
    <row r="11" spans="1:13" s="12" customFormat="1" ht="12.75">
      <c r="A11" s="11">
        <v>2</v>
      </c>
      <c r="B11" s="72" t="s">
        <v>76</v>
      </c>
      <c r="C11" s="12">
        <v>1822744</v>
      </c>
      <c r="D11" s="14">
        <v>0.7</v>
      </c>
      <c r="E11" s="14">
        <v>0.48</v>
      </c>
      <c r="F11" s="12">
        <v>2309265</v>
      </c>
      <c r="G11" s="12">
        <f t="shared" si="0"/>
        <v>2494633</v>
      </c>
      <c r="H11" s="11">
        <f t="shared" si="1"/>
        <v>185368</v>
      </c>
      <c r="I11" s="12">
        <v>90472</v>
      </c>
      <c r="J11" s="12">
        <v>0</v>
      </c>
      <c r="K11" s="12">
        <v>486521</v>
      </c>
      <c r="L11" s="12">
        <v>0</v>
      </c>
      <c r="M11" s="12">
        <v>2008112</v>
      </c>
    </row>
    <row r="12" spans="1:14" s="11" customFormat="1" ht="12.75">
      <c r="A12" s="11">
        <v>3</v>
      </c>
      <c r="B12" s="13" t="s">
        <v>29</v>
      </c>
      <c r="C12" s="12">
        <v>8097361</v>
      </c>
      <c r="D12" s="14">
        <v>2.33</v>
      </c>
      <c r="E12" s="14">
        <v>0.55</v>
      </c>
      <c r="F12" s="12">
        <v>34587094</v>
      </c>
      <c r="G12" s="12">
        <f t="shared" si="0"/>
        <v>41370579</v>
      </c>
      <c r="H12" s="11">
        <f t="shared" si="1"/>
        <v>6783485</v>
      </c>
      <c r="I12" s="12">
        <v>2853231</v>
      </c>
      <c r="J12" s="12">
        <v>0</v>
      </c>
      <c r="K12" s="12">
        <v>26541230</v>
      </c>
      <c r="L12" s="12">
        <v>0</v>
      </c>
      <c r="M12" s="12">
        <v>14829349</v>
      </c>
      <c r="N12" s="12"/>
    </row>
    <row r="13" spans="1:13" s="12" customFormat="1" ht="12.75">
      <c r="A13" s="11">
        <v>4</v>
      </c>
      <c r="B13" s="72" t="s">
        <v>77</v>
      </c>
      <c r="C13" s="12">
        <v>12285566</v>
      </c>
      <c r="D13" s="14">
        <v>10.17</v>
      </c>
      <c r="E13" s="14">
        <v>0.17</v>
      </c>
      <c r="F13" s="12">
        <v>216784776</v>
      </c>
      <c r="G13" s="12">
        <f t="shared" si="0"/>
        <v>222603416</v>
      </c>
      <c r="H13" s="11">
        <f t="shared" si="1"/>
        <v>5818640</v>
      </c>
      <c r="I13" s="12">
        <v>3238729</v>
      </c>
      <c r="J13" s="12">
        <v>188116340</v>
      </c>
      <c r="K13" s="12">
        <v>16382870</v>
      </c>
      <c r="L13" s="12">
        <v>0</v>
      </c>
      <c r="M13" s="12">
        <v>18104206</v>
      </c>
    </row>
    <row r="14" spans="1:13" s="12" customFormat="1" ht="12.75">
      <c r="A14" s="11">
        <v>5</v>
      </c>
      <c r="B14" s="72" t="s">
        <v>33</v>
      </c>
      <c r="C14" s="12">
        <v>9088230</v>
      </c>
      <c r="D14" s="14">
        <v>6.27</v>
      </c>
      <c r="E14" s="14">
        <v>0.82</v>
      </c>
      <c r="F14" s="12">
        <v>80135706</v>
      </c>
      <c r="G14" s="12">
        <f t="shared" si="0"/>
        <v>88141010</v>
      </c>
      <c r="H14" s="11">
        <f t="shared" si="1"/>
        <v>8005304</v>
      </c>
      <c r="I14" s="12">
        <v>452570</v>
      </c>
      <c r="J14" s="12">
        <v>40833400</v>
      </c>
      <c r="K14" s="12">
        <v>32458508</v>
      </c>
      <c r="L14" s="12">
        <v>6272</v>
      </c>
      <c r="M14" s="12">
        <v>14842830</v>
      </c>
    </row>
    <row r="15" spans="1:13" s="12" customFormat="1" ht="12.75">
      <c r="A15" s="11">
        <v>6</v>
      </c>
      <c r="B15" s="72" t="s">
        <v>38</v>
      </c>
      <c r="C15" s="12">
        <v>102059737</v>
      </c>
      <c r="D15" s="14">
        <v>10.51</v>
      </c>
      <c r="E15" s="14">
        <v>0.71</v>
      </c>
      <c r="F15" s="12">
        <v>1528333663</v>
      </c>
      <c r="G15" s="12">
        <f t="shared" si="0"/>
        <v>1541153737</v>
      </c>
      <c r="H15" s="11">
        <f t="shared" si="1"/>
        <v>12820074</v>
      </c>
      <c r="I15" s="12">
        <v>76220544</v>
      </c>
      <c r="J15" s="12">
        <v>1366599403</v>
      </c>
      <c r="K15" s="12">
        <v>61246273</v>
      </c>
      <c r="L15" s="12">
        <v>1659</v>
      </c>
      <c r="M15" s="12">
        <v>113306402</v>
      </c>
    </row>
    <row r="16" spans="1:13" s="11" customFormat="1" ht="12.75">
      <c r="A16" s="11">
        <v>7</v>
      </c>
      <c r="B16" s="13" t="s">
        <v>36</v>
      </c>
      <c r="C16" s="12">
        <v>13113603</v>
      </c>
      <c r="D16" s="14">
        <v>2.5</v>
      </c>
      <c r="E16" s="14">
        <v>0.68</v>
      </c>
      <c r="F16" s="12">
        <v>48508022</v>
      </c>
      <c r="G16" s="12">
        <f t="shared" si="0"/>
        <v>59113215</v>
      </c>
      <c r="H16" s="11">
        <f t="shared" si="1"/>
        <v>10605193</v>
      </c>
      <c r="I16" s="12">
        <v>431091</v>
      </c>
      <c r="J16" s="12">
        <v>0</v>
      </c>
      <c r="K16" s="12">
        <v>35394419</v>
      </c>
      <c r="L16" s="12">
        <v>0</v>
      </c>
      <c r="M16" s="12">
        <v>23718796</v>
      </c>
    </row>
    <row r="17" spans="1:13" s="12" customFormat="1" ht="12.75">
      <c r="A17" s="11">
        <v>8</v>
      </c>
      <c r="B17" s="13" t="s">
        <v>17</v>
      </c>
      <c r="C17" s="12">
        <v>44624057</v>
      </c>
      <c r="D17" s="14">
        <v>9.32</v>
      </c>
      <c r="E17" s="14">
        <v>0.19</v>
      </c>
      <c r="F17" s="12">
        <v>813503725</v>
      </c>
      <c r="G17" s="12">
        <f t="shared" si="0"/>
        <v>836232411</v>
      </c>
      <c r="H17" s="11">
        <f t="shared" si="1"/>
        <v>22728686</v>
      </c>
      <c r="I17" s="12">
        <v>7866652</v>
      </c>
      <c r="J17" s="12">
        <v>652167025</v>
      </c>
      <c r="K17" s="12">
        <v>115074161</v>
      </c>
      <c r="L17" s="12">
        <v>3090900</v>
      </c>
      <c r="M17" s="12">
        <v>65900325</v>
      </c>
    </row>
    <row r="18" spans="1:14" s="18" customFormat="1" ht="12.75">
      <c r="A18" s="11">
        <v>9</v>
      </c>
      <c r="B18" s="72" t="s">
        <v>58</v>
      </c>
      <c r="C18" s="11">
        <v>1822744</v>
      </c>
      <c r="D18" s="17">
        <v>0.43</v>
      </c>
      <c r="E18" s="17">
        <v>0.09</v>
      </c>
      <c r="F18" s="11">
        <v>2553770</v>
      </c>
      <c r="G18" s="12">
        <f t="shared" si="0"/>
        <v>2648562</v>
      </c>
      <c r="H18" s="11">
        <f t="shared" si="1"/>
        <v>94792</v>
      </c>
      <c r="I18" s="11">
        <v>56596</v>
      </c>
      <c r="J18" s="11">
        <v>0</v>
      </c>
      <c r="K18" s="11">
        <v>731026</v>
      </c>
      <c r="L18" s="11">
        <v>0</v>
      </c>
      <c r="M18" s="11">
        <v>1917536</v>
      </c>
      <c r="N18" s="12"/>
    </row>
    <row r="19" spans="1:13" s="12" customFormat="1" ht="12.75">
      <c r="A19" s="11">
        <v>10</v>
      </c>
      <c r="B19" s="72" t="s">
        <v>31</v>
      </c>
      <c r="C19" s="12">
        <v>17090704</v>
      </c>
      <c r="D19" s="14">
        <v>6.43</v>
      </c>
      <c r="E19" s="14">
        <v>0.32</v>
      </c>
      <c r="F19" s="12">
        <v>309652981</v>
      </c>
      <c r="G19" s="12">
        <f t="shared" si="0"/>
        <v>338238121</v>
      </c>
      <c r="H19" s="11">
        <f t="shared" si="1"/>
        <v>28585140</v>
      </c>
      <c r="I19" s="12">
        <v>3765122</v>
      </c>
      <c r="J19" s="12">
        <v>289871868</v>
      </c>
      <c r="K19" s="12">
        <v>2563608</v>
      </c>
      <c r="L19" s="12">
        <v>126801</v>
      </c>
      <c r="M19" s="12">
        <v>45675844</v>
      </c>
    </row>
    <row r="20" spans="1:13" s="12" customFormat="1" ht="12.75">
      <c r="A20" s="11">
        <v>11</v>
      </c>
      <c r="B20" s="72" t="s">
        <v>18</v>
      </c>
      <c r="C20" s="12">
        <v>191493625</v>
      </c>
      <c r="D20" s="14">
        <v>8.53</v>
      </c>
      <c r="E20" s="14">
        <v>0.78</v>
      </c>
      <c r="F20" s="12">
        <v>2199884729</v>
      </c>
      <c r="G20" s="12">
        <f t="shared" si="0"/>
        <v>2250325949</v>
      </c>
      <c r="H20" s="11">
        <f t="shared" si="1"/>
        <v>50441220</v>
      </c>
      <c r="I20" s="12">
        <v>60122041</v>
      </c>
      <c r="J20" s="12">
        <v>1839676968</v>
      </c>
      <c r="K20" s="12">
        <v>164865383</v>
      </c>
      <c r="L20" s="12">
        <v>343573</v>
      </c>
      <c r="M20" s="12">
        <v>245440025</v>
      </c>
    </row>
    <row r="21" spans="1:13" s="12" customFormat="1" ht="12.75">
      <c r="A21" s="11">
        <v>12</v>
      </c>
      <c r="B21" s="72" t="s">
        <v>79</v>
      </c>
      <c r="C21" s="12">
        <v>60099481</v>
      </c>
      <c r="D21" s="14">
        <v>9.33</v>
      </c>
      <c r="E21" s="14">
        <v>0.48</v>
      </c>
      <c r="F21" s="12">
        <v>1085538124</v>
      </c>
      <c r="G21" s="12">
        <f t="shared" si="0"/>
        <v>1127998709</v>
      </c>
      <c r="H21" s="11">
        <f t="shared" si="1"/>
        <v>42460585</v>
      </c>
      <c r="I21" s="12">
        <v>8870392</v>
      </c>
      <c r="J21" s="12">
        <v>982817641</v>
      </c>
      <c r="K21" s="12">
        <v>43006079</v>
      </c>
      <c r="L21" s="12">
        <v>0</v>
      </c>
      <c r="M21" s="12">
        <v>102174989</v>
      </c>
    </row>
    <row r="22" spans="1:13" s="12" customFormat="1" ht="12.75">
      <c r="A22" s="11">
        <v>13</v>
      </c>
      <c r="B22" s="13" t="s">
        <v>19</v>
      </c>
      <c r="C22" s="12">
        <v>24614813</v>
      </c>
      <c r="D22" s="14">
        <v>7.88</v>
      </c>
      <c r="E22" s="14">
        <v>0.26</v>
      </c>
      <c r="F22" s="12">
        <v>415753113</v>
      </c>
      <c r="G22" s="12">
        <f t="shared" si="0"/>
        <v>430891150</v>
      </c>
      <c r="H22" s="11">
        <f t="shared" si="1"/>
        <v>15138037</v>
      </c>
      <c r="I22" s="12">
        <v>13979548</v>
      </c>
      <c r="J22" s="12">
        <v>341422025</v>
      </c>
      <c r="K22" s="12">
        <v>50487140</v>
      </c>
      <c r="L22" s="12">
        <v>2726535</v>
      </c>
      <c r="M22" s="12">
        <v>36255450</v>
      </c>
    </row>
    <row r="23" spans="1:13" s="12" customFormat="1" ht="12.75">
      <c r="A23" s="11">
        <v>14</v>
      </c>
      <c r="B23" s="72" t="s">
        <v>32</v>
      </c>
      <c r="C23" s="12">
        <v>27392547</v>
      </c>
      <c r="D23" s="14">
        <v>13.39</v>
      </c>
      <c r="E23" s="14">
        <v>0.49</v>
      </c>
      <c r="F23" s="12">
        <v>574560065</v>
      </c>
      <c r="G23" s="12">
        <f t="shared" si="0"/>
        <v>578649270</v>
      </c>
      <c r="H23" s="11">
        <f t="shared" si="1"/>
        <v>4089205</v>
      </c>
      <c r="I23" s="12">
        <v>7325948</v>
      </c>
      <c r="J23" s="12">
        <v>442554790</v>
      </c>
      <c r="K23" s="12">
        <v>81989200</v>
      </c>
      <c r="L23" s="12">
        <v>253847</v>
      </c>
      <c r="M23" s="12">
        <v>53851433</v>
      </c>
    </row>
    <row r="24" spans="1:14" s="19" customFormat="1" ht="12.75">
      <c r="A24" s="11">
        <v>15</v>
      </c>
      <c r="B24" s="72" t="s">
        <v>28</v>
      </c>
      <c r="C24" s="12">
        <v>1822744</v>
      </c>
      <c r="D24" s="14">
        <v>0.52</v>
      </c>
      <c r="E24" s="14">
        <v>0.04</v>
      </c>
      <c r="F24" s="12">
        <v>3253851</v>
      </c>
      <c r="G24" s="12">
        <f t="shared" si="0"/>
        <v>3640494</v>
      </c>
      <c r="H24" s="11">
        <f t="shared" si="1"/>
        <v>386643</v>
      </c>
      <c r="I24" s="12">
        <v>759454</v>
      </c>
      <c r="J24" s="12">
        <v>0</v>
      </c>
      <c r="K24" s="12">
        <v>1431107</v>
      </c>
      <c r="L24" s="12">
        <v>0</v>
      </c>
      <c r="M24" s="12">
        <v>2209387</v>
      </c>
      <c r="N24" s="12"/>
    </row>
    <row r="25" spans="1:14" s="19" customFormat="1" ht="12.75">
      <c r="A25" s="11">
        <v>16</v>
      </c>
      <c r="B25" s="72" t="s">
        <v>34</v>
      </c>
      <c r="C25" s="12">
        <v>111623250</v>
      </c>
      <c r="D25" s="14">
        <v>8.04</v>
      </c>
      <c r="E25" s="14">
        <v>0.1</v>
      </c>
      <c r="F25" s="12">
        <v>1954210119</v>
      </c>
      <c r="G25" s="12">
        <f t="shared" si="0"/>
        <v>2043491706</v>
      </c>
      <c r="H25" s="11">
        <f t="shared" si="1"/>
        <v>89281587</v>
      </c>
      <c r="I25" s="12">
        <v>13016862</v>
      </c>
      <c r="J25" s="12">
        <v>1670631507</v>
      </c>
      <c r="K25" s="12">
        <v>171429902</v>
      </c>
      <c r="L25" s="12">
        <v>928477</v>
      </c>
      <c r="M25" s="12">
        <v>200501820</v>
      </c>
      <c r="N25" s="12"/>
    </row>
    <row r="26" spans="1:13" s="11" customFormat="1" ht="12.75">
      <c r="A26" s="11">
        <v>17</v>
      </c>
      <c r="B26" s="72" t="s">
        <v>20</v>
      </c>
      <c r="C26" s="12">
        <v>19662692</v>
      </c>
      <c r="D26" s="14">
        <v>2.89</v>
      </c>
      <c r="E26" s="14">
        <v>0.46</v>
      </c>
      <c r="F26" s="12">
        <v>179689022</v>
      </c>
      <c r="G26" s="12">
        <f t="shared" si="0"/>
        <v>200202194</v>
      </c>
      <c r="H26" s="11">
        <f t="shared" si="1"/>
        <v>20513172</v>
      </c>
      <c r="I26" s="12">
        <v>10220983</v>
      </c>
      <c r="J26" s="12">
        <v>32335130</v>
      </c>
      <c r="K26" s="12">
        <v>130168431</v>
      </c>
      <c r="L26" s="12">
        <v>6699</v>
      </c>
      <c r="M26" s="12">
        <v>37691934</v>
      </c>
    </row>
    <row r="27" spans="1:13" s="11" customFormat="1" ht="12.75">
      <c r="A27" s="11">
        <v>18</v>
      </c>
      <c r="B27" s="13" t="s">
        <v>39</v>
      </c>
      <c r="C27" s="12">
        <v>1883673</v>
      </c>
      <c r="D27" s="14">
        <v>12.93</v>
      </c>
      <c r="E27" s="14">
        <v>0.53</v>
      </c>
      <c r="F27" s="12">
        <v>32490023</v>
      </c>
      <c r="G27" s="12">
        <f t="shared" si="0"/>
        <v>33293684</v>
      </c>
      <c r="H27" s="11">
        <f t="shared" si="1"/>
        <v>803661</v>
      </c>
      <c r="I27" s="12">
        <v>74015</v>
      </c>
      <c r="J27" s="12">
        <v>29307036</v>
      </c>
      <c r="K27" s="12">
        <v>1334292</v>
      </c>
      <c r="L27" s="12">
        <v>0</v>
      </c>
      <c r="M27" s="12">
        <v>2652356</v>
      </c>
    </row>
    <row r="28" spans="1:13" s="12" customFormat="1" ht="12.75">
      <c r="A28" s="11">
        <v>19</v>
      </c>
      <c r="B28" s="72" t="s">
        <v>78</v>
      </c>
      <c r="C28" s="12">
        <v>92391944</v>
      </c>
      <c r="D28" s="14">
        <v>11.99</v>
      </c>
      <c r="E28" s="14">
        <v>0.42</v>
      </c>
      <c r="F28" s="12">
        <v>1595707634</v>
      </c>
      <c r="G28" s="12">
        <f t="shared" si="0"/>
        <v>1608047446</v>
      </c>
      <c r="H28" s="11">
        <f t="shared" si="1"/>
        <v>12339812</v>
      </c>
      <c r="I28" s="12">
        <v>4284519</v>
      </c>
      <c r="J28" s="12">
        <v>1402941666</v>
      </c>
      <c r="K28" s="12">
        <v>100671933</v>
      </c>
      <c r="L28" s="12">
        <v>0</v>
      </c>
      <c r="M28" s="12">
        <v>104433847</v>
      </c>
    </row>
    <row r="29" spans="1:13" s="11" customFormat="1" ht="12.75">
      <c r="A29" s="11">
        <v>20</v>
      </c>
      <c r="B29" s="13" t="s">
        <v>27</v>
      </c>
      <c r="C29" s="12">
        <v>22090118</v>
      </c>
      <c r="D29" s="14">
        <v>11.71</v>
      </c>
      <c r="E29" s="14">
        <v>0.12</v>
      </c>
      <c r="F29" s="12">
        <v>409695921</v>
      </c>
      <c r="G29" s="12">
        <f t="shared" si="0"/>
        <v>416723442</v>
      </c>
      <c r="H29" s="11">
        <f t="shared" si="1"/>
        <v>7027521</v>
      </c>
      <c r="I29" s="12">
        <v>718711</v>
      </c>
      <c r="J29" s="12">
        <v>380897204</v>
      </c>
      <c r="K29" s="12">
        <v>6708599</v>
      </c>
      <c r="L29" s="12">
        <v>0</v>
      </c>
      <c r="M29" s="12">
        <v>29117639</v>
      </c>
    </row>
    <row r="30" spans="1:13" s="11" customFormat="1" ht="12.75">
      <c r="A30" s="11">
        <v>21</v>
      </c>
      <c r="B30" s="72" t="s">
        <v>37</v>
      </c>
      <c r="C30" s="12">
        <v>42341222</v>
      </c>
      <c r="D30" s="14">
        <v>11.56</v>
      </c>
      <c r="E30" s="14">
        <v>0.26</v>
      </c>
      <c r="F30" s="12">
        <v>787195542</v>
      </c>
      <c r="G30" s="12">
        <f t="shared" si="0"/>
        <v>792340140</v>
      </c>
      <c r="H30" s="11">
        <f t="shared" si="1"/>
        <v>5144598</v>
      </c>
      <c r="I30" s="12">
        <v>12688103</v>
      </c>
      <c r="J30" s="12">
        <v>713404085</v>
      </c>
      <c r="K30" s="12">
        <v>34706129</v>
      </c>
      <c r="L30" s="12">
        <v>0</v>
      </c>
      <c r="M30" s="12">
        <v>44229926</v>
      </c>
    </row>
    <row r="31" spans="1:13" s="12" customFormat="1" ht="12.75">
      <c r="A31" s="11">
        <v>22</v>
      </c>
      <c r="B31" s="72" t="s">
        <v>35</v>
      </c>
      <c r="C31" s="12">
        <v>78971682</v>
      </c>
      <c r="D31" s="14">
        <v>16.74</v>
      </c>
      <c r="E31" s="14">
        <v>0.48</v>
      </c>
      <c r="F31" s="12">
        <v>1463428440</v>
      </c>
      <c r="G31" s="12">
        <f t="shared" si="0"/>
        <v>1472574509</v>
      </c>
      <c r="H31" s="11">
        <f t="shared" si="1"/>
        <v>9146069</v>
      </c>
      <c r="I31" s="12">
        <v>6717715</v>
      </c>
      <c r="J31" s="12">
        <v>1356269771</v>
      </c>
      <c r="K31" s="12">
        <v>28216790</v>
      </c>
      <c r="L31" s="12">
        <v>0</v>
      </c>
      <c r="M31" s="12">
        <v>88087948</v>
      </c>
    </row>
    <row r="32" spans="1:14" s="11" customFormat="1" ht="12.75">
      <c r="A32" s="11">
        <v>23</v>
      </c>
      <c r="B32" s="72" t="s">
        <v>21</v>
      </c>
      <c r="C32" s="12">
        <v>15392907</v>
      </c>
      <c r="D32" s="14">
        <v>9.52</v>
      </c>
      <c r="E32" s="14">
        <v>0.4</v>
      </c>
      <c r="F32" s="12">
        <v>281146833</v>
      </c>
      <c r="G32" s="12">
        <f t="shared" si="0"/>
        <v>284594340</v>
      </c>
      <c r="H32" s="11">
        <f t="shared" si="1"/>
        <v>3447507</v>
      </c>
      <c r="I32" s="12">
        <v>8963184</v>
      </c>
      <c r="J32" s="12">
        <v>262804163</v>
      </c>
      <c r="K32" s="12">
        <v>3006882</v>
      </c>
      <c r="L32" s="12">
        <v>1721</v>
      </c>
      <c r="M32" s="12">
        <v>18781574</v>
      </c>
      <c r="N32" s="12"/>
    </row>
    <row r="33" spans="1:14" s="11" customFormat="1" ht="12.75">
      <c r="A33" s="11">
        <v>24</v>
      </c>
      <c r="B33" s="72" t="s">
        <v>59</v>
      </c>
      <c r="C33" s="12">
        <v>12396094</v>
      </c>
      <c r="D33" s="14">
        <v>0.69</v>
      </c>
      <c r="E33" s="14">
        <v>0.15</v>
      </c>
      <c r="F33" s="12">
        <v>60692104</v>
      </c>
      <c r="G33" s="12">
        <f t="shared" si="0"/>
        <v>85262919</v>
      </c>
      <c r="H33" s="11">
        <f t="shared" si="1"/>
        <v>24570815</v>
      </c>
      <c r="I33" s="12">
        <v>47694250</v>
      </c>
      <c r="J33" s="12">
        <v>0</v>
      </c>
      <c r="K33" s="12">
        <v>49023705</v>
      </c>
      <c r="L33" s="12">
        <v>51121</v>
      </c>
      <c r="M33" s="12">
        <v>36188093</v>
      </c>
      <c r="N33" s="12"/>
    </row>
    <row r="34" spans="1:13" s="12" customFormat="1" ht="12.75">
      <c r="A34" s="11">
        <v>25</v>
      </c>
      <c r="B34" s="72" t="s">
        <v>81</v>
      </c>
      <c r="C34" s="12">
        <v>42526847</v>
      </c>
      <c r="D34" s="14">
        <v>9.07</v>
      </c>
      <c r="E34" s="14">
        <v>0.23</v>
      </c>
      <c r="F34" s="12">
        <v>723255508</v>
      </c>
      <c r="G34" s="12">
        <f t="shared" si="0"/>
        <v>734098788</v>
      </c>
      <c r="H34" s="11">
        <f t="shared" si="1"/>
        <v>10843280</v>
      </c>
      <c r="I34" s="12">
        <v>3436417</v>
      </c>
      <c r="J34" s="12">
        <v>600703257</v>
      </c>
      <c r="K34" s="12">
        <v>81524995</v>
      </c>
      <c r="L34" s="12">
        <v>122866</v>
      </c>
      <c r="M34" s="12">
        <v>51747670</v>
      </c>
    </row>
    <row r="35" spans="1:13" s="12" customFormat="1" ht="12.75">
      <c r="A35" s="62" t="s">
        <v>63</v>
      </c>
      <c r="B35" s="20"/>
      <c r="C35" s="21">
        <f>SUM(C10:C34)</f>
        <v>956531129</v>
      </c>
      <c r="D35" s="22"/>
      <c r="E35" s="22"/>
      <c r="F35" s="21">
        <f aca="true" t="shared" si="2" ref="F35:M35">SUM(F10:F34)</f>
        <v>14805185288</v>
      </c>
      <c r="G35" s="21">
        <f t="shared" si="2"/>
        <v>15196617222</v>
      </c>
      <c r="H35" s="21">
        <f t="shared" si="2"/>
        <v>391431934</v>
      </c>
      <c r="I35" s="21">
        <f t="shared" si="2"/>
        <v>293847149</v>
      </c>
      <c r="J35" s="21">
        <f t="shared" si="2"/>
        <v>12593353279</v>
      </c>
      <c r="K35" s="21">
        <f t="shared" si="2"/>
        <v>1239825252</v>
      </c>
      <c r="L35" s="21">
        <f t="shared" si="2"/>
        <v>7845205</v>
      </c>
      <c r="M35" s="21">
        <f t="shared" si="2"/>
        <v>1355593486</v>
      </c>
    </row>
    <row r="36" spans="1:13" s="12" customFormat="1" ht="12.75">
      <c r="A36" s="58"/>
      <c r="B36" s="58"/>
      <c r="C36" s="25"/>
      <c r="D36" s="59"/>
      <c r="E36" s="59"/>
      <c r="F36" s="25"/>
      <c r="G36" s="25"/>
      <c r="H36" s="25"/>
      <c r="I36" s="25"/>
      <c r="J36" s="25"/>
      <c r="K36" s="25"/>
      <c r="L36" s="25"/>
      <c r="M36" s="25"/>
    </row>
    <row r="37" spans="1:13" s="12" customFormat="1" ht="12.75">
      <c r="A37" s="27" t="s">
        <v>62</v>
      </c>
      <c r="B37" s="23"/>
      <c r="D37" s="14"/>
      <c r="E37" s="14"/>
      <c r="G37" s="11"/>
      <c r="H37" s="11"/>
      <c r="M37" s="16"/>
    </row>
    <row r="38" spans="1:14" s="11" customFormat="1" ht="12.75">
      <c r="A38" s="11">
        <v>1</v>
      </c>
      <c r="B38" s="13" t="s">
        <v>16</v>
      </c>
      <c r="C38" s="12">
        <v>2430325</v>
      </c>
      <c r="D38" s="14">
        <v>1.58</v>
      </c>
      <c r="E38" s="14">
        <v>0.03</v>
      </c>
      <c r="F38" s="12">
        <v>37926257</v>
      </c>
      <c r="G38" s="11">
        <f>+J38+K38+L38+M38</f>
        <v>47394104</v>
      </c>
      <c r="H38" s="11">
        <f>G38-F38</f>
        <v>9467847</v>
      </c>
      <c r="I38" s="12">
        <v>11191538</v>
      </c>
      <c r="J38" s="12">
        <v>35439854</v>
      </c>
      <c r="K38" s="12">
        <v>56078</v>
      </c>
      <c r="L38" s="12">
        <v>0</v>
      </c>
      <c r="M38" s="12">
        <v>11898172</v>
      </c>
      <c r="N38" s="25"/>
    </row>
    <row r="39" spans="2:14" s="11" customFormat="1" ht="12.75">
      <c r="B39" s="13"/>
      <c r="C39" s="12"/>
      <c r="D39" s="14"/>
      <c r="E39" s="14"/>
      <c r="F39" s="12"/>
      <c r="I39" s="12"/>
      <c r="J39" s="12"/>
      <c r="K39" s="12"/>
      <c r="L39" s="12"/>
      <c r="M39" s="12"/>
      <c r="N39" s="25"/>
    </row>
    <row r="40" spans="1:15" s="12" customFormat="1" ht="12.75">
      <c r="A40" s="62" t="s">
        <v>64</v>
      </c>
      <c r="B40" s="24"/>
      <c r="C40" s="21">
        <f>SUM(C38)</f>
        <v>2430325</v>
      </c>
      <c r="D40" s="22"/>
      <c r="E40" s="22"/>
      <c r="F40" s="21">
        <f aca="true" t="shared" si="3" ref="F40:M40">SUM(F38)</f>
        <v>37926257</v>
      </c>
      <c r="G40" s="21">
        <f t="shared" si="3"/>
        <v>47394104</v>
      </c>
      <c r="H40" s="21">
        <f t="shared" si="3"/>
        <v>9467847</v>
      </c>
      <c r="I40" s="21">
        <f t="shared" si="3"/>
        <v>11191538</v>
      </c>
      <c r="J40" s="21">
        <f t="shared" si="3"/>
        <v>35439854</v>
      </c>
      <c r="K40" s="21">
        <f t="shared" si="3"/>
        <v>56078</v>
      </c>
      <c r="L40" s="21">
        <f t="shared" si="3"/>
        <v>0</v>
      </c>
      <c r="M40" s="21">
        <f t="shared" si="3"/>
        <v>11898172</v>
      </c>
      <c r="N40" s="25"/>
      <c r="O40" s="25"/>
    </row>
    <row r="41" spans="4:14" s="12" customFormat="1" ht="13.5" thickBot="1">
      <c r="D41" s="14"/>
      <c r="E41" s="14"/>
      <c r="I41" s="11"/>
      <c r="J41" s="11"/>
      <c r="K41" s="11"/>
      <c r="M41" s="16"/>
      <c r="N41" s="25"/>
    </row>
    <row r="42" spans="1:13" s="12" customFormat="1" ht="13.5" thickBot="1">
      <c r="A42" s="63" t="s">
        <v>65</v>
      </c>
      <c r="B42" s="64"/>
      <c r="C42" s="65">
        <f>C35+C40</f>
        <v>958961454</v>
      </c>
      <c r="D42" s="66"/>
      <c r="E42" s="66"/>
      <c r="F42" s="65">
        <f aca="true" t="shared" si="4" ref="F42:M42">F35+F40</f>
        <v>14843111545</v>
      </c>
      <c r="G42" s="65">
        <f t="shared" si="4"/>
        <v>15244011326</v>
      </c>
      <c r="H42" s="65">
        <f t="shared" si="4"/>
        <v>400899781</v>
      </c>
      <c r="I42" s="65">
        <f t="shared" si="4"/>
        <v>305038687</v>
      </c>
      <c r="J42" s="67">
        <f t="shared" si="4"/>
        <v>12628793133</v>
      </c>
      <c r="K42" s="67">
        <f t="shared" si="4"/>
        <v>1239881330</v>
      </c>
      <c r="L42" s="65">
        <f t="shared" si="4"/>
        <v>7845205</v>
      </c>
      <c r="M42" s="65">
        <f t="shared" si="4"/>
        <v>1367491658</v>
      </c>
    </row>
    <row r="43" s="12" customFormat="1" ht="12.75" customHeight="1"/>
    <row r="44" s="12" customFormat="1" ht="12.75">
      <c r="A44" s="26"/>
    </row>
    <row r="45" s="12" customFormat="1" ht="12.75">
      <c r="A45" s="26"/>
    </row>
    <row r="46" spans="1:5" s="12" customFormat="1" ht="12.75">
      <c r="A46" s="16"/>
      <c r="D46" s="14"/>
      <c r="E46" s="14"/>
    </row>
    <row r="47" spans="1:5" s="12" customFormat="1" ht="12.75">
      <c r="A47" s="16"/>
      <c r="D47" s="14"/>
      <c r="E47" s="14"/>
    </row>
    <row r="48" spans="1:5" s="12" customFormat="1" ht="12.75">
      <c r="A48" s="16"/>
      <c r="D48" s="14"/>
      <c r="E48" s="14"/>
    </row>
    <row r="49" spans="1:6" s="12" customFormat="1" ht="12.75">
      <c r="A49" s="16"/>
      <c r="D49" s="14"/>
      <c r="E49" s="14"/>
      <c r="F49" s="12" t="s">
        <v>30</v>
      </c>
    </row>
    <row r="50" spans="4:5" s="12" customFormat="1" ht="12.75">
      <c r="D50" s="14"/>
      <c r="E50" s="14"/>
    </row>
    <row r="51" spans="4:5" s="12" customFormat="1" ht="12.75">
      <c r="D51" s="14"/>
      <c r="E51" s="14"/>
    </row>
    <row r="52" spans="4:5" s="12" customFormat="1" ht="12.75">
      <c r="D52" s="14"/>
      <c r="E52" s="14"/>
    </row>
    <row r="53" spans="4:5" s="12" customFormat="1" ht="12.75">
      <c r="D53" s="14"/>
      <c r="E53" s="14"/>
    </row>
    <row r="54" spans="4:5" s="12" customFormat="1" ht="12.75">
      <c r="D54" s="14"/>
      <c r="E54" s="14"/>
    </row>
    <row r="55" spans="4:5" s="12" customFormat="1" ht="12.75">
      <c r="D55" s="14"/>
      <c r="E55" s="14"/>
    </row>
    <row r="56" spans="4:5" s="12" customFormat="1" ht="12.75">
      <c r="D56" s="14"/>
      <c r="E56" s="14"/>
    </row>
    <row r="57" spans="4:5" s="12" customFormat="1" ht="12.75">
      <c r="D57" s="14"/>
      <c r="E57" s="14"/>
    </row>
    <row r="58" spans="4:5" s="12" customFormat="1" ht="12.75">
      <c r="D58" s="14"/>
      <c r="E58" s="14"/>
    </row>
    <row r="59" spans="4:5" s="12" customFormat="1" ht="12.75">
      <c r="D59" s="14"/>
      <c r="E59" s="14"/>
    </row>
    <row r="60" spans="4:5" s="12" customFormat="1" ht="12.75">
      <c r="D60" s="14"/>
      <c r="E60" s="14"/>
    </row>
    <row r="61" spans="4:5" s="12" customFormat="1" ht="12.75">
      <c r="D61" s="14"/>
      <c r="E61" s="14"/>
    </row>
    <row r="62" spans="4:5" s="12" customFormat="1" ht="12.75">
      <c r="D62" s="14"/>
      <c r="E62" s="14"/>
    </row>
    <row r="63" spans="4:5" s="12" customFormat="1" ht="12.75">
      <c r="D63" s="14"/>
      <c r="E63" s="14"/>
    </row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</sheetData>
  <mergeCells count="1">
    <mergeCell ref="D5:E5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90" zoomScaleNormal="90" workbookViewId="0" topLeftCell="A1">
      <selection activeCell="B10" sqref="B10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55"/>
      <c r="L1" s="31"/>
      <c r="M1" s="31"/>
    </row>
    <row r="2" spans="1:13" ht="12.75">
      <c r="A2" s="27" t="s">
        <v>40</v>
      </c>
      <c r="B2" s="57"/>
      <c r="C2" s="35"/>
      <c r="D2" s="35"/>
      <c r="E2" s="35"/>
      <c r="F2" s="35"/>
      <c r="G2" s="35"/>
      <c r="H2" s="35"/>
      <c r="I2" s="35"/>
      <c r="J2" s="35"/>
      <c r="K2" s="35"/>
      <c r="L2" s="31"/>
      <c r="M2" s="31"/>
    </row>
    <row r="3" spans="1:13" ht="12.75">
      <c r="A3" s="8" t="s">
        <v>82</v>
      </c>
      <c r="B3" s="29"/>
      <c r="C3" s="28"/>
      <c r="D3" s="28"/>
      <c r="E3" s="1"/>
      <c r="F3" s="35"/>
      <c r="G3" s="35"/>
      <c r="H3" s="35"/>
      <c r="I3" s="35"/>
      <c r="J3" s="35"/>
      <c r="K3" s="35"/>
      <c r="L3" s="31"/>
      <c r="M3" s="31"/>
    </row>
    <row r="4" spans="1:1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1"/>
      <c r="M4" s="31"/>
    </row>
    <row r="5" spans="1:13" ht="12.75">
      <c r="A5" s="56" t="s">
        <v>41</v>
      </c>
      <c r="B5" s="30"/>
      <c r="C5" s="56"/>
      <c r="D5" s="30"/>
      <c r="E5" s="35"/>
      <c r="F5" s="35"/>
      <c r="G5" s="35"/>
      <c r="H5" s="35"/>
      <c r="I5" s="35"/>
      <c r="J5" s="35"/>
      <c r="K5" s="35"/>
      <c r="L5" s="31"/>
      <c r="M5" s="31"/>
    </row>
    <row r="6" spans="1:13" ht="12.75">
      <c r="A6" s="7" t="s">
        <v>1</v>
      </c>
      <c r="B6" s="36"/>
      <c r="C6" s="36"/>
      <c r="D6" s="75" t="s">
        <v>15</v>
      </c>
      <c r="E6" s="74"/>
      <c r="F6" s="37" t="s">
        <v>42</v>
      </c>
      <c r="G6" s="37" t="s">
        <v>6</v>
      </c>
      <c r="H6" s="38" t="s">
        <v>43</v>
      </c>
      <c r="I6" s="37" t="s">
        <v>42</v>
      </c>
      <c r="J6" s="37" t="s">
        <v>6</v>
      </c>
      <c r="K6" s="38" t="s">
        <v>43</v>
      </c>
      <c r="L6" s="32"/>
      <c r="M6" s="31"/>
    </row>
    <row r="7" spans="1:13" ht="12.75">
      <c r="A7" s="30"/>
      <c r="B7" s="30"/>
      <c r="C7" s="30"/>
      <c r="D7" s="68" t="s">
        <v>8</v>
      </c>
      <c r="E7" s="68" t="s">
        <v>9</v>
      </c>
      <c r="F7" s="39" t="s">
        <v>67</v>
      </c>
      <c r="G7" s="39" t="s">
        <v>44</v>
      </c>
      <c r="H7" s="39" t="s">
        <v>66</v>
      </c>
      <c r="I7" s="39" t="s">
        <v>68</v>
      </c>
      <c r="J7" s="39" t="s">
        <v>44</v>
      </c>
      <c r="K7" s="39" t="s">
        <v>66</v>
      </c>
      <c r="L7" s="31"/>
      <c r="M7" s="31"/>
    </row>
    <row r="8" spans="1:13" ht="12.75">
      <c r="A8" s="40"/>
      <c r="B8" s="40"/>
      <c r="C8" s="40"/>
      <c r="D8" s="40"/>
      <c r="E8" s="40"/>
      <c r="F8" s="41" t="s">
        <v>75</v>
      </c>
      <c r="G8" s="41" t="s">
        <v>73</v>
      </c>
      <c r="H8" s="41" t="s">
        <v>74</v>
      </c>
      <c r="I8" s="41" t="s">
        <v>2</v>
      </c>
      <c r="J8" s="42" t="s">
        <v>45</v>
      </c>
      <c r="K8" s="42" t="s">
        <v>45</v>
      </c>
      <c r="L8" s="31"/>
      <c r="M8" s="31"/>
    </row>
    <row r="9" spans="1:13" ht="12.75">
      <c r="A9" s="30"/>
      <c r="B9" s="30"/>
      <c r="C9" s="30"/>
      <c r="D9" s="43"/>
      <c r="E9" s="43"/>
      <c r="F9" s="44"/>
      <c r="G9" s="44"/>
      <c r="H9" s="44"/>
      <c r="I9" s="44"/>
      <c r="J9" s="45"/>
      <c r="K9" s="45"/>
      <c r="L9" s="31"/>
      <c r="M9" s="31"/>
    </row>
    <row r="10" spans="1:13" ht="12.75">
      <c r="A10" s="61">
        <v>1</v>
      </c>
      <c r="B10" s="56" t="s">
        <v>55</v>
      </c>
      <c r="C10" s="30"/>
      <c r="D10" s="46">
        <v>1.1</v>
      </c>
      <c r="E10" s="47">
        <v>0.01</v>
      </c>
      <c r="F10" s="48">
        <v>72758301</v>
      </c>
      <c r="G10" s="48">
        <v>72758301</v>
      </c>
      <c r="H10" s="73">
        <f>G10-F10</f>
        <v>0</v>
      </c>
      <c r="I10" s="48">
        <v>66895645</v>
      </c>
      <c r="J10" s="48">
        <v>67599381</v>
      </c>
      <c r="K10" s="73">
        <f>J10-I10</f>
        <v>703736</v>
      </c>
      <c r="L10" s="31"/>
      <c r="M10" s="31"/>
    </row>
    <row r="11" spans="1:13" ht="12.75">
      <c r="A11" s="61">
        <v>2</v>
      </c>
      <c r="B11" s="60" t="s">
        <v>56</v>
      </c>
      <c r="C11" s="30"/>
      <c r="D11" s="46">
        <v>0.46</v>
      </c>
      <c r="E11" s="46">
        <v>0.01</v>
      </c>
      <c r="F11" s="48">
        <v>21141741</v>
      </c>
      <c r="G11" s="48">
        <v>21141741</v>
      </c>
      <c r="H11" s="73">
        <f>G11-F11</f>
        <v>0</v>
      </c>
      <c r="I11" s="48">
        <v>47230715</v>
      </c>
      <c r="J11" s="48">
        <v>47661388</v>
      </c>
      <c r="K11" s="73">
        <f>J11-I11</f>
        <v>430673</v>
      </c>
      <c r="L11" s="31"/>
      <c r="M11" s="31"/>
    </row>
    <row r="12" spans="1:13" ht="12.75">
      <c r="A12" s="30"/>
      <c r="B12" s="30"/>
      <c r="C12" s="30"/>
      <c r="D12" s="43"/>
      <c r="E12" s="43"/>
      <c r="F12" s="48"/>
      <c r="G12" s="48"/>
      <c r="H12" s="48"/>
      <c r="I12" s="48"/>
      <c r="J12" s="48"/>
      <c r="K12" s="48"/>
      <c r="L12" s="31"/>
      <c r="M12" s="31"/>
    </row>
    <row r="13" spans="1:13" s="30" customFormat="1" ht="12.75">
      <c r="A13" s="35"/>
      <c r="B13" s="35"/>
      <c r="C13" s="35"/>
      <c r="D13" s="49"/>
      <c r="E13" s="49"/>
      <c r="F13" s="50"/>
      <c r="G13" s="50"/>
      <c r="H13" s="50"/>
      <c r="I13" s="50"/>
      <c r="J13" s="50"/>
      <c r="K13" s="50"/>
      <c r="L13" s="31"/>
      <c r="M13" s="33"/>
    </row>
    <row r="14" spans="1:13" s="30" customFormat="1" ht="12.75">
      <c r="A14" s="56" t="s">
        <v>46</v>
      </c>
      <c r="C14" s="56"/>
      <c r="D14" s="56"/>
      <c r="F14" s="56"/>
      <c r="G14" s="50"/>
      <c r="H14" s="50"/>
      <c r="I14" s="50"/>
      <c r="J14" s="50"/>
      <c r="K14" s="50"/>
      <c r="L14" s="31"/>
      <c r="M14" s="33"/>
    </row>
    <row r="15" spans="1:13" s="30" customFormat="1" ht="12.75">
      <c r="A15" s="7" t="s">
        <v>1</v>
      </c>
      <c r="B15" s="36"/>
      <c r="C15" s="36"/>
      <c r="D15" s="75" t="s">
        <v>15</v>
      </c>
      <c r="E15" s="74"/>
      <c r="F15" s="51" t="s">
        <v>47</v>
      </c>
      <c r="G15" s="51" t="s">
        <v>47</v>
      </c>
      <c r="H15" s="9" t="s">
        <v>48</v>
      </c>
      <c r="I15" s="9" t="s">
        <v>49</v>
      </c>
      <c r="J15" s="48"/>
      <c r="K15" s="48"/>
      <c r="L15" s="31"/>
      <c r="M15" s="33"/>
    </row>
    <row r="16" spans="4:13" s="30" customFormat="1" ht="10.5">
      <c r="D16" s="68" t="s">
        <v>8</v>
      </c>
      <c r="E16" s="68" t="s">
        <v>9</v>
      </c>
      <c r="F16" s="45" t="s">
        <v>71</v>
      </c>
      <c r="G16" s="45" t="s">
        <v>71</v>
      </c>
      <c r="H16" s="44" t="s">
        <v>50</v>
      </c>
      <c r="I16" s="44" t="s">
        <v>66</v>
      </c>
      <c r="J16" s="48"/>
      <c r="K16" s="48"/>
      <c r="L16" s="33"/>
      <c r="M16" s="33"/>
    </row>
    <row r="17" spans="1:13" ht="12.75">
      <c r="A17" s="30"/>
      <c r="B17" s="30"/>
      <c r="C17" s="30"/>
      <c r="D17" s="43"/>
      <c r="E17" s="43"/>
      <c r="F17" s="45" t="s">
        <v>69</v>
      </c>
      <c r="G17" s="44" t="s">
        <v>51</v>
      </c>
      <c r="H17" s="45" t="s">
        <v>72</v>
      </c>
      <c r="I17" s="44" t="s">
        <v>70</v>
      </c>
      <c r="J17" s="48"/>
      <c r="K17" s="48"/>
      <c r="L17" s="33"/>
      <c r="M17" s="31"/>
    </row>
    <row r="18" spans="1:13" s="30" customFormat="1" ht="10.5">
      <c r="A18" s="40"/>
      <c r="B18" s="40"/>
      <c r="C18" s="40"/>
      <c r="D18" s="52"/>
      <c r="E18" s="52"/>
      <c r="F18" s="53" t="s">
        <v>52</v>
      </c>
      <c r="G18" s="53" t="s">
        <v>53</v>
      </c>
      <c r="H18" s="53" t="s">
        <v>54</v>
      </c>
      <c r="I18" s="53" t="s">
        <v>54</v>
      </c>
      <c r="J18" s="48"/>
      <c r="K18" s="48"/>
      <c r="L18" s="33"/>
      <c r="M18" s="33"/>
    </row>
    <row r="19" spans="1:13" ht="12.75">
      <c r="A19" s="30"/>
      <c r="B19" s="30"/>
      <c r="C19" s="35"/>
      <c r="D19" s="49"/>
      <c r="E19" s="49"/>
      <c r="F19" s="50"/>
      <c r="G19" s="50"/>
      <c r="H19" s="50"/>
      <c r="I19" s="50"/>
      <c r="J19" s="50"/>
      <c r="K19" s="50"/>
      <c r="L19" s="33"/>
      <c r="M19" s="31"/>
    </row>
    <row r="20" spans="1:13" ht="12.75">
      <c r="A20" s="61">
        <v>3</v>
      </c>
      <c r="B20" s="30" t="s">
        <v>57</v>
      </c>
      <c r="C20" s="30"/>
      <c r="D20" s="46">
        <v>1.07</v>
      </c>
      <c r="E20" s="46">
        <v>0.01</v>
      </c>
      <c r="F20" s="48">
        <v>62253303</v>
      </c>
      <c r="G20" s="48">
        <v>64607603</v>
      </c>
      <c r="H20" s="48">
        <v>127264858</v>
      </c>
      <c r="I20" s="73">
        <f>+H20-G20-F20</f>
        <v>403952</v>
      </c>
      <c r="J20" s="48"/>
      <c r="K20" s="48"/>
      <c r="L20" s="31"/>
      <c r="M20" s="31"/>
    </row>
    <row r="21" spans="1:13" ht="12.75">
      <c r="A21" s="30"/>
      <c r="B21" s="35"/>
      <c r="C21" s="35"/>
      <c r="D21" s="49"/>
      <c r="E21" s="49"/>
      <c r="F21" s="50"/>
      <c r="G21" s="50"/>
      <c r="H21" s="50"/>
      <c r="I21" s="48"/>
      <c r="J21" s="50"/>
      <c r="K21" s="50"/>
      <c r="L21" s="33"/>
      <c r="M21" s="31"/>
    </row>
    <row r="22" spans="1:13" ht="12.75">
      <c r="A22" s="35"/>
      <c r="B22" s="35"/>
      <c r="C22" s="35"/>
      <c r="D22" s="49"/>
      <c r="E22" s="49"/>
      <c r="F22" s="50"/>
      <c r="G22" s="50"/>
      <c r="H22" s="50"/>
      <c r="I22" s="50"/>
      <c r="J22" s="50"/>
      <c r="K22" s="50"/>
      <c r="L22" s="31"/>
      <c r="M22" s="31"/>
    </row>
    <row r="23" spans="1:13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1"/>
      <c r="M23" s="31"/>
    </row>
    <row r="24" spans="1:1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1"/>
      <c r="M24" s="31"/>
    </row>
    <row r="25" spans="1:1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1"/>
      <c r="M25" s="31"/>
    </row>
    <row r="26" spans="1:13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39" ht="12.75">
      <c r="A39">
        <f>22701586+55852</f>
        <v>22757438</v>
      </c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2008-09-01T20:58:05Z</cp:lastPrinted>
  <dcterms:created xsi:type="dcterms:W3CDTF">1998-12-29T20:15:03Z</dcterms:created>
  <dcterms:modified xsi:type="dcterms:W3CDTF">2008-09-04T21:35:12Z</dcterms:modified>
  <cp:category/>
  <cp:version/>
  <cp:contentType/>
  <cp:contentStatus/>
</cp:coreProperties>
</file>