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activeTab="0"/>
  </bookViews>
  <sheets>
    <sheet name="GENERALES" sheetId="1" r:id="rId1"/>
  </sheets>
  <definedNames>
    <definedName name="_xlnm.Print_Area" localSheetId="0">'GENERALES'!$A$1:$M$44</definedName>
  </definedNames>
  <calcPr fullCalcOnLoad="1"/>
</workbook>
</file>

<file path=xl/sharedStrings.xml><?xml version="1.0" encoding="utf-8"?>
<sst xmlns="http://schemas.openxmlformats.org/spreadsheetml/2006/main" count="60" uniqueCount="55">
  <si>
    <t>CUMPLIMIENTO DE NORMAS</t>
  </si>
  <si>
    <t>PATRIMONIO</t>
  </si>
  <si>
    <t>OBLIGACION DE</t>
  </si>
  <si>
    <t>INVER.REPRES.</t>
  </si>
  <si>
    <t>SUPERAV.(DEF) 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</si>
  <si>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</si>
  <si>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</si>
  <si>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</si>
  <si>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</si>
  <si>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</si>
  <si>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</si>
  <si>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</si>
  <si>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Mutualidad de Carabineros</t>
  </si>
  <si>
    <t>Renta Nacional</t>
  </si>
  <si>
    <t>Crédito Continental</t>
  </si>
  <si>
    <t xml:space="preserve">Cardif </t>
  </si>
  <si>
    <t xml:space="preserve">Consorcio Nacional </t>
  </si>
  <si>
    <t>ENDEUDAMIENTO</t>
  </si>
  <si>
    <t xml:space="preserve">Mapfre Garantías y Créditos </t>
  </si>
  <si>
    <t xml:space="preserve"> </t>
  </si>
  <si>
    <t>Bci</t>
  </si>
  <si>
    <t xml:space="preserve">Chubb </t>
  </si>
  <si>
    <t>Liberty</t>
  </si>
  <si>
    <t>INVERSIONES NO</t>
  </si>
  <si>
    <t>(1)</t>
  </si>
  <si>
    <t>Santander</t>
  </si>
  <si>
    <t>TEC. Y PAT. RIESGO</t>
  </si>
  <si>
    <t>RES. SINIEST.</t>
  </si>
  <si>
    <t xml:space="preserve">Mapfre </t>
  </si>
  <si>
    <t>TOTAL CIAS. DE SEGUROS GENERALES</t>
  </si>
  <si>
    <t>COMPAÑIAS DE SEGUROS DEL PRIMER GRUPO</t>
  </si>
  <si>
    <t>INVER. DE</t>
  </si>
  <si>
    <t>PAT. RIESGO</t>
  </si>
  <si>
    <t>TOTAL CIAS. DE SEGUROS DE CREDITO</t>
  </si>
  <si>
    <t>TOTAL CIAS. DEL PRIMER GRUPO</t>
  </si>
  <si>
    <t>Compañías de Seguros Generales</t>
  </si>
  <si>
    <t>Compañías de Seguros de Crédito</t>
  </si>
  <si>
    <t>RRC</t>
  </si>
  <si>
    <t>Coface</t>
  </si>
  <si>
    <t>Penta Security</t>
  </si>
  <si>
    <t xml:space="preserve">Ace </t>
  </si>
  <si>
    <t xml:space="preserve">Chilena Consolidada </t>
  </si>
  <si>
    <t>Cesce</t>
  </si>
  <si>
    <t>Aseguradora Magallanes</t>
  </si>
  <si>
    <t>NETO</t>
  </si>
  <si>
    <t>RSA</t>
  </si>
  <si>
    <t>FAF</t>
  </si>
  <si>
    <t>Por Resolución N°275 del 15.05.2009 de esta Superintendencia, se autoriza la existencia y aprueban los estatutos de Zenit Seguros Generales S.A.</t>
  </si>
  <si>
    <t>(al 30 de septiembre de 2009, montos expresados en miles de pesos)</t>
  </si>
  <si>
    <t>HDI Seguros</t>
  </si>
  <si>
    <t>Orión</t>
  </si>
  <si>
    <t>Huelén</t>
  </si>
  <si>
    <t>La compañía presenta déficit de inversiones representativas de Reservas Técnicas y Patrimonio de Riesgo ascendente a M$487.675, situación producida debido a una inadecuada diversificación de inversiones. De acuerdo a lo informado por la compañía, a la fecha dicha situación se encuentra solucionada.</t>
  </si>
  <si>
    <t>Interamericana</t>
  </si>
  <si>
    <t>Zenit (1)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</si>
</sst>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#,##0.0000"/>
    <numFmt numFmtId="222" formatCode="#,##0.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1" fillId="0" borderId="3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5" fillId="0" borderId="0" xfId="0" applyNumberFormat="1" applyFont="1" applyFill="1" applyAlignment="1" quotePrefix="1">
      <alignment horizontal="right" vertical="top"/>
    </xf>
    <xf numFmtId="220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justify" vertical="top" wrapText="1"/>
    </xf>
    <xf numFmtId="3" fontId="4" fillId="0" borderId="2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5.00390625" style="13" customWidth="1"/>
    <col min="3" max="4" width="15.7109375" style="13" customWidth="1"/>
    <col min="5" max="6" width="8.8515625" style="13" customWidth="1"/>
    <col min="7" max="13" width="15.7109375" style="13" customWidth="1"/>
    <col min="14" max="14" width="24.00390625" style="1" customWidth="1"/>
    <col min="15" max="16384" width="11.421875" style="1" customWidth="1"/>
  </cols>
  <sheetData>
    <row r="1" spans="1:7" ht="12.75">
      <c r="A1"/>
      <c r="B1" s="14"/>
      <c r="G1" s="13" t="s">
        <v>19</v>
      </c>
    </row>
    <row r="2" spans="1:2" ht="12.75">
      <c r="A2" s="9" t="s">
        <v>0</v>
      </c>
      <c r="B2" s="15"/>
    </row>
    <row r="3" spans="1:14" ht="12.75">
      <c r="A3" s="43" t="s">
        <v>30</v>
      </c>
      <c r="B3" s="16"/>
      <c r="N3" s="2"/>
    </row>
    <row r="4" spans="1:14" ht="12.75">
      <c r="A4" s="8" t="s">
        <v>48</v>
      </c>
      <c r="B4" s="16"/>
      <c r="N4" s="2"/>
    </row>
    <row r="5" spans="1:14" ht="12.75">
      <c r="A5" s="6"/>
      <c r="B5" s="17"/>
      <c r="C5" s="45" t="s">
        <v>1</v>
      </c>
      <c r="D5" s="45" t="s">
        <v>1</v>
      </c>
      <c r="E5" s="53" t="s">
        <v>17</v>
      </c>
      <c r="F5" s="53"/>
      <c r="G5" s="45" t="s">
        <v>2</v>
      </c>
      <c r="H5" s="48" t="s">
        <v>3</v>
      </c>
      <c r="I5" s="48" t="s">
        <v>4</v>
      </c>
      <c r="J5" s="45" t="s">
        <v>23</v>
      </c>
      <c r="K5" s="48" t="s">
        <v>31</v>
      </c>
      <c r="L5" s="48" t="s">
        <v>31</v>
      </c>
      <c r="M5" s="48" t="s">
        <v>31</v>
      </c>
      <c r="N5" s="2"/>
    </row>
    <row r="6" spans="1:14" ht="12.75" customHeight="1">
      <c r="A6" s="2"/>
      <c r="B6" s="18"/>
      <c r="C6" s="46" t="s">
        <v>5</v>
      </c>
      <c r="D6" s="47" t="s">
        <v>44</v>
      </c>
      <c r="E6" s="47" t="s">
        <v>6</v>
      </c>
      <c r="F6" s="47" t="s">
        <v>7</v>
      </c>
      <c r="G6" s="46" t="s">
        <v>8</v>
      </c>
      <c r="H6" s="49" t="s">
        <v>9</v>
      </c>
      <c r="I6" s="47" t="s">
        <v>10</v>
      </c>
      <c r="J6" s="47" t="s">
        <v>11</v>
      </c>
      <c r="K6" s="47" t="s">
        <v>37</v>
      </c>
      <c r="L6" s="47" t="s">
        <v>27</v>
      </c>
      <c r="M6" s="47" t="s">
        <v>32</v>
      </c>
      <c r="N6" s="2"/>
    </row>
    <row r="7" spans="1:14" ht="12.75">
      <c r="A7" s="2"/>
      <c r="B7" s="18"/>
      <c r="C7" s="18"/>
      <c r="D7" s="18"/>
      <c r="E7" s="18"/>
      <c r="F7" s="18"/>
      <c r="G7" s="46" t="s">
        <v>26</v>
      </c>
      <c r="H7" s="46" t="s">
        <v>5</v>
      </c>
      <c r="I7" s="46" t="s">
        <v>26</v>
      </c>
      <c r="J7" s="47"/>
      <c r="K7" s="18"/>
      <c r="L7" s="18"/>
      <c r="M7" s="18"/>
      <c r="N7" s="2"/>
    </row>
    <row r="8" spans="1:14" ht="12.75">
      <c r="A8" s="5"/>
      <c r="B8" s="19"/>
      <c r="C8" s="19"/>
      <c r="D8" s="19"/>
      <c r="E8" s="20"/>
      <c r="F8" s="20"/>
      <c r="G8" s="19"/>
      <c r="H8" s="19"/>
      <c r="I8" s="19"/>
      <c r="J8" s="19"/>
      <c r="K8" s="19"/>
      <c r="L8" s="19"/>
      <c r="M8" s="19"/>
      <c r="N8" s="2"/>
    </row>
    <row r="9" spans="1:14" ht="12.75">
      <c r="A9" s="9" t="s">
        <v>35</v>
      </c>
      <c r="B9" s="18"/>
      <c r="C9" s="18"/>
      <c r="D9" s="18"/>
      <c r="E9" s="21"/>
      <c r="F9" s="21"/>
      <c r="G9" s="18"/>
      <c r="H9" s="18"/>
      <c r="I9" s="18"/>
      <c r="J9" s="18"/>
      <c r="K9" s="18"/>
      <c r="L9" s="18"/>
      <c r="M9" s="18"/>
      <c r="N9" s="2"/>
    </row>
    <row r="10" spans="1:15" s="13" customFormat="1" ht="12.75">
      <c r="A10" s="13">
        <v>1</v>
      </c>
      <c r="B10" s="15" t="s">
        <v>40</v>
      </c>
      <c r="C10" s="18">
        <v>6979393</v>
      </c>
      <c r="D10" s="18">
        <v>10139396</v>
      </c>
      <c r="E10" s="21">
        <v>2.32</v>
      </c>
      <c r="F10" s="21">
        <v>0.69</v>
      </c>
      <c r="G10" s="18">
        <v>23476417</v>
      </c>
      <c r="H10" s="11">
        <f aca="true" t="shared" si="0" ref="H10:H28">+K10+L10+M10</f>
        <v>28102912</v>
      </c>
      <c r="I10" s="11">
        <f aca="true" t="shared" si="1" ref="I10:I28">+M10+K10+L10-G10</f>
        <v>4626495</v>
      </c>
      <c r="J10" s="18">
        <v>510259</v>
      </c>
      <c r="K10" s="18">
        <v>11399354</v>
      </c>
      <c r="L10" s="18">
        <v>5097670</v>
      </c>
      <c r="M10" s="18">
        <v>11605888</v>
      </c>
      <c r="N10" s="36"/>
      <c r="O10" s="15"/>
    </row>
    <row r="11" spans="1:15" ht="12.75">
      <c r="A11" s="1">
        <v>2</v>
      </c>
      <c r="B11" s="15" t="s">
        <v>43</v>
      </c>
      <c r="C11" s="11">
        <v>12136933</v>
      </c>
      <c r="D11" s="11">
        <v>20346366</v>
      </c>
      <c r="E11" s="21">
        <v>2.98</v>
      </c>
      <c r="F11" s="21">
        <v>0.34</v>
      </c>
      <c r="G11" s="18">
        <v>65817239</v>
      </c>
      <c r="H11" s="11">
        <f t="shared" si="0"/>
        <v>71270575</v>
      </c>
      <c r="I11" s="11">
        <f t="shared" si="1"/>
        <v>5453336</v>
      </c>
      <c r="J11" s="18">
        <v>926860</v>
      </c>
      <c r="K11" s="18">
        <v>38594838</v>
      </c>
      <c r="L11" s="18">
        <v>15085468</v>
      </c>
      <c r="M11" s="18">
        <v>17590269</v>
      </c>
      <c r="N11" s="35"/>
      <c r="O11" s="7"/>
    </row>
    <row r="12" spans="1:15" ht="12.75">
      <c r="A12" s="13">
        <v>3</v>
      </c>
      <c r="B12" s="15" t="s">
        <v>20</v>
      </c>
      <c r="C12" s="11">
        <v>18339776</v>
      </c>
      <c r="D12" s="11">
        <v>27379444</v>
      </c>
      <c r="E12" s="21">
        <v>3.35</v>
      </c>
      <c r="F12" s="21">
        <v>0.42</v>
      </c>
      <c r="G12" s="18">
        <v>98523925</v>
      </c>
      <c r="H12" s="11">
        <f t="shared" si="0"/>
        <v>107689785</v>
      </c>
      <c r="I12" s="11">
        <f t="shared" si="1"/>
        <v>9165860</v>
      </c>
      <c r="J12" s="18">
        <v>1020081</v>
      </c>
      <c r="K12" s="18">
        <v>54173139</v>
      </c>
      <c r="L12" s="18">
        <v>26011010</v>
      </c>
      <c r="M12" s="18">
        <v>27505636</v>
      </c>
      <c r="N12" s="35"/>
      <c r="O12" s="8"/>
    </row>
    <row r="13" spans="1:40" s="28" customFormat="1" ht="12.75">
      <c r="A13" s="13">
        <v>4</v>
      </c>
      <c r="B13" s="15" t="s">
        <v>15</v>
      </c>
      <c r="C13" s="18">
        <v>36082716</v>
      </c>
      <c r="D13" s="18">
        <v>39029473</v>
      </c>
      <c r="E13" s="21">
        <v>2.29</v>
      </c>
      <c r="F13" s="21">
        <v>0.52</v>
      </c>
      <c r="G13" s="18">
        <v>105152876</v>
      </c>
      <c r="H13" s="11">
        <f t="shared" si="0"/>
        <v>121935080</v>
      </c>
      <c r="I13" s="11">
        <f t="shared" si="1"/>
        <v>16782204</v>
      </c>
      <c r="J13" s="18">
        <v>506831</v>
      </c>
      <c r="K13" s="18">
        <v>58258535</v>
      </c>
      <c r="L13" s="18">
        <v>10811625</v>
      </c>
      <c r="M13" s="18">
        <v>52864920</v>
      </c>
      <c r="N13" s="36"/>
      <c r="O13" s="1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15" s="10" customFormat="1" ht="12.75">
      <c r="A14" s="1">
        <v>5</v>
      </c>
      <c r="B14" s="15" t="s">
        <v>41</v>
      </c>
      <c r="C14" s="18">
        <v>12859424</v>
      </c>
      <c r="D14" s="18">
        <v>26847717</v>
      </c>
      <c r="E14" s="21">
        <v>2.39</v>
      </c>
      <c r="F14" s="21">
        <v>0.43</v>
      </c>
      <c r="G14" s="18">
        <v>65604659</v>
      </c>
      <c r="H14" s="11">
        <f t="shared" si="0"/>
        <v>78714869</v>
      </c>
      <c r="I14" s="11">
        <f t="shared" si="1"/>
        <v>13110210</v>
      </c>
      <c r="J14" s="18">
        <v>2110437</v>
      </c>
      <c r="K14" s="18">
        <v>39110020</v>
      </c>
      <c r="L14" s="18">
        <v>13635215</v>
      </c>
      <c r="M14" s="18">
        <v>25969634</v>
      </c>
      <c r="N14" s="35"/>
      <c r="O14" s="7"/>
    </row>
    <row r="15" spans="1:15" s="13" customFormat="1" ht="12.75">
      <c r="A15" s="13">
        <v>6</v>
      </c>
      <c r="B15" s="15" t="s">
        <v>21</v>
      </c>
      <c r="C15" s="11">
        <v>1973294</v>
      </c>
      <c r="D15" s="11">
        <v>6405749</v>
      </c>
      <c r="E15" s="21">
        <v>0.67</v>
      </c>
      <c r="F15" s="21">
        <v>0.31</v>
      </c>
      <c r="G15" s="18">
        <v>4308021</v>
      </c>
      <c r="H15" s="11">
        <f t="shared" si="0"/>
        <v>6978987</v>
      </c>
      <c r="I15" s="11">
        <f t="shared" si="1"/>
        <v>2670966</v>
      </c>
      <c r="J15" s="18">
        <v>3319828</v>
      </c>
      <c r="K15" s="18">
        <v>2222397</v>
      </c>
      <c r="L15" s="18">
        <v>328850</v>
      </c>
      <c r="M15" s="18">
        <v>4427740</v>
      </c>
      <c r="N15" s="36"/>
      <c r="O15" s="15"/>
    </row>
    <row r="16" spans="1:15" ht="12.75">
      <c r="A16" s="13">
        <v>7</v>
      </c>
      <c r="B16" s="15" t="s">
        <v>16</v>
      </c>
      <c r="C16" s="18">
        <v>3757028</v>
      </c>
      <c r="D16" s="18">
        <v>6906591</v>
      </c>
      <c r="E16" s="21">
        <v>2.68</v>
      </c>
      <c r="F16" s="21">
        <v>0.4</v>
      </c>
      <c r="G16" s="18">
        <v>19468958</v>
      </c>
      <c r="H16" s="11">
        <f t="shared" si="0"/>
        <v>23801803</v>
      </c>
      <c r="I16" s="11">
        <f t="shared" si="1"/>
        <v>4332845</v>
      </c>
      <c r="J16" s="18">
        <v>106059</v>
      </c>
      <c r="K16" s="18">
        <v>12246761</v>
      </c>
      <c r="L16" s="18">
        <v>3465169</v>
      </c>
      <c r="M16" s="18">
        <v>8089873</v>
      </c>
      <c r="N16" s="35"/>
      <c r="O16" s="8"/>
    </row>
    <row r="17" spans="1:15" ht="12.75">
      <c r="A17" s="1">
        <v>8</v>
      </c>
      <c r="B17" s="15" t="s">
        <v>46</v>
      </c>
      <c r="C17" s="18">
        <v>1875101</v>
      </c>
      <c r="D17" s="18">
        <v>2094987</v>
      </c>
      <c r="E17" s="21">
        <v>0.22</v>
      </c>
      <c r="F17" s="21">
        <v>0.22</v>
      </c>
      <c r="G17" s="18">
        <v>1875101</v>
      </c>
      <c r="H17" s="11">
        <f t="shared" si="0"/>
        <v>2146223</v>
      </c>
      <c r="I17" s="11">
        <f t="shared" si="1"/>
        <v>271122</v>
      </c>
      <c r="J17" s="18">
        <v>352563</v>
      </c>
      <c r="K17" s="18">
        <v>0</v>
      </c>
      <c r="L17" s="18">
        <v>0</v>
      </c>
      <c r="M17" s="18">
        <v>2146223</v>
      </c>
      <c r="N17" s="35"/>
      <c r="O17" s="8"/>
    </row>
    <row r="18" spans="1:15" s="13" customFormat="1" ht="12.75">
      <c r="A18" s="13">
        <v>9</v>
      </c>
      <c r="B18" s="15" t="s">
        <v>49</v>
      </c>
      <c r="C18" s="11">
        <v>3626090</v>
      </c>
      <c r="D18" s="11">
        <v>5401519</v>
      </c>
      <c r="E18" s="21">
        <v>2.38</v>
      </c>
      <c r="F18" s="21">
        <v>0.33</v>
      </c>
      <c r="G18" s="18">
        <v>14730193</v>
      </c>
      <c r="H18" s="11">
        <f t="shared" si="0"/>
        <v>16443110</v>
      </c>
      <c r="I18" s="11">
        <f t="shared" si="1"/>
        <v>1712917</v>
      </c>
      <c r="J18" s="18">
        <v>712543</v>
      </c>
      <c r="K18" s="18">
        <v>7942517</v>
      </c>
      <c r="L18" s="18">
        <v>3161586</v>
      </c>
      <c r="M18" s="18">
        <v>5339007</v>
      </c>
      <c r="N18" s="36"/>
      <c r="O18" s="15"/>
    </row>
    <row r="19" spans="1:15" s="13" customFormat="1" ht="12.75">
      <c r="A19" s="13">
        <v>10</v>
      </c>
      <c r="B19" s="15" t="s">
        <v>51</v>
      </c>
      <c r="C19" s="34">
        <v>1875101</v>
      </c>
      <c r="D19" s="34">
        <v>2698798</v>
      </c>
      <c r="E19" s="30">
        <v>0.09</v>
      </c>
      <c r="F19" s="30">
        <v>0.02</v>
      </c>
      <c r="G19" s="34">
        <v>2084417</v>
      </c>
      <c r="H19" s="11">
        <f t="shared" si="0"/>
        <v>2460129</v>
      </c>
      <c r="I19" s="11">
        <f t="shared" si="1"/>
        <v>375712</v>
      </c>
      <c r="J19" s="34">
        <v>451714</v>
      </c>
      <c r="K19" s="34">
        <v>209316</v>
      </c>
      <c r="L19" s="34">
        <v>0</v>
      </c>
      <c r="M19" s="34">
        <v>2250813</v>
      </c>
      <c r="N19" s="36"/>
      <c r="O19" s="15"/>
    </row>
    <row r="20" spans="1:15" s="13" customFormat="1" ht="12.75">
      <c r="A20" s="1">
        <v>11</v>
      </c>
      <c r="B20" s="15" t="s">
        <v>53</v>
      </c>
      <c r="C20" s="11">
        <v>15366064</v>
      </c>
      <c r="D20" s="11">
        <v>30854571</v>
      </c>
      <c r="E20" s="21">
        <v>2.49</v>
      </c>
      <c r="F20" s="21">
        <v>0.36</v>
      </c>
      <c r="G20" s="18">
        <v>81163188</v>
      </c>
      <c r="H20" s="11">
        <f>+K20+L20+M20</f>
        <v>96970795</v>
      </c>
      <c r="I20" s="11">
        <f>+M20+K20+L20-G20</f>
        <v>15807607</v>
      </c>
      <c r="J20" s="18">
        <v>986388</v>
      </c>
      <c r="K20" s="18">
        <v>40134907</v>
      </c>
      <c r="L20" s="18">
        <v>25662217</v>
      </c>
      <c r="M20" s="18">
        <v>31173671</v>
      </c>
      <c r="N20" s="36"/>
      <c r="O20" s="15"/>
    </row>
    <row r="21" spans="1:15" ht="12.75">
      <c r="A21" s="13">
        <v>12</v>
      </c>
      <c r="B21" s="15" t="s">
        <v>22</v>
      </c>
      <c r="C21" s="11">
        <v>17142516</v>
      </c>
      <c r="D21" s="11">
        <v>23332327</v>
      </c>
      <c r="E21" s="30">
        <v>3</v>
      </c>
      <c r="F21" s="30">
        <v>0.63</v>
      </c>
      <c r="G21" s="18">
        <v>72532474</v>
      </c>
      <c r="H21" s="11">
        <f t="shared" si="0"/>
        <v>82167393</v>
      </c>
      <c r="I21" s="11">
        <f t="shared" si="1"/>
        <v>9634919</v>
      </c>
      <c r="J21" s="18">
        <v>354093</v>
      </c>
      <c r="K21" s="18">
        <v>37550108</v>
      </c>
      <c r="L21" s="18">
        <v>17839850</v>
      </c>
      <c r="M21" s="18">
        <v>26777435</v>
      </c>
      <c r="N21" s="35"/>
      <c r="O21" s="7"/>
    </row>
    <row r="22" spans="1:15" s="10" customFormat="1" ht="12.75">
      <c r="A22" s="13">
        <v>13</v>
      </c>
      <c r="B22" s="15" t="s">
        <v>28</v>
      </c>
      <c r="C22" s="34">
        <v>13120057</v>
      </c>
      <c r="D22" s="34">
        <v>14633643</v>
      </c>
      <c r="E22" s="30">
        <v>4.48</v>
      </c>
      <c r="F22" s="30">
        <v>0.79</v>
      </c>
      <c r="G22" s="34">
        <v>67180188</v>
      </c>
      <c r="H22" s="11">
        <f t="shared" si="0"/>
        <v>69342986</v>
      </c>
      <c r="I22" s="11">
        <f t="shared" si="1"/>
        <v>2162798</v>
      </c>
      <c r="J22" s="34">
        <v>682436</v>
      </c>
      <c r="K22" s="34">
        <v>41528423</v>
      </c>
      <c r="L22" s="34">
        <v>12531708</v>
      </c>
      <c r="M22" s="34">
        <v>15282855</v>
      </c>
      <c r="N22" s="35"/>
      <c r="O22" s="7"/>
    </row>
    <row r="23" spans="1:15" s="10" customFormat="1" ht="12.75">
      <c r="A23" s="1">
        <v>14</v>
      </c>
      <c r="B23" s="15" t="s">
        <v>12</v>
      </c>
      <c r="C23" s="18">
        <v>1875101</v>
      </c>
      <c r="D23" s="18">
        <v>9512245</v>
      </c>
      <c r="E23" s="21">
        <v>0.08</v>
      </c>
      <c r="F23" s="51">
        <v>0.0046</v>
      </c>
      <c r="G23" s="18">
        <v>2569973</v>
      </c>
      <c r="H23" s="11">
        <f t="shared" si="0"/>
        <v>8083108</v>
      </c>
      <c r="I23" s="11">
        <f t="shared" si="1"/>
        <v>5513135</v>
      </c>
      <c r="J23" s="18">
        <v>1989618</v>
      </c>
      <c r="K23" s="18">
        <v>694872</v>
      </c>
      <c r="L23" s="18">
        <v>0</v>
      </c>
      <c r="M23" s="18">
        <v>7388236</v>
      </c>
      <c r="N23" s="35"/>
      <c r="O23" s="7"/>
    </row>
    <row r="24" spans="1:15" s="13" customFormat="1" ht="12.75">
      <c r="A24" s="13">
        <v>15</v>
      </c>
      <c r="B24" s="15" t="s">
        <v>50</v>
      </c>
      <c r="C24" s="18">
        <v>1875101</v>
      </c>
      <c r="D24" s="18">
        <v>2120202</v>
      </c>
      <c r="E24" s="21">
        <v>0.13</v>
      </c>
      <c r="F24" s="21">
        <v>0.04</v>
      </c>
      <c r="G24" s="18">
        <v>2051578</v>
      </c>
      <c r="H24" s="11">
        <f t="shared" si="0"/>
        <v>2216898</v>
      </c>
      <c r="I24" s="11">
        <f t="shared" si="1"/>
        <v>165320</v>
      </c>
      <c r="J24" s="18">
        <v>23428</v>
      </c>
      <c r="K24" s="18">
        <v>0</v>
      </c>
      <c r="L24" s="18">
        <v>176477</v>
      </c>
      <c r="M24" s="18">
        <v>2040421</v>
      </c>
      <c r="N24" s="35"/>
      <c r="O24" s="16"/>
    </row>
    <row r="25" spans="1:15" s="13" customFormat="1" ht="12.75">
      <c r="A25" s="13">
        <v>16</v>
      </c>
      <c r="B25" s="15" t="s">
        <v>39</v>
      </c>
      <c r="C25" s="18">
        <v>18880627</v>
      </c>
      <c r="D25" s="18">
        <v>24003435</v>
      </c>
      <c r="E25" s="21">
        <v>3.93</v>
      </c>
      <c r="F25" s="21">
        <v>0.3</v>
      </c>
      <c r="G25" s="18">
        <v>106014619</v>
      </c>
      <c r="H25" s="11">
        <f t="shared" si="0"/>
        <v>106335493</v>
      </c>
      <c r="I25" s="11">
        <f t="shared" si="1"/>
        <v>320874</v>
      </c>
      <c r="J25" s="18">
        <v>2496837</v>
      </c>
      <c r="K25" s="18">
        <v>54043080</v>
      </c>
      <c r="L25" s="18">
        <v>33090912</v>
      </c>
      <c r="M25" s="18">
        <v>19201501</v>
      </c>
      <c r="N25" s="36"/>
      <c r="O25" s="16"/>
    </row>
    <row r="26" spans="1:15" s="13" customFormat="1" ht="12.75">
      <c r="A26" s="13">
        <v>17</v>
      </c>
      <c r="B26" s="15" t="s">
        <v>13</v>
      </c>
      <c r="C26" s="18">
        <v>3631963</v>
      </c>
      <c r="D26" s="18">
        <v>3862927</v>
      </c>
      <c r="E26" s="21">
        <v>3.45</v>
      </c>
      <c r="F26" s="21">
        <v>0.9</v>
      </c>
      <c r="G26" s="18">
        <v>13480626</v>
      </c>
      <c r="H26" s="11">
        <f>+K26+L26+M26</f>
        <v>13964526</v>
      </c>
      <c r="I26" s="11">
        <f>+M26+K26+L26-G26</f>
        <v>483900</v>
      </c>
      <c r="J26" s="18">
        <v>51740</v>
      </c>
      <c r="K26" s="18">
        <v>6690507</v>
      </c>
      <c r="L26" s="18">
        <v>3158156</v>
      </c>
      <c r="M26" s="18">
        <v>4115863</v>
      </c>
      <c r="N26" s="36"/>
      <c r="O26" s="16"/>
    </row>
    <row r="27" spans="1:15" s="13" customFormat="1" ht="12.75">
      <c r="A27" s="13">
        <v>18</v>
      </c>
      <c r="B27" s="15" t="s">
        <v>45</v>
      </c>
      <c r="C27" s="18">
        <v>26028701</v>
      </c>
      <c r="D27" s="18">
        <v>32733204</v>
      </c>
      <c r="E27" s="21">
        <v>3.98</v>
      </c>
      <c r="F27" s="21">
        <v>0.57</v>
      </c>
      <c r="G27" s="18">
        <v>137588365</v>
      </c>
      <c r="H27" s="11">
        <f>+K27+L27+M27</f>
        <v>139097572</v>
      </c>
      <c r="I27" s="11">
        <f>+M27+K27+L27-G27</f>
        <v>1509207</v>
      </c>
      <c r="J27" s="18">
        <v>2479883</v>
      </c>
      <c r="K27" s="18">
        <v>74296376</v>
      </c>
      <c r="L27" s="18">
        <v>37263288</v>
      </c>
      <c r="M27" s="18">
        <v>27537908</v>
      </c>
      <c r="N27" s="36"/>
      <c r="O27" s="16"/>
    </row>
    <row r="28" spans="1:15" s="13" customFormat="1" ht="12.75">
      <c r="A28" s="13">
        <v>19</v>
      </c>
      <c r="B28" s="15" t="s">
        <v>25</v>
      </c>
      <c r="C28" s="18">
        <v>6580828</v>
      </c>
      <c r="D28" s="18">
        <v>6768593</v>
      </c>
      <c r="E28" s="21">
        <v>3.56</v>
      </c>
      <c r="F28" s="21">
        <v>0.97</v>
      </c>
      <c r="G28" s="18">
        <v>24156449</v>
      </c>
      <c r="H28" s="11">
        <f t="shared" si="0"/>
        <v>27396568</v>
      </c>
      <c r="I28" s="11">
        <f t="shared" si="1"/>
        <v>3240119</v>
      </c>
      <c r="J28" s="18">
        <v>2536699</v>
      </c>
      <c r="K28" s="18">
        <v>7650497</v>
      </c>
      <c r="L28" s="18">
        <v>9925124</v>
      </c>
      <c r="M28" s="18">
        <v>9820947</v>
      </c>
      <c r="N28" s="35"/>
      <c r="O28" s="16"/>
    </row>
    <row r="29" spans="1:15" s="13" customFormat="1" ht="12.75">
      <c r="A29" s="13">
        <v>20</v>
      </c>
      <c r="B29" s="15" t="s">
        <v>54</v>
      </c>
      <c r="C29" s="18">
        <v>1875101</v>
      </c>
      <c r="D29" s="18">
        <v>2452596</v>
      </c>
      <c r="E29" s="21">
        <v>0.06</v>
      </c>
      <c r="F29" s="21">
        <v>0.06</v>
      </c>
      <c r="G29" s="18">
        <v>1878587</v>
      </c>
      <c r="H29" s="11">
        <f>+K29+L29+M29</f>
        <v>1390912</v>
      </c>
      <c r="I29" s="11">
        <f>+M29+K29+L29-G29</f>
        <v>-487675</v>
      </c>
      <c r="J29" s="18">
        <v>1186271</v>
      </c>
      <c r="K29" s="18">
        <v>3486</v>
      </c>
      <c r="L29" s="18">
        <v>0</v>
      </c>
      <c r="M29" s="18">
        <v>1387426</v>
      </c>
      <c r="N29" s="35"/>
      <c r="O29" s="16"/>
    </row>
    <row r="30" spans="1:15" s="13" customFormat="1" ht="12.75">
      <c r="A30" s="7"/>
      <c r="B30" s="15"/>
      <c r="C30" s="18"/>
      <c r="D30" s="18"/>
      <c r="E30" s="21"/>
      <c r="F30" s="21"/>
      <c r="G30" s="18"/>
      <c r="H30" s="11"/>
      <c r="I30" s="11"/>
      <c r="J30" s="18"/>
      <c r="K30" s="18"/>
      <c r="L30" s="18"/>
      <c r="M30" s="18"/>
      <c r="N30" s="35"/>
      <c r="O30" s="16"/>
    </row>
    <row r="31" spans="1:14" ht="12.75">
      <c r="A31" s="37" t="s">
        <v>29</v>
      </c>
      <c r="B31" s="22"/>
      <c r="C31" s="23">
        <f>SUM(C10:C29)</f>
        <v>205880915</v>
      </c>
      <c r="D31" s="23">
        <f>SUM(D10:D29)</f>
        <v>297523783</v>
      </c>
      <c r="E31" s="24"/>
      <c r="F31" s="24"/>
      <c r="G31" s="23">
        <f aca="true" t="shared" si="2" ref="G31:M31">SUM(G10:G29)</f>
        <v>909657853</v>
      </c>
      <c r="H31" s="23">
        <f t="shared" si="2"/>
        <v>1006509724</v>
      </c>
      <c r="I31" s="23">
        <f t="shared" si="2"/>
        <v>96851871</v>
      </c>
      <c r="J31" s="23">
        <f t="shared" si="2"/>
        <v>22804568</v>
      </c>
      <c r="K31" s="23">
        <f t="shared" si="2"/>
        <v>486749133</v>
      </c>
      <c r="L31" s="23">
        <f t="shared" si="2"/>
        <v>217244325</v>
      </c>
      <c r="M31" s="23">
        <f t="shared" si="2"/>
        <v>302516266</v>
      </c>
      <c r="N31" s="2"/>
    </row>
    <row r="32" spans="1:13" ht="10.5" customHeight="1">
      <c r="A32" s="29"/>
      <c r="B32" s="31"/>
      <c r="C32" s="32"/>
      <c r="D32" s="32"/>
      <c r="E32" s="33"/>
      <c r="F32" s="33"/>
      <c r="G32" s="32"/>
      <c r="H32" s="32"/>
      <c r="I32" s="32"/>
      <c r="J32" s="32"/>
      <c r="K32" s="32"/>
      <c r="L32" s="32"/>
      <c r="M32" s="32"/>
    </row>
    <row r="33" spans="1:6" ht="12.75">
      <c r="A33" s="9" t="s">
        <v>36</v>
      </c>
      <c r="B33" s="26"/>
      <c r="E33" s="25"/>
      <c r="F33" s="25"/>
    </row>
    <row r="34" spans="1:13" ht="12.75">
      <c r="A34" s="1">
        <v>1</v>
      </c>
      <c r="B34" s="15" t="s">
        <v>42</v>
      </c>
      <c r="C34" s="11">
        <v>1875101</v>
      </c>
      <c r="D34" s="11">
        <v>2042415</v>
      </c>
      <c r="E34" s="21">
        <v>0.28</v>
      </c>
      <c r="F34" s="21">
        <v>0.06</v>
      </c>
      <c r="G34" s="18">
        <v>2317006</v>
      </c>
      <c r="H34" s="11">
        <f>+K34+L34+M34</f>
        <v>2460756</v>
      </c>
      <c r="I34" s="11">
        <f>+M34+K34+L34-G34</f>
        <v>143750</v>
      </c>
      <c r="J34" s="18">
        <v>45906</v>
      </c>
      <c r="K34" s="18">
        <v>408375</v>
      </c>
      <c r="L34" s="18">
        <v>33530</v>
      </c>
      <c r="M34" s="18">
        <v>2018851</v>
      </c>
    </row>
    <row r="35" spans="1:15" s="10" customFormat="1" ht="12.75">
      <c r="A35" s="1">
        <v>2</v>
      </c>
      <c r="B35" s="15" t="s">
        <v>38</v>
      </c>
      <c r="C35" s="18">
        <v>1966204</v>
      </c>
      <c r="D35" s="18">
        <v>4046184</v>
      </c>
      <c r="E35" s="21">
        <v>2.43</v>
      </c>
      <c r="F35" s="21">
        <v>0.27</v>
      </c>
      <c r="G35" s="18">
        <v>10699183</v>
      </c>
      <c r="H35" s="11">
        <f>+K35+L35+M35</f>
        <v>12728963</v>
      </c>
      <c r="I35" s="11">
        <f>+M35+K35+L35-G35</f>
        <v>2029780</v>
      </c>
      <c r="J35" s="18">
        <v>46794</v>
      </c>
      <c r="K35" s="18">
        <v>2387838</v>
      </c>
      <c r="L35" s="18">
        <v>6345141</v>
      </c>
      <c r="M35" s="18">
        <v>3995984</v>
      </c>
      <c r="N35" s="35"/>
      <c r="O35" s="9"/>
    </row>
    <row r="36" spans="1:15" ht="12.75">
      <c r="A36" s="1">
        <v>3</v>
      </c>
      <c r="B36" s="15" t="s">
        <v>14</v>
      </c>
      <c r="C36" s="18">
        <v>1875101</v>
      </c>
      <c r="D36" s="18">
        <v>12573323</v>
      </c>
      <c r="E36" s="21">
        <v>0.52</v>
      </c>
      <c r="F36" s="21">
        <v>0.1</v>
      </c>
      <c r="G36" s="18">
        <v>7149778</v>
      </c>
      <c r="H36" s="11">
        <f>+K36+L36+M36</f>
        <v>10579005</v>
      </c>
      <c r="I36" s="11">
        <f>+M36+K36+L36-G36</f>
        <v>3429227</v>
      </c>
      <c r="J36" s="18">
        <v>6817597</v>
      </c>
      <c r="K36" s="18">
        <v>3523534</v>
      </c>
      <c r="L36" s="18">
        <v>2331616</v>
      </c>
      <c r="M36" s="18">
        <v>4723855</v>
      </c>
      <c r="N36" s="35"/>
      <c r="O36" s="7"/>
    </row>
    <row r="37" spans="1:15" ht="12.75">
      <c r="A37" s="1">
        <v>4</v>
      </c>
      <c r="B37" s="15" t="s">
        <v>18</v>
      </c>
      <c r="C37" s="18">
        <v>1875101</v>
      </c>
      <c r="D37" s="18">
        <v>3634471</v>
      </c>
      <c r="E37" s="21">
        <v>1.51</v>
      </c>
      <c r="F37" s="21">
        <v>0.32</v>
      </c>
      <c r="G37" s="18">
        <v>6209513</v>
      </c>
      <c r="H37" s="11">
        <f>+K37+L37+M37</f>
        <v>6755857</v>
      </c>
      <c r="I37" s="11">
        <f>+M37+K37+L37-G37</f>
        <v>546344</v>
      </c>
      <c r="J37" s="18">
        <v>588667</v>
      </c>
      <c r="K37" s="18">
        <v>2034716</v>
      </c>
      <c r="L37" s="18">
        <v>2299696</v>
      </c>
      <c r="M37" s="18">
        <v>2421445</v>
      </c>
      <c r="N37" s="36"/>
      <c r="O37" s="7"/>
    </row>
    <row r="38" spans="1:6" ht="12.75">
      <c r="A38" s="4"/>
      <c r="B38" s="12"/>
      <c r="E38" s="25"/>
      <c r="F38" s="25"/>
    </row>
    <row r="39" spans="1:14" ht="12.75">
      <c r="A39" s="37" t="s">
        <v>33</v>
      </c>
      <c r="B39" s="22"/>
      <c r="C39" s="23">
        <f>SUM(C34:C37)</f>
        <v>7591507</v>
      </c>
      <c r="D39" s="23">
        <f>SUM(D34:D37)</f>
        <v>22296393</v>
      </c>
      <c r="E39" s="24"/>
      <c r="F39" s="24"/>
      <c r="G39" s="23">
        <f aca="true" t="shared" si="3" ref="G39:M39">SUM(G34:G37)</f>
        <v>26375480</v>
      </c>
      <c r="H39" s="23">
        <f t="shared" si="3"/>
        <v>32524581</v>
      </c>
      <c r="I39" s="23">
        <f t="shared" si="3"/>
        <v>6149101</v>
      </c>
      <c r="J39" s="23">
        <f t="shared" si="3"/>
        <v>7498964</v>
      </c>
      <c r="K39" s="23">
        <f t="shared" si="3"/>
        <v>8354463</v>
      </c>
      <c r="L39" s="23">
        <f t="shared" si="3"/>
        <v>11009983</v>
      </c>
      <c r="M39" s="23">
        <f t="shared" si="3"/>
        <v>13160135</v>
      </c>
      <c r="N39" s="2"/>
    </row>
    <row r="40" spans="1:14" ht="13.5" thickBot="1">
      <c r="A40" s="38"/>
      <c r="B40" s="39"/>
      <c r="C40" s="34"/>
      <c r="D40" s="34"/>
      <c r="E40" s="30"/>
      <c r="F40" s="30"/>
      <c r="G40" s="34"/>
      <c r="H40" s="34"/>
      <c r="I40" s="34"/>
      <c r="J40" s="34"/>
      <c r="K40" s="34"/>
      <c r="L40" s="34"/>
      <c r="M40" s="34"/>
      <c r="N40" s="2"/>
    </row>
    <row r="41" spans="1:14" ht="13.5" thickBot="1">
      <c r="A41" s="44" t="s">
        <v>34</v>
      </c>
      <c r="B41" s="40"/>
      <c r="C41" s="41">
        <f>+C31+C39</f>
        <v>213472422</v>
      </c>
      <c r="D41" s="41">
        <f>+D31+D39</f>
        <v>319820176</v>
      </c>
      <c r="E41" s="42"/>
      <c r="F41" s="42"/>
      <c r="G41" s="41">
        <f aca="true" t="shared" si="4" ref="G41:M41">+G31+G39</f>
        <v>936033333</v>
      </c>
      <c r="H41" s="41">
        <f t="shared" si="4"/>
        <v>1039034305</v>
      </c>
      <c r="I41" s="41">
        <f t="shared" si="4"/>
        <v>103000972</v>
      </c>
      <c r="J41" s="41">
        <f t="shared" si="4"/>
        <v>30303532</v>
      </c>
      <c r="K41" s="41">
        <f t="shared" si="4"/>
        <v>495103596</v>
      </c>
      <c r="L41" s="41">
        <f t="shared" si="4"/>
        <v>228254308</v>
      </c>
      <c r="M41" s="41">
        <f t="shared" si="4"/>
        <v>315676401</v>
      </c>
      <c r="N41" s="2"/>
    </row>
    <row r="42" spans="1:6" ht="12.75">
      <c r="A42" s="3"/>
      <c r="B42" s="27"/>
      <c r="E42" s="25"/>
      <c r="F42" s="25"/>
    </row>
    <row r="43" spans="1:13" ht="23.25" customHeight="1">
      <c r="A43" s="50" t="s">
        <v>24</v>
      </c>
      <c r="B43" s="52" t="s">
        <v>52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ht="12.75">
      <c r="B44" s="52" t="s">
        <v>47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</sheetData>
  <mergeCells count="3">
    <mergeCell ref="B43:M43"/>
    <mergeCell ref="B44:M44"/>
    <mergeCell ref="E5:F5"/>
  </mergeCells>
  <printOptions/>
  <pageMargins left="0.79" right="0.5511811023622047" top="0.8267716535433072" bottom="0.1968503937007874" header="0.1968503937007874" footer="0.1968503937007874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2009-11-27T14:31:24Z</cp:lastPrinted>
  <dcterms:created xsi:type="dcterms:W3CDTF">1998-12-29T21:12:07Z</dcterms:created>
  <dcterms:modified xsi:type="dcterms:W3CDTF">2009-11-27T14:44:48Z</dcterms:modified>
  <cp:category/>
  <cp:version/>
  <cp:contentType/>
  <cp:contentStatus/>
</cp:coreProperties>
</file>