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15330" windowHeight="4110" activeTab="0"/>
  </bookViews>
  <sheets>
    <sheet name="GENERALES" sheetId="1" r:id="rId1"/>
  </sheets>
  <definedNames>
    <definedName name="_xlnm.Print_Area" localSheetId="0">'GENERALES'!$A$1:$L$44</definedName>
  </definedNames>
  <calcPr fullCalcOnLoad="1"/>
</workbook>
</file>

<file path=xl/sharedStrings.xml><?xml version="1.0" encoding="utf-8"?>
<sst xmlns="http://schemas.openxmlformats.org/spreadsheetml/2006/main" count="61" uniqueCount="57">
  <si>
    <t>CUMPLIMIENTO DE NORMAS</t>
  </si>
  <si>
    <t>PATRIMONIO</t>
  </si>
  <si>
    <t>OBLIGACION DE</t>
  </si>
  <si>
    <t>INVER.REPRES.</t>
  </si>
  <si>
    <t>SUPERAV.(DEF) DE</t>
  </si>
  <si>
    <t>DE RIESGO</t>
  </si>
  <si>
    <t>TOTAL</t>
  </si>
  <si>
    <t>FINANC.</t>
  </si>
  <si>
    <t>INVERTIR LAS RES.</t>
  </si>
  <si>
    <t>DE RES.TEC Y PAT.</t>
  </si>
  <si>
    <t>INV.REPRES.DE RES.</t>
  </si>
  <si>
    <t>REPRESENTATIVAS</t>
  </si>
  <si>
    <t>Aseguradora de Magallanes</t>
  </si>
  <si>
    <t>Mutualidad de Carabineros</t>
  </si>
  <si>
    <t>Renta Nacional</t>
  </si>
  <si>
    <t>Crédito Continental</t>
  </si>
  <si>
    <t xml:space="preserve">Cardif </t>
  </si>
  <si>
    <t xml:space="preserve">Consorcio Nacional </t>
  </si>
  <si>
    <t>ENDEUDAMIENTO</t>
  </si>
  <si>
    <t xml:space="preserve">Mapfre Garantías y Créditos </t>
  </si>
  <si>
    <t xml:space="preserve"> </t>
  </si>
  <si>
    <t>Bci</t>
  </si>
  <si>
    <t>Huelen</t>
  </si>
  <si>
    <t>Ise Chile</t>
  </si>
  <si>
    <t xml:space="preserve">Chubb </t>
  </si>
  <si>
    <t>Liberty</t>
  </si>
  <si>
    <t>INVERSIONES NO</t>
  </si>
  <si>
    <t>(1)</t>
  </si>
  <si>
    <t>Santander</t>
  </si>
  <si>
    <t>TEC. Y PAT. RIESGO</t>
  </si>
  <si>
    <t>RES. SINIEST.</t>
  </si>
  <si>
    <t xml:space="preserve">Mapfre </t>
  </si>
  <si>
    <t>TOTAL CIAS. DE SEGUROS GENERALES</t>
  </si>
  <si>
    <t>COMPAÑIAS DE SEGUROS DEL PRIMER GRUPO</t>
  </si>
  <si>
    <t>INVER. DE</t>
  </si>
  <si>
    <t>PAT. RIESGO</t>
  </si>
  <si>
    <t>TOTAL CIAS. DE SEGUROS DE CREDITO</t>
  </si>
  <si>
    <t>TOTAL CIAS. DEL PRIMER GRUPO</t>
  </si>
  <si>
    <t>Compañías de Seguros Generales</t>
  </si>
  <si>
    <t>Compañías de Seguros de Crédito</t>
  </si>
  <si>
    <t>RRC</t>
  </si>
  <si>
    <t>(2)</t>
  </si>
  <si>
    <t xml:space="preserve">Interamericana </t>
  </si>
  <si>
    <t>Coface</t>
  </si>
  <si>
    <t>Penta Security</t>
  </si>
  <si>
    <t>Por resolución N°184 del 31.03.2008 de esta Superintendencia, se autoriza la existencia y aprueban los estatutos de CESCE Chile Aseguradora S.A.</t>
  </si>
  <si>
    <t>(al 30 de septiembre de 2008, montos expresados en miles de pesos)</t>
  </si>
  <si>
    <t>(3)</t>
  </si>
  <si>
    <t>Por Resolución N°507 del 08.08.2008 de esta Superintendencia, se aprobó el cambio de nombre y objeto social de ABN Amro (Chile) Seguros Generales S.A., pasando a denominarse RBS (Chile) Inversiones Financieras S.A.</t>
  </si>
  <si>
    <t>Por Resolución N°521 del 14.08.2008 de esta Superintendencia, se aprobó el cambio de nombre de Royal &amp; Sun Alliance Seguros (Chile) S.A.por el de RSA Seguros Chile S.A.</t>
  </si>
  <si>
    <t>(4)</t>
  </si>
  <si>
    <t>La compañía presenta déficit de inversiones representativas de Reservas Técnicas y Patrimonio de Riesgo ascendente a M$687.413, situación producida por primas por cobrar no canceladas a la fecha de vencimiento. De acuerdo a lo informado por la compañía, a la fecha dicha situación se encuentra solucionada.</t>
  </si>
  <si>
    <t>Ace (1)</t>
  </si>
  <si>
    <t>RSA (3)</t>
  </si>
  <si>
    <t>Chilena Consolidada (2)</t>
  </si>
  <si>
    <t>Cesce (4)</t>
  </si>
  <si>
    <t>La compañía presenta déficit de inversiones representativas de Reservas Técnicas y Patrimonio de Riesgo ascendente a M$133.709, situación producida por un incremento de primas vencidas y no pagadas. De acuerdo a lo informado por la compañía, dicho déficit fue solucionado en el mes de octubre mediante la liberación de reserva extraordinaria de terremoto por 37.701 UF como consecuencia de un cambio en los contratos de reaseguro ocurrido el 01.10.2007. Sin embargo, con fecha 19.11.08 la compañía informó de un sobreendeudamiento de 5,28 veces el patrimonio, originado por un efecto combinado de los resultados acumulados y al incremento del endeudamiento producto de las variaciones del tipo de cambio, situación que será subsanada mediante la aprobación de un aumento de capital por MM$7.460 mediante la emisión de 21 millones de acciones de pago. Este aumento de capital se encuentra en trámite de aprobación por parte de esta Superintendencia.</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</si>
</sst>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 &quot;pta&quot;;\-#,##0\ &quot;pta&quot;"/>
    <numFmt numFmtId="187" formatCode="#,##0\ &quot;pta&quot;;[Red]\-#,##0\ &quot;pta&quot;"/>
    <numFmt numFmtId="188" formatCode="#,##0.00\ &quot;pta&quot;;\-#,##0.00\ &quot;pta&quot;"/>
    <numFmt numFmtId="189" formatCode="#,##0.00\ &quot;pta&quot;;[Red]\-#,##0.00\ &quot;pta&quot;"/>
    <numFmt numFmtId="190" formatCode="_-* #,##0\ &quot;pta&quot;_-;\-* #,##0\ &quot;pta&quot;_-;_-* &quot;-&quot;\ &quot;pta&quot;_-;_-@_-"/>
    <numFmt numFmtId="191" formatCode="_-* #,##0\ _p_t_a_-;\-* #,##0\ _p_t_a_-;_-* &quot;-&quot;\ _p_t_a_-;_-@_-"/>
    <numFmt numFmtId="192" formatCode="_-* #,##0.00\ &quot;pta&quot;_-;\-* #,##0.00\ &quot;pta&quot;_-;_-* &quot;-&quot;??\ &quot;pta&quot;_-;_-@_-"/>
    <numFmt numFmtId="193" formatCode="_-* #,##0.00\ _p_t_a_-;\-* #,##0.00\ _p_t_a_-;_-* &quot;-&quot;??\ _p_t_a_-;_-@_-"/>
    <numFmt numFmtId="194" formatCode="&quot;Ch$&quot;#,##0_);\(&quot;Ch$&quot;#,##0\)"/>
    <numFmt numFmtId="195" formatCode="&quot;Ch$&quot;#,##0_);[Red]\(&quot;Ch$&quot;#,##0\)"/>
    <numFmt numFmtId="196" formatCode="&quot;Ch$&quot;#,##0.00_);\(&quot;Ch$&quot;#,##0.00\)"/>
    <numFmt numFmtId="197" formatCode="&quot;Ch$&quot;#,##0.00_);[Red]\(&quot;Ch$&quot;#,##0.00\)"/>
    <numFmt numFmtId="198" formatCode="_(&quot;Ch$&quot;* #,##0_);_(&quot;Ch$&quot;* \(#,##0\);_(&quot;Ch$&quot;* &quot;-&quot;_);_(@_)"/>
    <numFmt numFmtId="199" formatCode="_(&quot;Ch$&quot;* #,##0.00_);_(&quot;Ch$&quot;* \(#,##0.00\);_(&quot;Ch$&quot;* &quot;-&quot;??_);_(@_)"/>
    <numFmt numFmtId="200" formatCode="#,##0\ &quot;$&quot;_);\(#,##0\ &quot;$&quot;\)"/>
    <numFmt numFmtId="201" formatCode="#,##0\ &quot;$&quot;_);[Red]\(#,##0\ &quot;$&quot;\)"/>
    <numFmt numFmtId="202" formatCode="#,##0.00\ &quot;$&quot;_);\(#,##0.00\ &quot;$&quot;\)"/>
    <numFmt numFmtId="203" formatCode="#,##0.00\ &quot;$&quot;_);[Red]\(#,##0.00\ &quot;$&quot;\)"/>
    <numFmt numFmtId="204" formatCode="_ * #,##0_)\ &quot;$&quot;_ ;_ * \(#,##0\)\ &quot;$&quot;_ ;_ * &quot;-&quot;_)\ &quot;$&quot;_ ;_ @_ "/>
    <numFmt numFmtId="205" formatCode="_ * #,##0_)\ _$_ ;_ * \(#,##0\)\ _$_ ;_ * &quot;-&quot;_)\ _$_ ;_ @_ "/>
    <numFmt numFmtId="206" formatCode="_ * #,##0.00_)\ &quot;$&quot;_ ;_ * \(#,##0.00\)\ &quot;$&quot;_ ;_ * &quot;-&quot;??_)\ &quot;$&quot;_ ;_ @_ "/>
    <numFmt numFmtId="207" formatCode="_ * #,##0.00_)\ _$_ ;_ * \(#,##0.00\)\ _$_ ;_ * &quot;-&quot;??_)\ _$_ ;_ @_ "/>
    <numFmt numFmtId="208" formatCode="#,##0\ &quot;Pts&quot;;\-#,##0\ &quot;Pts&quot;"/>
    <numFmt numFmtId="209" formatCode="#,##0\ &quot;Pts&quot;;[Red]\-#,##0\ &quot;Pts&quot;"/>
    <numFmt numFmtId="210" formatCode="#,##0.00\ &quot;Pts&quot;;\-#,##0.00\ &quot;Pts&quot;"/>
    <numFmt numFmtId="211" formatCode="#,##0.00\ &quot;Pts&quot;;[Red]\-#,##0.00\ &quot;Pts&quot;"/>
    <numFmt numFmtId="212" formatCode="_-* #,##0\ &quot;Pts&quot;_-;\-* #,##0\ &quot;Pts&quot;_-;_-* &quot;-&quot;\ &quot;Pts&quot;_-;_-@_-"/>
    <numFmt numFmtId="213" formatCode="_-* #,##0\ _P_t_s_-;\-* #,##0\ _P_t_s_-;_-* &quot;-&quot;\ _P_t_s_-;_-@_-"/>
    <numFmt numFmtId="214" formatCode="_-* #,##0.00\ &quot;Pts&quot;_-;\-* #,##0.00\ &quot;Pts&quot;_-;_-* &quot;-&quot;??\ &quot;Pts&quot;_-;_-@_-"/>
    <numFmt numFmtId="215" formatCode="_-* #,##0.00\ _P_t_s_-;\-* #,##0.00\ _P_t_s_-;_-* &quot;-&quot;??\ _P_t_s_-;_-@_-"/>
    <numFmt numFmtId="216" formatCode="#,##0&quot; Pts&quot;;\-#,##0&quot; Pts&quot;"/>
    <numFmt numFmtId="217" formatCode="#,##0&quot; Pts&quot;;[Red]\-#,##0&quot; Pts&quot;"/>
    <numFmt numFmtId="218" formatCode="#,##0.00&quot; Pts&quot;;\-#,##0.00&quot; Pts&quot;"/>
    <numFmt numFmtId="219" formatCode="#,##0.00&quot; Pts&quot;;[Red]\-#,##0.00&quot; Pts&quot;"/>
    <numFmt numFmtId="220" formatCode="#,##0.000"/>
    <numFmt numFmtId="221" formatCode="#,##0.0000"/>
    <numFmt numFmtId="222" formatCode="#,##0.0"/>
    <numFmt numFmtId="223" formatCode="&quot;Sí&quot;;&quot;Sí&quot;;&quot;No&quot;"/>
    <numFmt numFmtId="224" formatCode="&quot;Verdadero&quot;;&quot;Verdadero&quot;;&quot;Falso&quot;"/>
    <numFmt numFmtId="225" formatCode="&quot;Activado&quot;;&quot;Activado&quot;;&quot;Desactivado&quot;"/>
    <numFmt numFmtId="226" formatCode="[$€-2]\ #,##0.00_);[Red]\([$€-2]\ #,##0.00\)"/>
  </numFmts>
  <fonts count="8">
    <font>
      <sz val="10"/>
      <name val="MS Sans Serif"/>
      <family val="0"/>
    </font>
    <font>
      <b/>
      <sz val="10"/>
      <name val="MS Sans Serif"/>
      <family val="0"/>
    </font>
    <font>
      <i/>
      <sz val="10"/>
      <name val="MS Sans Serif"/>
      <family val="0"/>
    </font>
    <font>
      <b/>
      <i/>
      <sz val="10"/>
      <name val="MS Sans Serif"/>
      <family val="0"/>
    </font>
    <font>
      <sz val="8"/>
      <name val="MS Sans Serif"/>
      <family val="0"/>
    </font>
    <font>
      <sz val="9"/>
      <name val="MS Sans Serif"/>
      <family val="0"/>
    </font>
    <font>
      <u val="single"/>
      <sz val="8"/>
      <color indexed="12"/>
      <name val="MS Sans Serif"/>
      <family val="0"/>
    </font>
    <font>
      <u val="single"/>
      <sz val="8"/>
      <color indexed="36"/>
      <name val="MS Sans Serif"/>
      <family val="0"/>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217" fontId="0" fillId="0" borderId="0" applyFont="0" applyFill="0" applyBorder="0" applyAlignment="0" applyProtection="0"/>
    <xf numFmtId="217" fontId="0" fillId="0" borderId="0" applyFon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3" fontId="0" fillId="0" borderId="0" xfId="0" applyNumberFormat="1" applyAlignment="1">
      <alignment horizontal="right"/>
    </xf>
    <xf numFmtId="3" fontId="0" fillId="0" borderId="0" xfId="0" applyNumberFormat="1" applyBorder="1" applyAlignment="1">
      <alignment horizontal="right"/>
    </xf>
    <xf numFmtId="3" fontId="0" fillId="0" borderId="0" xfId="0" applyNumberFormat="1" applyAlignment="1">
      <alignment horizontal="left"/>
    </xf>
    <xf numFmtId="3" fontId="0" fillId="0" borderId="0" xfId="0" applyNumberFormat="1" applyAlignment="1" quotePrefix="1">
      <alignment horizontal="left"/>
    </xf>
    <xf numFmtId="3" fontId="0" fillId="0" borderId="1" xfId="0" applyNumberFormat="1" applyBorder="1" applyAlignment="1">
      <alignment horizontal="right"/>
    </xf>
    <xf numFmtId="3" fontId="4" fillId="0" borderId="1" xfId="0" applyNumberFormat="1" applyFont="1" applyBorder="1" applyAlignment="1">
      <alignment horizontal="left"/>
    </xf>
    <xf numFmtId="3" fontId="0" fillId="0" borderId="0" xfId="0" applyNumberFormat="1" applyFont="1" applyAlignment="1">
      <alignment horizontal="left"/>
    </xf>
    <xf numFmtId="3" fontId="0" fillId="0" borderId="0" xfId="0" applyNumberFormat="1" applyFont="1" applyAlignment="1" quotePrefix="1">
      <alignment horizontal="left"/>
    </xf>
    <xf numFmtId="3" fontId="1" fillId="0" borderId="0" xfId="0" applyNumberFormat="1" applyFont="1" applyAlignment="1">
      <alignment horizontal="left"/>
    </xf>
    <xf numFmtId="3" fontId="1" fillId="0" borderId="0" xfId="0" applyNumberFormat="1" applyFont="1" applyAlignment="1">
      <alignment horizontal="right"/>
    </xf>
    <xf numFmtId="3" fontId="0" fillId="0" borderId="0" xfId="0" applyNumberFormat="1" applyFont="1" applyFill="1" applyAlignment="1">
      <alignment horizontal="right"/>
    </xf>
    <xf numFmtId="3" fontId="0" fillId="0" borderId="0" xfId="0" applyNumberFormat="1" applyFill="1" applyAlignment="1" quotePrefix="1">
      <alignment horizontal="left"/>
    </xf>
    <xf numFmtId="3" fontId="0" fillId="0" borderId="0" xfId="0" applyNumberFormat="1" applyFill="1" applyAlignment="1">
      <alignment horizontal="right"/>
    </xf>
    <xf numFmtId="0" fontId="0" fillId="0" borderId="0" xfId="0" applyFill="1" applyAlignment="1">
      <alignment/>
    </xf>
    <xf numFmtId="3" fontId="0" fillId="0" borderId="0" xfId="0" applyNumberFormat="1" applyFont="1" applyFill="1" applyAlignment="1">
      <alignment horizontal="left"/>
    </xf>
    <xf numFmtId="3" fontId="0" fillId="0" borderId="0" xfId="0" applyNumberFormat="1" applyFont="1" applyFill="1" applyAlignment="1" quotePrefix="1">
      <alignment horizontal="left"/>
    </xf>
    <xf numFmtId="3" fontId="4" fillId="0" borderId="1" xfId="0" applyNumberFormat="1" applyFont="1" applyFill="1" applyBorder="1" applyAlignment="1">
      <alignment horizontal="left"/>
    </xf>
    <xf numFmtId="3" fontId="0" fillId="0" borderId="0" xfId="0" applyNumberFormat="1" applyFill="1" applyBorder="1" applyAlignment="1">
      <alignment horizontal="right"/>
    </xf>
    <xf numFmtId="3" fontId="0" fillId="0" borderId="1" xfId="0" applyNumberFormat="1" applyFill="1" applyBorder="1" applyAlignment="1">
      <alignment horizontal="right"/>
    </xf>
    <xf numFmtId="4" fontId="0" fillId="0" borderId="1" xfId="0" applyNumberFormat="1" applyFill="1" applyBorder="1" applyAlignment="1">
      <alignment horizontal="right"/>
    </xf>
    <xf numFmtId="4" fontId="0" fillId="0" borderId="0" xfId="0" applyNumberFormat="1" applyFill="1" applyBorder="1" applyAlignment="1">
      <alignment horizontal="right"/>
    </xf>
    <xf numFmtId="3" fontId="1" fillId="0" borderId="0" xfId="0" applyNumberFormat="1" applyFont="1" applyFill="1" applyAlignment="1">
      <alignment horizontal="left"/>
    </xf>
    <xf numFmtId="3" fontId="4" fillId="0" borderId="2" xfId="0" applyNumberFormat="1" applyFont="1" applyFill="1" applyBorder="1" applyAlignment="1" quotePrefix="1">
      <alignment horizontal="left"/>
    </xf>
    <xf numFmtId="3" fontId="0" fillId="0" borderId="2" xfId="0" applyNumberFormat="1" applyFont="1" applyFill="1" applyBorder="1" applyAlignment="1">
      <alignment horizontal="right"/>
    </xf>
    <xf numFmtId="4" fontId="0" fillId="0" borderId="2" xfId="0" applyNumberFormat="1" applyFont="1" applyFill="1" applyBorder="1" applyAlignment="1">
      <alignment horizontal="right"/>
    </xf>
    <xf numFmtId="4" fontId="0" fillId="0" borderId="0" xfId="0" applyNumberFormat="1" applyFill="1" applyAlignment="1">
      <alignment horizontal="right"/>
    </xf>
    <xf numFmtId="3" fontId="0" fillId="0" borderId="0" xfId="0" applyNumberFormat="1" applyFont="1" applyFill="1" applyAlignment="1" quotePrefix="1">
      <alignment horizontal="left"/>
    </xf>
    <xf numFmtId="3" fontId="0" fillId="0" borderId="0" xfId="0" applyNumberFormat="1" applyFill="1" applyAlignment="1">
      <alignment horizontal="left"/>
    </xf>
    <xf numFmtId="3" fontId="1" fillId="0" borderId="0" xfId="0" applyNumberFormat="1" applyFont="1" applyFill="1" applyAlignment="1">
      <alignment horizontal="right"/>
    </xf>
    <xf numFmtId="3" fontId="4" fillId="0" borderId="0" xfId="0" applyNumberFormat="1" applyFont="1" applyBorder="1" applyAlignment="1">
      <alignment horizontal="left"/>
    </xf>
    <xf numFmtId="4" fontId="0" fillId="0" borderId="0" xfId="0" applyNumberFormat="1" applyFont="1" applyFill="1" applyBorder="1" applyAlignment="1">
      <alignment horizontal="right"/>
    </xf>
    <xf numFmtId="3" fontId="4" fillId="0" borderId="1" xfId="0" applyNumberFormat="1" applyFont="1" applyFill="1" applyBorder="1" applyAlignment="1" quotePrefix="1">
      <alignment horizontal="left"/>
    </xf>
    <xf numFmtId="3" fontId="0" fillId="0" borderId="1" xfId="0" applyNumberFormat="1" applyFont="1" applyFill="1" applyBorder="1" applyAlignment="1">
      <alignment horizontal="right"/>
    </xf>
    <xf numFmtId="4" fontId="0" fillId="0" borderId="1"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0" xfId="0" applyNumberFormat="1" applyFont="1" applyBorder="1" applyAlignment="1">
      <alignment horizontal="left"/>
    </xf>
    <xf numFmtId="3" fontId="0" fillId="0" borderId="0" xfId="0" applyNumberFormat="1" applyFont="1" applyFill="1" applyBorder="1" applyAlignment="1">
      <alignment horizontal="left"/>
    </xf>
    <xf numFmtId="3" fontId="0" fillId="0" borderId="2" xfId="0" applyNumberFormat="1" applyFont="1" applyBorder="1" applyAlignment="1">
      <alignment horizontal="left"/>
    </xf>
    <xf numFmtId="3" fontId="0" fillId="0" borderId="0" xfId="0" applyNumberFormat="1" applyFont="1" applyBorder="1" applyAlignment="1">
      <alignment horizontal="left"/>
    </xf>
    <xf numFmtId="3" fontId="4" fillId="0" borderId="0" xfId="0" applyNumberFormat="1" applyFont="1" applyFill="1" applyBorder="1" applyAlignment="1" quotePrefix="1">
      <alignment horizontal="left"/>
    </xf>
    <xf numFmtId="3" fontId="4" fillId="0" borderId="3" xfId="0" applyNumberFormat="1" applyFont="1" applyFill="1" applyBorder="1" applyAlignment="1" quotePrefix="1">
      <alignment horizontal="left"/>
    </xf>
    <xf numFmtId="3" fontId="0" fillId="0" borderId="3" xfId="0" applyNumberFormat="1" applyFont="1" applyFill="1" applyBorder="1" applyAlignment="1">
      <alignment horizontal="right"/>
    </xf>
    <xf numFmtId="4" fontId="0" fillId="0" borderId="3" xfId="0" applyNumberFormat="1" applyFont="1" applyFill="1" applyBorder="1" applyAlignment="1">
      <alignment horizontal="right"/>
    </xf>
    <xf numFmtId="3" fontId="1" fillId="0" borderId="0" xfId="0" applyNumberFormat="1" applyFont="1" applyAlignment="1" quotePrefix="1">
      <alignment horizontal="left"/>
    </xf>
    <xf numFmtId="3" fontId="1" fillId="0" borderId="3" xfId="0" applyNumberFormat="1" applyFont="1" applyBorder="1" applyAlignment="1">
      <alignment horizontal="left"/>
    </xf>
    <xf numFmtId="3" fontId="4" fillId="0" borderId="1" xfId="0" applyNumberFormat="1" applyFont="1" applyFill="1" applyBorder="1" applyAlignment="1">
      <alignment horizontal="center"/>
    </xf>
    <xf numFmtId="3" fontId="4" fillId="0" borderId="0" xfId="0" applyNumberFormat="1" applyFont="1" applyFill="1" applyBorder="1" applyAlignment="1" quotePrefix="1">
      <alignment horizontal="center"/>
    </xf>
    <xf numFmtId="3" fontId="4" fillId="0" borderId="0" xfId="0" applyNumberFormat="1" applyFont="1" applyFill="1" applyBorder="1" applyAlignment="1">
      <alignment horizontal="center"/>
    </xf>
    <xf numFmtId="3" fontId="4" fillId="0" borderId="1" xfId="0" applyNumberFormat="1" applyFont="1" applyFill="1" applyBorder="1" applyAlignment="1" quotePrefix="1">
      <alignment horizontal="center"/>
    </xf>
    <xf numFmtId="3" fontId="4" fillId="0" borderId="0" xfId="0" applyNumberFormat="1" applyFont="1" applyFill="1" applyAlignment="1" quotePrefix="1">
      <alignment horizontal="center"/>
    </xf>
    <xf numFmtId="3" fontId="5" fillId="0" borderId="0" xfId="0" applyNumberFormat="1" applyFont="1" applyFill="1" applyAlignment="1" quotePrefix="1">
      <alignment horizontal="right" vertical="top"/>
    </xf>
    <xf numFmtId="3" fontId="4" fillId="0" borderId="2" xfId="0" applyNumberFormat="1" applyFont="1" applyFill="1" applyBorder="1" applyAlignment="1" quotePrefix="1">
      <alignment horizontal="center"/>
    </xf>
    <xf numFmtId="3" fontId="5" fillId="0" borderId="0" xfId="0" applyNumberFormat="1" applyFont="1" applyFill="1" applyBorder="1" applyAlignment="1">
      <alignment horizontal="justify" vertical="center" wrapText="1"/>
    </xf>
    <xf numFmtId="3" fontId="5" fillId="0" borderId="0" xfId="0" applyNumberFormat="1" applyFont="1" applyAlignment="1">
      <alignment horizontal="justify"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50"/>
  <sheetViews>
    <sheetView tabSelected="1" zoomScale="90" zoomScaleNormal="90" workbookViewId="0" topLeftCell="A1">
      <selection activeCell="B10" sqref="B10"/>
    </sheetView>
  </sheetViews>
  <sheetFormatPr defaultColWidth="11.421875" defaultRowHeight="12.75"/>
  <cols>
    <col min="1" max="1" width="4.7109375" style="1" customWidth="1"/>
    <col min="2" max="2" width="35.00390625" style="13" customWidth="1"/>
    <col min="3" max="3" width="15.7109375" style="13" customWidth="1"/>
    <col min="4" max="5" width="8.8515625" style="13" customWidth="1"/>
    <col min="6" max="12" width="15.7109375" style="13" customWidth="1"/>
    <col min="13" max="13" width="24.00390625" style="1" customWidth="1"/>
    <col min="14" max="16384" width="11.421875" style="1" customWidth="1"/>
  </cols>
  <sheetData>
    <row r="1" spans="1:6" ht="12.75">
      <c r="A1"/>
      <c r="B1" s="14"/>
      <c r="F1" s="13" t="s">
        <v>20</v>
      </c>
    </row>
    <row r="2" spans="1:2" ht="12.75">
      <c r="A2" s="9" t="s">
        <v>0</v>
      </c>
      <c r="B2" s="15"/>
    </row>
    <row r="3" spans="1:13" ht="12.75">
      <c r="A3" s="44" t="s">
        <v>33</v>
      </c>
      <c r="B3" s="16"/>
      <c r="M3" s="2"/>
    </row>
    <row r="4" spans="1:13" ht="12.75">
      <c r="A4" s="8" t="s">
        <v>46</v>
      </c>
      <c r="B4" s="16"/>
      <c r="M4" s="2"/>
    </row>
    <row r="5" spans="1:13" ht="12.75">
      <c r="A5" s="6"/>
      <c r="B5" s="17"/>
      <c r="C5" s="46" t="s">
        <v>1</v>
      </c>
      <c r="D5" s="52" t="s">
        <v>18</v>
      </c>
      <c r="E5" s="52"/>
      <c r="F5" s="46" t="s">
        <v>2</v>
      </c>
      <c r="G5" s="49" t="s">
        <v>3</v>
      </c>
      <c r="H5" s="49" t="s">
        <v>4</v>
      </c>
      <c r="I5" s="46" t="s">
        <v>26</v>
      </c>
      <c r="J5" s="49" t="s">
        <v>34</v>
      </c>
      <c r="K5" s="49" t="s">
        <v>34</v>
      </c>
      <c r="L5" s="49" t="s">
        <v>34</v>
      </c>
      <c r="M5" s="2"/>
    </row>
    <row r="6" spans="1:13" ht="12.75" customHeight="1">
      <c r="A6" s="2"/>
      <c r="B6" s="18"/>
      <c r="C6" s="47" t="s">
        <v>5</v>
      </c>
      <c r="D6" s="48" t="s">
        <v>6</v>
      </c>
      <c r="E6" s="48" t="s">
        <v>7</v>
      </c>
      <c r="F6" s="47" t="s">
        <v>8</v>
      </c>
      <c r="G6" s="50" t="s">
        <v>9</v>
      </c>
      <c r="H6" s="48" t="s">
        <v>10</v>
      </c>
      <c r="I6" s="48" t="s">
        <v>11</v>
      </c>
      <c r="J6" s="48" t="s">
        <v>40</v>
      </c>
      <c r="K6" s="48" t="s">
        <v>30</v>
      </c>
      <c r="L6" s="48" t="s">
        <v>35</v>
      </c>
      <c r="M6" s="2"/>
    </row>
    <row r="7" spans="1:13" ht="12.75">
      <c r="A7" s="2"/>
      <c r="B7" s="18"/>
      <c r="C7" s="18"/>
      <c r="D7" s="18"/>
      <c r="E7" s="18"/>
      <c r="F7" s="47" t="s">
        <v>29</v>
      </c>
      <c r="G7" s="47" t="s">
        <v>5</v>
      </c>
      <c r="H7" s="47" t="s">
        <v>29</v>
      </c>
      <c r="I7" s="48"/>
      <c r="J7" s="18"/>
      <c r="K7" s="18"/>
      <c r="L7" s="18"/>
      <c r="M7" s="2"/>
    </row>
    <row r="8" spans="1:13" ht="12.75">
      <c r="A8" s="5"/>
      <c r="B8" s="19"/>
      <c r="C8" s="19"/>
      <c r="D8" s="20"/>
      <c r="E8" s="20"/>
      <c r="F8" s="19"/>
      <c r="G8" s="19"/>
      <c r="H8" s="19"/>
      <c r="I8" s="19"/>
      <c r="J8" s="19"/>
      <c r="K8" s="19"/>
      <c r="L8" s="19"/>
      <c r="M8" s="2"/>
    </row>
    <row r="9" spans="1:13" ht="12.75">
      <c r="A9" s="9" t="s">
        <v>38</v>
      </c>
      <c r="B9" s="18"/>
      <c r="C9" s="18"/>
      <c r="D9" s="21"/>
      <c r="E9" s="21"/>
      <c r="F9" s="18"/>
      <c r="G9" s="18"/>
      <c r="H9" s="18"/>
      <c r="I9" s="18"/>
      <c r="J9" s="18"/>
      <c r="K9" s="18"/>
      <c r="L9" s="18"/>
      <c r="M9" s="2"/>
    </row>
    <row r="10" spans="1:14" s="13" customFormat="1" ht="12.75">
      <c r="A10" s="13">
        <v>1</v>
      </c>
      <c r="B10" s="15" t="s">
        <v>52</v>
      </c>
      <c r="C10" s="18">
        <v>6979640</v>
      </c>
      <c r="D10" s="21">
        <v>2.12</v>
      </c>
      <c r="E10" s="21">
        <v>0.56</v>
      </c>
      <c r="F10" s="18">
        <v>21059147</v>
      </c>
      <c r="G10" s="11">
        <f aca="true" t="shared" si="0" ref="G10:G26">+J10+K10+L10</f>
        <v>20371734</v>
      </c>
      <c r="H10" s="11">
        <f aca="true" t="shared" si="1" ref="H10:H26">+L10+J10+K10-F10</f>
        <v>-687413</v>
      </c>
      <c r="I10" s="18">
        <v>372795</v>
      </c>
      <c r="J10" s="18">
        <v>9535562</v>
      </c>
      <c r="K10" s="18">
        <v>4543945</v>
      </c>
      <c r="L10" s="18">
        <v>6292227</v>
      </c>
      <c r="M10" s="37"/>
      <c r="N10" s="15"/>
    </row>
    <row r="11" spans="1:14" ht="12.75">
      <c r="A11" s="1">
        <v>2</v>
      </c>
      <c r="B11" s="15" t="s">
        <v>12</v>
      </c>
      <c r="C11" s="11">
        <v>11589245</v>
      </c>
      <c r="D11" s="21">
        <v>3.49</v>
      </c>
      <c r="E11" s="21">
        <v>0.35</v>
      </c>
      <c r="F11" s="18">
        <v>63721050</v>
      </c>
      <c r="G11" s="11">
        <f t="shared" si="0"/>
        <v>65764868</v>
      </c>
      <c r="H11" s="11">
        <f t="shared" si="1"/>
        <v>2043818</v>
      </c>
      <c r="I11" s="18">
        <v>1858347</v>
      </c>
      <c r="J11" s="18">
        <v>36348103</v>
      </c>
      <c r="K11" s="18">
        <v>15783702</v>
      </c>
      <c r="L11" s="18">
        <v>13633063</v>
      </c>
      <c r="M11" s="36"/>
      <c r="N11" s="7"/>
    </row>
    <row r="12" spans="1:14" ht="12.75">
      <c r="A12" s="13">
        <v>3</v>
      </c>
      <c r="B12" s="15" t="s">
        <v>21</v>
      </c>
      <c r="C12" s="11">
        <v>16071346</v>
      </c>
      <c r="D12" s="21">
        <v>3.63</v>
      </c>
      <c r="E12" s="21">
        <v>0.53</v>
      </c>
      <c r="F12" s="18">
        <v>84764743</v>
      </c>
      <c r="G12" s="11">
        <f t="shared" si="0"/>
        <v>91859571</v>
      </c>
      <c r="H12" s="11">
        <f t="shared" si="1"/>
        <v>7094828</v>
      </c>
      <c r="I12" s="18">
        <v>410715</v>
      </c>
      <c r="J12" s="18">
        <v>46234732</v>
      </c>
      <c r="K12" s="18">
        <v>22458665</v>
      </c>
      <c r="L12" s="18">
        <v>23166174</v>
      </c>
      <c r="M12" s="36"/>
      <c r="N12" s="8"/>
    </row>
    <row r="13" spans="1:39" s="29" customFormat="1" ht="12.75">
      <c r="A13" s="13">
        <v>4</v>
      </c>
      <c r="B13" s="15" t="s">
        <v>16</v>
      </c>
      <c r="C13" s="18">
        <v>34710217</v>
      </c>
      <c r="D13" s="21">
        <v>2.03</v>
      </c>
      <c r="E13" s="21">
        <v>0.45</v>
      </c>
      <c r="F13" s="18">
        <v>91019130</v>
      </c>
      <c r="G13" s="11">
        <f t="shared" si="0"/>
        <v>104622736</v>
      </c>
      <c r="H13" s="11">
        <f t="shared" si="1"/>
        <v>13603606</v>
      </c>
      <c r="I13" s="18">
        <v>649819</v>
      </c>
      <c r="J13" s="18">
        <v>50479270</v>
      </c>
      <c r="K13" s="18">
        <v>5829643</v>
      </c>
      <c r="L13" s="18">
        <v>48313823</v>
      </c>
      <c r="M13" s="37"/>
      <c r="N13" s="15"/>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row>
    <row r="14" spans="1:14" s="29" customFormat="1" ht="12.75">
      <c r="A14" s="1">
        <v>5</v>
      </c>
      <c r="B14" s="15" t="s">
        <v>54</v>
      </c>
      <c r="C14" s="11">
        <v>17513455</v>
      </c>
      <c r="D14" s="21">
        <v>4.65</v>
      </c>
      <c r="E14" s="21">
        <v>0.88</v>
      </c>
      <c r="F14" s="18">
        <v>88554783</v>
      </c>
      <c r="G14" s="11">
        <f t="shared" si="0"/>
        <v>88421074</v>
      </c>
      <c r="H14" s="11">
        <f t="shared" si="1"/>
        <v>-133709</v>
      </c>
      <c r="I14" s="18">
        <v>403012</v>
      </c>
      <c r="J14" s="18">
        <v>45372378</v>
      </c>
      <c r="K14" s="18">
        <v>25668950</v>
      </c>
      <c r="L14" s="18">
        <v>17379746</v>
      </c>
      <c r="M14" s="37"/>
      <c r="N14" s="22"/>
    </row>
    <row r="15" spans="1:14" s="10" customFormat="1" ht="12.75">
      <c r="A15" s="13">
        <v>6</v>
      </c>
      <c r="B15" s="15" t="s">
        <v>24</v>
      </c>
      <c r="C15" s="18">
        <v>1888951</v>
      </c>
      <c r="D15" s="21">
        <v>1.2</v>
      </c>
      <c r="E15" s="21">
        <v>0.27</v>
      </c>
      <c r="F15" s="18">
        <v>7053049</v>
      </c>
      <c r="G15" s="11">
        <f t="shared" si="0"/>
        <v>9880852</v>
      </c>
      <c r="H15" s="11">
        <f t="shared" si="1"/>
        <v>2827803</v>
      </c>
      <c r="I15" s="18">
        <v>1586219</v>
      </c>
      <c r="J15" s="18">
        <v>3093489</v>
      </c>
      <c r="K15" s="18">
        <v>2554851</v>
      </c>
      <c r="L15" s="18">
        <v>4232512</v>
      </c>
      <c r="M15" s="36"/>
      <c r="N15" s="7"/>
    </row>
    <row r="16" spans="1:14" s="13" customFormat="1" ht="12.75">
      <c r="A16" s="13">
        <v>7</v>
      </c>
      <c r="B16" s="15" t="s">
        <v>17</v>
      </c>
      <c r="C16" s="11">
        <v>4004775</v>
      </c>
      <c r="D16" s="21">
        <v>3.07</v>
      </c>
      <c r="E16" s="21">
        <v>0.42</v>
      </c>
      <c r="F16" s="18">
        <v>19573893</v>
      </c>
      <c r="G16" s="11">
        <f t="shared" si="0"/>
        <v>21762424</v>
      </c>
      <c r="H16" s="11">
        <f t="shared" si="1"/>
        <v>2188531</v>
      </c>
      <c r="I16" s="18">
        <v>106606</v>
      </c>
      <c r="J16" s="18">
        <v>12021819</v>
      </c>
      <c r="K16" s="18">
        <v>3547299</v>
      </c>
      <c r="L16" s="18">
        <v>6193306</v>
      </c>
      <c r="M16" s="37"/>
      <c r="N16" s="15"/>
    </row>
    <row r="17" spans="1:14" ht="12.75">
      <c r="A17" s="1">
        <v>8</v>
      </c>
      <c r="B17" s="15" t="s">
        <v>22</v>
      </c>
      <c r="C17" s="11">
        <v>1888951</v>
      </c>
      <c r="D17" s="21">
        <v>0.09</v>
      </c>
      <c r="E17" s="21">
        <v>0.01</v>
      </c>
      <c r="F17" s="18">
        <v>2075277</v>
      </c>
      <c r="G17" s="11">
        <f t="shared" si="0"/>
        <v>2388008</v>
      </c>
      <c r="H17" s="11">
        <f t="shared" si="1"/>
        <v>312731</v>
      </c>
      <c r="I17" s="18">
        <v>331183</v>
      </c>
      <c r="J17" s="18">
        <v>186326</v>
      </c>
      <c r="K17" s="18">
        <v>0</v>
      </c>
      <c r="L17" s="18">
        <v>2201682</v>
      </c>
      <c r="M17" s="36"/>
      <c r="N17" s="8"/>
    </row>
    <row r="18" spans="1:14" ht="12.75">
      <c r="A18" s="13">
        <v>9</v>
      </c>
      <c r="B18" s="15" t="s">
        <v>42</v>
      </c>
      <c r="C18" s="18">
        <v>16325357</v>
      </c>
      <c r="D18" s="21">
        <v>3.1</v>
      </c>
      <c r="E18" s="21">
        <v>0.46</v>
      </c>
      <c r="F18" s="18">
        <v>85854049</v>
      </c>
      <c r="G18" s="11">
        <f t="shared" si="0"/>
        <v>96597773</v>
      </c>
      <c r="H18" s="11">
        <f t="shared" si="1"/>
        <v>10743724</v>
      </c>
      <c r="I18" s="18">
        <v>974240</v>
      </c>
      <c r="J18" s="18">
        <v>62842717</v>
      </c>
      <c r="K18" s="18">
        <v>6685975</v>
      </c>
      <c r="L18" s="18">
        <v>27069081</v>
      </c>
      <c r="M18" s="36"/>
      <c r="N18" s="8"/>
    </row>
    <row r="19" spans="1:14" s="13" customFormat="1" ht="12.75">
      <c r="A19" s="13">
        <v>10</v>
      </c>
      <c r="B19" s="15" t="s">
        <v>23</v>
      </c>
      <c r="C19" s="18">
        <v>4031311</v>
      </c>
      <c r="D19" s="21">
        <v>1.85</v>
      </c>
      <c r="E19" s="21">
        <v>0.27</v>
      </c>
      <c r="F19" s="18">
        <v>15156254</v>
      </c>
      <c r="G19" s="11">
        <f t="shared" si="0"/>
        <v>18513482</v>
      </c>
      <c r="H19" s="11">
        <f t="shared" si="1"/>
        <v>3357228</v>
      </c>
      <c r="I19" s="18">
        <v>150297</v>
      </c>
      <c r="J19" s="18">
        <v>8193183</v>
      </c>
      <c r="K19" s="18">
        <v>2931760</v>
      </c>
      <c r="L19" s="18">
        <v>7388539</v>
      </c>
      <c r="M19" s="37"/>
      <c r="N19" s="15"/>
    </row>
    <row r="20" spans="1:14" s="13" customFormat="1" ht="12.75">
      <c r="A20" s="1">
        <v>11</v>
      </c>
      <c r="B20" s="15" t="s">
        <v>25</v>
      </c>
      <c r="C20" s="11">
        <v>14426994</v>
      </c>
      <c r="D20" s="31">
        <v>4.35</v>
      </c>
      <c r="E20" s="31">
        <v>0.87</v>
      </c>
      <c r="F20" s="18">
        <v>70047993</v>
      </c>
      <c r="G20" s="11">
        <f t="shared" si="0"/>
        <v>75137447</v>
      </c>
      <c r="H20" s="11">
        <f t="shared" si="1"/>
        <v>5089454</v>
      </c>
      <c r="I20" s="18">
        <v>407764</v>
      </c>
      <c r="J20" s="18">
        <v>33787143</v>
      </c>
      <c r="K20" s="18">
        <v>21833856</v>
      </c>
      <c r="L20" s="18">
        <v>19516448</v>
      </c>
      <c r="M20" s="37"/>
      <c r="N20" s="15"/>
    </row>
    <row r="21" spans="1:14" ht="12.75">
      <c r="A21" s="13">
        <v>12</v>
      </c>
      <c r="B21" s="15" t="s">
        <v>31</v>
      </c>
      <c r="C21" s="18">
        <v>12659411</v>
      </c>
      <c r="D21" s="21">
        <v>4.41</v>
      </c>
      <c r="E21" s="21">
        <v>0.54</v>
      </c>
      <c r="F21" s="18">
        <v>68128964</v>
      </c>
      <c r="G21" s="11">
        <f t="shared" si="0"/>
        <v>68550459</v>
      </c>
      <c r="H21" s="11">
        <f t="shared" si="1"/>
        <v>421495</v>
      </c>
      <c r="I21" s="18">
        <v>1026159</v>
      </c>
      <c r="J21" s="18">
        <v>37301046</v>
      </c>
      <c r="K21" s="18">
        <v>18168507</v>
      </c>
      <c r="L21" s="18">
        <v>13080906</v>
      </c>
      <c r="M21" s="36"/>
      <c r="N21" s="7"/>
    </row>
    <row r="22" spans="1:14" s="10" customFormat="1" ht="12.75">
      <c r="A22" s="13">
        <v>13</v>
      </c>
      <c r="B22" s="15" t="s">
        <v>13</v>
      </c>
      <c r="C22" s="18">
        <v>1888951</v>
      </c>
      <c r="D22" s="21">
        <v>0.09</v>
      </c>
      <c r="E22" s="21">
        <v>0.01</v>
      </c>
      <c r="F22" s="18">
        <v>2575066</v>
      </c>
      <c r="G22" s="11">
        <f t="shared" si="0"/>
        <v>9014678</v>
      </c>
      <c r="H22" s="11">
        <f t="shared" si="1"/>
        <v>6439612</v>
      </c>
      <c r="I22" s="18">
        <v>434042</v>
      </c>
      <c r="J22" s="18">
        <v>680504</v>
      </c>
      <c r="K22" s="18">
        <v>5611</v>
      </c>
      <c r="L22" s="18">
        <v>8328563</v>
      </c>
      <c r="M22" s="36"/>
      <c r="N22" s="7"/>
    </row>
    <row r="23" spans="1:14" s="10" customFormat="1" ht="12.75">
      <c r="A23" s="1">
        <v>14</v>
      </c>
      <c r="B23" s="15" t="s">
        <v>44</v>
      </c>
      <c r="C23" s="18">
        <v>16991942</v>
      </c>
      <c r="D23" s="21">
        <v>4.92</v>
      </c>
      <c r="E23" s="21">
        <v>0.69</v>
      </c>
      <c r="F23" s="18">
        <v>90059440</v>
      </c>
      <c r="G23" s="11">
        <f t="shared" si="0"/>
        <v>90465296</v>
      </c>
      <c r="H23" s="11">
        <f t="shared" si="1"/>
        <v>405856</v>
      </c>
      <c r="I23" s="18">
        <v>3403526</v>
      </c>
      <c r="J23" s="18">
        <v>55206852</v>
      </c>
      <c r="K23" s="18">
        <v>17860646</v>
      </c>
      <c r="L23" s="18">
        <v>17397798</v>
      </c>
      <c r="M23" s="36"/>
      <c r="N23" s="7"/>
    </row>
    <row r="24" spans="1:14" s="13" customFormat="1" ht="12.75">
      <c r="A24" s="13">
        <v>15</v>
      </c>
      <c r="B24" s="15" t="s">
        <v>14</v>
      </c>
      <c r="C24" s="18">
        <v>2892888</v>
      </c>
      <c r="D24" s="21">
        <v>3.3</v>
      </c>
      <c r="E24" s="21">
        <v>0.62</v>
      </c>
      <c r="F24" s="18">
        <v>12041219</v>
      </c>
      <c r="G24" s="11">
        <f t="shared" si="0"/>
        <v>12193189</v>
      </c>
      <c r="H24" s="11">
        <f t="shared" si="1"/>
        <v>151970</v>
      </c>
      <c r="I24" s="18">
        <v>201038</v>
      </c>
      <c r="J24" s="18">
        <v>6181157</v>
      </c>
      <c r="K24" s="18">
        <v>2967174</v>
      </c>
      <c r="L24" s="18">
        <v>3044858</v>
      </c>
      <c r="M24" s="36"/>
      <c r="N24" s="16"/>
    </row>
    <row r="25" spans="1:14" s="13" customFormat="1" ht="12.75">
      <c r="A25" s="13">
        <v>16</v>
      </c>
      <c r="B25" s="15" t="s">
        <v>53</v>
      </c>
      <c r="C25" s="18">
        <v>24703454</v>
      </c>
      <c r="D25" s="21">
        <v>3.69</v>
      </c>
      <c r="E25" s="21">
        <v>0.59</v>
      </c>
      <c r="F25" s="18">
        <v>128500297</v>
      </c>
      <c r="G25" s="11">
        <f t="shared" si="0"/>
        <v>134934977</v>
      </c>
      <c r="H25" s="11">
        <f t="shared" si="1"/>
        <v>6434680</v>
      </c>
      <c r="I25" s="18">
        <v>3216694</v>
      </c>
      <c r="J25" s="18">
        <v>73328021</v>
      </c>
      <c r="K25" s="18">
        <v>30468822</v>
      </c>
      <c r="L25" s="18">
        <v>31138134</v>
      </c>
      <c r="M25" s="37"/>
      <c r="N25" s="16"/>
    </row>
    <row r="26" spans="1:14" s="13" customFormat="1" ht="12.75">
      <c r="A26" s="1">
        <v>17</v>
      </c>
      <c r="B26" s="15" t="s">
        <v>28</v>
      </c>
      <c r="C26" s="18">
        <v>5951801</v>
      </c>
      <c r="D26" s="21">
        <v>2.01</v>
      </c>
      <c r="E26" s="21">
        <v>0.66</v>
      </c>
      <c r="F26" s="18">
        <v>18059519</v>
      </c>
      <c r="G26" s="11">
        <f t="shared" si="0"/>
        <v>24735119</v>
      </c>
      <c r="H26" s="11">
        <f t="shared" si="1"/>
        <v>6675600</v>
      </c>
      <c r="I26" s="18">
        <v>292431</v>
      </c>
      <c r="J26" s="18">
        <v>5543791</v>
      </c>
      <c r="K26" s="18">
        <v>6563927</v>
      </c>
      <c r="L26" s="18">
        <v>12627401</v>
      </c>
      <c r="M26" s="36"/>
      <c r="N26" s="16"/>
    </row>
    <row r="27" spans="1:14" s="13" customFormat="1" ht="12.75">
      <c r="A27" s="7"/>
      <c r="B27" s="15"/>
      <c r="C27" s="18"/>
      <c r="D27" s="21"/>
      <c r="E27" s="21"/>
      <c r="F27" s="18"/>
      <c r="G27" s="11"/>
      <c r="H27" s="11"/>
      <c r="I27" s="18"/>
      <c r="J27" s="18"/>
      <c r="K27" s="18"/>
      <c r="L27" s="18"/>
      <c r="M27" s="36"/>
      <c r="N27" s="16"/>
    </row>
    <row r="28" spans="1:13" ht="12.75">
      <c r="A28" s="38" t="s">
        <v>32</v>
      </c>
      <c r="B28" s="23"/>
      <c r="C28" s="24">
        <f>SUM(C10:C26)</f>
        <v>194518689</v>
      </c>
      <c r="D28" s="25"/>
      <c r="E28" s="25"/>
      <c r="F28" s="24">
        <f aca="true" t="shared" si="2" ref="F28:L28">SUM(F10:F26)</f>
        <v>868243873</v>
      </c>
      <c r="G28" s="24">
        <f t="shared" si="2"/>
        <v>935213687</v>
      </c>
      <c r="H28" s="24">
        <f t="shared" si="2"/>
        <v>66969814</v>
      </c>
      <c r="I28" s="24">
        <f t="shared" si="2"/>
        <v>15824887</v>
      </c>
      <c r="J28" s="24">
        <f t="shared" si="2"/>
        <v>486336093</v>
      </c>
      <c r="K28" s="24">
        <f t="shared" si="2"/>
        <v>187873333</v>
      </c>
      <c r="L28" s="24">
        <f t="shared" si="2"/>
        <v>261004261</v>
      </c>
      <c r="M28" s="2"/>
    </row>
    <row r="29" spans="1:12" ht="10.5" customHeight="1">
      <c r="A29" s="30"/>
      <c r="B29" s="32"/>
      <c r="C29" s="33"/>
      <c r="D29" s="34"/>
      <c r="E29" s="34"/>
      <c r="F29" s="33"/>
      <c r="G29" s="33"/>
      <c r="H29" s="33"/>
      <c r="I29" s="33"/>
      <c r="J29" s="33"/>
      <c r="K29" s="33"/>
      <c r="L29" s="33"/>
    </row>
    <row r="30" spans="1:5" ht="12.75">
      <c r="A30" s="9" t="s">
        <v>39</v>
      </c>
      <c r="B30" s="27"/>
      <c r="D30" s="26"/>
      <c r="E30" s="26"/>
    </row>
    <row r="31" spans="1:12" ht="12.75">
      <c r="A31" s="1">
        <v>1</v>
      </c>
      <c r="B31" s="27" t="s">
        <v>55</v>
      </c>
      <c r="C31" s="13">
        <v>1888951</v>
      </c>
      <c r="D31" s="26">
        <v>0.11</v>
      </c>
      <c r="E31" s="26">
        <v>0.04</v>
      </c>
      <c r="F31" s="13">
        <v>2026293</v>
      </c>
      <c r="G31" s="11">
        <f>+J31+K31+L31</f>
        <v>2076207</v>
      </c>
      <c r="H31" s="11">
        <f>+L31+J31+K31-F31</f>
        <v>49914</v>
      </c>
      <c r="I31" s="13">
        <v>83119</v>
      </c>
      <c r="J31" s="13">
        <v>91851</v>
      </c>
      <c r="K31" s="13">
        <v>45491</v>
      </c>
      <c r="L31" s="13">
        <v>1938865</v>
      </c>
    </row>
    <row r="32" spans="1:14" s="10" customFormat="1" ht="12.75">
      <c r="A32" s="1">
        <v>2</v>
      </c>
      <c r="B32" s="15" t="s">
        <v>43</v>
      </c>
      <c r="C32" s="18">
        <v>1888951</v>
      </c>
      <c r="D32" s="21">
        <v>1.72</v>
      </c>
      <c r="E32" s="21">
        <v>0.25</v>
      </c>
      <c r="F32" s="18">
        <v>7523903</v>
      </c>
      <c r="G32" s="11">
        <f>+J32+K32+L32</f>
        <v>9057772</v>
      </c>
      <c r="H32" s="11">
        <f>+L32+J32+K32-F32</f>
        <v>1533869</v>
      </c>
      <c r="I32" s="18">
        <v>83042</v>
      </c>
      <c r="J32" s="18">
        <v>1861834</v>
      </c>
      <c r="K32" s="18">
        <v>3773118</v>
      </c>
      <c r="L32" s="18">
        <v>3422820</v>
      </c>
      <c r="M32" s="36"/>
      <c r="N32" s="9"/>
    </row>
    <row r="33" spans="1:14" ht="12.75">
      <c r="A33" s="1">
        <v>3</v>
      </c>
      <c r="B33" s="15" t="s">
        <v>15</v>
      </c>
      <c r="C33" s="18">
        <v>1888951</v>
      </c>
      <c r="D33" s="21">
        <v>0.53</v>
      </c>
      <c r="E33" s="21">
        <v>0.09</v>
      </c>
      <c r="F33" s="18">
        <v>6926633</v>
      </c>
      <c r="G33" s="11">
        <f>+J33+K33+L33</f>
        <v>10668308</v>
      </c>
      <c r="H33" s="11">
        <f>+L33+J33+K33-F33</f>
        <v>3741675</v>
      </c>
      <c r="I33" s="18">
        <v>5719568</v>
      </c>
      <c r="J33" s="18">
        <v>3352483</v>
      </c>
      <c r="K33" s="18">
        <v>1685199</v>
      </c>
      <c r="L33" s="18">
        <v>5630626</v>
      </c>
      <c r="M33" s="36"/>
      <c r="N33" s="7"/>
    </row>
    <row r="34" spans="1:14" ht="12.75">
      <c r="A34" s="1">
        <v>4</v>
      </c>
      <c r="B34" s="15" t="s">
        <v>19</v>
      </c>
      <c r="C34" s="18">
        <v>1888951</v>
      </c>
      <c r="D34" s="21">
        <v>0.65</v>
      </c>
      <c r="E34" s="21">
        <v>0.07</v>
      </c>
      <c r="F34" s="18">
        <v>4899938</v>
      </c>
      <c r="G34" s="11">
        <f>+J34+K34+L34</f>
        <v>7200943</v>
      </c>
      <c r="H34" s="11">
        <f>+L34+J34+K34-F34</f>
        <v>2301005</v>
      </c>
      <c r="I34" s="18">
        <v>673793</v>
      </c>
      <c r="J34" s="18">
        <v>1825778</v>
      </c>
      <c r="K34" s="18">
        <v>1185209</v>
      </c>
      <c r="L34" s="18">
        <v>4189956</v>
      </c>
      <c r="M34" s="37"/>
      <c r="N34" s="7"/>
    </row>
    <row r="35" spans="1:5" ht="12.75">
      <c r="A35" s="4"/>
      <c r="B35" s="12"/>
      <c r="D35" s="26"/>
      <c r="E35" s="26"/>
    </row>
    <row r="36" spans="1:13" ht="12.75">
      <c r="A36" s="38" t="s">
        <v>36</v>
      </c>
      <c r="B36" s="23"/>
      <c r="C36" s="24">
        <f>SUM(C31:C34)</f>
        <v>7555804</v>
      </c>
      <c r="D36" s="25"/>
      <c r="E36" s="25"/>
      <c r="F36" s="24">
        <f aca="true" t="shared" si="3" ref="F36:L36">SUM(F31:F34)</f>
        <v>21376767</v>
      </c>
      <c r="G36" s="24">
        <f t="shared" si="3"/>
        <v>29003230</v>
      </c>
      <c r="H36" s="24">
        <f t="shared" si="3"/>
        <v>7626463</v>
      </c>
      <c r="I36" s="24">
        <f t="shared" si="3"/>
        <v>6559522</v>
      </c>
      <c r="J36" s="24">
        <f t="shared" si="3"/>
        <v>7131946</v>
      </c>
      <c r="K36" s="24">
        <f t="shared" si="3"/>
        <v>6689017</v>
      </c>
      <c r="L36" s="24">
        <f t="shared" si="3"/>
        <v>15182267</v>
      </c>
      <c r="M36" s="2"/>
    </row>
    <row r="37" spans="1:13" ht="13.5" thickBot="1">
      <c r="A37" s="39"/>
      <c r="B37" s="40"/>
      <c r="C37" s="35"/>
      <c r="D37" s="31"/>
      <c r="E37" s="31"/>
      <c r="F37" s="35"/>
      <c r="G37" s="35"/>
      <c r="H37" s="35"/>
      <c r="I37" s="35"/>
      <c r="J37" s="35"/>
      <c r="K37" s="35"/>
      <c r="L37" s="35"/>
      <c r="M37" s="2"/>
    </row>
    <row r="38" spans="1:13" ht="13.5" thickBot="1">
      <c r="A38" s="45" t="s">
        <v>37</v>
      </c>
      <c r="B38" s="41"/>
      <c r="C38" s="42">
        <f>+C28+C36</f>
        <v>202074493</v>
      </c>
      <c r="D38" s="43"/>
      <c r="E38" s="43"/>
      <c r="F38" s="42">
        <f aca="true" t="shared" si="4" ref="F38:L38">+F28+F36</f>
        <v>889620640</v>
      </c>
      <c r="G38" s="42">
        <f t="shared" si="4"/>
        <v>964216917</v>
      </c>
      <c r="H38" s="42">
        <f t="shared" si="4"/>
        <v>74596277</v>
      </c>
      <c r="I38" s="42">
        <f t="shared" si="4"/>
        <v>22384409</v>
      </c>
      <c r="J38" s="42">
        <f t="shared" si="4"/>
        <v>493468039</v>
      </c>
      <c r="K38" s="42">
        <f t="shared" si="4"/>
        <v>194562350</v>
      </c>
      <c r="L38" s="42">
        <f t="shared" si="4"/>
        <v>276186528</v>
      </c>
      <c r="M38" s="2"/>
    </row>
    <row r="39" spans="1:5" ht="12.75">
      <c r="A39" s="3"/>
      <c r="B39" s="28"/>
      <c r="D39" s="26"/>
      <c r="E39" s="26"/>
    </row>
    <row r="40" spans="1:12" ht="24" customHeight="1">
      <c r="A40" s="51" t="s">
        <v>27</v>
      </c>
      <c r="B40" s="54" t="s">
        <v>51</v>
      </c>
      <c r="C40" s="54"/>
      <c r="D40" s="54"/>
      <c r="E40" s="54"/>
      <c r="F40" s="54"/>
      <c r="G40" s="54"/>
      <c r="H40" s="54"/>
      <c r="I40" s="54"/>
      <c r="J40" s="54"/>
      <c r="K40" s="54"/>
      <c r="L40" s="54"/>
    </row>
    <row r="41" spans="1:12" ht="60.75" customHeight="1">
      <c r="A41" s="51" t="s">
        <v>41</v>
      </c>
      <c r="B41" s="54" t="s">
        <v>56</v>
      </c>
      <c r="C41" s="54"/>
      <c r="D41" s="54"/>
      <c r="E41" s="54"/>
      <c r="F41" s="54"/>
      <c r="G41" s="54"/>
      <c r="H41" s="54"/>
      <c r="I41" s="54"/>
      <c r="J41" s="54"/>
      <c r="K41" s="54"/>
      <c r="L41" s="54"/>
    </row>
    <row r="42" spans="1:12" ht="12" customHeight="1">
      <c r="A42" s="51" t="s">
        <v>47</v>
      </c>
      <c r="B42" s="53" t="s">
        <v>49</v>
      </c>
      <c r="C42" s="53"/>
      <c r="D42" s="53"/>
      <c r="E42" s="53"/>
      <c r="F42" s="53"/>
      <c r="G42" s="53"/>
      <c r="H42" s="53"/>
      <c r="I42" s="53"/>
      <c r="J42" s="53"/>
      <c r="K42" s="53"/>
      <c r="L42" s="53"/>
    </row>
    <row r="43" spans="1:12" ht="14.25" customHeight="1">
      <c r="A43" s="51" t="s">
        <v>50</v>
      </c>
      <c r="B43" s="53" t="s">
        <v>45</v>
      </c>
      <c r="C43" s="53"/>
      <c r="D43" s="53"/>
      <c r="E43" s="53"/>
      <c r="F43" s="53"/>
      <c r="G43" s="53"/>
      <c r="H43" s="53"/>
      <c r="I43" s="53"/>
      <c r="J43" s="53"/>
      <c r="K43" s="53"/>
      <c r="L43" s="53"/>
    </row>
    <row r="44" spans="2:12" ht="12.75">
      <c r="B44" s="53" t="s">
        <v>48</v>
      </c>
      <c r="C44" s="53"/>
      <c r="D44" s="53"/>
      <c r="E44" s="53"/>
      <c r="F44" s="53"/>
      <c r="G44" s="53"/>
      <c r="H44" s="53"/>
      <c r="I44" s="53"/>
      <c r="J44" s="53"/>
      <c r="K44" s="53"/>
      <c r="L44" s="53"/>
    </row>
    <row r="45" spans="4:5" ht="12.75">
      <c r="D45" s="26"/>
      <c r="E45" s="26"/>
    </row>
    <row r="46" spans="4:5" ht="12.75">
      <c r="D46" s="26"/>
      <c r="E46" s="26"/>
    </row>
    <row r="47" spans="4:5" ht="12.75">
      <c r="D47" s="26"/>
      <c r="E47" s="26"/>
    </row>
    <row r="48" spans="4:5" ht="12.75">
      <c r="D48" s="26"/>
      <c r="E48" s="26"/>
    </row>
    <row r="49" spans="4:5" ht="12.75">
      <c r="D49" s="26"/>
      <c r="E49" s="26"/>
    </row>
    <row r="50" spans="4:5" ht="12.75">
      <c r="D50" s="26"/>
      <c r="E50" s="26"/>
    </row>
  </sheetData>
  <mergeCells count="6">
    <mergeCell ref="D5:E5"/>
    <mergeCell ref="B43:L43"/>
    <mergeCell ref="B42:L42"/>
    <mergeCell ref="B44:L44"/>
    <mergeCell ref="B40:L40"/>
    <mergeCell ref="B41:L41"/>
  </mergeCells>
  <printOptions/>
  <pageMargins left="0.79" right="0.5511811023622047" top="0.8267716535433072" bottom="0.1968503937007874" header="0.1968503937007874" footer="0.1968503937007874"/>
  <pageSetup fitToHeight="1" fitToWidth="1" orientation="landscape" paperSize="9" scale="7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sponce</cp:lastModifiedBy>
  <cp:lastPrinted>2008-12-04T19:04:10Z</cp:lastPrinted>
  <dcterms:created xsi:type="dcterms:W3CDTF">1998-12-29T21:12:07Z</dcterms:created>
  <dcterms:modified xsi:type="dcterms:W3CDTF">2008-12-04T19:07:46Z</dcterms:modified>
  <cp:category/>
  <cp:version/>
  <cp:contentType/>
  <cp:contentStatus/>
</cp:coreProperties>
</file>