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8355" windowHeight="4965" activeTab="0"/>
  </bookViews>
  <sheets>
    <sheet name="GENERALES" sheetId="1" r:id="rId1"/>
  </sheets>
  <definedNames>
    <definedName name="_xlnm.Print_Area" localSheetId="0">'GENERALES'!$A$1:$L$40</definedName>
  </definedNames>
  <calcPr fullCalcOnLoad="1"/>
</workbook>
</file>

<file path=xl/sharedStrings.xml><?xml version="1.0" encoding="utf-8"?>
<sst xmlns="http://schemas.openxmlformats.org/spreadsheetml/2006/main" count="54" uniqueCount="50">
  <si>
    <t>CUMPLIMIENTO DE NORMAS</t>
  </si>
  <si>
    <t>PATRIMONIO</t>
  </si>
  <si>
    <t>OBLIGACION DE</t>
  </si>
  <si>
    <t>INVER.REPRES.</t>
  </si>
  <si>
    <t>SUPERAV.(DEF) DE</t>
  </si>
  <si>
    <t>DE RIESGO</t>
  </si>
  <si>
    <t>TOTAL</t>
  </si>
  <si>
    <t>FINANC.</t>
  </si>
  <si>
    <t>INVERTIR LAS RES.</t>
  </si>
  <si>
    <t>DE RES.TEC Y PAT.</t>
  </si>
  <si>
    <t>INV.REPRES.DE RES.</t>
  </si>
  <si>
    <t>REPRESENTATIVAS</t>
  </si>
  <si>
    <t>RRC Y MAT.</t>
  </si>
  <si>
    <t>Aseguradora de Magallanes</t>
  </si>
  <si>
    <t>Coface</t>
  </si>
  <si>
    <t>Mutualidad de Carabineros</t>
  </si>
  <si>
    <t>Renta Nacional</t>
  </si>
  <si>
    <t>Crédito Continental</t>
  </si>
  <si>
    <t xml:space="preserve">Cardif </t>
  </si>
  <si>
    <t xml:space="preserve">Consorcio Nacional </t>
  </si>
  <si>
    <t>ENDEUDAMIENTO</t>
  </si>
  <si>
    <t xml:space="preserve">Mapfre Garantías y Créditos </t>
  </si>
  <si>
    <t xml:space="preserve"> </t>
  </si>
  <si>
    <t>Bci</t>
  </si>
  <si>
    <t xml:space="preserve">Interamericana </t>
  </si>
  <si>
    <t>Huelen</t>
  </si>
  <si>
    <t xml:space="preserve">Ace </t>
  </si>
  <si>
    <t>Ise Chile</t>
  </si>
  <si>
    <t xml:space="preserve">Chubb </t>
  </si>
  <si>
    <t>Penta Security</t>
  </si>
  <si>
    <t>Liberty</t>
  </si>
  <si>
    <t>INVERSIONES NO</t>
  </si>
  <si>
    <t>(1)</t>
  </si>
  <si>
    <t xml:space="preserve">ABN Amro (1) </t>
  </si>
  <si>
    <t xml:space="preserve">Chilena Consolidada </t>
  </si>
  <si>
    <t>Santander</t>
  </si>
  <si>
    <t>TEC. Y PAT. RIESGO</t>
  </si>
  <si>
    <t>RES. SINIEST.</t>
  </si>
  <si>
    <t xml:space="preserve">Mapfre </t>
  </si>
  <si>
    <t xml:space="preserve">Royal &amp; Sun </t>
  </si>
  <si>
    <t>(al 30 de junio de 2007, montos expresados en miles de pesos)</t>
  </si>
  <si>
    <t>La compañía presenta déficit de inversiones representativas de Reservas Técnicas y Patrimonio de Riesgo ascendente a M$1.861.968, déficit de Patrimonio Neto ascendente a M$189.894, situación producida por la decisión tomada por los accionistas de la Compañía de detener la venta de pólizas, lo que afectó principalmente su posición patrimonial. Adicionalmente, la Compañía informó que en Junta Extraordinaria de Accionistas, celebrada el 22 de marzo de 2006, se aprobó la modificación del objeto social de la entidad, dejando así de tener por objeto exclusivo el desarrollo del comercio de seguros. Esta situación se encuentra en proceso de revisión por esta Superintendencia.</t>
  </si>
  <si>
    <t>TOTAL CIAS. DE SEGUROS GENERALES</t>
  </si>
  <si>
    <t>COMPAÑIAS DE SEGUROS DEL PRIMER GRUPO</t>
  </si>
  <si>
    <t>INVER. DE</t>
  </si>
  <si>
    <t>PAT. RIESGO</t>
  </si>
  <si>
    <t>TOTAL CIAS. DE SEGUROS DE CREDITO</t>
  </si>
  <si>
    <t>TOTAL CIAS. DEL PRIMER GRUPO</t>
  </si>
  <si>
    <t>Compañías de Seguros Generales</t>
  </si>
  <si>
    <t>Compañías de Seguros de Crédito</t>
  </si>
</sst>
</file>

<file path=xl/styles.xml><?xml version="1.0" encoding="utf-8"?>
<styleSheet xmlns="http://schemas.openxmlformats.org/spreadsheetml/2006/main">
  <numFmts count="7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Ch$&quot;#,##0_);\(&quot;Ch$&quot;#,##0\)"/>
    <numFmt numFmtId="195" formatCode="&quot;Ch$&quot;#,##0_);[Red]\(&quot;Ch$&quot;#,##0\)"/>
    <numFmt numFmtId="196" formatCode="&quot;Ch$&quot;#,##0.00_);\(&quot;Ch$&quot;#,##0.00\)"/>
    <numFmt numFmtId="197" formatCode="&quot;Ch$&quot;#,##0.00_);[Red]\(&quot;Ch$&quot;#,##0.00\)"/>
    <numFmt numFmtId="198" formatCode="_(&quot;Ch$&quot;* #,##0_);_(&quot;Ch$&quot;* \(#,##0\);_(&quot;Ch$&quot;* &quot;-&quot;_);_(@_)"/>
    <numFmt numFmtId="199" formatCode="_(&quot;Ch$&quot;* #,##0.00_);_(&quot;Ch$&quot;* \(#,##0.00\);_(&quot;Ch$&quot;* &quot;-&quot;??_);_(@_)"/>
    <numFmt numFmtId="200" formatCode="#,##0\ &quot;$&quot;_);\(#,##0\ &quot;$&quot;\)"/>
    <numFmt numFmtId="201" formatCode="#,##0\ &quot;$&quot;_);[Red]\(#,##0\ &quot;$&quot;\)"/>
    <numFmt numFmtId="202" formatCode="#,##0.00\ &quot;$&quot;_);\(#,##0.00\ &quot;$&quot;\)"/>
    <numFmt numFmtId="203" formatCode="#,##0.00\ &quot;$&quot;_);[Red]\(#,##0.00\ &quot;$&quot;\)"/>
    <numFmt numFmtId="204" formatCode="_ * #,##0_)\ &quot;$&quot;_ ;_ * \(#,##0\)\ &quot;$&quot;_ ;_ * &quot;-&quot;_)\ &quot;$&quot;_ ;_ @_ "/>
    <numFmt numFmtId="205" formatCode="_ * #,##0_)\ _$_ ;_ * \(#,##0\)\ _$_ ;_ * &quot;-&quot;_)\ _$_ ;_ @_ "/>
    <numFmt numFmtId="206" formatCode="_ * #,##0.00_)\ &quot;$&quot;_ ;_ * \(#,##0.00\)\ &quot;$&quot;_ ;_ * &quot;-&quot;??_)\ &quot;$&quot;_ ;_ @_ "/>
    <numFmt numFmtId="207" formatCode="_ * #,##0.00_)\ _$_ ;_ * \(#,##0.00\)\ _$_ ;_ * &quot;-&quot;??_)\ _$_ ;_ @_ "/>
    <numFmt numFmtId="208" formatCode="#,##0\ &quot;Pts&quot;;\-#,##0\ &quot;Pts&quot;"/>
    <numFmt numFmtId="209" formatCode="#,##0\ &quot;Pts&quot;;[Red]\-#,##0\ &quot;Pts&quot;"/>
    <numFmt numFmtId="210" formatCode="#,##0.00\ &quot;Pts&quot;;\-#,##0.00\ &quot;Pts&quot;"/>
    <numFmt numFmtId="211" formatCode="#,##0.00\ &quot;Pts&quot;;[Red]\-#,##0.00\ &quot;Pts&quot;"/>
    <numFmt numFmtId="212" formatCode="_-* #,##0\ &quot;Pts&quot;_-;\-* #,##0\ &quot;Pts&quot;_-;_-* &quot;-&quot;\ &quot;Pts&quot;_-;_-@_-"/>
    <numFmt numFmtId="213" formatCode="_-* #,##0\ _P_t_s_-;\-* #,##0\ _P_t_s_-;_-* &quot;-&quot;\ _P_t_s_-;_-@_-"/>
    <numFmt numFmtId="214" formatCode="_-* #,##0.00\ &quot;Pts&quot;_-;\-* #,##0.00\ &quot;Pts&quot;_-;_-* &quot;-&quot;??\ &quot;Pts&quot;_-;_-@_-"/>
    <numFmt numFmtId="215" formatCode="_-* #,##0.00\ _P_t_s_-;\-* #,##0.00\ _P_t_s_-;_-* &quot;-&quot;??\ _P_t_s_-;_-@_-"/>
    <numFmt numFmtId="216" formatCode="#,##0&quot; Pts&quot;;\-#,##0&quot; Pts&quot;"/>
    <numFmt numFmtId="217" formatCode="#,##0&quot; Pts&quot;;[Red]\-#,##0&quot; Pts&quot;"/>
    <numFmt numFmtId="218" formatCode="#,##0.00&quot; Pts&quot;;\-#,##0.00&quot; Pts&quot;"/>
    <numFmt numFmtId="219" formatCode="#,##0.00&quot; Pts&quot;;[Red]\-#,##0.00&quot; Pts&quot;"/>
    <numFmt numFmtId="220" formatCode="#,##0.000"/>
    <numFmt numFmtId="221" formatCode="#,##0.0000"/>
    <numFmt numFmtId="222" formatCode="#,##0.0"/>
    <numFmt numFmtId="223" formatCode="&quot;Sí&quot;;&quot;Sí&quot;;&quot;No&quot;"/>
    <numFmt numFmtId="224" formatCode="&quot;Verdadero&quot;;&quot;Verdadero&quot;;&quot;Falso&quot;"/>
    <numFmt numFmtId="225" formatCode="&quot;Activado&quot;;&quot;Activado&quot;;&quot;Desactivado&quot;"/>
    <numFmt numFmtId="226" formatCode="[$€-2]\ #,##0.00_);[Red]\([$€-2]\ #,##0.00\)"/>
  </numFmts>
  <fonts count="8">
    <font>
      <sz val="10"/>
      <name val="MS Sans Serif"/>
      <family val="0"/>
    </font>
    <font>
      <b/>
      <sz val="10"/>
      <name val="MS Sans Serif"/>
      <family val="0"/>
    </font>
    <font>
      <i/>
      <sz val="10"/>
      <name val="MS Sans Serif"/>
      <family val="0"/>
    </font>
    <font>
      <b/>
      <i/>
      <sz val="10"/>
      <name val="MS Sans Serif"/>
      <family val="0"/>
    </font>
    <font>
      <sz val="8"/>
      <name val="MS Sans Serif"/>
      <family val="0"/>
    </font>
    <font>
      <sz val="9"/>
      <name val="MS Sans Serif"/>
      <family val="0"/>
    </font>
    <font>
      <u val="single"/>
      <sz val="8"/>
      <color indexed="12"/>
      <name val="MS Sans Serif"/>
      <family val="0"/>
    </font>
    <font>
      <u val="single"/>
      <sz val="8"/>
      <color indexed="36"/>
      <name val="MS Sans Serif"/>
      <family val="0"/>
    </font>
  </fonts>
  <fills count="2">
    <fill>
      <patternFill/>
    </fill>
    <fill>
      <patternFill patternType="gray125"/>
    </fill>
  </fills>
  <borders count="4">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217" fontId="0" fillId="0" borderId="0" applyFont="0" applyFill="0" applyBorder="0" applyAlignment="0" applyProtection="0"/>
    <xf numFmtId="217" fontId="0" fillId="0" borderId="0" applyFon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3" fontId="0" fillId="0" borderId="0" xfId="0" applyNumberFormat="1" applyAlignment="1">
      <alignment horizontal="right"/>
    </xf>
    <xf numFmtId="3" fontId="0" fillId="0" borderId="0" xfId="0" applyNumberFormat="1" applyBorder="1" applyAlignment="1">
      <alignment horizontal="right"/>
    </xf>
    <xf numFmtId="3" fontId="0" fillId="0" borderId="0" xfId="0" applyNumberFormat="1" applyAlignment="1">
      <alignment horizontal="left"/>
    </xf>
    <xf numFmtId="3" fontId="0" fillId="0" borderId="0" xfId="0" applyNumberFormat="1" applyAlignment="1" quotePrefix="1">
      <alignment horizontal="left"/>
    </xf>
    <xf numFmtId="3" fontId="0" fillId="0" borderId="1" xfId="0" applyNumberFormat="1" applyBorder="1" applyAlignment="1">
      <alignment horizontal="right"/>
    </xf>
    <xf numFmtId="3" fontId="4" fillId="0" borderId="1" xfId="0" applyNumberFormat="1" applyFont="1" applyBorder="1" applyAlignment="1">
      <alignment horizontal="left"/>
    </xf>
    <xf numFmtId="3" fontId="0" fillId="0" borderId="0" xfId="0" applyNumberFormat="1" applyFont="1" applyAlignment="1">
      <alignment horizontal="left"/>
    </xf>
    <xf numFmtId="3" fontId="0" fillId="0" borderId="0" xfId="0" applyNumberFormat="1" applyFont="1" applyAlignment="1" quotePrefix="1">
      <alignment horizontal="left"/>
    </xf>
    <xf numFmtId="3" fontId="1" fillId="0" borderId="0" xfId="0" applyNumberFormat="1" applyFont="1" applyAlignment="1">
      <alignment horizontal="left"/>
    </xf>
    <xf numFmtId="3" fontId="1" fillId="0" borderId="0" xfId="0" applyNumberFormat="1" applyFont="1" applyAlignment="1">
      <alignment horizontal="right"/>
    </xf>
    <xf numFmtId="3" fontId="0" fillId="0" borderId="0" xfId="0" applyNumberFormat="1" applyFont="1" applyFill="1" applyAlignment="1">
      <alignment horizontal="right"/>
    </xf>
    <xf numFmtId="3" fontId="0" fillId="0" borderId="0" xfId="0" applyNumberFormat="1" applyFill="1" applyAlignment="1" quotePrefix="1">
      <alignment horizontal="left"/>
    </xf>
    <xf numFmtId="3" fontId="0" fillId="0" borderId="0" xfId="0" applyNumberFormat="1" applyFill="1" applyAlignment="1">
      <alignment horizontal="right"/>
    </xf>
    <xf numFmtId="0" fontId="0" fillId="0" borderId="0" xfId="0" applyFill="1" applyAlignment="1">
      <alignment/>
    </xf>
    <xf numFmtId="3" fontId="0" fillId="0" borderId="0" xfId="0" applyNumberFormat="1" applyFont="1" applyFill="1" applyAlignment="1">
      <alignment horizontal="left"/>
    </xf>
    <xf numFmtId="3" fontId="0" fillId="0" borderId="0" xfId="0" applyNumberFormat="1" applyFont="1" applyFill="1" applyAlignment="1" quotePrefix="1">
      <alignment horizontal="left"/>
    </xf>
    <xf numFmtId="3" fontId="4" fillId="0" borderId="1" xfId="0" applyNumberFormat="1" applyFont="1" applyFill="1" applyBorder="1" applyAlignment="1">
      <alignment horizontal="left"/>
    </xf>
    <xf numFmtId="3" fontId="0" fillId="0" borderId="0" xfId="0" applyNumberFormat="1" applyFill="1" applyBorder="1" applyAlignment="1">
      <alignment horizontal="right"/>
    </xf>
    <xf numFmtId="3" fontId="0" fillId="0" borderId="1" xfId="0" applyNumberFormat="1" applyFill="1" applyBorder="1" applyAlignment="1">
      <alignment horizontal="right"/>
    </xf>
    <xf numFmtId="4" fontId="0" fillId="0" borderId="1" xfId="0" applyNumberFormat="1" applyFill="1" applyBorder="1" applyAlignment="1">
      <alignment horizontal="right"/>
    </xf>
    <xf numFmtId="4" fontId="0" fillId="0" borderId="0" xfId="0" applyNumberFormat="1" applyFill="1" applyBorder="1" applyAlignment="1">
      <alignment horizontal="right"/>
    </xf>
    <xf numFmtId="3" fontId="1" fillId="0" borderId="0" xfId="0" applyNumberFormat="1" applyFont="1" applyFill="1" applyAlignment="1">
      <alignment horizontal="left"/>
    </xf>
    <xf numFmtId="3" fontId="4" fillId="0" borderId="2" xfId="0" applyNumberFormat="1" applyFont="1" applyFill="1" applyBorder="1" applyAlignment="1" quotePrefix="1">
      <alignment horizontal="left"/>
    </xf>
    <xf numFmtId="3" fontId="0" fillId="0" borderId="2" xfId="0" applyNumberFormat="1" applyFont="1" applyFill="1" applyBorder="1" applyAlignment="1">
      <alignment horizontal="right"/>
    </xf>
    <xf numFmtId="4" fontId="0" fillId="0" borderId="2" xfId="0" applyNumberFormat="1" applyFont="1" applyFill="1" applyBorder="1" applyAlignment="1">
      <alignment horizontal="right"/>
    </xf>
    <xf numFmtId="4" fontId="0" fillId="0" borderId="0" xfId="0" applyNumberFormat="1" applyFill="1" applyAlignment="1">
      <alignment horizontal="right"/>
    </xf>
    <xf numFmtId="3" fontId="0" fillId="0" borderId="0" xfId="0" applyNumberFormat="1" applyFont="1" applyFill="1" applyAlignment="1" quotePrefix="1">
      <alignment horizontal="left"/>
    </xf>
    <xf numFmtId="3" fontId="0" fillId="0" borderId="0" xfId="0" applyNumberFormat="1" applyFill="1" applyAlignment="1">
      <alignment horizontal="left"/>
    </xf>
    <xf numFmtId="3" fontId="1" fillId="0" borderId="0" xfId="0" applyNumberFormat="1" applyFont="1" applyFill="1" applyAlignment="1">
      <alignment horizontal="right"/>
    </xf>
    <xf numFmtId="3" fontId="4" fillId="0" borderId="0" xfId="0" applyNumberFormat="1" applyFont="1" applyBorder="1" applyAlignment="1">
      <alignment horizontal="left"/>
    </xf>
    <xf numFmtId="4" fontId="0" fillId="0" borderId="0" xfId="0" applyNumberFormat="1" applyFont="1" applyFill="1" applyBorder="1" applyAlignment="1">
      <alignment horizontal="right"/>
    </xf>
    <xf numFmtId="3" fontId="0" fillId="0" borderId="0" xfId="0" applyNumberFormat="1" applyFont="1" applyFill="1" applyBorder="1" applyAlignment="1">
      <alignment horizontal="right"/>
    </xf>
    <xf numFmtId="3" fontId="4" fillId="0" borderId="1" xfId="0" applyNumberFormat="1" applyFont="1" applyFill="1" applyBorder="1" applyAlignment="1" quotePrefix="1">
      <alignment horizontal="left"/>
    </xf>
    <xf numFmtId="3" fontId="0" fillId="0" borderId="1" xfId="0" applyNumberFormat="1" applyFont="1" applyFill="1" applyBorder="1" applyAlignment="1">
      <alignment horizontal="right"/>
    </xf>
    <xf numFmtId="4" fontId="0" fillId="0" borderId="1" xfId="0" applyNumberFormat="1" applyFont="1" applyFill="1" applyBorder="1" applyAlignment="1">
      <alignment horizontal="right"/>
    </xf>
    <xf numFmtId="3" fontId="0" fillId="0" borderId="0" xfId="0" applyNumberFormat="1" applyFont="1" applyFill="1" applyBorder="1" applyAlignment="1">
      <alignment horizontal="right"/>
    </xf>
    <xf numFmtId="3" fontId="0" fillId="0" borderId="0" xfId="0" applyNumberFormat="1" applyFont="1" applyBorder="1" applyAlignment="1">
      <alignment horizontal="left"/>
    </xf>
    <xf numFmtId="3" fontId="0" fillId="0" borderId="0" xfId="0" applyNumberFormat="1" applyFont="1" applyFill="1" applyBorder="1" applyAlignment="1">
      <alignment horizontal="left"/>
    </xf>
    <xf numFmtId="3" fontId="0" fillId="0" borderId="2" xfId="0" applyNumberFormat="1" applyFont="1" applyBorder="1" applyAlignment="1">
      <alignment horizontal="left"/>
    </xf>
    <xf numFmtId="3" fontId="0" fillId="0" borderId="0" xfId="0" applyNumberFormat="1" applyFont="1" applyBorder="1" applyAlignment="1">
      <alignment horizontal="left"/>
    </xf>
    <xf numFmtId="3" fontId="4" fillId="0" borderId="0" xfId="0" applyNumberFormat="1" applyFont="1" applyFill="1" applyBorder="1" applyAlignment="1" quotePrefix="1">
      <alignment horizontal="left"/>
    </xf>
    <xf numFmtId="3" fontId="4" fillId="0" borderId="3" xfId="0" applyNumberFormat="1" applyFont="1" applyFill="1" applyBorder="1" applyAlignment="1" quotePrefix="1">
      <alignment horizontal="left"/>
    </xf>
    <xf numFmtId="3" fontId="0" fillId="0" borderId="3" xfId="0" applyNumberFormat="1" applyFont="1" applyFill="1" applyBorder="1" applyAlignment="1">
      <alignment horizontal="right"/>
    </xf>
    <xf numFmtId="4" fontId="0" fillId="0" borderId="3" xfId="0" applyNumberFormat="1" applyFont="1" applyFill="1" applyBorder="1" applyAlignment="1">
      <alignment horizontal="right"/>
    </xf>
    <xf numFmtId="3" fontId="1" fillId="0" borderId="0" xfId="0" applyNumberFormat="1" applyFont="1" applyAlignment="1" quotePrefix="1">
      <alignment horizontal="left"/>
    </xf>
    <xf numFmtId="3" fontId="1" fillId="0" borderId="3" xfId="0" applyNumberFormat="1" applyFont="1" applyBorder="1" applyAlignment="1">
      <alignment horizontal="left"/>
    </xf>
    <xf numFmtId="3" fontId="4" fillId="0" borderId="1" xfId="0" applyNumberFormat="1" applyFont="1" applyFill="1" applyBorder="1" applyAlignment="1">
      <alignment horizontal="center"/>
    </xf>
    <xf numFmtId="3" fontId="4" fillId="0" borderId="0" xfId="0" applyNumberFormat="1" applyFont="1" applyFill="1" applyBorder="1" applyAlignment="1" quotePrefix="1">
      <alignment horizontal="center"/>
    </xf>
    <xf numFmtId="3" fontId="4" fillId="0" borderId="0" xfId="0" applyNumberFormat="1" applyFont="1" applyFill="1" applyBorder="1" applyAlignment="1">
      <alignment horizontal="center"/>
    </xf>
    <xf numFmtId="3" fontId="4" fillId="0" borderId="1" xfId="0" applyNumberFormat="1" applyFont="1" applyFill="1" applyBorder="1" applyAlignment="1" quotePrefix="1">
      <alignment horizontal="center"/>
    </xf>
    <xf numFmtId="3" fontId="4" fillId="0" borderId="0" xfId="0" applyNumberFormat="1" applyFont="1" applyFill="1" applyAlignment="1" quotePrefix="1">
      <alignment horizontal="center"/>
    </xf>
    <xf numFmtId="3" fontId="0" fillId="0" borderId="0" xfId="0" applyNumberFormat="1" applyFont="1" applyAlignment="1">
      <alignment horizontal="right"/>
    </xf>
    <xf numFmtId="3" fontId="5" fillId="0" borderId="0" xfId="0" applyNumberFormat="1" applyFont="1" applyFill="1" applyAlignment="1" quotePrefix="1">
      <alignment horizontal="right" vertical="top"/>
    </xf>
    <xf numFmtId="3" fontId="4" fillId="0" borderId="2" xfId="0" applyNumberFormat="1" applyFont="1" applyFill="1" applyBorder="1" applyAlignment="1" quotePrefix="1">
      <alignment horizontal="center"/>
    </xf>
    <xf numFmtId="3" fontId="5" fillId="0" borderId="0" xfId="0" applyNumberFormat="1" applyFont="1" applyFill="1" applyBorder="1" applyAlignment="1">
      <alignment horizontal="justify"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M59"/>
  <sheetViews>
    <sheetView tabSelected="1" zoomScale="90" zoomScaleNormal="90" workbookViewId="0" topLeftCell="A1">
      <selection activeCell="A1" sqref="A1"/>
    </sheetView>
  </sheetViews>
  <sheetFormatPr defaultColWidth="11.421875" defaultRowHeight="12.75"/>
  <cols>
    <col min="1" max="1" width="4.7109375" style="1" customWidth="1"/>
    <col min="2" max="2" width="35.00390625" style="13" customWidth="1"/>
    <col min="3" max="3" width="15.7109375" style="13" customWidth="1"/>
    <col min="4" max="5" width="8.8515625" style="13" customWidth="1"/>
    <col min="6" max="12" width="15.7109375" style="13" customWidth="1"/>
    <col min="13" max="13" width="24.00390625" style="1" customWidth="1"/>
    <col min="14" max="16384" width="11.421875" style="1" customWidth="1"/>
  </cols>
  <sheetData>
    <row r="1" spans="1:6" ht="12.75">
      <c r="A1"/>
      <c r="B1" s="14"/>
      <c r="F1" s="13" t="s">
        <v>22</v>
      </c>
    </row>
    <row r="2" spans="1:2" ht="12.75">
      <c r="A2" s="9" t="s">
        <v>0</v>
      </c>
      <c r="B2" s="15"/>
    </row>
    <row r="3" spans="1:13" ht="12.75">
      <c r="A3" s="45" t="s">
        <v>43</v>
      </c>
      <c r="B3" s="16"/>
      <c r="M3" s="2"/>
    </row>
    <row r="4" spans="1:13" ht="12.75">
      <c r="A4" s="8" t="s">
        <v>40</v>
      </c>
      <c r="B4" s="16"/>
      <c r="M4" s="2"/>
    </row>
    <row r="5" spans="1:13" ht="12.75">
      <c r="A5" s="6"/>
      <c r="B5" s="17"/>
      <c r="C5" s="47" t="s">
        <v>1</v>
      </c>
      <c r="D5" s="54" t="s">
        <v>20</v>
      </c>
      <c r="E5" s="54"/>
      <c r="F5" s="47" t="s">
        <v>2</v>
      </c>
      <c r="G5" s="50" t="s">
        <v>3</v>
      </c>
      <c r="H5" s="50" t="s">
        <v>4</v>
      </c>
      <c r="I5" s="47" t="s">
        <v>31</v>
      </c>
      <c r="J5" s="50" t="s">
        <v>44</v>
      </c>
      <c r="K5" s="50" t="s">
        <v>44</v>
      </c>
      <c r="L5" s="50" t="s">
        <v>44</v>
      </c>
      <c r="M5" s="2"/>
    </row>
    <row r="6" spans="1:13" ht="12.75" customHeight="1">
      <c r="A6" s="2"/>
      <c r="B6" s="18"/>
      <c r="C6" s="48" t="s">
        <v>5</v>
      </c>
      <c r="D6" s="49" t="s">
        <v>6</v>
      </c>
      <c r="E6" s="49" t="s">
        <v>7</v>
      </c>
      <c r="F6" s="48" t="s">
        <v>8</v>
      </c>
      <c r="G6" s="51" t="s">
        <v>9</v>
      </c>
      <c r="H6" s="49" t="s">
        <v>10</v>
      </c>
      <c r="I6" s="49" t="s">
        <v>11</v>
      </c>
      <c r="J6" s="49" t="s">
        <v>12</v>
      </c>
      <c r="K6" s="49" t="s">
        <v>37</v>
      </c>
      <c r="L6" s="49" t="s">
        <v>45</v>
      </c>
      <c r="M6" s="2"/>
    </row>
    <row r="7" spans="1:13" ht="12.75">
      <c r="A7" s="2"/>
      <c r="B7" s="18"/>
      <c r="C7" s="18"/>
      <c r="D7" s="18"/>
      <c r="E7" s="18"/>
      <c r="F7" s="48" t="s">
        <v>36</v>
      </c>
      <c r="G7" s="48" t="s">
        <v>5</v>
      </c>
      <c r="H7" s="48" t="s">
        <v>36</v>
      </c>
      <c r="I7" s="49"/>
      <c r="J7" s="18"/>
      <c r="K7" s="18"/>
      <c r="L7" s="18"/>
      <c r="M7" s="2"/>
    </row>
    <row r="8" spans="1:13" ht="12.75">
      <c r="A8" s="5"/>
      <c r="B8" s="19"/>
      <c r="C8" s="19"/>
      <c r="D8" s="20"/>
      <c r="E8" s="20"/>
      <c r="F8" s="19"/>
      <c r="G8" s="19"/>
      <c r="H8" s="19"/>
      <c r="I8" s="19"/>
      <c r="J8" s="19"/>
      <c r="K8" s="19"/>
      <c r="L8" s="19"/>
      <c r="M8" s="2"/>
    </row>
    <row r="9" spans="1:13" ht="12.75">
      <c r="A9" s="9" t="s">
        <v>48</v>
      </c>
      <c r="B9" s="18"/>
      <c r="C9" s="18"/>
      <c r="D9" s="21"/>
      <c r="E9" s="21"/>
      <c r="F9" s="18"/>
      <c r="G9" s="18"/>
      <c r="H9" s="18"/>
      <c r="I9" s="18"/>
      <c r="J9" s="18"/>
      <c r="K9" s="18"/>
      <c r="L9" s="18"/>
      <c r="M9" s="2"/>
    </row>
    <row r="10" spans="1:14" ht="12.75">
      <c r="A10" s="1">
        <v>1</v>
      </c>
      <c r="B10" s="7" t="s">
        <v>33</v>
      </c>
      <c r="C10" s="32">
        <v>1676175</v>
      </c>
      <c r="D10" s="21">
        <v>0.28</v>
      </c>
      <c r="E10" s="21">
        <v>0.07</v>
      </c>
      <c r="F10" s="18">
        <v>2002479</v>
      </c>
      <c r="G10" s="11">
        <f aca="true" t="shared" si="0" ref="G10:G25">+J10+K10+L10</f>
        <v>140511</v>
      </c>
      <c r="H10" s="11">
        <f>+L10+J10+K10-F10</f>
        <v>-1861968</v>
      </c>
      <c r="I10" s="18">
        <v>50</v>
      </c>
      <c r="J10" s="18">
        <v>0</v>
      </c>
      <c r="K10" s="18">
        <v>140511</v>
      </c>
      <c r="L10" s="18">
        <v>0</v>
      </c>
      <c r="M10" s="37"/>
      <c r="N10" s="2"/>
    </row>
    <row r="11" spans="1:14" s="13" customFormat="1" ht="12.75">
      <c r="A11" s="13">
        <v>2</v>
      </c>
      <c r="B11" s="15" t="s">
        <v>26</v>
      </c>
      <c r="C11" s="18">
        <v>2547427</v>
      </c>
      <c r="D11" s="21">
        <v>0.79</v>
      </c>
      <c r="E11" s="21">
        <v>0.23</v>
      </c>
      <c r="F11" s="18">
        <v>8748893</v>
      </c>
      <c r="G11" s="11">
        <f t="shared" si="0"/>
        <v>14807319</v>
      </c>
      <c r="H11" s="11">
        <f aca="true" t="shared" si="1" ref="H11:H16">+L11+J11+K11-F11</f>
        <v>6058426</v>
      </c>
      <c r="I11" s="18">
        <v>678594</v>
      </c>
      <c r="J11" s="18">
        <v>4258568</v>
      </c>
      <c r="K11" s="18">
        <v>1996059</v>
      </c>
      <c r="L11" s="18">
        <v>8552692</v>
      </c>
      <c r="M11" s="38"/>
      <c r="N11" s="15"/>
    </row>
    <row r="12" spans="1:14" ht="12.75">
      <c r="A12" s="1">
        <v>3</v>
      </c>
      <c r="B12" s="7" t="s">
        <v>13</v>
      </c>
      <c r="C12" s="18">
        <v>8843278</v>
      </c>
      <c r="D12" s="21">
        <v>3.06</v>
      </c>
      <c r="E12" s="21">
        <v>0.31</v>
      </c>
      <c r="F12" s="18">
        <v>46739397</v>
      </c>
      <c r="G12" s="11">
        <f t="shared" si="0"/>
        <v>48862442</v>
      </c>
      <c r="H12" s="11">
        <f t="shared" si="1"/>
        <v>2123045</v>
      </c>
      <c r="I12" s="18">
        <v>1234489</v>
      </c>
      <c r="J12" s="18">
        <v>27544960</v>
      </c>
      <c r="K12" s="18">
        <v>10351159</v>
      </c>
      <c r="L12" s="18">
        <v>10966323</v>
      </c>
      <c r="M12" s="37"/>
      <c r="N12" s="7"/>
    </row>
    <row r="13" spans="1:14" ht="12.75">
      <c r="A13" s="13">
        <v>4</v>
      </c>
      <c r="B13" s="7" t="s">
        <v>23</v>
      </c>
      <c r="C13" s="18">
        <v>10095356</v>
      </c>
      <c r="D13" s="21">
        <v>2.9</v>
      </c>
      <c r="E13" s="21">
        <v>0.49</v>
      </c>
      <c r="F13" s="18">
        <v>52089470</v>
      </c>
      <c r="G13" s="11">
        <f>+J13+K13+L13</f>
        <v>56352416</v>
      </c>
      <c r="H13" s="11">
        <f>+L13+J13+K13-F13</f>
        <v>4262946</v>
      </c>
      <c r="I13" s="18">
        <v>429007</v>
      </c>
      <c r="J13" s="18">
        <v>26234086</v>
      </c>
      <c r="K13" s="18">
        <v>15760028</v>
      </c>
      <c r="L13" s="18">
        <v>14358302</v>
      </c>
      <c r="M13" s="37"/>
      <c r="N13" s="8"/>
    </row>
    <row r="14" spans="1:39" s="29" customFormat="1" ht="12.75">
      <c r="A14" s="1">
        <v>5</v>
      </c>
      <c r="B14" s="15" t="s">
        <v>18</v>
      </c>
      <c r="C14" s="18">
        <v>25984434</v>
      </c>
      <c r="D14" s="21">
        <v>2.07</v>
      </c>
      <c r="E14" s="21">
        <v>0.54</v>
      </c>
      <c r="F14" s="18">
        <v>66413173</v>
      </c>
      <c r="G14" s="11">
        <f>+J14+K14+L14</f>
        <v>69265009</v>
      </c>
      <c r="H14" s="11">
        <f>+L14+J14+K14-F14</f>
        <v>2851836</v>
      </c>
      <c r="I14" s="18">
        <v>6936264</v>
      </c>
      <c r="J14" s="18">
        <v>33781838</v>
      </c>
      <c r="K14" s="18">
        <v>6646901</v>
      </c>
      <c r="L14" s="18">
        <v>28836270</v>
      </c>
      <c r="M14" s="38"/>
      <c r="N14" s="15"/>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row>
    <row r="15" spans="1:14" s="29" customFormat="1" ht="12.75">
      <c r="A15" s="13">
        <v>6</v>
      </c>
      <c r="B15" s="15" t="s">
        <v>34</v>
      </c>
      <c r="C15" s="18">
        <v>14200634</v>
      </c>
      <c r="D15" s="21">
        <v>3.81</v>
      </c>
      <c r="E15" s="21">
        <v>0.55</v>
      </c>
      <c r="F15" s="18">
        <v>74952012</v>
      </c>
      <c r="G15" s="11">
        <f t="shared" si="0"/>
        <v>79479320</v>
      </c>
      <c r="H15" s="11">
        <f t="shared" si="1"/>
        <v>4527308</v>
      </c>
      <c r="I15" s="18">
        <v>966887</v>
      </c>
      <c r="J15" s="18">
        <v>43798327</v>
      </c>
      <c r="K15" s="18">
        <v>16953051</v>
      </c>
      <c r="L15" s="18">
        <v>18727942</v>
      </c>
      <c r="M15" s="38"/>
      <c r="N15" s="22"/>
    </row>
    <row r="16" spans="1:14" s="10" customFormat="1" ht="12.75">
      <c r="A16" s="1">
        <v>7</v>
      </c>
      <c r="B16" s="7" t="s">
        <v>28</v>
      </c>
      <c r="C16" s="18">
        <v>1676175</v>
      </c>
      <c r="D16" s="21">
        <v>0.7</v>
      </c>
      <c r="E16" s="21">
        <v>0.24</v>
      </c>
      <c r="F16" s="18">
        <v>4181048</v>
      </c>
      <c r="G16" s="11">
        <f t="shared" si="0"/>
        <v>6072290</v>
      </c>
      <c r="H16" s="11">
        <f t="shared" si="1"/>
        <v>1891242</v>
      </c>
      <c r="I16" s="18">
        <v>1566241</v>
      </c>
      <c r="J16" s="18">
        <v>1984995</v>
      </c>
      <c r="K16" s="18">
        <v>519878</v>
      </c>
      <c r="L16" s="18">
        <v>3567417</v>
      </c>
      <c r="M16" s="37"/>
      <c r="N16" s="7"/>
    </row>
    <row r="17" spans="1:14" s="13" customFormat="1" ht="12.75">
      <c r="A17" s="13">
        <v>8</v>
      </c>
      <c r="B17" s="15" t="s">
        <v>19</v>
      </c>
      <c r="C17" s="18">
        <v>2431108</v>
      </c>
      <c r="D17" s="21">
        <v>2.31</v>
      </c>
      <c r="E17" s="21">
        <v>0.31</v>
      </c>
      <c r="F17" s="18">
        <v>12965279</v>
      </c>
      <c r="G17" s="11">
        <f>+J17+K17+L17</f>
        <v>16542832</v>
      </c>
      <c r="H17" s="11">
        <f>+L17+J17+K17-F17</f>
        <v>3577553</v>
      </c>
      <c r="I17" s="18">
        <v>105583</v>
      </c>
      <c r="J17" s="18">
        <v>8331052</v>
      </c>
      <c r="K17" s="18">
        <v>2203119</v>
      </c>
      <c r="L17" s="18">
        <v>6008661</v>
      </c>
      <c r="M17" s="38"/>
      <c r="N17" s="15"/>
    </row>
    <row r="18" spans="1:14" ht="12.75">
      <c r="A18" s="1">
        <v>9</v>
      </c>
      <c r="B18" s="7" t="s">
        <v>25</v>
      </c>
      <c r="C18" s="18">
        <v>1676175</v>
      </c>
      <c r="D18" s="21">
        <v>0.15</v>
      </c>
      <c r="E18" s="21">
        <v>0.03</v>
      </c>
      <c r="F18" s="18">
        <v>1951040</v>
      </c>
      <c r="G18" s="11">
        <f t="shared" si="0"/>
        <v>2154555</v>
      </c>
      <c r="H18" s="11">
        <f>+L18+J18+K18-F18</f>
        <v>203515</v>
      </c>
      <c r="I18" s="18">
        <v>302036</v>
      </c>
      <c r="J18" s="18">
        <v>274865</v>
      </c>
      <c r="K18" s="18">
        <v>0</v>
      </c>
      <c r="L18" s="18">
        <v>1879690</v>
      </c>
      <c r="M18" s="37"/>
      <c r="N18" s="8"/>
    </row>
    <row r="19" spans="1:14" ht="12.75">
      <c r="A19" s="13">
        <v>10</v>
      </c>
      <c r="B19" s="7" t="s">
        <v>24</v>
      </c>
      <c r="C19" s="18">
        <v>12517879</v>
      </c>
      <c r="D19" s="21">
        <v>2.98</v>
      </c>
      <c r="E19" s="21">
        <v>0.62</v>
      </c>
      <c r="F19" s="18">
        <v>56475485</v>
      </c>
      <c r="G19" s="11">
        <f t="shared" si="0"/>
        <v>65949673</v>
      </c>
      <c r="H19" s="11">
        <f aca="true" t="shared" si="2" ref="H19:H25">+L19+J19+K19-F19</f>
        <v>9474188</v>
      </c>
      <c r="I19" s="18">
        <v>393424</v>
      </c>
      <c r="J19" s="18">
        <v>37185373</v>
      </c>
      <c r="K19" s="18">
        <v>6772233</v>
      </c>
      <c r="L19" s="18">
        <v>21992067</v>
      </c>
      <c r="M19" s="37"/>
      <c r="N19" s="8"/>
    </row>
    <row r="20" spans="1:14" s="13" customFormat="1" ht="12.75">
      <c r="A20" s="1">
        <v>11</v>
      </c>
      <c r="B20" s="15" t="s">
        <v>27</v>
      </c>
      <c r="C20" s="18">
        <v>3205027</v>
      </c>
      <c r="D20" s="21">
        <v>2.2</v>
      </c>
      <c r="E20" s="21">
        <v>0.35</v>
      </c>
      <c r="F20" s="18">
        <v>12214942</v>
      </c>
      <c r="G20" s="11">
        <f t="shared" si="0"/>
        <v>14048623</v>
      </c>
      <c r="H20" s="11">
        <f t="shared" si="2"/>
        <v>1833681</v>
      </c>
      <c r="I20" s="18">
        <v>187545</v>
      </c>
      <c r="J20" s="18">
        <v>6908007</v>
      </c>
      <c r="K20" s="18">
        <v>2101908</v>
      </c>
      <c r="L20" s="18">
        <v>5038708</v>
      </c>
      <c r="M20" s="38"/>
      <c r="N20" s="15"/>
    </row>
    <row r="21" spans="1:14" s="13" customFormat="1" ht="12.75">
      <c r="A21" s="13">
        <v>12</v>
      </c>
      <c r="B21" s="15" t="s">
        <v>30</v>
      </c>
      <c r="C21" s="18">
        <v>10343014</v>
      </c>
      <c r="D21" s="31">
        <v>3.61</v>
      </c>
      <c r="E21" s="31">
        <v>0.67</v>
      </c>
      <c r="F21" s="18">
        <v>52432385</v>
      </c>
      <c r="G21" s="11">
        <f t="shared" si="0"/>
        <v>59157634</v>
      </c>
      <c r="H21" s="11">
        <f>+L21+J21+K21-F21</f>
        <v>6725249</v>
      </c>
      <c r="I21" s="18">
        <v>399076</v>
      </c>
      <c r="J21" s="18">
        <v>24501007</v>
      </c>
      <c r="K21" s="18">
        <v>17588364</v>
      </c>
      <c r="L21" s="18">
        <v>17068263</v>
      </c>
      <c r="M21" s="38"/>
      <c r="N21" s="15"/>
    </row>
    <row r="22" spans="1:14" ht="12.75">
      <c r="A22" s="1">
        <v>13</v>
      </c>
      <c r="B22" s="7" t="s">
        <v>38</v>
      </c>
      <c r="C22" s="18">
        <v>10537898</v>
      </c>
      <c r="D22" s="21">
        <v>3.57</v>
      </c>
      <c r="E22" s="21">
        <v>0.51</v>
      </c>
      <c r="F22" s="18">
        <v>50343510</v>
      </c>
      <c r="G22" s="11">
        <f t="shared" si="0"/>
        <v>50832542</v>
      </c>
      <c r="H22" s="11">
        <f t="shared" si="2"/>
        <v>489032</v>
      </c>
      <c r="I22" s="18">
        <v>1338939</v>
      </c>
      <c r="J22" s="18">
        <v>28622500</v>
      </c>
      <c r="K22" s="18">
        <v>11183112</v>
      </c>
      <c r="L22" s="18">
        <v>11026930</v>
      </c>
      <c r="M22" s="37"/>
      <c r="N22" s="7"/>
    </row>
    <row r="23" spans="1:14" s="10" customFormat="1" ht="12.75">
      <c r="A23" s="13">
        <v>14</v>
      </c>
      <c r="B23" s="7" t="s">
        <v>15</v>
      </c>
      <c r="C23" s="18">
        <v>1676175</v>
      </c>
      <c r="D23" s="21">
        <v>0.09</v>
      </c>
      <c r="E23" s="21">
        <v>0.003</v>
      </c>
      <c r="F23" s="18">
        <v>2300828</v>
      </c>
      <c r="G23" s="11">
        <f t="shared" si="0"/>
        <v>7367954</v>
      </c>
      <c r="H23" s="11">
        <f t="shared" si="2"/>
        <v>5067126</v>
      </c>
      <c r="I23" s="18">
        <v>446622</v>
      </c>
      <c r="J23" s="18">
        <v>587570</v>
      </c>
      <c r="K23" s="18">
        <v>37083</v>
      </c>
      <c r="L23" s="18">
        <v>6743301</v>
      </c>
      <c r="M23" s="37"/>
      <c r="N23" s="7"/>
    </row>
    <row r="24" spans="1:14" s="10" customFormat="1" ht="12.75">
      <c r="A24" s="1">
        <v>15</v>
      </c>
      <c r="B24" s="7" t="s">
        <v>29</v>
      </c>
      <c r="C24" s="18">
        <v>12894299</v>
      </c>
      <c r="D24" s="21">
        <v>4.02</v>
      </c>
      <c r="E24" s="21">
        <v>0.54</v>
      </c>
      <c r="F24" s="18">
        <v>68624600</v>
      </c>
      <c r="G24" s="11">
        <f t="shared" si="0"/>
        <v>68957184</v>
      </c>
      <c r="H24" s="11">
        <f>+L24+J24+K24-F24</f>
        <v>332584</v>
      </c>
      <c r="I24" s="18">
        <v>2411841</v>
      </c>
      <c r="J24" s="18">
        <v>39028545</v>
      </c>
      <c r="K24" s="18">
        <v>16701756</v>
      </c>
      <c r="L24" s="18">
        <v>13226883</v>
      </c>
      <c r="M24" s="37"/>
      <c r="N24" s="7"/>
    </row>
    <row r="25" spans="1:14" s="13" customFormat="1" ht="12.75">
      <c r="A25" s="13">
        <v>16</v>
      </c>
      <c r="B25" s="7" t="s">
        <v>16</v>
      </c>
      <c r="C25" s="18">
        <v>2575234</v>
      </c>
      <c r="D25" s="21">
        <v>2.21</v>
      </c>
      <c r="E25" s="21">
        <v>0.41</v>
      </c>
      <c r="F25" s="18">
        <v>10032241</v>
      </c>
      <c r="G25" s="11">
        <f t="shared" si="0"/>
        <v>10175801</v>
      </c>
      <c r="H25" s="11">
        <f t="shared" si="2"/>
        <v>143560</v>
      </c>
      <c r="I25" s="18">
        <v>302694</v>
      </c>
      <c r="J25" s="18">
        <v>5086809</v>
      </c>
      <c r="K25" s="18">
        <v>2370198</v>
      </c>
      <c r="L25" s="18">
        <v>2718794</v>
      </c>
      <c r="M25" s="37"/>
      <c r="N25" s="16"/>
    </row>
    <row r="26" spans="1:14" s="13" customFormat="1" ht="12.75">
      <c r="A26" s="1">
        <v>17</v>
      </c>
      <c r="B26" s="15" t="s">
        <v>39</v>
      </c>
      <c r="C26" s="18">
        <v>20739358</v>
      </c>
      <c r="D26" s="21">
        <v>3.55</v>
      </c>
      <c r="E26" s="21">
        <v>0.49</v>
      </c>
      <c r="F26" s="18">
        <v>110150088</v>
      </c>
      <c r="G26" s="11">
        <f>+J26+K26+L26</f>
        <v>113633544</v>
      </c>
      <c r="H26" s="11">
        <f>+L26+J26+K26-F26</f>
        <v>3483456</v>
      </c>
      <c r="I26" s="18">
        <v>2938517</v>
      </c>
      <c r="J26" s="18">
        <v>64733172</v>
      </c>
      <c r="K26" s="18">
        <v>24677558</v>
      </c>
      <c r="L26" s="18">
        <v>24222814</v>
      </c>
      <c r="M26" s="38"/>
      <c r="N26" s="16"/>
    </row>
    <row r="27" spans="1:14" s="13" customFormat="1" ht="12.75">
      <c r="A27" s="13">
        <v>18</v>
      </c>
      <c r="B27" s="7" t="s">
        <v>35</v>
      </c>
      <c r="C27" s="18">
        <v>2115415</v>
      </c>
      <c r="D27" s="21">
        <v>0.54</v>
      </c>
      <c r="E27" s="21">
        <v>0.25</v>
      </c>
      <c r="F27" s="18">
        <v>4522883</v>
      </c>
      <c r="G27" s="11">
        <f>+J27+K27+L27</f>
        <v>5813939</v>
      </c>
      <c r="H27" s="11">
        <f>+L27+J27+K27-F27</f>
        <v>1291056</v>
      </c>
      <c r="I27" s="18">
        <v>4288757</v>
      </c>
      <c r="J27" s="18">
        <v>2212580</v>
      </c>
      <c r="K27" s="18">
        <v>194888</v>
      </c>
      <c r="L27" s="18">
        <v>3406471</v>
      </c>
      <c r="M27" s="37"/>
      <c r="N27" s="16"/>
    </row>
    <row r="28" spans="1:14" s="13" customFormat="1" ht="12.75">
      <c r="A28" s="7"/>
      <c r="B28" s="15"/>
      <c r="C28" s="18"/>
      <c r="D28" s="21"/>
      <c r="E28" s="21"/>
      <c r="F28" s="18"/>
      <c r="G28" s="11"/>
      <c r="H28" s="11"/>
      <c r="I28" s="18"/>
      <c r="J28" s="18"/>
      <c r="K28" s="18"/>
      <c r="L28" s="18"/>
      <c r="M28" s="37"/>
      <c r="N28" s="16"/>
    </row>
    <row r="29" spans="1:13" ht="12.75">
      <c r="A29" s="39" t="s">
        <v>42</v>
      </c>
      <c r="B29" s="23"/>
      <c r="C29" s="24">
        <f>SUM(C10:C27)</f>
        <v>145735061</v>
      </c>
      <c r="D29" s="25"/>
      <c r="E29" s="25"/>
      <c r="F29" s="24">
        <f aca="true" t="shared" si="3" ref="F29:L29">SUM(F10:F27)</f>
        <v>637139753</v>
      </c>
      <c r="G29" s="24">
        <f t="shared" si="3"/>
        <v>689613588</v>
      </c>
      <c r="H29" s="24">
        <f t="shared" si="3"/>
        <v>52473835</v>
      </c>
      <c r="I29" s="24">
        <f t="shared" si="3"/>
        <v>24926566</v>
      </c>
      <c r="J29" s="24">
        <f t="shared" si="3"/>
        <v>355074254</v>
      </c>
      <c r="K29" s="24">
        <f t="shared" si="3"/>
        <v>136197806</v>
      </c>
      <c r="L29" s="24">
        <f t="shared" si="3"/>
        <v>198341528</v>
      </c>
      <c r="M29" s="2"/>
    </row>
    <row r="30" spans="1:12" ht="10.5" customHeight="1">
      <c r="A30" s="30"/>
      <c r="B30" s="33"/>
      <c r="C30" s="34"/>
      <c r="D30" s="35"/>
      <c r="E30" s="35"/>
      <c r="F30" s="34"/>
      <c r="G30" s="34"/>
      <c r="H30" s="34"/>
      <c r="I30" s="34"/>
      <c r="J30" s="34"/>
      <c r="K30" s="34"/>
      <c r="L30" s="34"/>
    </row>
    <row r="31" spans="1:5" ht="12.75">
      <c r="A31" s="9" t="s">
        <v>49</v>
      </c>
      <c r="B31" s="27"/>
      <c r="D31" s="26"/>
      <c r="E31" s="26"/>
    </row>
    <row r="32" spans="1:14" s="10" customFormat="1" ht="12.75">
      <c r="A32" s="52">
        <v>1</v>
      </c>
      <c r="B32" s="7" t="s">
        <v>14</v>
      </c>
      <c r="C32" s="18">
        <v>1676175</v>
      </c>
      <c r="D32" s="21">
        <v>1.79</v>
      </c>
      <c r="E32" s="21">
        <v>0.23</v>
      </c>
      <c r="F32" s="18">
        <v>7214300</v>
      </c>
      <c r="G32" s="11">
        <f>+J32+K32+L32</f>
        <v>7836725</v>
      </c>
      <c r="H32" s="11">
        <f>+L32+J32+K32-F32</f>
        <v>622425</v>
      </c>
      <c r="I32" s="18">
        <v>62032</v>
      </c>
      <c r="J32" s="18">
        <v>1988604</v>
      </c>
      <c r="K32" s="18">
        <v>3549521</v>
      </c>
      <c r="L32" s="18">
        <v>2298600</v>
      </c>
      <c r="M32" s="37"/>
      <c r="N32" s="9"/>
    </row>
    <row r="33" spans="1:14" ht="12.75">
      <c r="A33" s="1">
        <v>2</v>
      </c>
      <c r="B33" s="7" t="s">
        <v>17</v>
      </c>
      <c r="C33" s="18">
        <v>1676175</v>
      </c>
      <c r="D33" s="21">
        <v>0.55</v>
      </c>
      <c r="E33" s="21">
        <v>0.08</v>
      </c>
      <c r="F33" s="18">
        <v>5896048</v>
      </c>
      <c r="G33" s="11">
        <f>+J33+K33+L33</f>
        <v>8810604</v>
      </c>
      <c r="H33" s="11">
        <f>+L33+J33+K33-F33</f>
        <v>2914556</v>
      </c>
      <c r="I33" s="18">
        <v>4234331</v>
      </c>
      <c r="J33" s="18">
        <v>1638850</v>
      </c>
      <c r="K33" s="18">
        <v>2581023</v>
      </c>
      <c r="L33" s="18">
        <v>4590731</v>
      </c>
      <c r="M33" s="37"/>
      <c r="N33" s="7"/>
    </row>
    <row r="34" spans="1:14" ht="12.75">
      <c r="A34" s="1">
        <v>3</v>
      </c>
      <c r="B34" s="15" t="s">
        <v>21</v>
      </c>
      <c r="C34" s="18">
        <v>1676175</v>
      </c>
      <c r="D34" s="21">
        <v>0.54</v>
      </c>
      <c r="E34" s="21">
        <v>0.17</v>
      </c>
      <c r="F34" s="18">
        <v>3388386</v>
      </c>
      <c r="G34" s="11">
        <f>+J34+K34+L34</f>
        <v>4701650</v>
      </c>
      <c r="H34" s="11">
        <f>+L34+J34+K34-F34</f>
        <v>1313264</v>
      </c>
      <c r="I34" s="18">
        <v>925909</v>
      </c>
      <c r="J34" s="18">
        <v>1209382</v>
      </c>
      <c r="K34" s="18">
        <v>502829</v>
      </c>
      <c r="L34" s="18">
        <v>2989439</v>
      </c>
      <c r="M34" s="38"/>
      <c r="N34" s="7"/>
    </row>
    <row r="35" spans="1:5" ht="12.75">
      <c r="A35" s="4"/>
      <c r="B35" s="12"/>
      <c r="D35" s="26"/>
      <c r="E35" s="26"/>
    </row>
    <row r="36" spans="1:13" ht="12.75">
      <c r="A36" s="39" t="s">
        <v>46</v>
      </c>
      <c r="B36" s="23"/>
      <c r="C36" s="24">
        <f>SUM(C32:C34)</f>
        <v>5028525</v>
      </c>
      <c r="D36" s="25"/>
      <c r="E36" s="25"/>
      <c r="F36" s="24">
        <f>SUM(F32:F34)</f>
        <v>16498734</v>
      </c>
      <c r="G36" s="24">
        <f>SUM(G32:G34)</f>
        <v>21348979</v>
      </c>
      <c r="H36" s="24">
        <f>SUM(H32:H34)</f>
        <v>4850245</v>
      </c>
      <c r="I36" s="24">
        <f>SUM(I32:I34)</f>
        <v>5222272</v>
      </c>
      <c r="J36" s="24">
        <f>SUM(J32:J34)</f>
        <v>4836836</v>
      </c>
      <c r="K36" s="24">
        <f>SUM(K32:K34)</f>
        <v>6633373</v>
      </c>
      <c r="L36" s="24">
        <f>SUM(L32:L34)</f>
        <v>9878770</v>
      </c>
      <c r="M36" s="2"/>
    </row>
    <row r="37" spans="1:13" ht="13.5" thickBot="1">
      <c r="A37" s="40"/>
      <c r="B37" s="41"/>
      <c r="C37" s="36"/>
      <c r="D37" s="31"/>
      <c r="E37" s="31"/>
      <c r="F37" s="36"/>
      <c r="G37" s="36"/>
      <c r="H37" s="36"/>
      <c r="I37" s="36"/>
      <c r="J37" s="36"/>
      <c r="K37" s="36"/>
      <c r="L37" s="36"/>
      <c r="M37" s="2"/>
    </row>
    <row r="38" spans="1:13" ht="13.5" thickBot="1">
      <c r="A38" s="46" t="s">
        <v>47</v>
      </c>
      <c r="B38" s="42"/>
      <c r="C38" s="43">
        <f>+C29+C36</f>
        <v>150763586</v>
      </c>
      <c r="D38" s="44"/>
      <c r="E38" s="44"/>
      <c r="F38" s="43">
        <f aca="true" t="shared" si="4" ref="F38:L38">+F29+F36</f>
        <v>653638487</v>
      </c>
      <c r="G38" s="43">
        <f t="shared" si="4"/>
        <v>710962567</v>
      </c>
      <c r="H38" s="43">
        <f t="shared" si="4"/>
        <v>57324080</v>
      </c>
      <c r="I38" s="43">
        <f t="shared" si="4"/>
        <v>30148838</v>
      </c>
      <c r="J38" s="43">
        <f t="shared" si="4"/>
        <v>359911090</v>
      </c>
      <c r="K38" s="43">
        <f t="shared" si="4"/>
        <v>142831179</v>
      </c>
      <c r="L38" s="43">
        <f t="shared" si="4"/>
        <v>208220298</v>
      </c>
      <c r="M38" s="2"/>
    </row>
    <row r="39" spans="1:5" ht="12.75">
      <c r="A39" s="3"/>
      <c r="B39" s="28"/>
      <c r="D39" s="26"/>
      <c r="E39" s="26"/>
    </row>
    <row r="40" spans="1:12" ht="45.75" customHeight="1">
      <c r="A40" s="53" t="s">
        <v>32</v>
      </c>
      <c r="B40" s="55" t="s">
        <v>41</v>
      </c>
      <c r="C40" s="55"/>
      <c r="D40" s="55"/>
      <c r="E40" s="55"/>
      <c r="F40" s="55"/>
      <c r="G40" s="55"/>
      <c r="H40" s="55"/>
      <c r="I40" s="55"/>
      <c r="J40" s="55"/>
      <c r="K40" s="55"/>
      <c r="L40" s="55"/>
    </row>
    <row r="41" spans="4:5" ht="12.75">
      <c r="D41" s="26"/>
      <c r="E41" s="26"/>
    </row>
    <row r="42" spans="4:5" ht="12.75">
      <c r="D42" s="26"/>
      <c r="E42" s="26"/>
    </row>
    <row r="43" spans="4:5" ht="12.75">
      <c r="D43" s="26"/>
      <c r="E43" s="26"/>
    </row>
    <row r="44" spans="4:5" ht="12.75">
      <c r="D44" s="26"/>
      <c r="E44" s="26"/>
    </row>
    <row r="45" spans="4:5" ht="12.75">
      <c r="D45" s="26"/>
      <c r="E45" s="26"/>
    </row>
    <row r="46" spans="4:5" ht="12.75">
      <c r="D46" s="26"/>
      <c r="E46" s="26"/>
    </row>
    <row r="47" spans="4:5" ht="12.75">
      <c r="D47" s="26"/>
      <c r="E47" s="26"/>
    </row>
    <row r="48" spans="4:5" ht="12.75">
      <c r="D48" s="26"/>
      <c r="E48" s="26"/>
    </row>
    <row r="49" spans="4:5" ht="12.75">
      <c r="D49" s="26"/>
      <c r="E49" s="26"/>
    </row>
    <row r="50" spans="4:5" ht="12.75">
      <c r="D50" s="26"/>
      <c r="E50" s="26"/>
    </row>
    <row r="51" spans="4:5" ht="12.75">
      <c r="D51" s="26"/>
      <c r="E51" s="26"/>
    </row>
    <row r="52" spans="4:5" ht="12.75">
      <c r="D52" s="26"/>
      <c r="E52" s="26"/>
    </row>
    <row r="53" spans="4:5" ht="12.75">
      <c r="D53" s="26"/>
      <c r="E53" s="26"/>
    </row>
    <row r="54" spans="4:5" ht="12.75">
      <c r="D54" s="26"/>
      <c r="E54" s="26"/>
    </row>
    <row r="55" spans="4:5" ht="12.75">
      <c r="D55" s="26"/>
      <c r="E55" s="26"/>
    </row>
    <row r="56" spans="4:5" ht="12.75">
      <c r="D56" s="26"/>
      <c r="E56" s="26"/>
    </row>
    <row r="57" spans="4:5" ht="12.75">
      <c r="D57" s="26"/>
      <c r="E57" s="26"/>
    </row>
    <row r="58" spans="4:5" ht="12.75">
      <c r="D58" s="26"/>
      <c r="E58" s="26"/>
    </row>
    <row r="59" spans="4:5" ht="12.75">
      <c r="D59" s="26"/>
      <c r="E59" s="26"/>
    </row>
  </sheetData>
  <mergeCells count="2">
    <mergeCell ref="D5:E5"/>
    <mergeCell ref="B40:L40"/>
  </mergeCells>
  <printOptions/>
  <pageMargins left="0.79" right="0.5511811023622047" top="0.8267716535433072" bottom="0.1968503937007874" header="0.1968503937007874" footer="0.1968503937007874"/>
  <pageSetup fitToHeight="1" fitToWidth="1" orientation="landscape" paperSize="9" scale="7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SPonce</cp:lastModifiedBy>
  <cp:lastPrinted>2007-09-06T16:44:36Z</cp:lastPrinted>
  <dcterms:created xsi:type="dcterms:W3CDTF">1998-12-29T21:12:07Z</dcterms:created>
  <dcterms:modified xsi:type="dcterms:W3CDTF">2007-09-06T17:27:16Z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