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60" windowWidth="16608" windowHeight="3936" activeTab="0"/>
  </bookViews>
  <sheets>
    <sheet name="OCTUBRE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<sst xmlns="http://schemas.openxmlformats.org/spreadsheetml/2006/main" count="77" uniqueCount="40">
  <si>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</si>
  <si>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</si>
  <si>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</si>
  <si>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</si>
  <si>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</si>
  <si>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</si>
  <si>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</si>
  <si>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</si>
  <si>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</si>
  <si>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</si>
  <si>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</si>
  <si>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</si>
  <si>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</si>
  <si>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</si>
  <si>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</si>
  <si>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</si>
  <si>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</si>
  <si>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</si>
  <si>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</si>
  <si>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</si>
  <si>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</si>
  <si>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</si>
  <si>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</si>
  <si>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</si>
  <si>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</si>
  <si>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</si>
  <si>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</si>
  <si>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</si>
  <si>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</si>
  <si>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</si>
  <si>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</si>
  <si>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OCTUBRE 2013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</si>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</sst>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0.9921875" style="0" customWidth="1"/>
    <col min="2" max="2" width="43.8515625" style="0" customWidth="1"/>
    <col min="4" max="4" width="12.8515625" style="0" bestFit="1" customWidth="1"/>
    <col min="5" max="5" width="14.421875" style="0" customWidth="1"/>
    <col min="7" max="7" width="12.00390625" style="0" bestFit="1" customWidth="1"/>
  </cols>
  <sheetData>
    <row r="1" spans="2:7" ht="15">
      <c r="B1" s="1" t="s">
        <v>0</v>
      </c>
      <c r="C1" s="2"/>
      <c r="D1" s="2"/>
      <c r="E1" s="2"/>
      <c r="F1" s="2"/>
      <c r="G1" s="2"/>
    </row>
    <row r="2" spans="2:7" ht="15">
      <c r="B2" s="3" t="s">
        <v>31</v>
      </c>
      <c r="C2" s="2"/>
      <c r="D2" s="2"/>
      <c r="E2" s="2"/>
      <c r="F2" s="2"/>
      <c r="G2" s="2"/>
    </row>
    <row r="3" spans="2:7" ht="9.75" customHeight="1">
      <c r="B3" s="4"/>
      <c r="C3" s="5"/>
      <c r="D3" s="5"/>
      <c r="E3" s="5"/>
      <c r="F3" s="5"/>
      <c r="G3" s="5"/>
    </row>
    <row r="4" spans="2:7" ht="15" thickBot="1">
      <c r="B4" s="6" t="s">
        <v>27</v>
      </c>
      <c r="C4" s="6"/>
      <c r="D4" s="6"/>
      <c r="E4" s="6"/>
      <c r="F4" s="6"/>
      <c r="G4" s="6"/>
    </row>
    <row r="5" spans="2:7" ht="14.25">
      <c r="B5" s="62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9" t="s">
        <v>6</v>
      </c>
    </row>
    <row r="6" spans="2:7" ht="14.25">
      <c r="B6" s="63"/>
      <c r="C6" s="10" t="s">
        <v>7</v>
      </c>
      <c r="D6" s="10" t="s">
        <v>8</v>
      </c>
      <c r="E6" s="11" t="s">
        <v>9</v>
      </c>
      <c r="F6" s="11" t="s">
        <v>10</v>
      </c>
      <c r="G6" s="12" t="s">
        <v>11</v>
      </c>
    </row>
    <row r="7" spans="2:7" ht="14.25">
      <c r="B7" s="64"/>
      <c r="C7" s="13" t="s">
        <v>12</v>
      </c>
      <c r="D7" s="13" t="s">
        <v>13</v>
      </c>
      <c r="E7" s="13" t="s">
        <v>14</v>
      </c>
      <c r="F7" s="14" t="s">
        <v>15</v>
      </c>
      <c r="G7" s="15" t="s">
        <v>16</v>
      </c>
    </row>
    <row r="8" spans="2:7" ht="14.25">
      <c r="B8" s="16"/>
      <c r="C8" s="17"/>
      <c r="D8" s="17"/>
      <c r="E8" s="61"/>
      <c r="F8" s="58"/>
      <c r="G8" s="18"/>
    </row>
    <row r="9" spans="2:7" s="22" customFormat="1" ht="14.25">
      <c r="B9" s="19" t="s">
        <v>17</v>
      </c>
      <c r="C9" s="20">
        <v>868</v>
      </c>
      <c r="D9" s="20">
        <v>826463166</v>
      </c>
      <c r="E9" s="20">
        <f aca="true" t="shared" si="0" ref="E9:E20">+D9/C9</f>
        <v>952146.5046082949</v>
      </c>
      <c r="F9" s="59">
        <v>52</v>
      </c>
      <c r="G9" s="46">
        <v>1.71</v>
      </c>
    </row>
    <row r="10" spans="2:7" s="22" customFormat="1" ht="14.25">
      <c r="B10" s="19" t="s">
        <v>32</v>
      </c>
      <c r="C10" s="20">
        <v>209</v>
      </c>
      <c r="D10" s="20">
        <v>229286516</v>
      </c>
      <c r="E10" s="20">
        <f t="shared" si="0"/>
        <v>1097064.6698564594</v>
      </c>
      <c r="F10" s="59">
        <v>51</v>
      </c>
      <c r="G10" s="46">
        <v>1.81</v>
      </c>
    </row>
    <row r="11" spans="2:7" s="22" customFormat="1" ht="14.25">
      <c r="B11" s="19" t="s">
        <v>33</v>
      </c>
      <c r="C11" s="20">
        <v>507</v>
      </c>
      <c r="D11" s="20">
        <v>423658124</v>
      </c>
      <c r="E11" s="20">
        <f t="shared" si="0"/>
        <v>835617.6015779093</v>
      </c>
      <c r="F11" s="59">
        <v>39</v>
      </c>
      <c r="G11" s="46">
        <v>1.81</v>
      </c>
    </row>
    <row r="12" spans="2:7" s="22" customFormat="1" ht="14.25">
      <c r="B12" s="19" t="s">
        <v>34</v>
      </c>
      <c r="C12" s="20">
        <v>62</v>
      </c>
      <c r="D12" s="20">
        <v>40871717</v>
      </c>
      <c r="E12" s="20">
        <f t="shared" si="0"/>
        <v>659221.2419354839</v>
      </c>
      <c r="F12" s="59">
        <v>25</v>
      </c>
      <c r="G12" s="46">
        <v>1.69</v>
      </c>
    </row>
    <row r="13" spans="2:7" s="22" customFormat="1" ht="14.25">
      <c r="B13" s="19" t="s">
        <v>18</v>
      </c>
      <c r="C13" s="20">
        <v>155</v>
      </c>
      <c r="D13" s="20">
        <v>182708617</v>
      </c>
      <c r="E13" s="20">
        <f t="shared" si="0"/>
        <v>1178765.270967742</v>
      </c>
      <c r="F13" s="59">
        <v>50</v>
      </c>
      <c r="G13" s="46">
        <v>1.7</v>
      </c>
    </row>
    <row r="14" spans="2:7" s="22" customFormat="1" ht="14.25">
      <c r="B14" s="24" t="s">
        <v>35</v>
      </c>
      <c r="C14" s="20">
        <v>402</v>
      </c>
      <c r="D14" s="20">
        <v>367800522</v>
      </c>
      <c r="E14" s="20">
        <f t="shared" si="0"/>
        <v>914926.671641791</v>
      </c>
      <c r="F14" s="59">
        <v>43</v>
      </c>
      <c r="G14" s="46">
        <v>1.81</v>
      </c>
    </row>
    <row r="15" spans="2:7" s="22" customFormat="1" ht="14.25">
      <c r="B15" s="19" t="s">
        <v>36</v>
      </c>
      <c r="C15" s="20">
        <v>1014</v>
      </c>
      <c r="D15" s="20">
        <v>1314035929</v>
      </c>
      <c r="E15" s="20">
        <f t="shared" si="0"/>
        <v>1295893.4211045364</v>
      </c>
      <c r="F15" s="59">
        <v>54</v>
      </c>
      <c r="G15" s="46">
        <v>1.85</v>
      </c>
    </row>
    <row r="16" spans="2:7" s="22" customFormat="1" ht="14.25">
      <c r="B16" s="19" t="s">
        <v>37</v>
      </c>
      <c r="C16" s="20">
        <v>90</v>
      </c>
      <c r="D16" s="20">
        <v>67553651</v>
      </c>
      <c r="E16" s="20">
        <f t="shared" si="0"/>
        <v>750596.1222222223</v>
      </c>
      <c r="F16" s="59">
        <v>53</v>
      </c>
      <c r="G16" s="46">
        <v>1.9</v>
      </c>
    </row>
    <row r="17" spans="2:7" s="22" customFormat="1" ht="14.25">
      <c r="B17" s="24" t="s">
        <v>19</v>
      </c>
      <c r="C17" s="20">
        <v>732</v>
      </c>
      <c r="D17" s="20">
        <v>1522344752</v>
      </c>
      <c r="E17" s="20">
        <f t="shared" si="0"/>
        <v>2079705.9453551914</v>
      </c>
      <c r="F17" s="59">
        <v>69</v>
      </c>
      <c r="G17" s="46">
        <v>1.6</v>
      </c>
    </row>
    <row r="18" spans="2:7" s="22" customFormat="1" ht="14.25">
      <c r="B18" s="24" t="s">
        <v>38</v>
      </c>
      <c r="C18" s="20">
        <v>486</v>
      </c>
      <c r="D18" s="20">
        <v>726451935</v>
      </c>
      <c r="E18" s="20">
        <f t="shared" si="0"/>
        <v>1494757.0679012346</v>
      </c>
      <c r="F18" s="59">
        <v>53</v>
      </c>
      <c r="G18" s="46">
        <v>1.96</v>
      </c>
    </row>
    <row r="19" spans="2:7" s="22" customFormat="1" ht="14.25">
      <c r="B19" s="19" t="s">
        <v>30</v>
      </c>
      <c r="C19" s="20">
        <v>85</v>
      </c>
      <c r="D19" s="20">
        <v>136674673</v>
      </c>
      <c r="E19" s="20">
        <f t="shared" si="0"/>
        <v>1607937.3294117646</v>
      </c>
      <c r="F19" s="59">
        <v>36</v>
      </c>
      <c r="G19" s="46">
        <v>1.72</v>
      </c>
    </row>
    <row r="20" spans="2:7" s="22" customFormat="1" ht="14.25">
      <c r="B20" s="19" t="s">
        <v>39</v>
      </c>
      <c r="C20" s="20">
        <v>232</v>
      </c>
      <c r="D20" s="20">
        <v>166285075</v>
      </c>
      <c r="E20" s="23">
        <f t="shared" si="0"/>
        <v>716746.0129310344</v>
      </c>
      <c r="F20" s="20">
        <v>54</v>
      </c>
      <c r="G20" s="46">
        <v>1.7</v>
      </c>
    </row>
    <row r="21" spans="2:7" ht="15" thickBot="1">
      <c r="B21" s="47"/>
      <c r="C21" s="20"/>
      <c r="D21" s="60"/>
      <c r="E21" s="23"/>
      <c r="F21" s="20"/>
      <c r="G21" s="46"/>
    </row>
    <row r="22" spans="2:7" ht="15" thickBot="1">
      <c r="B22" s="25" t="s">
        <v>20</v>
      </c>
      <c r="C22" s="48">
        <f>SUM(C9:C20)</f>
        <v>4842</v>
      </c>
      <c r="D22" s="48">
        <f>SUM(D9:D20)</f>
        <v>6004134677</v>
      </c>
      <c r="E22" s="48">
        <f>D22/C22</f>
        <v>1240011.2922346138</v>
      </c>
      <c r="F22" s="48">
        <f>((F9*D9)+(F10*D10)+(F11*D11)+(F12*D12)+(F13*D13)+(D14*F14)+(D15*F15)+(D16*F16)+(D17*F17)+(D18*F18)+(D19*F19)+(D20*F20))/D22</f>
        <v>54.82000889418091</v>
      </c>
      <c r="G22" s="26">
        <f>((G9*D9)+(G10*D10)+(G11*D11)+(G12*D12)+(G13*D13)+(G14*D14)+(D15*G15)+(D16*G16)+(D17*G17)+(D18*G18)+(D19*G19)+(D20*G20))/D22</f>
        <v>1.7616459395286148</v>
      </c>
    </row>
    <row r="23" spans="2:7" ht="14.25">
      <c r="B23" s="4"/>
      <c r="C23" s="27"/>
      <c r="D23" s="27"/>
      <c r="E23" s="27"/>
      <c r="F23" s="27"/>
      <c r="G23" s="28"/>
    </row>
    <row r="24" spans="2:7" ht="15" thickBot="1">
      <c r="B24" s="6" t="s">
        <v>29</v>
      </c>
      <c r="C24" s="5"/>
      <c r="D24" s="5"/>
      <c r="E24" s="5"/>
      <c r="F24" s="5"/>
      <c r="G24" s="29"/>
    </row>
    <row r="25" spans="2:7" ht="14.25">
      <c r="B25" s="62" t="s">
        <v>1</v>
      </c>
      <c r="C25" s="49" t="s">
        <v>2</v>
      </c>
      <c r="D25" s="49" t="s">
        <v>3</v>
      </c>
      <c r="E25" s="50" t="s">
        <v>4</v>
      </c>
      <c r="F25" s="50" t="s">
        <v>5</v>
      </c>
      <c r="G25" s="51" t="s">
        <v>6</v>
      </c>
    </row>
    <row r="26" spans="2:7" ht="14.25">
      <c r="B26" s="63"/>
      <c r="C26" s="52" t="s">
        <v>7</v>
      </c>
      <c r="D26" s="52" t="s">
        <v>8</v>
      </c>
      <c r="E26" s="53" t="s">
        <v>9</v>
      </c>
      <c r="F26" s="53" t="s">
        <v>10</v>
      </c>
      <c r="G26" s="54" t="s">
        <v>21</v>
      </c>
    </row>
    <row r="27" spans="2:7" ht="14.25">
      <c r="B27" s="64"/>
      <c r="C27" s="55" t="s">
        <v>12</v>
      </c>
      <c r="D27" s="55" t="s">
        <v>13</v>
      </c>
      <c r="E27" s="56" t="s">
        <v>14</v>
      </c>
      <c r="F27" s="56" t="s">
        <v>15</v>
      </c>
      <c r="G27" s="57" t="s">
        <v>16</v>
      </c>
    </row>
    <row r="28" spans="2:7" ht="14.25">
      <c r="B28" s="30"/>
      <c r="C28" s="31"/>
      <c r="D28" s="31"/>
      <c r="E28" s="21"/>
      <c r="F28" s="31"/>
      <c r="G28" s="39"/>
    </row>
    <row r="29" spans="2:7" ht="14.25">
      <c r="B29" s="30" t="s">
        <v>30</v>
      </c>
      <c r="C29" s="31"/>
      <c r="D29" s="31"/>
      <c r="E29" s="23"/>
      <c r="F29" s="31"/>
      <c r="G29" s="39"/>
    </row>
    <row r="30" spans="2:7" ht="14.25">
      <c r="B30" s="30" t="s">
        <v>17</v>
      </c>
      <c r="C30" s="20">
        <v>23</v>
      </c>
      <c r="D30" s="20">
        <v>136723574</v>
      </c>
      <c r="E30" s="23">
        <f>+D30/C30</f>
        <v>5944503.217391305</v>
      </c>
      <c r="F30" s="20">
        <v>359</v>
      </c>
      <c r="G30" s="46">
        <v>5.89</v>
      </c>
    </row>
    <row r="31" spans="2:7" ht="14.25">
      <c r="B31" s="19" t="s">
        <v>18</v>
      </c>
      <c r="C31" s="20"/>
      <c r="D31" s="20"/>
      <c r="E31" s="23"/>
      <c r="F31" s="20"/>
      <c r="G31" s="46"/>
    </row>
    <row r="32" spans="2:7" ht="15" thickBot="1">
      <c r="B32" s="32"/>
      <c r="C32" s="40"/>
      <c r="D32" s="41"/>
      <c r="E32" s="33"/>
      <c r="F32" s="42"/>
      <c r="G32" s="34"/>
    </row>
    <row r="33" spans="2:7" ht="15" thickBot="1">
      <c r="B33" s="25" t="s">
        <v>20</v>
      </c>
      <c r="C33" s="43">
        <f>SUM(C29:C31)</f>
        <v>23</v>
      </c>
      <c r="D33" s="43">
        <f>SUM(D29:D31)</f>
        <v>136723574</v>
      </c>
      <c r="E33" s="44">
        <f>D33/C33</f>
        <v>5944503.217391305</v>
      </c>
      <c r="F33" s="43">
        <f>(+F29*D29+F30*D30)/D33</f>
        <v>359</v>
      </c>
      <c r="G33" s="45">
        <f>+((+G29*D29)+(+G30*D30))/D33</f>
        <v>5.89</v>
      </c>
    </row>
    <row r="34" spans="2:7" ht="14.25">
      <c r="B34" s="5"/>
      <c r="C34" s="27"/>
      <c r="D34" s="27"/>
      <c r="E34" s="5"/>
      <c r="F34" s="5"/>
      <c r="G34" s="5"/>
    </row>
    <row r="35" spans="2:7" ht="15" thickBot="1">
      <c r="B35" s="6" t="s">
        <v>28</v>
      </c>
      <c r="C35" s="5"/>
      <c r="D35" s="5"/>
      <c r="E35" s="5"/>
      <c r="F35" s="5"/>
      <c r="G35" s="29"/>
    </row>
    <row r="36" spans="2:7" ht="14.25">
      <c r="B36" s="62" t="s">
        <v>1</v>
      </c>
      <c r="C36" s="49" t="s">
        <v>2</v>
      </c>
      <c r="D36" s="49" t="s">
        <v>3</v>
      </c>
      <c r="E36" s="50" t="s">
        <v>4</v>
      </c>
      <c r="F36" s="50" t="s">
        <v>5</v>
      </c>
      <c r="G36" s="51" t="s">
        <v>6</v>
      </c>
    </row>
    <row r="37" spans="2:7" ht="14.25">
      <c r="B37" s="63"/>
      <c r="C37" s="52" t="s">
        <v>7</v>
      </c>
      <c r="D37" s="52" t="s">
        <v>8</v>
      </c>
      <c r="E37" s="53" t="s">
        <v>9</v>
      </c>
      <c r="F37" s="53" t="s">
        <v>10</v>
      </c>
      <c r="G37" s="54" t="s">
        <v>21</v>
      </c>
    </row>
    <row r="38" spans="2:7" ht="14.25">
      <c r="B38" s="64"/>
      <c r="C38" s="55" t="s">
        <v>12</v>
      </c>
      <c r="D38" s="55" t="s">
        <v>13</v>
      </c>
      <c r="E38" s="56" t="s">
        <v>14</v>
      </c>
      <c r="F38" s="56" t="s">
        <v>15</v>
      </c>
      <c r="G38" s="57" t="s">
        <v>16</v>
      </c>
    </row>
    <row r="39" spans="2:7" ht="14.25">
      <c r="B39" s="30"/>
      <c r="C39" s="31"/>
      <c r="D39" s="31"/>
      <c r="E39" s="21"/>
      <c r="F39" s="31"/>
      <c r="G39" s="39"/>
    </row>
    <row r="40" spans="2:7" ht="14.25">
      <c r="B40" s="24" t="s">
        <v>19</v>
      </c>
      <c r="C40" s="20">
        <v>1</v>
      </c>
      <c r="D40" s="20">
        <v>228286778</v>
      </c>
      <c r="E40" s="23">
        <f>+D40/C40</f>
        <v>228286778</v>
      </c>
      <c r="F40" s="20">
        <v>13</v>
      </c>
      <c r="G40" s="46">
        <v>0.95</v>
      </c>
    </row>
    <row r="41" spans="2:7" ht="15" thickBot="1">
      <c r="B41" s="32"/>
      <c r="C41" s="40"/>
      <c r="D41" s="41"/>
      <c r="E41" s="33"/>
      <c r="F41" s="42"/>
      <c r="G41" s="34"/>
    </row>
    <row r="42" spans="2:7" ht="15" thickBot="1">
      <c r="B42" s="25" t="s">
        <v>20</v>
      </c>
      <c r="C42" s="43">
        <f>SUM(C40:C40)</f>
        <v>1</v>
      </c>
      <c r="D42" s="43">
        <f>SUM(D40:D40)</f>
        <v>228286778</v>
      </c>
      <c r="E42" s="44">
        <f>D42/C42</f>
        <v>228286778</v>
      </c>
      <c r="F42" s="43">
        <f>(+F40*D40)/D42</f>
        <v>13</v>
      </c>
      <c r="G42" s="45">
        <f>+((+G40*D40))/D42</f>
        <v>0.95</v>
      </c>
    </row>
    <row r="43" spans="2:7" ht="8.25" customHeight="1">
      <c r="B43" s="5"/>
      <c r="C43" s="27"/>
      <c r="D43" s="27"/>
      <c r="E43" s="5"/>
      <c r="F43" s="5"/>
      <c r="G43" s="5"/>
    </row>
    <row r="44" spans="2:7" ht="14.25">
      <c r="B44" s="4" t="s">
        <v>22</v>
      </c>
      <c r="C44" s="35"/>
      <c r="D44" s="35"/>
      <c r="E44" s="36"/>
      <c r="F44" s="35"/>
      <c r="G44" s="35"/>
    </row>
    <row r="45" spans="2:7" ht="14.25">
      <c r="B45" s="4" t="s">
        <v>23</v>
      </c>
      <c r="C45" s="35"/>
      <c r="D45" s="35"/>
      <c r="E45" s="35"/>
      <c r="F45" s="35"/>
      <c r="G45" s="35"/>
    </row>
    <row r="46" spans="2:7" ht="14.25">
      <c r="B46" s="4" t="s">
        <v>24</v>
      </c>
      <c r="C46" s="35"/>
      <c r="D46" s="35"/>
      <c r="E46" s="35"/>
      <c r="F46" s="35"/>
      <c r="G46" s="37"/>
    </row>
    <row r="47" spans="2:7" ht="14.25">
      <c r="B47" s="4" t="s">
        <v>25</v>
      </c>
      <c r="C47" s="35"/>
      <c r="D47" s="35"/>
      <c r="E47" s="35"/>
      <c r="F47" s="35"/>
      <c r="G47" s="35"/>
    </row>
    <row r="48" spans="2:7" ht="14.25">
      <c r="B48" s="4" t="s">
        <v>26</v>
      </c>
      <c r="C48" s="35"/>
      <c r="D48" s="35"/>
      <c r="E48" s="35"/>
      <c r="F48" s="35"/>
      <c r="G48" s="35"/>
    </row>
    <row r="49" spans="2:7" ht="14.25">
      <c r="B49" s="65"/>
      <c r="C49" s="65"/>
      <c r="D49" s="65"/>
      <c r="E49" s="65"/>
      <c r="F49" s="65"/>
      <c r="G49" s="65"/>
    </row>
    <row r="50" spans="2:7" ht="14.25">
      <c r="B50" s="38"/>
      <c r="C50" s="38"/>
      <c r="D50" s="38"/>
      <c r="E50" s="38"/>
      <c r="F50" s="38"/>
      <c r="G50" s="38"/>
    </row>
    <row r="51" spans="2:7" ht="14.25">
      <c r="B51" s="38"/>
      <c r="C51" s="38"/>
      <c r="D51" s="38"/>
      <c r="E51" s="38"/>
      <c r="F51" s="38"/>
      <c r="G51" s="38"/>
    </row>
  </sheetData>
  <sheetProtection/>
  <mergeCells count="4">
    <mergeCell ref="B5:B7"/>
    <mergeCell ref="B25:B27"/>
    <mergeCell ref="B49:G49"/>
    <mergeCell ref="B36:B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C7:G7 C27:H27 C38:G38" numberStoredAsText="1"/>
    <ignoredError sqref="E32 H22 C42:F42 C33:D33 F33" unlockedFormula="1"/>
    <ignoredError sqref="C22:D22 E22 F22:G22 E33" formulaRange="1" unlockedFormula="1"/>
    <ignoredError sqref="E22 F22:G22 E33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2013-06-19T16:01:53Z</cp:lastPrinted>
  <dcterms:created xsi:type="dcterms:W3CDTF">2011-04-20T20:25:07Z</dcterms:created>
  <dcterms:modified xsi:type="dcterms:W3CDTF">2013-11-18T14:21:49Z</dcterms:modified>
  <cp:category/>
  <cp:version/>
  <cp:contentType/>
  <cp:contentStatus/>
</cp:coreProperties>
</file>