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356" windowWidth="20115" windowHeight="3990" activeTab="0"/>
  </bookViews>
  <sheets>
    <sheet name="MARZO 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<sst xmlns="http://schemas.openxmlformats.org/spreadsheetml/2006/main" count="58" uniqueCount="40">
  <si>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INFORMACION MENSUAL DE PRESTAMOS OTORGADOS</t>
  </si>
  <si>
    <t>PRÉSTAMOS OTORGADOS EN PESOS ($)</t>
  </si>
  <si>
    <t>ASEGURADORA</t>
  </si>
  <si>
    <t>Número de</t>
  </si>
  <si>
    <t>Monto Total</t>
  </si>
  <si>
    <t>Monto promedio de</t>
  </si>
  <si>
    <t>Plazo (meses)</t>
  </si>
  <si>
    <t>Tasa de interés</t>
  </si>
  <si>
    <t>Prestamos</t>
  </si>
  <si>
    <t>prestado ($)</t>
  </si>
  <si>
    <t>los préstamos ($)</t>
  </si>
  <si>
    <t>préstamos</t>
  </si>
  <si>
    <t>(mensual)</t>
  </si>
  <si>
    <t>(1)</t>
  </si>
  <si>
    <t>(2)</t>
  </si>
  <si>
    <t>(3)</t>
  </si>
  <si>
    <t>(4)</t>
  </si>
  <si>
    <t>(5)</t>
  </si>
  <si>
    <t>BICE VIDA COMPAÑIA DE SEGUROS</t>
  </si>
  <si>
    <t>CHILENA CONSOLIDADA SEGUROS DE VIDA S.A.</t>
  </si>
  <si>
    <t>COMPAÑIA DE SEGUROS CORPVIDA S.A.</t>
  </si>
  <si>
    <t>EUROAMERICA SEGUROS DE VIDA S.A.</t>
  </si>
  <si>
    <t>COMPAÑIA DE SEGUROS DE VIDA CRUZ DEL SUR S.A.</t>
  </si>
  <si>
    <t xml:space="preserve">CORPSEGUROS S.A. </t>
  </si>
  <si>
    <t>OHIO NATIONAL SEGUROS DE VIDA S.A.</t>
  </si>
  <si>
    <t>PENTA VIDA COMPAÑIA DE SEGUROS DE VIDA</t>
  </si>
  <si>
    <t>PRINCIPAL COMPAÑIA DE SEGUROS DE VIDA</t>
  </si>
  <si>
    <t>RENTA NACIONAL COMPAÑÍA DE SEGUROS DE VIDA S.A.</t>
  </si>
  <si>
    <t>SEGUROS VIDA SECURITY PREVISION S.A.</t>
  </si>
  <si>
    <t>TOTALES</t>
  </si>
  <si>
    <t>PRÉSTAMOS OTORGADOS EN UNIDADES DE FOMENTO (UF)</t>
  </si>
  <si>
    <t>(anual)</t>
  </si>
  <si>
    <t>(1)    Suma de los préstamos otorgados por la compañía durante el mes indicado.</t>
  </si>
  <si>
    <t>(2)    Suma del monto de los préstamos otorgados por la compañía durante el mes indicado expresado en pesos.</t>
  </si>
  <si>
    <t>(3)    Monto total prestado dividido por el total de préstamos otorgados por la compañía durante el mes indicado.</t>
  </si>
  <si>
    <t>(4)    Plazo promedio ponderado de los préstamos otorgados por la compañía durante el mes indicado.</t>
  </si>
  <si>
    <t>(5)    Tasa de interés promedio ponderada de los préstamos otorgados por la compañía.</t>
  </si>
  <si>
    <t>METLIFE CHILE SEGUROS DE VIDA (ex Interamericana *)</t>
  </si>
  <si>
    <t xml:space="preserve"> * Compañía resultante de la fusión impropia de MetLife e Interamericana, pasando esta última a ser continuadora legal de MetLife.</t>
  </si>
  <si>
    <t>MARZO 2013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</si>
</sst>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 vertical="center"/>
      <protection/>
    </xf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54" applyFont="1" applyFill="1" applyAlignment="1">
      <alignment horizontal="left"/>
      <protection/>
    </xf>
    <xf numFmtId="0" fontId="3" fillId="33" borderId="0" xfId="54" applyFont="1" applyFill="1">
      <alignment vertical="center"/>
      <protection/>
    </xf>
    <xf numFmtId="49" fontId="4" fillId="33" borderId="0" xfId="54" applyNumberFormat="1" applyFont="1" applyFill="1" applyAlignment="1">
      <alignment horizontal="left"/>
      <protection/>
    </xf>
    <xf numFmtId="0" fontId="5" fillId="33" borderId="0" xfId="54" applyFont="1" applyFill="1" applyAlignment="1">
      <alignment horizontal="left"/>
      <protection/>
    </xf>
    <xf numFmtId="0" fontId="6" fillId="33" borderId="0" xfId="54" applyFont="1" applyFill="1">
      <alignment vertical="center"/>
      <protection/>
    </xf>
    <xf numFmtId="0" fontId="7" fillId="33" borderId="0" xfId="54" applyFont="1" applyFill="1">
      <alignment vertical="center"/>
      <protection/>
    </xf>
    <xf numFmtId="0" fontId="5" fillId="34" borderId="10" xfId="54" applyNumberFormat="1" applyFont="1" applyFill="1" applyBorder="1" applyAlignment="1" applyProtection="1">
      <alignment horizontal="center"/>
      <protection locked="0"/>
    </xf>
    <xf numFmtId="0" fontId="5" fillId="34" borderId="11" xfId="54" applyNumberFormat="1" applyFont="1" applyFill="1" applyBorder="1" applyAlignment="1" applyProtection="1">
      <alignment horizontal="center"/>
      <protection locked="0"/>
    </xf>
    <xf numFmtId="0" fontId="5" fillId="34" borderId="12" xfId="54" applyNumberFormat="1" applyFont="1" applyFill="1" applyBorder="1" applyAlignment="1" applyProtection="1">
      <alignment horizontal="center"/>
      <protection locked="0"/>
    </xf>
    <xf numFmtId="0" fontId="5" fillId="34" borderId="13" xfId="54" applyNumberFormat="1" applyFont="1" applyFill="1" applyBorder="1" applyAlignment="1" applyProtection="1">
      <alignment horizontal="center"/>
      <protection locked="0"/>
    </xf>
    <xf numFmtId="0" fontId="5" fillId="34" borderId="14" xfId="54" applyNumberFormat="1" applyFont="1" applyFill="1" applyBorder="1" applyAlignment="1" applyProtection="1">
      <alignment horizontal="center"/>
      <protection locked="0"/>
    </xf>
    <xf numFmtId="0" fontId="5" fillId="34" borderId="15" xfId="54" applyNumberFormat="1" applyFont="1" applyFill="1" applyBorder="1" applyAlignment="1" applyProtection="1">
      <alignment horizontal="center"/>
      <protection locked="0"/>
    </xf>
    <xf numFmtId="49" fontId="5" fillId="34" borderId="16" xfId="54" applyNumberFormat="1" applyFont="1" applyFill="1" applyBorder="1" applyAlignment="1" applyProtection="1">
      <alignment horizontal="center"/>
      <protection locked="0"/>
    </xf>
    <xf numFmtId="49" fontId="5" fillId="34" borderId="17" xfId="54" applyNumberFormat="1" applyFont="1" applyFill="1" applyBorder="1" applyAlignment="1" applyProtection="1">
      <alignment horizontal="center"/>
      <protection locked="0"/>
    </xf>
    <xf numFmtId="49" fontId="5" fillId="34" borderId="18" xfId="54" applyNumberFormat="1" applyFont="1" applyFill="1" applyBorder="1" applyAlignment="1" applyProtection="1">
      <alignment horizontal="center"/>
      <protection locked="0"/>
    </xf>
    <xf numFmtId="0" fontId="6" fillId="33" borderId="19" xfId="54" applyNumberFormat="1" applyFont="1" applyFill="1" applyBorder="1" applyAlignment="1" applyProtection="1">
      <alignment horizontal="left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2" fontId="5" fillId="33" borderId="21" xfId="54" applyNumberFormat="1" applyFont="1" applyFill="1" applyBorder="1" applyAlignment="1" applyProtection="1">
      <alignment/>
      <protection locked="0"/>
    </xf>
    <xf numFmtId="0" fontId="5" fillId="0" borderId="22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Fill="1" applyBorder="1" applyAlignment="1">
      <alignment/>
    </xf>
    <xf numFmtId="3" fontId="5" fillId="0" borderId="23" xfId="54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5" fillId="0" borderId="0" xfId="49" applyNumberFormat="1" applyFont="1" applyFill="1" applyAlignment="1">
      <alignment/>
    </xf>
    <xf numFmtId="0" fontId="5" fillId="0" borderId="22" xfId="54" applyFont="1" applyFill="1" applyBorder="1" applyAlignment="1">
      <alignment horizontal="left"/>
      <protection/>
    </xf>
    <xf numFmtId="0" fontId="10" fillId="0" borderId="24" xfId="54" applyNumberFormat="1" applyFont="1" applyFill="1" applyBorder="1" applyAlignment="1" applyProtection="1">
      <alignment horizontal="left" vertical="center"/>
      <protection locked="0"/>
    </xf>
    <xf numFmtId="4" fontId="11" fillId="0" borderId="25" xfId="54" applyNumberFormat="1" applyFont="1" applyFill="1" applyBorder="1" applyAlignment="1" applyProtection="1">
      <alignment vertical="center"/>
      <protection locked="0"/>
    </xf>
    <xf numFmtId="3" fontId="6" fillId="33" borderId="0" xfId="54" applyNumberFormat="1" applyFont="1" applyFill="1">
      <alignment vertical="center"/>
      <protection/>
    </xf>
    <xf numFmtId="4" fontId="11" fillId="0" borderId="0" xfId="54" applyNumberFormat="1" applyFont="1" applyFill="1" applyBorder="1" applyAlignment="1">
      <alignment/>
      <protection/>
    </xf>
    <xf numFmtId="4" fontId="6" fillId="33" borderId="0" xfId="54" applyNumberFormat="1" applyFont="1" applyFill="1">
      <alignment vertical="center"/>
      <protection/>
    </xf>
    <xf numFmtId="0" fontId="5" fillId="0" borderId="26" xfId="54" applyNumberFormat="1" applyFont="1" applyFill="1" applyBorder="1" applyAlignment="1" applyProtection="1">
      <alignment horizontal="left"/>
      <protection locked="0"/>
    </xf>
    <xf numFmtId="164" fontId="5" fillId="0" borderId="13" xfId="49" applyNumberFormat="1" applyFont="1" applyBorder="1" applyAlignment="1">
      <alignment/>
    </xf>
    <xf numFmtId="0" fontId="5" fillId="0" borderId="26" xfId="54" applyFont="1" applyFill="1" applyBorder="1" applyAlignment="1">
      <alignment horizontal="left"/>
      <protection/>
    </xf>
    <xf numFmtId="3" fontId="5" fillId="0" borderId="23" xfId="54" applyNumberFormat="1" applyFont="1" applyFill="1" applyBorder="1" applyAlignment="1">
      <alignment horizontal="right"/>
      <protection/>
    </xf>
    <xf numFmtId="43" fontId="5" fillId="0" borderId="15" xfId="47" applyFont="1" applyFill="1" applyBorder="1" applyAlignment="1">
      <alignment horizontal="right"/>
    </xf>
    <xf numFmtId="0" fontId="5" fillId="33" borderId="0" xfId="54" applyFont="1" applyFill="1">
      <alignment vertical="center"/>
      <protection/>
    </xf>
    <xf numFmtId="165" fontId="5" fillId="33" borderId="0" xfId="54" applyNumberFormat="1" applyFont="1" applyFill="1">
      <alignment vertical="center"/>
      <protection/>
    </xf>
    <xf numFmtId="2" fontId="5" fillId="33" borderId="0" xfId="54" applyNumberFormat="1" applyFont="1" applyFill="1">
      <alignment vertical="center"/>
      <protection/>
    </xf>
    <xf numFmtId="0" fontId="6" fillId="0" borderId="0" xfId="53" applyFont="1">
      <alignment/>
      <protection/>
    </xf>
    <xf numFmtId="43" fontId="5" fillId="0" borderId="15" xfId="47" applyFont="1" applyBorder="1" applyAlignment="1">
      <alignment/>
    </xf>
    <xf numFmtId="3" fontId="9" fillId="0" borderId="13" xfId="54" applyNumberFormat="1" applyFont="1" applyFill="1" applyBorder="1" applyAlignment="1">
      <alignment horizontal="right"/>
      <protection/>
    </xf>
    <xf numFmtId="3" fontId="5" fillId="0" borderId="13" xfId="54" applyNumberFormat="1" applyFont="1" applyFill="1" applyBorder="1" applyAlignment="1">
      <alignment horizontal="right"/>
      <protection/>
    </xf>
    <xf numFmtId="0" fontId="5" fillId="0" borderId="13" xfId="54" applyFont="1" applyFill="1" applyBorder="1" applyAlignment="1">
      <alignment horizontal="right"/>
      <protection/>
    </xf>
    <xf numFmtId="3" fontId="11" fillId="0" borderId="27" xfId="54" applyNumberFormat="1" applyFont="1" applyFill="1" applyBorder="1" applyAlignment="1" applyProtection="1">
      <alignment horizontal="right" vertical="center"/>
      <protection locked="0"/>
    </xf>
    <xf numFmtId="3" fontId="11" fillId="0" borderId="28" xfId="54" applyNumberFormat="1" applyFont="1" applyFill="1" applyBorder="1" applyAlignment="1" applyProtection="1">
      <alignment horizontal="right" vertical="center"/>
      <protection locked="0"/>
    </xf>
    <xf numFmtId="43" fontId="11" fillId="0" borderId="25" xfId="47" applyNumberFormat="1" applyFont="1" applyFill="1" applyBorder="1" applyAlignment="1">
      <alignment horizontal="right"/>
    </xf>
    <xf numFmtId="43" fontId="5" fillId="0" borderId="15" xfId="47" applyFont="1" applyFill="1" applyBorder="1" applyAlignment="1">
      <alignment/>
    </xf>
    <xf numFmtId="0" fontId="9" fillId="0" borderId="22" xfId="54" applyFont="1" applyFill="1" applyBorder="1" applyAlignment="1">
      <alignment horizontal="left"/>
      <protection/>
    </xf>
    <xf numFmtId="3" fontId="11" fillId="0" borderId="27" xfId="54" applyNumberFormat="1" applyFont="1" applyFill="1" applyBorder="1" applyAlignment="1" applyProtection="1">
      <alignment vertical="center"/>
      <protection locked="0"/>
    </xf>
    <xf numFmtId="0" fontId="5" fillId="35" borderId="10" xfId="54" applyNumberFormat="1" applyFont="1" applyFill="1" applyBorder="1" applyAlignment="1" applyProtection="1">
      <alignment horizontal="center"/>
      <protection locked="0"/>
    </xf>
    <xf numFmtId="0" fontId="5" fillId="35" borderId="11" xfId="54" applyNumberFormat="1" applyFont="1" applyFill="1" applyBorder="1" applyAlignment="1" applyProtection="1">
      <alignment horizontal="center"/>
      <protection locked="0"/>
    </xf>
    <xf numFmtId="4" fontId="5" fillId="35" borderId="12" xfId="54" applyNumberFormat="1" applyFont="1" applyFill="1" applyBorder="1" applyAlignment="1" applyProtection="1">
      <alignment horizontal="center"/>
      <protection locked="0"/>
    </xf>
    <xf numFmtId="0" fontId="5" fillId="35" borderId="13" xfId="54" applyNumberFormat="1" applyFont="1" applyFill="1" applyBorder="1" applyAlignment="1" applyProtection="1">
      <alignment horizontal="center"/>
      <protection locked="0"/>
    </xf>
    <xf numFmtId="0" fontId="5" fillId="35" borderId="14" xfId="54" applyNumberFormat="1" applyFont="1" applyFill="1" applyBorder="1" applyAlignment="1" applyProtection="1">
      <alignment horizontal="center"/>
      <protection locked="0"/>
    </xf>
    <xf numFmtId="4" fontId="5" fillId="35" borderId="15" xfId="54" applyNumberFormat="1" applyFont="1" applyFill="1" applyBorder="1" applyAlignment="1" applyProtection="1">
      <alignment horizontal="center"/>
      <protection locked="0"/>
    </xf>
    <xf numFmtId="49" fontId="5" fillId="35" borderId="16" xfId="54" applyNumberFormat="1" applyFont="1" applyFill="1" applyBorder="1" applyAlignment="1" applyProtection="1">
      <alignment horizontal="center"/>
      <protection locked="0"/>
    </xf>
    <xf numFmtId="49" fontId="5" fillId="35" borderId="17" xfId="54" applyNumberFormat="1" applyFont="1" applyFill="1" applyBorder="1" applyAlignment="1" applyProtection="1">
      <alignment horizontal="center"/>
      <protection locked="0"/>
    </xf>
    <xf numFmtId="4" fontId="5" fillId="35" borderId="18" xfId="54" applyNumberFormat="1" applyFont="1" applyFill="1" applyBorder="1" applyAlignment="1" applyProtection="1">
      <alignment horizontal="center"/>
      <protection locked="0"/>
    </xf>
    <xf numFmtId="0" fontId="5" fillId="33" borderId="29" xfId="54" applyNumberFormat="1" applyFont="1" applyFill="1" applyBorder="1" applyAlignment="1" applyProtection="1">
      <alignment/>
      <protection locked="0"/>
    </xf>
    <xf numFmtId="164" fontId="5" fillId="0" borderId="23" xfId="49" applyNumberFormat="1" applyFont="1" applyFill="1" applyBorder="1" applyAlignment="1">
      <alignment/>
    </xf>
    <xf numFmtId="164" fontId="5" fillId="0" borderId="30" xfId="49" applyNumberFormat="1" applyFont="1" applyFill="1" applyBorder="1" applyAlignment="1">
      <alignment/>
    </xf>
    <xf numFmtId="0" fontId="5" fillId="33" borderId="20" xfId="54" applyNumberFormat="1" applyFont="1" applyFill="1" applyBorder="1" applyAlignment="1" applyProtection="1">
      <alignment horizontal="right"/>
      <protection locked="0"/>
    </xf>
    <xf numFmtId="0" fontId="8" fillId="35" borderId="31" xfId="54" applyNumberFormat="1" applyFont="1" applyFill="1" applyBorder="1" applyAlignment="1" applyProtection="1">
      <alignment horizontal="left" vertical="center"/>
      <protection locked="0"/>
    </xf>
    <xf numFmtId="0" fontId="8" fillId="35" borderId="26" xfId="54" applyNumberFormat="1" applyFont="1" applyFill="1" applyBorder="1" applyAlignment="1" applyProtection="1">
      <alignment horizontal="left" vertical="center"/>
      <protection locked="0"/>
    </xf>
    <xf numFmtId="0" fontId="8" fillId="35" borderId="32" xfId="54" applyNumberFormat="1" applyFont="1" applyFill="1" applyBorder="1" applyAlignment="1" applyProtection="1">
      <alignment horizontal="left" vertical="center"/>
      <protection locked="0"/>
    </xf>
    <xf numFmtId="0" fontId="5" fillId="0" borderId="0" xfId="54" applyFont="1" applyAlignment="1">
      <alignment horizontal="justify" vertical="justify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r Preferences]&#13;&#10;ShowControlRibbon=1&#13;&#10;ShowIconBar=1&#13;&#10;BorderWidth=5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WEB_07.09_Circ189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43.8515625" style="0" customWidth="1"/>
    <col min="3" max="3" width="12.8515625" style="0" bestFit="1" customWidth="1"/>
    <col min="4" max="4" width="14.421875" style="0" customWidth="1"/>
    <col min="6" max="6" width="12.00390625" style="0" bestFit="1" customWidth="1"/>
    <col min="8" max="8" width="14.5742187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9.75" customHeight="1">
      <c r="A3" s="4"/>
      <c r="B3" s="5"/>
      <c r="C3" s="5"/>
      <c r="D3" s="5"/>
      <c r="E3" s="5"/>
      <c r="F3" s="5"/>
    </row>
    <row r="4" spans="1:6" ht="15.75" thickBot="1">
      <c r="A4" s="6" t="s">
        <v>1</v>
      </c>
      <c r="B4" s="6"/>
      <c r="C4" s="6"/>
      <c r="D4" s="6"/>
      <c r="E4" s="6"/>
      <c r="F4" s="6"/>
    </row>
    <row r="5" spans="1:6" ht="15">
      <c r="A5" s="62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9" t="s">
        <v>7</v>
      </c>
    </row>
    <row r="6" spans="1:6" ht="15">
      <c r="A6" s="63"/>
      <c r="B6" s="10" t="s">
        <v>8</v>
      </c>
      <c r="C6" s="10" t="s">
        <v>9</v>
      </c>
      <c r="D6" s="11" t="s">
        <v>10</v>
      </c>
      <c r="E6" s="11" t="s">
        <v>11</v>
      </c>
      <c r="F6" s="12" t="s">
        <v>12</v>
      </c>
    </row>
    <row r="7" spans="1:6" ht="15">
      <c r="A7" s="64"/>
      <c r="B7" s="13" t="s">
        <v>13</v>
      </c>
      <c r="C7" s="13" t="s">
        <v>14</v>
      </c>
      <c r="D7" s="13" t="s">
        <v>15</v>
      </c>
      <c r="E7" s="14" t="s">
        <v>16</v>
      </c>
      <c r="F7" s="15" t="s">
        <v>17</v>
      </c>
    </row>
    <row r="8" spans="1:6" ht="15">
      <c r="A8" s="16"/>
      <c r="B8" s="17"/>
      <c r="C8" s="17"/>
      <c r="D8" s="61"/>
      <c r="E8" s="58"/>
      <c r="F8" s="18"/>
    </row>
    <row r="9" spans="1:6" s="22" customFormat="1" ht="15">
      <c r="A9" s="19" t="s">
        <v>18</v>
      </c>
      <c r="B9" s="20">
        <v>551</v>
      </c>
      <c r="C9" s="20">
        <v>479604569</v>
      </c>
      <c r="D9" s="20">
        <f aca="true" t="shared" si="0" ref="D9:D20">+C9/B9</f>
        <v>870425.7150635208</v>
      </c>
      <c r="E9" s="59">
        <v>48</v>
      </c>
      <c r="F9" s="46">
        <v>1.71</v>
      </c>
    </row>
    <row r="10" spans="1:6" s="22" customFormat="1" ht="15">
      <c r="A10" s="19" t="s">
        <v>19</v>
      </c>
      <c r="B10" s="20">
        <v>175</v>
      </c>
      <c r="C10" s="20">
        <v>189226761</v>
      </c>
      <c r="D10" s="20">
        <f t="shared" si="0"/>
        <v>1081295.7771428572</v>
      </c>
      <c r="E10" s="59">
        <v>50</v>
      </c>
      <c r="F10" s="46">
        <v>1.86</v>
      </c>
    </row>
    <row r="11" spans="1:6" s="22" customFormat="1" ht="15">
      <c r="A11" s="19" t="s">
        <v>20</v>
      </c>
      <c r="B11" s="20">
        <v>607</v>
      </c>
      <c r="C11" s="20">
        <v>552641059</v>
      </c>
      <c r="D11" s="20">
        <f t="shared" si="0"/>
        <v>910446.5551894563</v>
      </c>
      <c r="E11" s="59">
        <v>39</v>
      </c>
      <c r="F11" s="46">
        <v>1.86</v>
      </c>
    </row>
    <row r="12" spans="1:6" s="22" customFormat="1" ht="15">
      <c r="A12" s="19" t="s">
        <v>21</v>
      </c>
      <c r="B12" s="20">
        <v>20</v>
      </c>
      <c r="C12" s="20">
        <v>14037183</v>
      </c>
      <c r="D12" s="20">
        <f t="shared" si="0"/>
        <v>701859.15</v>
      </c>
      <c r="E12" s="59">
        <v>23</v>
      </c>
      <c r="F12" s="46">
        <v>1.66</v>
      </c>
    </row>
    <row r="13" spans="1:6" s="22" customFormat="1" ht="15">
      <c r="A13" s="19" t="s">
        <v>22</v>
      </c>
      <c r="B13" s="20">
        <v>148</v>
      </c>
      <c r="C13" s="20">
        <v>157465399</v>
      </c>
      <c r="D13" s="20">
        <f t="shared" si="0"/>
        <v>1063955.3986486488</v>
      </c>
      <c r="E13" s="59">
        <v>49</v>
      </c>
      <c r="F13" s="46">
        <v>1.99</v>
      </c>
    </row>
    <row r="14" spans="1:6" s="22" customFormat="1" ht="15">
      <c r="A14" s="24" t="s">
        <v>23</v>
      </c>
      <c r="B14" s="20">
        <v>406</v>
      </c>
      <c r="C14" s="20">
        <v>353003179</v>
      </c>
      <c r="D14" s="20">
        <f t="shared" si="0"/>
        <v>869465.9581280788</v>
      </c>
      <c r="E14" s="59">
        <v>42</v>
      </c>
      <c r="F14" s="46">
        <v>1.89</v>
      </c>
    </row>
    <row r="15" spans="1:6" s="22" customFormat="1" ht="15">
      <c r="A15" s="19" t="s">
        <v>37</v>
      </c>
      <c r="B15" s="20">
        <v>714</v>
      </c>
      <c r="C15" s="20">
        <v>711640390</v>
      </c>
      <c r="D15" s="20">
        <f t="shared" si="0"/>
        <v>996695.2240896359</v>
      </c>
      <c r="E15" s="59">
        <v>48</v>
      </c>
      <c r="F15" s="46">
        <v>2.23</v>
      </c>
    </row>
    <row r="16" spans="1:6" s="22" customFormat="1" ht="15">
      <c r="A16" s="19" t="s">
        <v>24</v>
      </c>
      <c r="B16" s="20">
        <v>75</v>
      </c>
      <c r="C16" s="20">
        <v>57218851</v>
      </c>
      <c r="D16" s="20">
        <f t="shared" si="0"/>
        <v>762918.0133333333</v>
      </c>
      <c r="E16" s="59">
        <v>50</v>
      </c>
      <c r="F16" s="46">
        <v>1.93</v>
      </c>
    </row>
    <row r="17" spans="1:6" s="22" customFormat="1" ht="15">
      <c r="A17" s="24" t="s">
        <v>25</v>
      </c>
      <c r="B17" s="20">
        <v>570</v>
      </c>
      <c r="C17" s="20">
        <v>1097635172</v>
      </c>
      <c r="D17" s="20">
        <f t="shared" si="0"/>
        <v>1925675.7403508772</v>
      </c>
      <c r="E17" s="59">
        <v>65</v>
      </c>
      <c r="F17" s="46">
        <v>1.57</v>
      </c>
    </row>
    <row r="18" spans="1:6" s="22" customFormat="1" ht="15">
      <c r="A18" s="24" t="s">
        <v>26</v>
      </c>
      <c r="B18" s="20">
        <v>479</v>
      </c>
      <c r="C18" s="20">
        <v>724997636</v>
      </c>
      <c r="D18" s="20">
        <f t="shared" si="0"/>
        <v>1513565.0020876827</v>
      </c>
      <c r="E18" s="59">
        <v>52</v>
      </c>
      <c r="F18" s="46">
        <v>1.95</v>
      </c>
    </row>
    <row r="19" spans="1:6" s="22" customFormat="1" ht="15">
      <c r="A19" s="19" t="s">
        <v>27</v>
      </c>
      <c r="B19" s="20">
        <v>120</v>
      </c>
      <c r="C19" s="20">
        <v>116451978</v>
      </c>
      <c r="D19" s="20">
        <f t="shared" si="0"/>
        <v>970433.15</v>
      </c>
      <c r="E19" s="59">
        <v>35</v>
      </c>
      <c r="F19" s="46">
        <v>1.83</v>
      </c>
    </row>
    <row r="20" spans="1:6" s="22" customFormat="1" ht="15">
      <c r="A20" s="19" t="s">
        <v>28</v>
      </c>
      <c r="B20" s="20">
        <v>290</v>
      </c>
      <c r="C20" s="20">
        <v>228618757</v>
      </c>
      <c r="D20" s="23">
        <f t="shared" si="0"/>
        <v>788340.5413793103</v>
      </c>
      <c r="E20" s="20">
        <v>54</v>
      </c>
      <c r="F20" s="46">
        <v>1.72</v>
      </c>
    </row>
    <row r="21" spans="1:6" ht="15.75" thickBot="1">
      <c r="A21" s="47"/>
      <c r="B21" s="20"/>
      <c r="C21" s="60"/>
      <c r="D21" s="23"/>
      <c r="E21" s="20"/>
      <c r="F21" s="46"/>
    </row>
    <row r="22" spans="1:6" ht="15.75" thickBot="1">
      <c r="A22" s="25" t="s">
        <v>29</v>
      </c>
      <c r="B22" s="48">
        <f>SUM(B9:B20)</f>
        <v>4155</v>
      </c>
      <c r="C22" s="48">
        <f>SUM(C9:C20)</f>
        <v>4682540934</v>
      </c>
      <c r="D22" s="48">
        <f>C22/B22</f>
        <v>1126965.3270758123</v>
      </c>
      <c r="E22" s="48">
        <f>((E9*C9)+(E10*C10)+(E11*C11)+(E12*C12)+(E13*C13)+(C14*E14)+(C15*E15)+(C16*E16)+(C17*E17)+(C18*E18)+(C19*E19)+(C20*E20))/C22</f>
        <v>51.12336057391527</v>
      </c>
      <c r="F22" s="26">
        <f>((F9*C9)+(F10*C10)+(F11*C11)+(F12*C12)+(F13*C13)+(F14*C14)+(C15*F15)+(C16*F16)+(C17*F17)+(C18*F18)+(C19*F19)+(C20*F20))/C22</f>
        <v>1.8461314914882068</v>
      </c>
    </row>
    <row r="23" spans="1:6" ht="15">
      <c r="A23" s="4" t="s">
        <v>38</v>
      </c>
      <c r="B23" s="27"/>
      <c r="C23" s="27"/>
      <c r="D23" s="27"/>
      <c r="E23" s="27"/>
      <c r="F23" s="28"/>
    </row>
    <row r="24" spans="1:6" ht="15">
      <c r="A24" s="4"/>
      <c r="B24" s="27"/>
      <c r="C24" s="27"/>
      <c r="D24" s="27"/>
      <c r="E24" s="27"/>
      <c r="F24" s="28"/>
    </row>
    <row r="25" spans="1:6" ht="15.75" thickBot="1">
      <c r="A25" s="6" t="s">
        <v>30</v>
      </c>
      <c r="B25" s="5"/>
      <c r="C25" s="5"/>
      <c r="D25" s="5"/>
      <c r="E25" s="5"/>
      <c r="F25" s="29"/>
    </row>
    <row r="26" spans="1:6" ht="15">
      <c r="A26" s="62" t="s">
        <v>2</v>
      </c>
      <c r="B26" s="49" t="s">
        <v>3</v>
      </c>
      <c r="C26" s="49" t="s">
        <v>4</v>
      </c>
      <c r="D26" s="50" t="s">
        <v>5</v>
      </c>
      <c r="E26" s="50" t="s">
        <v>6</v>
      </c>
      <c r="F26" s="51" t="s">
        <v>7</v>
      </c>
    </row>
    <row r="27" spans="1:6" ht="15">
      <c r="A27" s="63"/>
      <c r="B27" s="52" t="s">
        <v>8</v>
      </c>
      <c r="C27" s="52" t="s">
        <v>9</v>
      </c>
      <c r="D27" s="53" t="s">
        <v>10</v>
      </c>
      <c r="E27" s="53" t="s">
        <v>11</v>
      </c>
      <c r="F27" s="54" t="s">
        <v>31</v>
      </c>
    </row>
    <row r="28" spans="1:6" ht="15">
      <c r="A28" s="64"/>
      <c r="B28" s="55" t="s">
        <v>13</v>
      </c>
      <c r="C28" s="55" t="s">
        <v>14</v>
      </c>
      <c r="D28" s="56" t="s">
        <v>15</v>
      </c>
      <c r="E28" s="56" t="s">
        <v>16</v>
      </c>
      <c r="F28" s="57" t="s">
        <v>17</v>
      </c>
    </row>
    <row r="29" spans="1:6" ht="15">
      <c r="A29" s="30"/>
      <c r="B29" s="31"/>
      <c r="C29" s="31"/>
      <c r="D29" s="21"/>
      <c r="E29" s="31"/>
      <c r="F29" s="39"/>
    </row>
    <row r="30" spans="1:6" ht="15">
      <c r="A30" s="30" t="s">
        <v>18</v>
      </c>
      <c r="B30" s="20">
        <v>2</v>
      </c>
      <c r="C30" s="20">
        <v>18441283</v>
      </c>
      <c r="D30" s="23">
        <f>+C30/B30</f>
        <v>9220641.5</v>
      </c>
      <c r="E30" s="20">
        <v>360</v>
      </c>
      <c r="F30" s="46">
        <v>5.67</v>
      </c>
    </row>
    <row r="31" spans="1:6" ht="15">
      <c r="A31" s="19" t="s">
        <v>22</v>
      </c>
      <c r="B31" s="20">
        <v>21</v>
      </c>
      <c r="C31" s="20">
        <v>143337727</v>
      </c>
      <c r="D31" s="23">
        <f>+C31/B31</f>
        <v>6825606.047619048</v>
      </c>
      <c r="E31" s="20">
        <v>354</v>
      </c>
      <c r="F31" s="46">
        <v>5.86</v>
      </c>
    </row>
    <row r="32" spans="1:6" ht="15.75" thickBot="1">
      <c r="A32" s="32"/>
      <c r="B32" s="40"/>
      <c r="C32" s="41"/>
      <c r="D32" s="33"/>
      <c r="E32" s="42"/>
      <c r="F32" s="34"/>
    </row>
    <row r="33" spans="1:6" ht="15.75" thickBot="1">
      <c r="A33" s="25" t="s">
        <v>29</v>
      </c>
      <c r="B33" s="43">
        <f>SUM(B30:B31)</f>
        <v>23</v>
      </c>
      <c r="C33" s="43">
        <f>SUM(C30:C31)</f>
        <v>161779010</v>
      </c>
      <c r="D33" s="44">
        <f>C33/B33</f>
        <v>7033870</v>
      </c>
      <c r="E33" s="43">
        <f>(+E30*C30+E31*C31)/C33</f>
        <v>354.68394347326023</v>
      </c>
      <c r="F33" s="45">
        <f>+((+F30*C30)+(+F31*C31))/C33</f>
        <v>5.838341790013427</v>
      </c>
    </row>
    <row r="34" spans="1:6" ht="9" customHeight="1">
      <c r="A34" s="5"/>
      <c r="B34" s="27"/>
      <c r="C34" s="27"/>
      <c r="D34" s="5"/>
      <c r="E34" s="5"/>
      <c r="F34" s="5"/>
    </row>
    <row r="35" spans="1:6" ht="15">
      <c r="A35" s="4" t="s">
        <v>32</v>
      </c>
      <c r="B35" s="35"/>
      <c r="C35" s="35"/>
      <c r="D35" s="36"/>
      <c r="E35" s="35"/>
      <c r="F35" s="35"/>
    </row>
    <row r="36" spans="1:6" ht="15">
      <c r="A36" s="4" t="s">
        <v>33</v>
      </c>
      <c r="B36" s="35"/>
      <c r="C36" s="35"/>
      <c r="D36" s="35"/>
      <c r="E36" s="35"/>
      <c r="F36" s="35"/>
    </row>
    <row r="37" spans="1:6" ht="15">
      <c r="A37" s="4" t="s">
        <v>34</v>
      </c>
      <c r="B37" s="35"/>
      <c r="C37" s="35"/>
      <c r="D37" s="35"/>
      <c r="E37" s="35"/>
      <c r="F37" s="37"/>
    </row>
    <row r="38" spans="1:6" ht="15">
      <c r="A38" s="4" t="s">
        <v>35</v>
      </c>
      <c r="B38" s="35"/>
      <c r="C38" s="35"/>
      <c r="D38" s="35"/>
      <c r="E38" s="35"/>
      <c r="F38" s="35"/>
    </row>
    <row r="39" spans="1:6" ht="15">
      <c r="A39" s="4" t="s">
        <v>36</v>
      </c>
      <c r="B39" s="35"/>
      <c r="C39" s="35"/>
      <c r="D39" s="35"/>
      <c r="E39" s="35"/>
      <c r="F39" s="35"/>
    </row>
    <row r="40" spans="1:6" ht="15">
      <c r="A40" s="65"/>
      <c r="B40" s="65"/>
      <c r="C40" s="65"/>
      <c r="D40" s="65"/>
      <c r="E40" s="65"/>
      <c r="F40" s="65"/>
    </row>
    <row r="41" spans="1:6" ht="15">
      <c r="A41" s="38"/>
      <c r="B41" s="38"/>
      <c r="C41" s="38"/>
      <c r="D41" s="38"/>
      <c r="E41" s="38"/>
      <c r="F41" s="38"/>
    </row>
    <row r="42" spans="1:6" ht="15">
      <c r="A42" s="38"/>
      <c r="B42" s="38"/>
      <c r="C42" s="38"/>
      <c r="D42" s="38"/>
      <c r="E42" s="38"/>
      <c r="F42" s="38"/>
    </row>
  </sheetData>
  <sheetProtection/>
  <mergeCells count="3">
    <mergeCell ref="A5:A7"/>
    <mergeCell ref="A26:A28"/>
    <mergeCell ref="A40:F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  <ignoredErrors>
    <ignoredError sqref="B7:F7 B28:G28" numberStoredAsText="1"/>
    <ignoredError sqref="D32 B33:C33 G22 E33" unlockedFormula="1"/>
    <ignoredError sqref="B22:C22 D22 D33 E22:F22" formulaRange="1" unlockedFormula="1"/>
    <ignoredError sqref="D22 D33 E22:F22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Cortés Henríquez</dc:creator>
  <cp:keywords/>
  <dc:description/>
  <cp:lastModifiedBy>Seda Espejo Salvador</cp:lastModifiedBy>
  <cp:lastPrinted>2013-03-18T14:41:27Z</cp:lastPrinted>
  <dcterms:created xsi:type="dcterms:W3CDTF">2011-04-20T20:25:07Z</dcterms:created>
  <dcterms:modified xsi:type="dcterms:W3CDTF">2013-04-23T19:28:28Z</dcterms:modified>
  <cp:category/>
  <cp:version/>
  <cp:contentType/>
  <cp:contentStatus/>
</cp:coreProperties>
</file>