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'MODALIDADES'!$A$1:$J$1307</definedName>
    <definedName name="_xlnm.Print_Area" localSheetId="2">'N° CONTRATOS Y SALDO AC.'!$A$1:$K$1308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<sst xmlns="http://schemas.openxmlformats.org/spreadsheetml/2006/main" count="770" uniqueCount="174">
  <si>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</si>
  <si>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</si>
  <si>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</si>
  <si>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</si>
  <si>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</si>
  <si>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</si>
  <si>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</si>
  <si>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</si>
  <si>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</si>
  <si>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</si>
  <si>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</si>
  <si>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</si>
  <si>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</si>
  <si>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</si>
  <si>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</si>
  <si>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</si>
  <si>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</si>
  <si>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</si>
  <si>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</si>
  <si>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</si>
  <si>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</si>
  <si>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</si>
  <si>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</si>
  <si>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</si>
  <si>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</si>
  <si>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</si>
  <si>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</si>
  <si>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</si>
  <si>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</si>
  <si>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</si>
  <si>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</si>
  <si>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</si>
  <si>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</si>
  <si>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</si>
  <si>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</si>
  <si>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</si>
  <si>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</si>
  <si>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</si>
  <si>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</si>
  <si>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</si>
  <si>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</si>
  <si>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</si>
  <si>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</si>
  <si>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</si>
  <si>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</si>
  <si>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</si>
  <si>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</si>
  <si>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</si>
  <si>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</si>
  <si>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</si>
  <si>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</si>
  <si>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</si>
  <si>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</si>
  <si>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</si>
  <si>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</si>
  <si>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</si>
  <si>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</si>
  <si>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</si>
  <si>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</si>
  <si>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</si>
  <si>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</si>
  <si>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</si>
  <si>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</si>
  <si>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</si>
  <si>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</si>
  <si>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</si>
  <si>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</si>
  <si>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</si>
  <si>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</si>
  <si>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</si>
  <si>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</si>
  <si>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</si>
  <si>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</si>
  <si>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</si>
  <si>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</si>
  <si>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</si>
  <si>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</si>
  <si>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</si>
  <si>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</si>
  <si>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</si>
  <si>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</si>
  <si>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</si>
  <si>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</si>
  <si>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</si>
  <si>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</si>
  <si>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</si>
  <si>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</si>
  <si>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</si>
  <si>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</si>
  <si>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</si>
  <si>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</si>
  <si>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</si>
  <si>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</si>
  <si>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</si>
  <si>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</si>
  <si>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</si>
  <si>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</si>
  <si>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</si>
  <si>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</si>
  <si>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</si>
  <si>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</si>
  <si>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</si>
  <si>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</si>
  <si>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</si>
  <si>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</si>
  <si>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</si>
  <si>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</si>
  <si>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</si>
  <si>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</si>
  <si>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</si>
  <si>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</si>
  <si>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</si>
  <si>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</si>
  <si>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</si>
  <si>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</si>
  <si>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</si>
  <si>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</si>
  <si>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</si>
  <si>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</si>
  <si>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</si>
  <si>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</si>
  <si>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</si>
  <si>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</si>
  <si>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</si>
  <si>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</si>
  <si>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</si>
  <si>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</si>
  <si>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</si>
  <si>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</si>
  <si>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</si>
  <si>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</si>
  <si>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</si>
  <si>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</si>
  <si>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</si>
  <si>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</si>
  <si>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</si>
  <si>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</si>
  <si>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</si>
  <si>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</si>
  <si>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</si>
  <si>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</si>
  <si>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</si>
  <si>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</si>
  <si>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</si>
  <si>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</si>
  <si>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</si>
  <si>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</si>
  <si>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</si>
  <si>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</si>
  <si>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</si>
  <si>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</si>
  <si>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</si>
  <si>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</si>
  <si>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</si>
  <si>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</si>
  <si>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</si>
  <si>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</si>
  <si>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1.2 Evolución del APV en la banca a Diciembre 2021</t>
  </si>
  <si>
    <t>Antecedentes a Marzo 2022</t>
  </si>
  <si>
    <t>Cierre estadístico : 26-05-2022</t>
  </si>
  <si>
    <t>1.1 Antecedentes del APV en la banca a Marzo 2022</t>
  </si>
  <si>
    <t>1.2 Evolución del APV en la banca a Marzo 2022</t>
  </si>
  <si>
    <t>1.3 Modalidades de ahorro previsional en la banca a Marzo 2022</t>
  </si>
  <si>
    <t>1.4 Saldos promedio por instrumento en la banca a Marzo 2022</t>
  </si>
  <si>
    <t>1.5 Representación de cada género en el número de cuentas de APV en la banca a Marzo 2022</t>
  </si>
  <si>
    <t>1.6 Participación de la banca en cuentas de APV a Marzo 2022</t>
  </si>
  <si>
    <t>A Marzo 2022</t>
  </si>
  <si>
    <t>1.3 Modalidades de ahorro previsional en la banca a Marzo 2022 *</t>
  </si>
  <si>
    <t>* La información corresponde al promedio entre Enero y Marzo 2022</t>
  </si>
  <si>
    <t>1.4 Saldos promedio por instrumento en la banca a Marzo 2022*</t>
  </si>
  <si>
    <t>1.6 Participación de la banca en cuentas de APV - Marzo 2022</t>
  </si>
  <si>
    <t>TOTAL ENERO</t>
  </si>
  <si>
    <t>TOTAL FEBRERO</t>
  </si>
  <si>
    <t>TOTAL MARZO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</si>
</sst>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3.7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3.7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3.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3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9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3" fontId="4" fillId="34" borderId="0" xfId="0" applyNumberFormat="1" applyFont="1" applyFill="1" applyAlignment="1">
      <alignment horizontal="center"/>
    </xf>
    <xf numFmtId="0" fontId="5" fillId="34" borderId="0" xfId="57" applyFont="1" applyFill="1" applyBorder="1" applyAlignment="1">
      <alignment horizontal="left"/>
    </xf>
    <xf numFmtId="0" fontId="5" fillId="34" borderId="0" xfId="57" applyFont="1" applyFill="1" applyBorder="1" applyAlignment="1">
      <alignment horizontal="center"/>
    </xf>
    <xf numFmtId="0" fontId="5" fillId="34" borderId="27" xfId="57" applyFont="1" applyFill="1" applyBorder="1" applyAlignment="1">
      <alignment horizontal="left"/>
    </xf>
    <xf numFmtId="0" fontId="5" fillId="34" borderId="27" xfId="57" applyFont="1" applyFill="1" applyBorder="1" applyAlignment="1">
      <alignment horizontal="center"/>
    </xf>
    <xf numFmtId="3" fontId="5" fillId="34" borderId="27" xfId="57" applyNumberFormat="1" applyFont="1" applyFill="1" applyBorder="1" applyAlignment="1">
      <alignment horizontal="center"/>
    </xf>
    <xf numFmtId="3" fontId="4" fillId="34" borderId="0" xfId="57" applyNumberFormat="1" applyFont="1" applyFill="1" applyBorder="1" applyAlignment="1">
      <alignment horizontal="center"/>
    </xf>
    <xf numFmtId="3" fontId="4" fillId="34" borderId="39" xfId="57" applyNumberFormat="1" applyFont="1" applyFill="1" applyBorder="1" applyAlignment="1">
      <alignment horizontal="center"/>
    </xf>
    <xf numFmtId="0" fontId="4" fillId="34" borderId="39" xfId="57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80" fillId="33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775"/>
          <c:w val="0.971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MODALIDADES!$C$1795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MODALIDADES!$D$1794:$E$1794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MODALIDADES!$D$1795:$E$1795</c:f>
              <c:numCache>
                <c:ptCount val="2"/>
                <c:pt idx="0">
                  <c:v>0.05510653930933137</c:v>
                </c:pt>
                <c:pt idx="1">
                  <c:v>0.1441429695231593</c:v>
                </c:pt>
              </c:numCache>
            </c:numRef>
          </c:val>
        </c:ser>
        <c:ser>
          <c:idx val="1"/>
          <c:order val="1"/>
          <c:tx>
            <c:strRef>
              <c:f>MODALIDADES!$C$1796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MODALIDADES!$D$1794:$E$1794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MODALIDADES!$D$1796:$E$1796</c:f>
              <c:numCache>
                <c:ptCount val="2"/>
                <c:pt idx="0">
                  <c:v>0.9448934606906686</c:v>
                </c:pt>
                <c:pt idx="1">
                  <c:v>0.8558570304768406</c:v>
                </c:pt>
              </c:numCache>
            </c:numRef>
          </c:val>
        </c:ser>
        <c:overlap val="100"/>
        <c:axId val="63040678"/>
        <c:axId val="30495191"/>
      </c:bar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5191"/>
        <c:crosses val="autoZero"/>
        <c:auto val="1"/>
        <c:lblOffset val="100"/>
        <c:tickLblSkip val="1"/>
        <c:noMultiLvlLbl val="0"/>
      </c:catAx>
      <c:valAx>
        <c:axId val="30495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40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425"/>
          <c:w val="0.9182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MODALIDADES!$M$1553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MODALIDADES!$L$1561:$L$1783</c:f>
              <c:strCache>
                <c:ptCount val="22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</c:strCache>
            </c:strRef>
          </c:cat>
          <c:val>
            <c:numRef>
              <c:f>MODALIDADES!$M$1561:$M$1783</c:f>
              <c:numCache>
                <c:ptCount val="223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455</c:v>
                </c:pt>
                <c:pt idx="219">
                  <c:v>454</c:v>
                </c:pt>
                <c:pt idx="220">
                  <c:v>454</c:v>
                </c:pt>
                <c:pt idx="221">
                  <c:v>454</c:v>
                </c:pt>
                <c:pt idx="222">
                  <c:v>453</c:v>
                </c:pt>
              </c:numCache>
            </c:numRef>
          </c:val>
          <c:smooth val="0"/>
        </c:ser>
        <c:marker val="1"/>
        <c:axId val="6021264"/>
        <c:axId val="54191377"/>
      </c:lineChart>
      <c:lineChart>
        <c:grouping val="standard"/>
        <c:varyColors val="0"/>
        <c:ser>
          <c:idx val="2"/>
          <c:order val="1"/>
          <c:tx>
            <c:strRef>
              <c:f>MODALIDADES!$N$1553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MODALIDADES!$L$1561:$L$1783</c:f>
              <c:strCache>
                <c:ptCount val="22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</c:strCache>
            </c:strRef>
          </c:cat>
          <c:val>
            <c:numRef>
              <c:f>MODALIDADES!$N$1561:$N$1783</c:f>
              <c:numCache>
                <c:ptCount val="223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  <c:pt idx="217">
                  <c:v>1099.4002</c:v>
                </c:pt>
                <c:pt idx="218">
                  <c:v>1102.0139</c:v>
                </c:pt>
                <c:pt idx="219">
                  <c:v>1096.1443</c:v>
                </c:pt>
                <c:pt idx="220">
                  <c:v>1094.6113</c:v>
                </c:pt>
                <c:pt idx="221">
                  <c:v>1083.3523</c:v>
                </c:pt>
                <c:pt idx="222">
                  <c:v>1075.5298</c:v>
                </c:pt>
              </c:numCache>
            </c:numRef>
          </c:val>
          <c:smooth val="1"/>
        </c:ser>
        <c:marker val="1"/>
        <c:axId val="17960346"/>
        <c:axId val="27425387"/>
      </c:lineChart>
      <c:dateAx>
        <c:axId val="602126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191377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5419137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6021264"/>
        <c:crossesAt val="1"/>
        <c:crossBetween val="between"/>
        <c:dispUnits/>
      </c:valAx>
      <c:dateAx>
        <c:axId val="17960346"/>
        <c:scaling>
          <c:orientation val="minMax"/>
        </c:scaling>
        <c:axPos val="b"/>
        <c:delete val="1"/>
        <c:majorTickMark val="out"/>
        <c:minorTickMark val="none"/>
        <c:tickLblPos val="nextTo"/>
        <c:crossAx val="2742538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742538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796034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65"/>
          <c:w val="0.943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MODALIDADES!$L$2281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MODALIDADES!$K$2282:$K$2283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MODALIDADES!$L$2282:$L$2283</c:f>
              <c:numCache>
                <c:ptCount val="2"/>
                <c:pt idx="0">
                  <c:v>2593.665344129555</c:v>
                </c:pt>
                <c:pt idx="1">
                  <c:v>399.33888888888896</c:v>
                </c:pt>
              </c:numCache>
            </c:numRef>
          </c:val>
        </c:ser>
        <c:overlap val="100"/>
        <c:axId val="45501892"/>
        <c:axId val="6863845"/>
      </c:barChart>
      <c:catAx>
        <c:axId val="45501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63845"/>
        <c:crosses val="autoZero"/>
        <c:auto val="1"/>
        <c:lblOffset val="100"/>
        <c:tickLblSkip val="1"/>
        <c:noMultiLvlLbl val="0"/>
      </c:catAx>
      <c:valAx>
        <c:axId val="6863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1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6"/>
          <c:w val="0.936"/>
          <c:h val="0.8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MODALIDADES!$D$2295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MODALIDADES!$E$2294:$G$2294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MODALIDADES!$E$2295:$F$2295</c:f>
              <c:numCache>
                <c:ptCount val="2"/>
                <c:pt idx="0">
                  <c:v>0.84</c:v>
                </c:pt>
                <c:pt idx="1">
                  <c:v>0.6214953271028038</c:v>
                </c:pt>
              </c:numCache>
            </c:numRef>
          </c:val>
        </c:ser>
        <c:ser>
          <c:idx val="1"/>
          <c:order val="1"/>
          <c:tx>
            <c:strRef>
              <c:f>MODALIDADES!$D$2296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MODALIDADES!$E$2294:$G$2294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MODALIDADES!$E$2296:$F$2296</c:f>
              <c:numCache>
                <c:ptCount val="2"/>
                <c:pt idx="0">
                  <c:v>0.16</c:v>
                </c:pt>
                <c:pt idx="1">
                  <c:v>0.37850467289719625</c:v>
                </c:pt>
              </c:numCache>
            </c:numRef>
          </c:val>
        </c:ser>
        <c:overlap val="100"/>
        <c:axId val="61774606"/>
        <c:axId val="19100543"/>
      </c:bar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46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MODALIDADES!$E$2311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MODALIDADES!$D$2312:$D$2314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MODALIDADES!$E$2312:$E$2314</c:f>
              <c:numCache>
                <c:ptCount val="3"/>
                <c:pt idx="0">
                  <c:v>0.0015189723241513158</c:v>
                </c:pt>
                <c:pt idx="1">
                  <c:v>0.32696611474642545</c:v>
                </c:pt>
                <c:pt idx="2">
                  <c:v>0.6715149129294232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MODALIDADES!$E$2301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MODALIDADES!$D$2302:$D$2304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MODALIDADES!$E$2302:$E$2304</c:f>
              <c:numCache>
                <c:ptCount val="3"/>
                <c:pt idx="0">
                  <c:v>0.07947019867549669</c:v>
                </c:pt>
                <c:pt idx="1">
                  <c:v>0.09050772626931568</c:v>
                </c:pt>
                <c:pt idx="2">
                  <c:v>0.8300220750551877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158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160</v>
      </c>
      <c r="D7" s="20"/>
    </row>
    <row r="8" spans="2:4" s="13" customFormat="1" ht="12.75">
      <c r="B8" s="18"/>
      <c r="C8" s="19" t="s">
        <v>161</v>
      </c>
      <c r="D8" s="20"/>
    </row>
    <row r="9" spans="2:4" s="13" customFormat="1" ht="12.75">
      <c r="B9" s="18"/>
      <c r="C9" s="19" t="s">
        <v>162</v>
      </c>
      <c r="D9" s="20"/>
    </row>
    <row r="10" spans="2:4" s="13" customFormat="1" ht="12.75">
      <c r="B10" s="18"/>
      <c r="C10" s="19" t="s">
        <v>163</v>
      </c>
      <c r="D10" s="20"/>
    </row>
    <row r="11" spans="2:4" s="13" customFormat="1" ht="12.75">
      <c r="B11" s="18"/>
      <c r="C11" s="19" t="s">
        <v>164</v>
      </c>
      <c r="D11" s="20"/>
    </row>
    <row r="12" spans="2:4" s="13" customFormat="1" ht="12.75">
      <c r="B12" s="18"/>
      <c r="C12" s="19" t="s">
        <v>165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159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9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166</v>
      </c>
      <c r="G3" s="36"/>
    </row>
    <row r="4" ht="18.75" customHeight="1"/>
    <row r="7" ht="12.75">
      <c r="B7" s="8" t="s">
        <v>160</v>
      </c>
    </row>
    <row r="8" spans="1:24" s="181" customFormat="1" ht="12.75">
      <c r="A8" s="12"/>
      <c r="B8" s="18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2" customFormat="1" ht="17.25" customHeight="1">
      <c r="B9" s="183"/>
      <c r="C9" s="183" t="s">
        <v>67</v>
      </c>
      <c r="D9" s="183" t="s">
        <v>69</v>
      </c>
      <c r="E9" s="183" t="s">
        <v>71</v>
      </c>
      <c r="F9" s="184" t="s">
        <v>73</v>
      </c>
    </row>
    <row r="10" spans="1:24" s="181" customFormat="1" ht="21" customHeight="1">
      <c r="A10" s="12"/>
      <c r="C10" s="185" t="s">
        <v>68</v>
      </c>
      <c r="D10" s="185" t="s">
        <v>70</v>
      </c>
      <c r="E10" s="185" t="s">
        <v>134</v>
      </c>
      <c r="F10" s="186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8">
        <v>3</v>
      </c>
      <c r="D11" s="300">
        <v>411</v>
      </c>
      <c r="E11" s="300">
        <v>1064.7574</v>
      </c>
      <c r="F11" s="187">
        <f>+E11/$E$14</f>
        <v>0.989983914907069</v>
      </c>
      <c r="H11" s="12"/>
    </row>
    <row r="12" spans="1:8" ht="12.75">
      <c r="A12" s="12"/>
      <c r="B12" s="9" t="s">
        <v>64</v>
      </c>
      <c r="C12" s="138">
        <v>4</v>
      </c>
      <c r="D12" s="300">
        <v>42</v>
      </c>
      <c r="E12" s="300">
        <v>10.7726</v>
      </c>
      <c r="F12" s="187">
        <f>+E12/$E$14</f>
        <v>0.010016085092930928</v>
      </c>
      <c r="H12" s="12"/>
    </row>
    <row r="13" spans="1:8" ht="12.75">
      <c r="A13" s="12"/>
      <c r="B13" s="9" t="s">
        <v>66</v>
      </c>
      <c r="C13" s="138">
        <v>1</v>
      </c>
      <c r="D13" s="188">
        <v>0</v>
      </c>
      <c r="E13" s="188">
        <v>0</v>
      </c>
      <c r="F13" s="187">
        <f>+E13/$E$14</f>
        <v>0</v>
      </c>
      <c r="H13" s="12"/>
    </row>
    <row r="14" spans="1:24" s="181" customFormat="1" ht="12.75">
      <c r="A14" s="12"/>
      <c r="B14" s="189" t="s">
        <v>65</v>
      </c>
      <c r="C14" s="190">
        <f>SUM(C11:C13)</f>
        <v>8</v>
      </c>
      <c r="D14" s="191">
        <f>SUM(D11:D13)</f>
        <v>453</v>
      </c>
      <c r="E14" s="192">
        <f>SUM(E11:E13)</f>
        <v>1075.53</v>
      </c>
      <c r="F14" s="193">
        <f>+E14/$E$14</f>
        <v>1</v>
      </c>
      <c r="G14" s="18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4" t="s">
        <v>157</v>
      </c>
    </row>
    <row r="42" ht="12.75">
      <c r="B42" s="195" t="s">
        <v>150</v>
      </c>
    </row>
    <row r="45" ht="12.75">
      <c r="B45" s="179" t="s">
        <v>167</v>
      </c>
    </row>
    <row r="46" ht="12.75">
      <c r="B46" s="196" t="s">
        <v>74</v>
      </c>
    </row>
    <row r="65" ht="12.75">
      <c r="B65" s="197"/>
    </row>
    <row r="66" ht="12.75">
      <c r="B66" s="197"/>
    </row>
    <row r="67" ht="12.75">
      <c r="B67" s="197" t="s">
        <v>168</v>
      </c>
    </row>
    <row r="71" ht="12.75">
      <c r="B71" s="194" t="s">
        <v>169</v>
      </c>
    </row>
    <row r="90" ht="12.75">
      <c r="B90" s="197"/>
    </row>
    <row r="91" ht="12.75">
      <c r="B91" s="197" t="str">
        <f>B67</f>
        <v>* La información corresponde al promedio entre Enero y Marzo 2022</v>
      </c>
    </row>
    <row r="92" ht="12.75">
      <c r="B92" s="197"/>
    </row>
    <row r="93" ht="12.75">
      <c r="B93" s="197"/>
    </row>
    <row r="94" ht="12.75">
      <c r="B94" s="197"/>
    </row>
    <row r="95" ht="12.75">
      <c r="B95" s="194" t="s">
        <v>164</v>
      </c>
    </row>
    <row r="112" ht="12.75">
      <c r="F112" s="17"/>
    </row>
    <row r="123" ht="12.75">
      <c r="B123" s="179" t="s">
        <v>170</v>
      </c>
    </row>
    <row r="124" ht="12.75">
      <c r="B124" s="198"/>
    </row>
    <row r="133" ht="12.75"/>
    <row r="134" ht="12.75"/>
    <row r="143" ht="12.75">
      <c r="B143" s="197" t="s">
        <v>21</v>
      </c>
    </row>
    <row r="151" spans="2:5" ht="12.75">
      <c r="B151" s="197"/>
      <c r="E151" s="199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3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0" customWidth="1"/>
    <col min="4" max="11" width="18.421875" style="240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0" customFormat="1" ht="12.75">
      <c r="C1" s="201"/>
      <c r="D1" s="202"/>
      <c r="E1" s="201"/>
      <c r="F1" s="201"/>
      <c r="G1" s="201"/>
      <c r="H1" s="201"/>
      <c r="I1" s="201"/>
      <c r="J1" s="201"/>
      <c r="K1" s="201"/>
    </row>
    <row r="2" spans="3:11" s="200" customFormat="1" ht="12.75">
      <c r="C2" s="201"/>
      <c r="D2" s="202"/>
      <c r="E2" s="201"/>
      <c r="F2" s="201"/>
      <c r="G2" s="201"/>
      <c r="H2" s="201"/>
      <c r="I2" s="201"/>
      <c r="J2" s="201"/>
      <c r="K2" s="201"/>
    </row>
    <row r="3" spans="3:11" s="200" customFormat="1" ht="12.75">
      <c r="C3" s="201"/>
      <c r="D3" s="202"/>
      <c r="E3" s="201"/>
      <c r="F3" s="201"/>
      <c r="G3" s="201"/>
      <c r="H3" s="201"/>
      <c r="I3" s="201"/>
      <c r="J3" s="31"/>
      <c r="K3" s="9" t="s">
        <v>21</v>
      </c>
    </row>
    <row r="4" spans="3:11" s="200" customFormat="1" ht="12.75">
      <c r="C4" s="201"/>
      <c r="D4" s="202"/>
      <c r="E4" s="201"/>
      <c r="F4" s="201"/>
      <c r="G4" s="201"/>
      <c r="H4" s="201"/>
      <c r="I4" s="201"/>
      <c r="J4" s="201"/>
      <c r="K4" s="201"/>
    </row>
    <row r="5" spans="3:11" s="200" customFormat="1" ht="12.75">
      <c r="C5" s="201"/>
      <c r="D5" s="202"/>
      <c r="E5" s="201"/>
      <c r="F5" s="201"/>
      <c r="G5" s="201"/>
      <c r="H5" s="201"/>
      <c r="I5" s="201"/>
      <c r="J5" s="201" t="s">
        <v>21</v>
      </c>
      <c r="K5" s="201"/>
    </row>
    <row r="6" spans="3:11" s="200" customFormat="1" ht="12.75">
      <c r="C6" s="201"/>
      <c r="D6" s="202"/>
      <c r="E6" s="201"/>
      <c r="F6" s="201"/>
      <c r="G6" s="201"/>
      <c r="H6" s="201"/>
      <c r="I6"/>
      <c r="J6"/>
      <c r="K6"/>
    </row>
    <row r="7" spans="2:11" s="200" customFormat="1" ht="12.75">
      <c r="B7" s="203" t="s">
        <v>52</v>
      </c>
      <c r="C7" s="201"/>
      <c r="D7" s="201"/>
      <c r="E7" s="202"/>
      <c r="F7" s="201"/>
      <c r="G7" s="201"/>
      <c r="H7" s="201"/>
      <c r="I7" s="276"/>
      <c r="J7" s="276"/>
      <c r="K7" s="276"/>
    </row>
    <row r="8" spans="2:14" s="208" customFormat="1" ht="12.75">
      <c r="B8" s="204"/>
      <c r="C8" s="205"/>
      <c r="D8" s="206"/>
      <c r="E8" s="207"/>
      <c r="F8" s="206"/>
      <c r="G8" s="206"/>
      <c r="H8" s="206"/>
      <c r="I8" s="206"/>
      <c r="J8" s="205"/>
      <c r="K8" s="205"/>
      <c r="M8" s="181"/>
      <c r="N8" s="181"/>
    </row>
    <row r="9" spans="2:14" s="200" customFormat="1" ht="12.75">
      <c r="B9" s="301" t="s">
        <v>26</v>
      </c>
      <c r="C9" s="302"/>
      <c r="D9" s="302" t="s">
        <v>60</v>
      </c>
      <c r="E9" s="302"/>
      <c r="F9" s="302" t="s">
        <v>57</v>
      </c>
      <c r="G9" s="302"/>
      <c r="H9" s="302" t="s">
        <v>58</v>
      </c>
      <c r="I9" s="302"/>
      <c r="J9" s="302" t="s">
        <v>61</v>
      </c>
      <c r="K9" s="302"/>
      <c r="L9" s="302" t="s">
        <v>151</v>
      </c>
      <c r="M9" s="302"/>
      <c r="N9" s="9"/>
    </row>
    <row r="10" spans="2:14" s="208" customFormat="1" ht="12.75">
      <c r="B10" s="303"/>
      <c r="C10" s="304"/>
      <c r="D10" s="304" t="s">
        <v>28</v>
      </c>
      <c r="E10" s="305" t="s">
        <v>0</v>
      </c>
      <c r="F10" s="304" t="s">
        <v>28</v>
      </c>
      <c r="G10" s="304" t="s">
        <v>0</v>
      </c>
      <c r="H10" s="304" t="s">
        <v>28</v>
      </c>
      <c r="I10" s="304" t="s">
        <v>0</v>
      </c>
      <c r="J10" s="304" t="s">
        <v>28</v>
      </c>
      <c r="K10" s="304" t="s">
        <v>0</v>
      </c>
      <c r="L10" s="304" t="s">
        <v>28</v>
      </c>
      <c r="M10" s="304" t="s">
        <v>0</v>
      </c>
      <c r="N10" s="181"/>
    </row>
    <row r="11" spans="2:14" s="200" customFormat="1" ht="12.75" hidden="1">
      <c r="B11" s="256">
        <v>37469</v>
      </c>
      <c r="C11" s="306"/>
      <c r="D11" s="306">
        <v>5</v>
      </c>
      <c r="E11" s="306">
        <v>1.7999</v>
      </c>
      <c r="F11" s="306">
        <v>20</v>
      </c>
      <c r="G11" s="306">
        <v>7.968524000000001</v>
      </c>
      <c r="H11" s="306">
        <v>64</v>
      </c>
      <c r="I11" s="306">
        <v>91.435215</v>
      </c>
      <c r="J11" s="306">
        <v>1573</v>
      </c>
      <c r="K11" s="306">
        <v>382.67949000000004</v>
      </c>
      <c r="L11" s="306">
        <v>1573</v>
      </c>
      <c r="M11" s="306">
        <v>382.67949000000004</v>
      </c>
      <c r="N11" s="9"/>
    </row>
    <row r="12" spans="2:14" s="200" customFormat="1" ht="12.75" hidden="1">
      <c r="B12" s="256">
        <v>37500</v>
      </c>
      <c r="C12" s="307"/>
      <c r="D12" s="307">
        <v>17</v>
      </c>
      <c r="E12" s="307">
        <v>13.426674000000002</v>
      </c>
      <c r="F12" s="307">
        <v>22</v>
      </c>
      <c r="G12" s="307">
        <v>10.691711</v>
      </c>
      <c r="H12" s="307">
        <v>66</v>
      </c>
      <c r="I12" s="307">
        <v>104.27941200000002</v>
      </c>
      <c r="J12" s="307">
        <v>1764</v>
      </c>
      <c r="K12" s="307">
        <v>479.05743</v>
      </c>
      <c r="L12" s="307">
        <v>1764</v>
      </c>
      <c r="M12" s="307">
        <v>479.05743</v>
      </c>
      <c r="N12" s="9"/>
    </row>
    <row r="13" spans="2:14" s="200" customFormat="1" ht="12.75" hidden="1">
      <c r="B13" s="256">
        <v>37530</v>
      </c>
      <c r="C13" s="307"/>
      <c r="D13" s="307">
        <v>31</v>
      </c>
      <c r="E13" s="307">
        <v>36.24218100000001</v>
      </c>
      <c r="F13" s="307">
        <v>22</v>
      </c>
      <c r="G13" s="307">
        <v>13.96466</v>
      </c>
      <c r="H13" s="307">
        <v>66</v>
      </c>
      <c r="I13" s="307">
        <v>122.948445</v>
      </c>
      <c r="J13" s="307">
        <v>1991</v>
      </c>
      <c r="K13" s="307">
        <v>537.105591</v>
      </c>
      <c r="L13" s="307">
        <v>1991</v>
      </c>
      <c r="M13" s="307">
        <v>537.105591</v>
      </c>
      <c r="N13" s="9"/>
    </row>
    <row r="14" spans="2:14" s="200" customFormat="1" ht="12.75" hidden="1">
      <c r="B14" s="256">
        <v>37561</v>
      </c>
      <c r="C14" s="307"/>
      <c r="D14" s="307">
        <v>39</v>
      </c>
      <c r="E14" s="307">
        <v>46.433049</v>
      </c>
      <c r="F14" s="307">
        <v>23</v>
      </c>
      <c r="G14" s="307">
        <v>17.384025</v>
      </c>
      <c r="H14" s="307">
        <v>66</v>
      </c>
      <c r="I14" s="307">
        <v>132.83815</v>
      </c>
      <c r="J14" s="307">
        <v>2211</v>
      </c>
      <c r="K14" s="307">
        <v>589.843335</v>
      </c>
      <c r="L14" s="307">
        <v>2211</v>
      </c>
      <c r="M14" s="307">
        <v>589.843335</v>
      </c>
      <c r="N14" s="9"/>
    </row>
    <row r="15" spans="2:14" s="200" customFormat="1" ht="12.75" hidden="1">
      <c r="B15" s="256">
        <v>37591</v>
      </c>
      <c r="C15" s="307"/>
      <c r="D15" s="307">
        <v>48</v>
      </c>
      <c r="E15" s="307">
        <v>75.334461</v>
      </c>
      <c r="F15" s="307">
        <v>22</v>
      </c>
      <c r="G15" s="307">
        <v>20.293157</v>
      </c>
      <c r="H15" s="307">
        <v>67</v>
      </c>
      <c r="I15" s="307">
        <v>164.791551</v>
      </c>
      <c r="J15" s="307">
        <v>2395</v>
      </c>
      <c r="K15" s="307">
        <v>667.311311</v>
      </c>
      <c r="L15" s="307">
        <v>2395</v>
      </c>
      <c r="M15" s="307">
        <v>667.311311</v>
      </c>
      <c r="N15" s="9"/>
    </row>
    <row r="16" spans="2:14" s="200" customFormat="1" ht="12.75" hidden="1">
      <c r="B16" s="256">
        <v>37622</v>
      </c>
      <c r="C16" s="307"/>
      <c r="D16" s="307">
        <v>53</v>
      </c>
      <c r="E16" s="307">
        <v>103.94905700000001</v>
      </c>
      <c r="F16" s="307">
        <v>22</v>
      </c>
      <c r="G16" s="307">
        <v>23.848731000000004</v>
      </c>
      <c r="H16" s="307">
        <v>66</v>
      </c>
      <c r="I16" s="307">
        <v>179.176438</v>
      </c>
      <c r="J16" s="307">
        <v>2456</v>
      </c>
      <c r="K16" s="307">
        <v>726.108673</v>
      </c>
      <c r="L16" s="307">
        <v>2456</v>
      </c>
      <c r="M16" s="307">
        <v>726.108673</v>
      </c>
      <c r="N16" s="9"/>
    </row>
    <row r="17" spans="2:14" s="200" customFormat="1" ht="12.75" hidden="1">
      <c r="B17" s="256">
        <v>37653</v>
      </c>
      <c r="C17" s="307"/>
      <c r="D17" s="307">
        <v>53</v>
      </c>
      <c r="E17" s="307">
        <v>124.683009</v>
      </c>
      <c r="F17" s="307">
        <v>23</v>
      </c>
      <c r="G17" s="307">
        <v>27.081618</v>
      </c>
      <c r="H17" s="307">
        <v>66</v>
      </c>
      <c r="I17" s="307">
        <v>186.28419500000004</v>
      </c>
      <c r="J17" s="307">
        <v>2538</v>
      </c>
      <c r="K17" s="307">
        <v>781.823485</v>
      </c>
      <c r="L17" s="307">
        <v>2538</v>
      </c>
      <c r="M17" s="307">
        <v>781.823485</v>
      </c>
      <c r="N17" s="9"/>
    </row>
    <row r="18" spans="2:14" s="200" customFormat="1" ht="12.75" hidden="1">
      <c r="B18" s="256">
        <v>37681</v>
      </c>
      <c r="C18" s="307"/>
      <c r="D18" s="307">
        <v>60</v>
      </c>
      <c r="E18" s="307">
        <v>133.977325</v>
      </c>
      <c r="F18" s="307">
        <v>23</v>
      </c>
      <c r="G18" s="307">
        <v>31.029508000000003</v>
      </c>
      <c r="H18" s="307">
        <v>66</v>
      </c>
      <c r="I18" s="307">
        <v>199.44935300000003</v>
      </c>
      <c r="J18" s="307">
        <v>2700</v>
      </c>
      <c r="K18" s="307">
        <v>840.563909</v>
      </c>
      <c r="L18" s="307">
        <v>2700</v>
      </c>
      <c r="M18" s="307">
        <v>840.563909</v>
      </c>
      <c r="N18" s="9"/>
    </row>
    <row r="19" spans="2:14" s="200" customFormat="1" ht="12.75" hidden="1">
      <c r="B19" s="256">
        <v>37712</v>
      </c>
      <c r="C19" s="307"/>
      <c r="D19" s="307">
        <v>67</v>
      </c>
      <c r="E19" s="307">
        <v>146.831815</v>
      </c>
      <c r="F19" s="307">
        <v>24</v>
      </c>
      <c r="G19" s="307">
        <v>35.503341</v>
      </c>
      <c r="H19" s="307">
        <v>67</v>
      </c>
      <c r="I19" s="307">
        <v>203.58426700000004</v>
      </c>
      <c r="J19" s="307">
        <v>2862</v>
      </c>
      <c r="K19" s="307">
        <v>965.63017</v>
      </c>
      <c r="L19" s="307">
        <v>2862</v>
      </c>
      <c r="M19" s="307">
        <v>965.63017</v>
      </c>
      <c r="N19" s="9"/>
    </row>
    <row r="20" spans="2:14" s="200" customFormat="1" ht="12.75" hidden="1">
      <c r="B20" s="256">
        <v>37742</v>
      </c>
      <c r="C20" s="307"/>
      <c r="D20" s="307">
        <v>68</v>
      </c>
      <c r="E20" s="307">
        <v>152.63130300000003</v>
      </c>
      <c r="F20" s="307">
        <v>24</v>
      </c>
      <c r="G20" s="307">
        <v>40.16436100000001</v>
      </c>
      <c r="H20" s="307">
        <v>69</v>
      </c>
      <c r="I20" s="307">
        <v>217.166507</v>
      </c>
      <c r="J20" s="307">
        <v>2964</v>
      </c>
      <c r="K20" s="307">
        <v>1019.44769</v>
      </c>
      <c r="L20" s="307">
        <v>2964</v>
      </c>
      <c r="M20" s="307">
        <v>1019.44769</v>
      </c>
      <c r="N20" s="9"/>
    </row>
    <row r="21" spans="2:14" s="200" customFormat="1" ht="12.75" hidden="1">
      <c r="B21" s="256">
        <v>37773</v>
      </c>
      <c r="C21" s="307"/>
      <c r="D21" s="307">
        <v>70</v>
      </c>
      <c r="E21" s="307">
        <v>141.887308</v>
      </c>
      <c r="F21" s="307">
        <v>24</v>
      </c>
      <c r="G21" s="307">
        <v>44.276769</v>
      </c>
      <c r="H21" s="307">
        <v>69</v>
      </c>
      <c r="I21" s="307">
        <v>220.45024700000002</v>
      </c>
      <c r="J21" s="307">
        <v>3081</v>
      </c>
      <c r="K21" s="307">
        <v>1102.294718</v>
      </c>
      <c r="L21" s="307">
        <v>3081</v>
      </c>
      <c r="M21" s="307">
        <v>1102.294718</v>
      </c>
      <c r="N21" s="9"/>
    </row>
    <row r="22" spans="2:14" s="200" customFormat="1" ht="12.75" hidden="1">
      <c r="B22" s="256">
        <v>37803</v>
      </c>
      <c r="C22" s="307"/>
      <c r="D22" s="307">
        <v>70</v>
      </c>
      <c r="E22" s="307">
        <v>150.938817</v>
      </c>
      <c r="F22" s="307">
        <v>24</v>
      </c>
      <c r="G22" s="307">
        <v>48.311917</v>
      </c>
      <c r="H22" s="307">
        <v>70</v>
      </c>
      <c r="I22" s="307">
        <v>229.97089300000002</v>
      </c>
      <c r="J22" s="307">
        <v>3200</v>
      </c>
      <c r="K22" s="307">
        <v>1145.458095</v>
      </c>
      <c r="L22" s="307">
        <v>3200</v>
      </c>
      <c r="M22" s="307">
        <v>1145.458095</v>
      </c>
      <c r="N22" s="9"/>
    </row>
    <row r="23" spans="2:14" s="200" customFormat="1" ht="12.75" hidden="1">
      <c r="B23" s="256">
        <v>37834</v>
      </c>
      <c r="C23" s="307"/>
      <c r="D23" s="307">
        <v>70</v>
      </c>
      <c r="E23" s="307">
        <v>158.863325</v>
      </c>
      <c r="F23" s="307">
        <v>24</v>
      </c>
      <c r="G23" s="307">
        <v>52.234545000000004</v>
      </c>
      <c r="H23" s="307">
        <v>70</v>
      </c>
      <c r="I23" s="307">
        <v>237.563115</v>
      </c>
      <c r="J23" s="307">
        <v>3322</v>
      </c>
      <c r="K23" s="307">
        <v>1195.47954</v>
      </c>
      <c r="L23" s="307">
        <v>3322</v>
      </c>
      <c r="M23" s="307">
        <v>1195.47954</v>
      </c>
      <c r="N23" s="9"/>
    </row>
    <row r="24" spans="2:14" s="200" customFormat="1" ht="12.75" hidden="1">
      <c r="B24" s="256">
        <v>37865</v>
      </c>
      <c r="C24" s="307"/>
      <c r="D24" s="307">
        <v>70</v>
      </c>
      <c r="E24" s="307">
        <v>166.776759</v>
      </c>
      <c r="F24" s="307">
        <v>24</v>
      </c>
      <c r="G24" s="307">
        <v>55.721899</v>
      </c>
      <c r="H24" s="307">
        <v>69</v>
      </c>
      <c r="I24" s="307">
        <v>221.806297</v>
      </c>
      <c r="J24" s="307">
        <v>3441</v>
      </c>
      <c r="K24" s="307">
        <v>1196.0860300000002</v>
      </c>
      <c r="L24" s="307">
        <v>3441</v>
      </c>
      <c r="M24" s="307">
        <v>1196.0860300000002</v>
      </c>
      <c r="N24" s="9"/>
    </row>
    <row r="25" spans="2:14" s="200" customFormat="1" ht="12.75" hidden="1">
      <c r="B25" s="256">
        <v>37895</v>
      </c>
      <c r="C25" s="307"/>
      <c r="D25" s="307">
        <v>70</v>
      </c>
      <c r="E25" s="307">
        <v>171.23694</v>
      </c>
      <c r="F25" s="307">
        <v>24</v>
      </c>
      <c r="G25" s="307">
        <v>49.650238</v>
      </c>
      <c r="H25" s="307">
        <v>68</v>
      </c>
      <c r="I25" s="307">
        <v>216.706424</v>
      </c>
      <c r="J25" s="307">
        <v>3484</v>
      </c>
      <c r="K25" s="307">
        <v>1253.78426</v>
      </c>
      <c r="L25" s="307">
        <v>3484</v>
      </c>
      <c r="M25" s="307">
        <v>1253.78426</v>
      </c>
      <c r="N25" s="9"/>
    </row>
    <row r="26" spans="2:14" s="200" customFormat="1" ht="12.75" hidden="1">
      <c r="B26" s="256">
        <v>37926</v>
      </c>
      <c r="C26" s="307"/>
      <c r="D26" s="307">
        <v>69</v>
      </c>
      <c r="E26" s="307">
        <v>176.77665300000004</v>
      </c>
      <c r="F26" s="307">
        <v>22</v>
      </c>
      <c r="G26" s="307">
        <v>52.654832</v>
      </c>
      <c r="H26" s="307">
        <v>68</v>
      </c>
      <c r="I26" s="307">
        <v>234.259461</v>
      </c>
      <c r="J26" s="307">
        <v>3584</v>
      </c>
      <c r="K26" s="307">
        <v>1198.1519290000003</v>
      </c>
      <c r="L26" s="307">
        <v>3584</v>
      </c>
      <c r="M26" s="307">
        <v>1198.1519290000003</v>
      </c>
      <c r="N26" s="9"/>
    </row>
    <row r="27" spans="2:14" s="200" customFormat="1" ht="12.75" hidden="1">
      <c r="B27" s="256">
        <v>37956</v>
      </c>
      <c r="C27" s="307"/>
      <c r="D27" s="307">
        <v>69</v>
      </c>
      <c r="E27" s="307">
        <v>188.451858</v>
      </c>
      <c r="F27" s="307">
        <v>22</v>
      </c>
      <c r="G27" s="307">
        <v>38.859809000000006</v>
      </c>
      <c r="H27" s="307">
        <v>68</v>
      </c>
      <c r="I27" s="307">
        <v>253.061185</v>
      </c>
      <c r="J27" s="307">
        <v>3682</v>
      </c>
      <c r="K27" s="307">
        <v>1195.8337060000003</v>
      </c>
      <c r="L27" s="307">
        <v>3682</v>
      </c>
      <c r="M27" s="307">
        <v>1195.8337060000003</v>
      </c>
      <c r="N27" s="9"/>
    </row>
    <row r="28" spans="2:14" s="200" customFormat="1" ht="12.75" hidden="1">
      <c r="B28" s="256">
        <v>37987</v>
      </c>
      <c r="C28" s="307"/>
      <c r="D28" s="307">
        <v>69</v>
      </c>
      <c r="E28" s="307">
        <v>191.50907900000004</v>
      </c>
      <c r="F28" s="307">
        <v>22</v>
      </c>
      <c r="G28" s="307">
        <v>41.37376300000001</v>
      </c>
      <c r="H28" s="307">
        <v>64</v>
      </c>
      <c r="I28" s="307">
        <v>266.297266</v>
      </c>
      <c r="J28" s="307">
        <v>3675</v>
      </c>
      <c r="K28" s="307">
        <v>1153.865205</v>
      </c>
      <c r="L28" s="307">
        <v>3675</v>
      </c>
      <c r="M28" s="307">
        <v>1153.865205</v>
      </c>
      <c r="N28" s="9"/>
    </row>
    <row r="29" spans="2:14" s="200" customFormat="1" ht="12.75" hidden="1">
      <c r="B29" s="256">
        <v>38018</v>
      </c>
      <c r="C29" s="307"/>
      <c r="D29" s="307">
        <v>69</v>
      </c>
      <c r="E29" s="307">
        <v>168.002334</v>
      </c>
      <c r="F29" s="307">
        <v>22</v>
      </c>
      <c r="G29" s="307">
        <v>43.844643</v>
      </c>
      <c r="H29" s="307">
        <v>64</v>
      </c>
      <c r="I29" s="307">
        <v>264.25092400000005</v>
      </c>
      <c r="J29" s="307">
        <v>3677</v>
      </c>
      <c r="K29" s="307">
        <v>1160.876389</v>
      </c>
      <c r="L29" s="307">
        <v>3677</v>
      </c>
      <c r="M29" s="307">
        <v>1160.876389</v>
      </c>
      <c r="N29" s="9"/>
    </row>
    <row r="30" spans="2:14" s="200" customFormat="1" ht="12.75" hidden="1">
      <c r="B30" s="256">
        <v>38047</v>
      </c>
      <c r="C30" s="307"/>
      <c r="D30" s="307">
        <v>69</v>
      </c>
      <c r="E30" s="307">
        <v>167.817808</v>
      </c>
      <c r="F30" s="307">
        <v>22</v>
      </c>
      <c r="G30" s="307">
        <v>46.63652</v>
      </c>
      <c r="H30" s="307">
        <v>63</v>
      </c>
      <c r="I30" s="307">
        <v>262.86865600000004</v>
      </c>
      <c r="J30" s="307">
        <v>3704</v>
      </c>
      <c r="K30" s="307">
        <v>1182.611022</v>
      </c>
      <c r="L30" s="307">
        <v>3704</v>
      </c>
      <c r="M30" s="307">
        <v>1182.611022</v>
      </c>
      <c r="N30" s="9"/>
    </row>
    <row r="31" spans="2:14" s="200" customFormat="1" ht="12.75" hidden="1">
      <c r="B31" s="256">
        <v>38078</v>
      </c>
      <c r="C31" s="307"/>
      <c r="D31" s="307">
        <v>62</v>
      </c>
      <c r="E31" s="307">
        <v>90.726736</v>
      </c>
      <c r="F31" s="307">
        <v>22</v>
      </c>
      <c r="G31" s="307">
        <v>49.246899</v>
      </c>
      <c r="H31" s="307">
        <v>60</v>
      </c>
      <c r="I31" s="307">
        <v>240.32957700000003</v>
      </c>
      <c r="J31" s="307">
        <v>3526</v>
      </c>
      <c r="K31" s="307">
        <v>1073.39447</v>
      </c>
      <c r="L31" s="307">
        <v>3526</v>
      </c>
      <c r="M31" s="307">
        <v>1073.39447</v>
      </c>
      <c r="N31" s="9"/>
    </row>
    <row r="32" spans="2:14" s="200" customFormat="1" ht="12.75" hidden="1">
      <c r="B32" s="256">
        <v>38108</v>
      </c>
      <c r="C32" s="307"/>
      <c r="D32" s="307">
        <v>62</v>
      </c>
      <c r="E32" s="307">
        <v>89.232616</v>
      </c>
      <c r="F32" s="307">
        <v>22</v>
      </c>
      <c r="G32" s="307">
        <v>39.477846</v>
      </c>
      <c r="H32" s="307">
        <v>61</v>
      </c>
      <c r="I32" s="307">
        <v>241.846737</v>
      </c>
      <c r="J32" s="307">
        <v>3514</v>
      </c>
      <c r="K32" s="307">
        <v>1084.369886</v>
      </c>
      <c r="L32" s="307">
        <v>3514</v>
      </c>
      <c r="M32" s="307">
        <v>1084.369886</v>
      </c>
      <c r="N32" s="9"/>
    </row>
    <row r="33" spans="2:15" s="200" customFormat="1" ht="14.25" customHeight="1" hidden="1">
      <c r="B33" s="256">
        <v>38139</v>
      </c>
      <c r="C33" s="308"/>
      <c r="D33" s="307">
        <v>62</v>
      </c>
      <c r="E33" s="307">
        <v>78.724827</v>
      </c>
      <c r="F33" s="307">
        <v>22</v>
      </c>
      <c r="G33" s="307">
        <v>40.791268</v>
      </c>
      <c r="H33" s="307">
        <v>59</v>
      </c>
      <c r="I33" s="307">
        <v>248.67231200000003</v>
      </c>
      <c r="J33" s="307">
        <v>3530</v>
      </c>
      <c r="K33" s="307">
        <v>1096.683662</v>
      </c>
      <c r="L33" s="307">
        <v>3530</v>
      </c>
      <c r="M33" s="307">
        <v>1096.683662</v>
      </c>
      <c r="N33" s="9"/>
      <c r="O33" s="12"/>
    </row>
    <row r="34" spans="1:14" ht="12.75" hidden="1">
      <c r="A34" s="200"/>
      <c r="B34" s="256">
        <v>38169</v>
      </c>
      <c r="C34" s="216"/>
      <c r="D34" s="216">
        <f aca="true" t="shared" si="0" ref="D34:M34">+D276+D517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0"/>
    </row>
    <row r="35" spans="1:14" ht="12.75" hidden="1">
      <c r="A35" s="200"/>
      <c r="B35" s="256">
        <v>38200</v>
      </c>
      <c r="C35" s="216"/>
      <c r="D35" s="216">
        <f aca="true" t="shared" si="1" ref="D35:M35">+D277+D518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3"/>
    </row>
    <row r="36" spans="1:14" ht="12.75" hidden="1">
      <c r="A36" s="200"/>
      <c r="B36" s="256">
        <v>38231</v>
      </c>
      <c r="C36" s="216"/>
      <c r="D36" s="216">
        <f aca="true" t="shared" si="2" ref="D36:M36">+D278+D519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3"/>
    </row>
    <row r="37" spans="1:14" ht="12.75" hidden="1">
      <c r="A37" s="200"/>
      <c r="B37" s="256">
        <v>38261</v>
      </c>
      <c r="C37" s="216"/>
      <c r="D37" s="216">
        <f aca="true" t="shared" si="3" ref="D37:M37">+D279+D520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3"/>
    </row>
    <row r="38" spans="1:14" ht="12.75" hidden="1">
      <c r="A38" s="200"/>
      <c r="B38" s="256">
        <v>38292</v>
      </c>
      <c r="C38" s="216"/>
      <c r="D38" s="216">
        <f aca="true" t="shared" si="4" ref="D38:M38">+D280+D521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3"/>
    </row>
    <row r="39" spans="1:14" ht="12.75" hidden="1">
      <c r="A39" s="200"/>
      <c r="B39" s="256">
        <v>38322</v>
      </c>
      <c r="C39" s="216"/>
      <c r="D39" s="216">
        <f aca="true" t="shared" si="5" ref="D39:M39">+D281+D522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3"/>
    </row>
    <row r="40" spans="1:14" ht="12.75" hidden="1">
      <c r="A40" s="200"/>
      <c r="B40" s="256">
        <v>38353</v>
      </c>
      <c r="C40" s="216"/>
      <c r="D40" s="216">
        <f aca="true" t="shared" si="6" ref="D40:M40">+D282+D523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3"/>
    </row>
    <row r="41" spans="1:14" ht="12.75" hidden="1">
      <c r="A41" s="200"/>
      <c r="B41" s="256">
        <v>38384</v>
      </c>
      <c r="C41" s="216"/>
      <c r="D41" s="216">
        <f aca="true" t="shared" si="7" ref="D41:M41">+D283+D524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3"/>
    </row>
    <row r="42" spans="1:14" ht="12.75" hidden="1">
      <c r="A42" s="200"/>
      <c r="B42" s="256">
        <v>38412</v>
      </c>
      <c r="C42" s="216"/>
      <c r="D42" s="216">
        <f aca="true" t="shared" si="8" ref="D42:M42">+D284+D525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3"/>
    </row>
    <row r="43" spans="1:14" ht="12.75" hidden="1">
      <c r="A43" s="200"/>
      <c r="B43" s="256">
        <v>38443</v>
      </c>
      <c r="C43" s="216"/>
      <c r="D43" s="216">
        <f aca="true" t="shared" si="9" ref="D43:M43">+D285+D526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3"/>
    </row>
    <row r="44" spans="1:14" ht="12.75" hidden="1">
      <c r="A44" s="200"/>
      <c r="B44" s="256">
        <v>38473</v>
      </c>
      <c r="C44" s="216"/>
      <c r="D44" s="216">
        <f aca="true" t="shared" si="10" ref="D44:M44">+D286+D527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3"/>
    </row>
    <row r="45" spans="1:14" ht="12.75" hidden="1">
      <c r="A45" s="200"/>
      <c r="B45" s="256">
        <v>38504</v>
      </c>
      <c r="C45" s="216"/>
      <c r="D45" s="216">
        <f aca="true" t="shared" si="11" ref="D45:M45">+D287+D528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3"/>
    </row>
    <row r="46" spans="2:13" ht="12.75" hidden="1">
      <c r="B46" s="256">
        <v>38534</v>
      </c>
      <c r="C46" s="216"/>
      <c r="D46" s="216">
        <f aca="true" t="shared" si="12" ref="D46:M46">+D288+D529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56">
        <v>38565</v>
      </c>
      <c r="C47" s="216"/>
      <c r="D47" s="216">
        <f aca="true" t="shared" si="13" ref="D47:M47">+D289+D530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56">
        <v>38596</v>
      </c>
      <c r="C48" s="216"/>
      <c r="D48" s="216">
        <f aca="true" t="shared" si="14" ref="D48:M48">+D290+D531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3"/>
    </row>
    <row r="49" spans="2:14" ht="12.75" hidden="1">
      <c r="B49" s="256">
        <v>38626</v>
      </c>
      <c r="C49" s="216"/>
      <c r="D49" s="216">
        <f aca="true" t="shared" si="15" ref="D49:M49">+D291+D532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3"/>
    </row>
    <row r="50" spans="2:14" ht="12.75" hidden="1">
      <c r="B50" s="256">
        <v>38657</v>
      </c>
      <c r="C50" s="216"/>
      <c r="D50" s="216">
        <f aca="true" t="shared" si="16" ref="D50:M50">+D292+D533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3"/>
    </row>
    <row r="51" spans="2:14" ht="12.75" hidden="1">
      <c r="B51" s="256">
        <v>38687</v>
      </c>
      <c r="C51" s="216"/>
      <c r="D51" s="216">
        <f aca="true" t="shared" si="17" ref="D51:M51">+D293+D534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3"/>
    </row>
    <row r="52" spans="2:14" ht="12.75" hidden="1">
      <c r="B52" s="256">
        <v>38718</v>
      </c>
      <c r="C52" s="216"/>
      <c r="D52" s="216">
        <f aca="true" t="shared" si="18" ref="D52:M52">+D294+D535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3"/>
    </row>
    <row r="53" spans="2:14" ht="12.75" hidden="1">
      <c r="B53" s="256">
        <v>38749</v>
      </c>
      <c r="C53" s="216"/>
      <c r="D53" s="216">
        <f aca="true" t="shared" si="19" ref="D53:M53">+D295+D536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3"/>
    </row>
    <row r="54" spans="2:14" ht="12.75" hidden="1">
      <c r="B54" s="256">
        <v>38777</v>
      </c>
      <c r="C54" s="216"/>
      <c r="D54" s="216">
        <f aca="true" t="shared" si="20" ref="D54:M54">+D296+D537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3"/>
    </row>
    <row r="55" spans="2:14" ht="12.75" hidden="1">
      <c r="B55" s="256">
        <v>38808</v>
      </c>
      <c r="C55" s="216"/>
      <c r="D55" s="216">
        <f aca="true" t="shared" si="21" ref="D55:M55">+D297+D538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3"/>
    </row>
    <row r="56" spans="2:14" ht="12.75" hidden="1">
      <c r="B56" s="256">
        <v>38838</v>
      </c>
      <c r="C56" s="216"/>
      <c r="D56" s="216">
        <f aca="true" t="shared" si="22" ref="D56:M56">+D298+D539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3"/>
    </row>
    <row r="57" spans="2:14" ht="12.75" hidden="1">
      <c r="B57" s="256">
        <v>38869</v>
      </c>
      <c r="C57" s="216"/>
      <c r="D57" s="216">
        <f aca="true" t="shared" si="23" ref="D57:M57">+D299+D540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3"/>
    </row>
    <row r="58" spans="2:14" ht="12.75" hidden="1">
      <c r="B58" s="256">
        <v>38899</v>
      </c>
      <c r="C58" s="216"/>
      <c r="D58" s="216">
        <f aca="true" t="shared" si="24" ref="D58:M58">+D300+D541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3"/>
    </row>
    <row r="59" spans="2:14" ht="12.75" hidden="1">
      <c r="B59" s="256">
        <v>38930</v>
      </c>
      <c r="C59" s="216"/>
      <c r="D59" s="216">
        <f aca="true" t="shared" si="25" ref="D59:M59">+D301+D542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3"/>
    </row>
    <row r="60" spans="2:14" ht="12.75" hidden="1">
      <c r="B60" s="256">
        <v>38961</v>
      </c>
      <c r="C60" s="216"/>
      <c r="D60" s="216">
        <f aca="true" t="shared" si="26" ref="D60:M60">+D302+D543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3"/>
    </row>
    <row r="61" spans="2:14" ht="12.75" hidden="1">
      <c r="B61" s="256">
        <v>38991</v>
      </c>
      <c r="C61" s="216"/>
      <c r="D61" s="216">
        <f aca="true" t="shared" si="27" ref="D61:M61">+D303+D544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3"/>
    </row>
    <row r="62" spans="2:14" ht="12.75" hidden="1">
      <c r="B62" s="256">
        <v>39022</v>
      </c>
      <c r="C62" s="216"/>
      <c r="D62" s="216">
        <f aca="true" t="shared" si="28" ref="D62:M62">+D304+D545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3"/>
    </row>
    <row r="63" spans="2:14" ht="12.75" hidden="1">
      <c r="B63" s="256">
        <v>39052</v>
      </c>
      <c r="C63" s="216"/>
      <c r="D63" s="216">
        <f aca="true" t="shared" si="29" ref="D63:M63">+D305+D546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3"/>
    </row>
    <row r="64" spans="2:14" ht="12.75" hidden="1">
      <c r="B64" s="256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3"/>
    </row>
    <row r="65" spans="2:14" ht="12.75" hidden="1">
      <c r="B65" s="256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3"/>
    </row>
    <row r="66" spans="2:14" ht="12.75" hidden="1">
      <c r="B66" s="256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3"/>
    </row>
    <row r="67" spans="2:14" ht="12.75" hidden="1">
      <c r="B67" s="256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3"/>
    </row>
    <row r="68" spans="2:14" ht="12.75" hidden="1">
      <c r="B68" s="256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3"/>
    </row>
    <row r="69" spans="2:14" ht="12.75" hidden="1">
      <c r="B69" s="256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3"/>
    </row>
    <row r="70" spans="2:14" ht="12.75" hidden="1">
      <c r="B70" s="256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3"/>
    </row>
    <row r="71" spans="2:14" ht="12.75" hidden="1">
      <c r="B71" s="256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3"/>
    </row>
    <row r="72" spans="2:14" ht="12.75" hidden="1">
      <c r="B72" s="256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3"/>
    </row>
    <row r="73" spans="2:14" ht="12.75" hidden="1">
      <c r="B73" s="256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3"/>
    </row>
    <row r="74" spans="2:14" ht="12.75" hidden="1">
      <c r="B74" s="256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3"/>
    </row>
    <row r="75" spans="2:14" ht="12.75" hidden="1">
      <c r="B75" s="256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3"/>
    </row>
    <row r="76" spans="2:20" ht="12.75">
      <c r="B76" s="256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3"/>
      <c r="O76" s="123"/>
      <c r="P76" s="123"/>
      <c r="Q76" s="123"/>
      <c r="R76" s="123"/>
      <c r="S76" s="123"/>
      <c r="T76" s="123"/>
    </row>
    <row r="77" spans="2:20" ht="12.75">
      <c r="B77" s="256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3"/>
      <c r="O77" s="123"/>
      <c r="P77" s="123"/>
      <c r="Q77" s="123"/>
      <c r="R77" s="123"/>
      <c r="S77" s="123"/>
      <c r="T77" s="123"/>
    </row>
    <row r="78" spans="2:20" ht="12.75">
      <c r="B78" s="256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3"/>
      <c r="O78" s="123"/>
      <c r="P78" s="123"/>
      <c r="Q78" s="123"/>
      <c r="R78" s="123"/>
      <c r="S78" s="123"/>
      <c r="T78" s="123"/>
    </row>
    <row r="79" spans="2:20" ht="12.75">
      <c r="B79" s="256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3"/>
      <c r="O79" s="123"/>
      <c r="P79" s="123"/>
      <c r="Q79" s="123"/>
      <c r="R79" s="123"/>
      <c r="S79" s="123"/>
      <c r="T79" s="123"/>
    </row>
    <row r="80" spans="2:20" ht="12.75">
      <c r="B80" s="256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3"/>
      <c r="O80" s="123"/>
      <c r="P80" s="123"/>
      <c r="Q80" s="123"/>
      <c r="R80" s="123"/>
      <c r="S80" s="123"/>
      <c r="T80" s="123"/>
    </row>
    <row r="81" spans="2:20" ht="12.75">
      <c r="B81" s="256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3"/>
      <c r="O81" s="123"/>
      <c r="P81" s="123"/>
      <c r="Q81" s="123"/>
      <c r="R81" s="123"/>
      <c r="S81" s="123"/>
      <c r="T81" s="123"/>
    </row>
    <row r="82" spans="2:20" ht="12.75">
      <c r="B82" s="256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3"/>
      <c r="O82" s="123"/>
      <c r="P82" s="123"/>
      <c r="Q82" s="123"/>
      <c r="R82" s="123"/>
      <c r="S82" s="123"/>
      <c r="T82" s="123"/>
    </row>
    <row r="83" spans="2:20" ht="12.75">
      <c r="B83" s="256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3"/>
      <c r="O83" s="123"/>
      <c r="P83" s="123"/>
      <c r="Q83" s="123"/>
      <c r="R83" s="123"/>
      <c r="S83" s="123"/>
      <c r="T83" s="123"/>
    </row>
    <row r="84" spans="2:20" ht="12.75">
      <c r="B84" s="256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3"/>
      <c r="O84" s="123"/>
      <c r="P84" s="123"/>
      <c r="Q84" s="123"/>
      <c r="R84" s="123"/>
      <c r="S84" s="123"/>
      <c r="T84" s="123"/>
    </row>
    <row r="85" spans="2:20" ht="12.75">
      <c r="B85" s="256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3"/>
      <c r="O85" s="123"/>
      <c r="P85" s="123"/>
      <c r="Q85" s="123"/>
      <c r="R85" s="123"/>
      <c r="S85" s="123"/>
      <c r="T85" s="123"/>
    </row>
    <row r="86" spans="2:20" ht="12.75">
      <c r="B86" s="256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3"/>
      <c r="O86" s="123"/>
      <c r="P86" s="123"/>
      <c r="Q86" s="123"/>
      <c r="R86" s="123"/>
      <c r="S86" s="123"/>
      <c r="T86" s="123"/>
    </row>
    <row r="87" spans="2:20" ht="12.75">
      <c r="B87" s="256">
        <v>39783</v>
      </c>
      <c r="C87" s="216"/>
      <c r="D87" s="216">
        <v>43</v>
      </c>
      <c r="E87" s="216">
        <v>46.158385</v>
      </c>
      <c r="F87" s="216">
        <v>14</v>
      </c>
      <c r="G87" s="216">
        <v>21.229704</v>
      </c>
      <c r="H87" s="216">
        <v>52</v>
      </c>
      <c r="I87" s="216">
        <v>330.719863</v>
      </c>
      <c r="J87" s="216">
        <v>2533</v>
      </c>
      <c r="K87" s="216">
        <v>933.876311</v>
      </c>
      <c r="L87" s="216"/>
      <c r="M87" s="216"/>
      <c r="N87" s="123"/>
      <c r="O87" s="123"/>
      <c r="P87" s="123"/>
      <c r="Q87" s="123"/>
      <c r="R87" s="123"/>
      <c r="S87" s="123"/>
      <c r="T87" s="123"/>
    </row>
    <row r="88" spans="2:20" ht="12.75">
      <c r="B88" s="256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3"/>
      <c r="O88" s="123"/>
      <c r="P88" s="123"/>
      <c r="Q88" s="123"/>
      <c r="R88" s="123"/>
      <c r="S88" s="123"/>
      <c r="T88" s="123"/>
    </row>
    <row r="89" spans="2:20" ht="12.75">
      <c r="B89" s="256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3"/>
      <c r="O89" s="123"/>
      <c r="P89" s="123"/>
      <c r="Q89" s="123"/>
      <c r="R89" s="123"/>
      <c r="S89" s="123"/>
      <c r="T89" s="123"/>
    </row>
    <row r="90" spans="2:20" ht="12.75">
      <c r="B90" s="256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3"/>
      <c r="O90" s="123"/>
      <c r="P90" s="123"/>
      <c r="Q90" s="123"/>
      <c r="R90" s="123"/>
      <c r="S90" s="123"/>
      <c r="T90" s="123"/>
    </row>
    <row r="91" spans="2:20" ht="12.75">
      <c r="B91" s="256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3"/>
      <c r="O91" s="123"/>
      <c r="P91" s="123"/>
      <c r="Q91" s="123"/>
      <c r="R91" s="123"/>
      <c r="S91" s="123"/>
      <c r="T91" s="123"/>
    </row>
    <row r="92" spans="2:20" ht="12.75">
      <c r="B92" s="256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3"/>
      <c r="O92" s="123"/>
      <c r="P92" s="123"/>
      <c r="Q92" s="123"/>
      <c r="R92" s="123"/>
      <c r="S92" s="123"/>
      <c r="T92" s="123"/>
    </row>
    <row r="93" spans="2:20" ht="12.75">
      <c r="B93" s="256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3"/>
      <c r="O93" s="123"/>
      <c r="P93" s="123"/>
      <c r="Q93" s="123"/>
      <c r="R93" s="123"/>
      <c r="S93" s="123"/>
      <c r="T93" s="123"/>
    </row>
    <row r="94" spans="2:20" ht="12.75">
      <c r="B94" s="256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3"/>
      <c r="O94" s="123"/>
      <c r="P94" s="123"/>
      <c r="Q94" s="123"/>
      <c r="R94" s="123"/>
      <c r="S94" s="123"/>
      <c r="T94" s="123"/>
    </row>
    <row r="95" spans="2:20" ht="12.75">
      <c r="B95" s="256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3"/>
      <c r="O95" s="123"/>
      <c r="P95" s="123"/>
      <c r="Q95" s="123"/>
      <c r="R95" s="123"/>
      <c r="S95" s="123"/>
      <c r="T95" s="123"/>
    </row>
    <row r="96" spans="2:20" ht="12.75">
      <c r="B96" s="256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3"/>
      <c r="O96" s="123"/>
      <c r="P96" s="123"/>
      <c r="Q96" s="123"/>
      <c r="R96" s="123"/>
      <c r="S96" s="123"/>
      <c r="T96" s="123"/>
    </row>
    <row r="97" spans="2:20" ht="12.75">
      <c r="B97" s="256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3"/>
      <c r="O97" s="123"/>
      <c r="P97" s="123"/>
      <c r="Q97" s="123"/>
      <c r="R97" s="123"/>
      <c r="S97" s="123"/>
      <c r="T97" s="123"/>
    </row>
    <row r="98" spans="2:20" ht="12.75">
      <c r="B98" s="256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3"/>
      <c r="O98" s="123"/>
      <c r="P98" s="123"/>
      <c r="Q98" s="123"/>
      <c r="R98" s="123"/>
      <c r="S98" s="123"/>
      <c r="T98" s="123"/>
    </row>
    <row r="99" spans="2:20" ht="12.75">
      <c r="B99" s="256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3"/>
      <c r="O99" s="123"/>
      <c r="P99" s="123"/>
      <c r="Q99" s="123"/>
      <c r="R99" s="123"/>
      <c r="S99" s="123"/>
      <c r="T99" s="123"/>
    </row>
    <row r="100" spans="2:20" ht="12.75">
      <c r="B100" s="256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3"/>
      <c r="O100" s="123"/>
      <c r="P100" s="123"/>
      <c r="Q100" s="123"/>
      <c r="R100" s="123"/>
      <c r="S100" s="123"/>
      <c r="T100" s="123"/>
    </row>
    <row r="101" spans="2:20" ht="12.75" customHeight="1">
      <c r="B101" s="256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3"/>
      <c r="O101" s="123"/>
      <c r="P101" s="123"/>
      <c r="Q101" s="123"/>
      <c r="R101" s="123"/>
      <c r="S101" s="123"/>
      <c r="T101" s="123"/>
    </row>
    <row r="102" spans="2:20" ht="12.75" customHeight="1">
      <c r="B102" s="256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3"/>
      <c r="O102" s="123"/>
      <c r="P102" s="123"/>
      <c r="Q102" s="123"/>
      <c r="R102" s="123"/>
      <c r="S102" s="123"/>
      <c r="T102" s="123"/>
    </row>
    <row r="103" spans="2:20" ht="12.75" customHeight="1">
      <c r="B103" s="256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3"/>
      <c r="O103" s="123"/>
      <c r="P103" s="123"/>
      <c r="Q103" s="123"/>
      <c r="R103" s="123"/>
      <c r="S103" s="123"/>
      <c r="T103" s="123"/>
    </row>
    <row r="104" spans="2:20" ht="12.75" customHeight="1">
      <c r="B104" s="256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3"/>
      <c r="O104" s="123"/>
      <c r="P104" s="123"/>
      <c r="Q104" s="123"/>
      <c r="R104" s="123"/>
      <c r="S104" s="123"/>
      <c r="T104" s="123"/>
    </row>
    <row r="105" spans="2:20" ht="12.75" customHeight="1">
      <c r="B105" s="256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3"/>
      <c r="O105" s="123"/>
      <c r="P105" s="123"/>
      <c r="Q105" s="123"/>
      <c r="R105" s="123"/>
      <c r="S105" s="123"/>
      <c r="T105" s="123"/>
    </row>
    <row r="106" spans="2:20" ht="12.75" customHeight="1">
      <c r="B106" s="256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3"/>
      <c r="O106" s="123"/>
      <c r="P106" s="123"/>
      <c r="Q106" s="123"/>
      <c r="R106" s="123"/>
      <c r="S106" s="123"/>
      <c r="T106" s="123"/>
    </row>
    <row r="107" spans="2:20" ht="12.75" customHeight="1">
      <c r="B107" s="256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3"/>
      <c r="O107" s="123"/>
      <c r="P107" s="123"/>
      <c r="Q107" s="123"/>
      <c r="R107" s="123"/>
      <c r="S107" s="123"/>
      <c r="T107" s="123"/>
    </row>
    <row r="108" spans="2:20" ht="12.75" customHeight="1">
      <c r="B108" s="256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3"/>
      <c r="O108" s="123"/>
      <c r="P108" s="123"/>
      <c r="Q108" s="123"/>
      <c r="R108" s="123"/>
      <c r="S108" s="123"/>
      <c r="T108" s="123"/>
    </row>
    <row r="109" spans="2:20" ht="12.75" customHeight="1">
      <c r="B109" s="256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3"/>
      <c r="O109" s="123"/>
      <c r="P109" s="123"/>
      <c r="Q109" s="123"/>
      <c r="R109" s="123"/>
      <c r="S109" s="123"/>
      <c r="T109" s="123"/>
    </row>
    <row r="110" spans="2:20" ht="12.75" customHeight="1">
      <c r="B110" s="256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3"/>
      <c r="O110" s="123"/>
      <c r="P110" s="123"/>
      <c r="Q110" s="123"/>
      <c r="R110" s="123"/>
      <c r="S110" s="123"/>
      <c r="T110" s="123"/>
    </row>
    <row r="111" spans="2:15" ht="12.75">
      <c r="B111" s="256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0"/>
    </row>
    <row r="112" spans="2:15" ht="12.75">
      <c r="B112" s="256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0"/>
    </row>
    <row r="113" spans="2:15" ht="12.75">
      <c r="B113" s="256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0"/>
    </row>
    <row r="114" spans="2:15" ht="12.75">
      <c r="B114" s="256">
        <v>40603</v>
      </c>
      <c r="C114" s="216"/>
      <c r="D114" s="216">
        <v>42</v>
      </c>
      <c r="E114" s="216">
        <v>5.117123</v>
      </c>
      <c r="F114" s="216">
        <v>0</v>
      </c>
      <c r="G114" s="216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0"/>
    </row>
    <row r="115" spans="2:15" ht="12.75">
      <c r="B115" s="256">
        <v>40634</v>
      </c>
      <c r="C115" s="216"/>
      <c r="D115" s="216">
        <v>42</v>
      </c>
      <c r="E115" s="216">
        <v>5.210401</v>
      </c>
      <c r="F115" s="216">
        <v>0</v>
      </c>
      <c r="G115" s="216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0"/>
    </row>
    <row r="116" spans="2:15" ht="12.75">
      <c r="B116" s="256">
        <v>40664</v>
      </c>
      <c r="C116" s="216"/>
      <c r="D116" s="216">
        <v>42</v>
      </c>
      <c r="E116" s="216">
        <v>5.456874</v>
      </c>
      <c r="F116" s="216">
        <v>0</v>
      </c>
      <c r="G116" s="216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0"/>
    </row>
    <row r="117" spans="2:15" ht="12.75">
      <c r="B117" s="256">
        <v>40695</v>
      </c>
      <c r="C117" s="216"/>
      <c r="D117" s="216">
        <v>42</v>
      </c>
      <c r="E117" s="216">
        <v>5.603244</v>
      </c>
      <c r="F117" s="216">
        <v>0</v>
      </c>
      <c r="G117" s="216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0"/>
    </row>
    <row r="118" spans="2:15" ht="12.75">
      <c r="B118" s="256">
        <v>40725</v>
      </c>
      <c r="C118" s="216"/>
      <c r="D118" s="216">
        <v>42</v>
      </c>
      <c r="E118" s="216">
        <v>5.69707</v>
      </c>
      <c r="F118" s="216">
        <v>0</v>
      </c>
      <c r="G118" s="216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0"/>
    </row>
    <row r="119" spans="2:15" ht="12.75">
      <c r="B119" s="256">
        <v>40756</v>
      </c>
      <c r="C119" s="216"/>
      <c r="D119" s="216">
        <v>42</v>
      </c>
      <c r="E119" s="216">
        <v>5.740991</v>
      </c>
      <c r="F119" s="216">
        <v>0</v>
      </c>
      <c r="G119" s="216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0"/>
    </row>
    <row r="120" spans="2:15" ht="12.75">
      <c r="B120" s="256">
        <v>40787</v>
      </c>
      <c r="C120" s="216"/>
      <c r="D120" s="216">
        <v>42</v>
      </c>
      <c r="E120" s="216">
        <v>5.834187</v>
      </c>
      <c r="F120" s="216">
        <v>0</v>
      </c>
      <c r="G120" s="216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0"/>
    </row>
    <row r="121" spans="2:15" ht="12.75">
      <c r="B121" s="256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0"/>
    </row>
    <row r="122" spans="2:15" ht="12.75">
      <c r="B122" s="256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0"/>
    </row>
    <row r="123" spans="2:15" ht="12.75">
      <c r="B123" s="256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0"/>
    </row>
    <row r="124" spans="2:15" ht="12.75">
      <c r="B124" s="256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0"/>
    </row>
    <row r="125" spans="2:15" ht="12.75">
      <c r="B125" s="256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0"/>
    </row>
    <row r="126" spans="2:15" ht="12.75">
      <c r="B126" s="256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0"/>
    </row>
    <row r="127" spans="2:15" ht="12.75">
      <c r="B127" s="256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0"/>
    </row>
    <row r="128" spans="2:15" ht="12.75">
      <c r="B128" s="256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0"/>
    </row>
    <row r="129" spans="2:15" ht="12.75">
      <c r="B129" s="256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0"/>
    </row>
    <row r="130" spans="2:15" ht="12.75">
      <c r="B130" s="256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0"/>
    </row>
    <row r="131" spans="2:15" ht="12.75">
      <c r="B131" s="256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0"/>
    </row>
    <row r="132" spans="2:15" ht="12.75">
      <c r="B132" s="256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0"/>
    </row>
    <row r="133" spans="2:15" ht="12.75">
      <c r="B133" s="256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0"/>
    </row>
    <row r="134" spans="2:15" ht="12.75">
      <c r="B134" s="256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0"/>
    </row>
    <row r="135" spans="2:15" ht="12.75">
      <c r="B135" s="256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0"/>
    </row>
    <row r="136" spans="2:15" ht="12.75">
      <c r="B136" s="256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0"/>
    </row>
    <row r="137" spans="2:15" ht="12.75">
      <c r="B137" s="256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0"/>
    </row>
    <row r="138" spans="2:15" ht="12.75">
      <c r="B138" s="256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0"/>
    </row>
    <row r="139" spans="2:15" ht="12.75">
      <c r="B139" s="256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0"/>
    </row>
    <row r="140" spans="2:15" ht="12.75">
      <c r="B140" s="256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0"/>
    </row>
    <row r="141" spans="2:15" ht="12.75">
      <c r="B141" s="256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0"/>
    </row>
    <row r="142" spans="2:15" ht="12.75">
      <c r="B142" s="256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0"/>
    </row>
    <row r="143" spans="2:15" ht="12.75">
      <c r="B143" s="256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0"/>
    </row>
    <row r="144" spans="2:15" ht="12.75">
      <c r="B144" s="256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0"/>
    </row>
    <row r="145" spans="2:15" ht="12.75">
      <c r="B145" s="256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0"/>
    </row>
    <row r="146" spans="2:15" ht="12.75">
      <c r="B146" s="256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0"/>
    </row>
    <row r="147" spans="2:15" ht="12.75">
      <c r="B147" s="256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0"/>
    </row>
    <row r="148" spans="2:15" ht="12.75">
      <c r="B148" s="256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0"/>
    </row>
    <row r="149" spans="2:15" ht="12.75">
      <c r="B149" s="256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0"/>
    </row>
    <row r="150" spans="2:15" ht="12.75">
      <c r="B150" s="256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0"/>
    </row>
    <row r="151" spans="2:15" ht="12.75">
      <c r="B151" s="256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0"/>
    </row>
    <row r="152" spans="2:15" ht="12.75">
      <c r="B152" s="256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0"/>
    </row>
    <row r="153" spans="2:15" ht="12.75">
      <c r="B153" s="256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0"/>
    </row>
    <row r="154" spans="2:15" ht="12.75">
      <c r="B154" s="256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0"/>
    </row>
    <row r="155" spans="2:15" ht="12.75">
      <c r="B155" s="256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0"/>
    </row>
    <row r="156" spans="2:15" ht="12.75">
      <c r="B156" s="256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0"/>
    </row>
    <row r="157" spans="2:15" ht="12.75">
      <c r="B157" s="256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0"/>
    </row>
    <row r="158" spans="2:15" ht="12.75">
      <c r="B158" s="256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6">
        <v>149.2865</v>
      </c>
      <c r="J158" s="216">
        <v>2941</v>
      </c>
      <c r="K158" s="216">
        <v>931.3083</v>
      </c>
      <c r="L158" s="216"/>
      <c r="M158" s="216"/>
      <c r="N158" s="9"/>
      <c r="O158" s="200"/>
    </row>
    <row r="159" spans="2:15" ht="12.75">
      <c r="B159" s="256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6">
        <v>150.7078</v>
      </c>
      <c r="J159" s="216">
        <v>2939</v>
      </c>
      <c r="K159" s="216">
        <v>932.2582</v>
      </c>
      <c r="L159" s="216"/>
      <c r="M159" s="216"/>
      <c r="N159" s="9"/>
      <c r="O159" s="200"/>
    </row>
    <row r="160" spans="2:15" ht="12.75">
      <c r="B160" s="256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6">
        <v>151.7851</v>
      </c>
      <c r="J160" s="216">
        <v>2939</v>
      </c>
      <c r="K160" s="216">
        <v>906.5649</v>
      </c>
      <c r="L160" s="216"/>
      <c r="M160" s="216"/>
      <c r="N160" s="9"/>
      <c r="O160" s="200"/>
    </row>
    <row r="161" spans="2:15" ht="12.75">
      <c r="B161" s="256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6">
        <v>150.3259</v>
      </c>
      <c r="J161" s="216">
        <v>2939</v>
      </c>
      <c r="K161" s="216">
        <v>908.7766</v>
      </c>
      <c r="L161" s="216"/>
      <c r="M161" s="216"/>
      <c r="N161" s="9"/>
      <c r="O161" s="200"/>
    </row>
    <row r="162" spans="2:15" ht="12.75">
      <c r="B162" s="256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6">
        <v>151.7467</v>
      </c>
      <c r="J162" s="216">
        <v>2939</v>
      </c>
      <c r="K162" s="216">
        <v>921.296</v>
      </c>
      <c r="L162" s="216"/>
      <c r="M162" s="216"/>
      <c r="N162" s="9"/>
      <c r="O162" s="200"/>
    </row>
    <row r="163" spans="2:15" ht="12.75">
      <c r="B163" s="256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6">
        <v>156.5577</v>
      </c>
      <c r="J163" s="216">
        <v>2939</v>
      </c>
      <c r="K163" s="216">
        <v>933.7958</v>
      </c>
      <c r="L163" s="216"/>
      <c r="M163" s="216"/>
      <c r="N163" s="9"/>
      <c r="O163" s="200"/>
    </row>
    <row r="164" spans="2:15" ht="12.75">
      <c r="B164" s="256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6">
        <v>158.0726</v>
      </c>
      <c r="J164" s="216">
        <v>2936</v>
      </c>
      <c r="K164" s="216">
        <v>933.6505</v>
      </c>
      <c r="L164" s="216"/>
      <c r="M164" s="216"/>
      <c r="N164" s="9"/>
      <c r="O164" s="200"/>
    </row>
    <row r="165" spans="2:15" ht="12.75">
      <c r="B165" s="256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6">
        <v>159.9615</v>
      </c>
      <c r="J165" s="216">
        <v>2933</v>
      </c>
      <c r="K165" s="216">
        <v>944.114</v>
      </c>
      <c r="L165" s="216"/>
      <c r="M165" s="216"/>
      <c r="N165" s="9"/>
      <c r="O165" s="200"/>
    </row>
    <row r="166" spans="2:15" ht="12.75">
      <c r="B166" s="256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6">
        <v>168.3255</v>
      </c>
      <c r="J166" s="216">
        <v>2931</v>
      </c>
      <c r="K166" s="216">
        <v>952.1779</v>
      </c>
      <c r="L166" s="216"/>
      <c r="M166" s="216"/>
      <c r="N166" s="9"/>
      <c r="O166" s="200"/>
    </row>
    <row r="167" spans="2:15" ht="12.75">
      <c r="B167" s="256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6">
        <v>168.6855</v>
      </c>
      <c r="J167" s="216">
        <v>2930</v>
      </c>
      <c r="K167" s="216">
        <v>903.3021</v>
      </c>
      <c r="L167" s="216"/>
      <c r="M167" s="216"/>
      <c r="N167" s="9"/>
      <c r="O167" s="200"/>
    </row>
    <row r="168" spans="2:15" ht="12.75">
      <c r="B168" s="256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6">
        <v>172.8388</v>
      </c>
      <c r="J168" s="216">
        <v>2929</v>
      </c>
      <c r="K168" s="216">
        <v>913.1445</v>
      </c>
      <c r="L168" s="216"/>
      <c r="M168" s="216"/>
      <c r="N168" s="9"/>
      <c r="O168" s="200"/>
    </row>
    <row r="169" spans="2:15" ht="12.75">
      <c r="B169" s="256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6">
        <v>174.1211</v>
      </c>
      <c r="J169" s="216">
        <v>2929</v>
      </c>
      <c r="K169" s="216">
        <v>919.3248</v>
      </c>
      <c r="L169" s="216"/>
      <c r="M169" s="216"/>
      <c r="N169" s="9"/>
      <c r="O169" s="200"/>
    </row>
    <row r="170" spans="2:15" ht="12.75">
      <c r="B170" s="256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6">
        <v>177.3709</v>
      </c>
      <c r="J170" s="216">
        <v>2929</v>
      </c>
      <c r="K170" s="216">
        <v>920.8771</v>
      </c>
      <c r="L170" s="216"/>
      <c r="M170" s="216"/>
      <c r="N170" s="9"/>
      <c r="O170" s="200"/>
    </row>
    <row r="171" spans="2:15" ht="12.75">
      <c r="B171" s="256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6">
        <v>180.6208</v>
      </c>
      <c r="J171" s="216">
        <v>2928</v>
      </c>
      <c r="K171" s="216">
        <v>923.5994</v>
      </c>
      <c r="L171" s="216"/>
      <c r="M171" s="216"/>
      <c r="N171" s="9"/>
      <c r="O171" s="200"/>
    </row>
    <row r="172" spans="2:15" ht="12.75">
      <c r="B172" s="256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6">
        <v>182.8706</v>
      </c>
      <c r="J172" s="216">
        <v>2926</v>
      </c>
      <c r="K172" s="216">
        <v>927.2753</v>
      </c>
      <c r="L172" s="216"/>
      <c r="M172" s="216"/>
      <c r="N172" s="9"/>
      <c r="O172" s="200"/>
    </row>
    <row r="173" spans="2:15" ht="12.75">
      <c r="B173" s="256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6">
        <v>188.4834</v>
      </c>
      <c r="J173" s="216">
        <v>2925</v>
      </c>
      <c r="K173" s="216">
        <v>914.6464</v>
      </c>
      <c r="L173" s="216"/>
      <c r="M173" s="216"/>
      <c r="N173" s="9"/>
      <c r="O173" s="200"/>
    </row>
    <row r="174" spans="2:15" ht="12.75">
      <c r="B174" s="256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6">
        <v>191.0193</v>
      </c>
      <c r="J174" s="216">
        <v>2924</v>
      </c>
      <c r="K174" s="216">
        <v>918.5362</v>
      </c>
      <c r="L174" s="216"/>
      <c r="M174" s="216"/>
      <c r="N174" s="9"/>
      <c r="O174" s="200"/>
    </row>
    <row r="175" spans="2:15" ht="12.75">
      <c r="B175" s="256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6">
        <v>197.5207</v>
      </c>
      <c r="J175" s="216">
        <v>2923</v>
      </c>
      <c r="K175" s="216">
        <v>906.0995</v>
      </c>
      <c r="L175" s="216"/>
      <c r="M175" s="216"/>
      <c r="N175" s="9"/>
      <c r="O175" s="200"/>
    </row>
    <row r="176" spans="2:15" ht="12.75">
      <c r="B176" s="256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6">
        <v>201.0849</v>
      </c>
      <c r="J176" s="216">
        <v>2921</v>
      </c>
      <c r="K176" s="216">
        <v>909.3286</v>
      </c>
      <c r="L176" s="216"/>
      <c r="M176" s="216"/>
      <c r="N176" s="9"/>
      <c r="O176" s="200"/>
    </row>
    <row r="177" spans="2:15" ht="12.75">
      <c r="B177" s="256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6">
        <v>207.01</v>
      </c>
      <c r="J177" s="216">
        <v>2918</v>
      </c>
      <c r="K177" s="216">
        <v>919.3749</v>
      </c>
      <c r="L177" s="216"/>
      <c r="M177" s="216"/>
      <c r="N177" s="9"/>
      <c r="O177" s="200"/>
    </row>
    <row r="178" spans="2:15" ht="12.75">
      <c r="B178" s="256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6">
        <v>218.861</v>
      </c>
      <c r="J178" s="216">
        <v>2915</v>
      </c>
      <c r="K178" s="216">
        <v>905.0467</v>
      </c>
      <c r="L178" s="216"/>
      <c r="M178" s="216"/>
      <c r="N178" s="9"/>
      <c r="O178" s="200"/>
    </row>
    <row r="179" spans="2:15" ht="12.75">
      <c r="B179" s="256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6">
        <v>222.9973</v>
      </c>
      <c r="J179" s="216">
        <v>2915</v>
      </c>
      <c r="K179" s="216">
        <v>910.0279</v>
      </c>
      <c r="L179" s="216"/>
      <c r="M179" s="216"/>
      <c r="N179" s="9"/>
      <c r="O179" s="200"/>
    </row>
    <row r="180" spans="2:15" ht="12.75">
      <c r="B180" s="256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6">
        <v>224.9719</v>
      </c>
      <c r="J180" s="216">
        <v>2915</v>
      </c>
      <c r="K180" s="216">
        <v>914.6133</v>
      </c>
      <c r="L180" s="216"/>
      <c r="M180" s="216"/>
      <c r="N180" s="9"/>
      <c r="O180" s="200"/>
    </row>
    <row r="181" spans="2:15" ht="12.75">
      <c r="B181" s="256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6">
        <v>226.5325</v>
      </c>
      <c r="J181" s="216">
        <v>2913</v>
      </c>
      <c r="K181" s="216">
        <v>905.9716</v>
      </c>
      <c r="L181" s="216"/>
      <c r="M181" s="216"/>
      <c r="N181" s="9"/>
      <c r="O181" s="200"/>
    </row>
    <row r="182" spans="2:15" ht="12.75">
      <c r="B182" s="256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6">
        <v>231.1222</v>
      </c>
      <c r="J182" s="216">
        <v>2912</v>
      </c>
      <c r="K182" s="216">
        <v>907.0868</v>
      </c>
      <c r="L182" s="216"/>
      <c r="M182" s="216"/>
      <c r="N182" s="9"/>
      <c r="O182" s="200"/>
    </row>
    <row r="183" spans="2:15" ht="12.75">
      <c r="B183" s="256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6">
        <v>238.2882</v>
      </c>
      <c r="J183" s="216">
        <v>2910</v>
      </c>
      <c r="K183" s="216">
        <v>912.3329</v>
      </c>
      <c r="L183" s="216"/>
      <c r="M183" s="216"/>
      <c r="N183" s="9"/>
      <c r="O183" s="200"/>
    </row>
    <row r="184" spans="2:15" ht="12.75">
      <c r="B184" s="256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6">
        <v>239.856</v>
      </c>
      <c r="J184" s="216">
        <v>2910</v>
      </c>
      <c r="K184" s="216">
        <v>915.3652</v>
      </c>
      <c r="L184" s="216"/>
      <c r="M184" s="216"/>
      <c r="N184" s="9"/>
      <c r="O184" s="200"/>
    </row>
    <row r="185" spans="2:15" ht="12.75">
      <c r="B185" s="256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6">
        <v>241.396</v>
      </c>
      <c r="J185" s="216">
        <v>2910</v>
      </c>
      <c r="K185" s="216">
        <v>917.29</v>
      </c>
      <c r="L185" s="216"/>
      <c r="M185" s="216"/>
      <c r="N185" s="9"/>
      <c r="O185" s="200"/>
    </row>
    <row r="186" spans="2:15" ht="12.75">
      <c r="B186" s="256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6">
        <v>251.1926</v>
      </c>
      <c r="J186" s="216">
        <v>2909</v>
      </c>
      <c r="K186" s="216">
        <v>926.1497</v>
      </c>
      <c r="L186" s="216"/>
      <c r="M186" s="216"/>
      <c r="N186" s="9"/>
      <c r="O186" s="200"/>
    </row>
    <row r="187" spans="2:15" ht="12.75">
      <c r="B187" s="256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6">
        <v>253.8754</v>
      </c>
      <c r="J187" s="216">
        <v>2905</v>
      </c>
      <c r="K187" s="216">
        <v>920.1202</v>
      </c>
      <c r="L187" s="216"/>
      <c r="M187" s="216"/>
      <c r="N187" s="9"/>
      <c r="O187" s="200"/>
    </row>
    <row r="188" spans="2:15" ht="12.75">
      <c r="B188" s="256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6">
        <v>265.4921</v>
      </c>
      <c r="J188" s="216">
        <v>2902</v>
      </c>
      <c r="K188" s="216">
        <v>919.6408</v>
      </c>
      <c r="L188" s="216"/>
      <c r="M188" s="216"/>
      <c r="N188" s="9"/>
      <c r="O188" s="200"/>
    </row>
    <row r="189" spans="2:15" ht="12.75">
      <c r="B189" s="256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6">
        <v>233.339</v>
      </c>
      <c r="J189" s="216">
        <v>2899</v>
      </c>
      <c r="K189" s="216">
        <v>928.1639</v>
      </c>
      <c r="L189" s="216"/>
      <c r="M189" s="216"/>
      <c r="N189" s="9"/>
      <c r="O189" s="200"/>
    </row>
    <row r="190" spans="2:15" ht="12.75">
      <c r="B190" s="256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6">
        <v>243.1524</v>
      </c>
      <c r="J190" s="216">
        <v>2896</v>
      </c>
      <c r="K190" s="216">
        <v>923.5742</v>
      </c>
      <c r="L190" s="216"/>
      <c r="M190" s="216"/>
      <c r="N190" s="9"/>
      <c r="O190" s="200"/>
    </row>
    <row r="191" spans="2:15" ht="12.75">
      <c r="B191" s="256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6">
        <v>246.1367</v>
      </c>
      <c r="J191" s="216">
        <v>2892</v>
      </c>
      <c r="K191" s="216">
        <v>930.7724</v>
      </c>
      <c r="L191" s="216"/>
      <c r="M191" s="216"/>
      <c r="N191" s="9"/>
      <c r="O191" s="200"/>
    </row>
    <row r="192" spans="2:15" ht="12.75">
      <c r="B192" s="256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6">
        <v>248.0938</v>
      </c>
      <c r="J192" s="216">
        <v>2891</v>
      </c>
      <c r="K192" s="216">
        <v>932.1281</v>
      </c>
      <c r="L192" s="216"/>
      <c r="M192" s="216"/>
      <c r="N192" s="9"/>
      <c r="O192" s="200"/>
    </row>
    <row r="193" spans="2:15" ht="12.75">
      <c r="B193" s="256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6">
        <v>252.3546</v>
      </c>
      <c r="J193" s="216">
        <v>2888</v>
      </c>
      <c r="K193" s="216">
        <v>928.0237</v>
      </c>
      <c r="L193" s="216"/>
      <c r="M193" s="216"/>
      <c r="N193" s="9"/>
      <c r="O193" s="200"/>
    </row>
    <row r="194" spans="2:15" ht="12.75">
      <c r="B194" s="256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6">
        <v>255.2687</v>
      </c>
      <c r="J194" s="216">
        <v>2886</v>
      </c>
      <c r="K194" s="216">
        <v>931.622</v>
      </c>
      <c r="L194" s="216"/>
      <c r="M194" s="216"/>
      <c r="N194" s="9"/>
      <c r="O194" s="200"/>
    </row>
    <row r="195" spans="2:15" ht="12.75">
      <c r="B195" s="256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6">
        <v>258.9926</v>
      </c>
      <c r="J195" s="216">
        <v>2886</v>
      </c>
      <c r="K195" s="216">
        <v>937.3931</v>
      </c>
      <c r="L195" s="216"/>
      <c r="M195" s="216"/>
      <c r="N195" s="9"/>
      <c r="O195" s="200"/>
    </row>
    <row r="196" spans="2:15" ht="12.75">
      <c r="B196" s="256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6">
        <v>262.3232</v>
      </c>
      <c r="J196" s="216">
        <v>2884</v>
      </c>
      <c r="K196" s="216">
        <v>943.7239</v>
      </c>
      <c r="L196" s="216"/>
      <c r="M196" s="216"/>
      <c r="N196" s="9"/>
      <c r="O196" s="200"/>
    </row>
    <row r="197" spans="2:15" ht="12.75">
      <c r="B197" s="256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6">
        <v>265.1296</v>
      </c>
      <c r="J197" s="216">
        <v>2882</v>
      </c>
      <c r="K197" s="216">
        <v>947.9545</v>
      </c>
      <c r="L197" s="216"/>
      <c r="M197" s="216"/>
      <c r="N197" s="9"/>
      <c r="O197" s="200"/>
    </row>
    <row r="198" spans="2:15" ht="12.75">
      <c r="B198" s="256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6">
        <v>267.9998</v>
      </c>
      <c r="J198" s="216">
        <v>2881</v>
      </c>
      <c r="K198" s="216">
        <v>948.6376</v>
      </c>
      <c r="L198" s="216"/>
      <c r="M198" s="216"/>
      <c r="N198" s="9"/>
      <c r="O198" s="200"/>
    </row>
    <row r="199" spans="2:15" ht="12.75">
      <c r="B199" s="256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6">
        <v>271.3577</v>
      </c>
      <c r="J199" s="216">
        <v>2878</v>
      </c>
      <c r="K199" s="216">
        <v>952.9514</v>
      </c>
      <c r="L199" s="216"/>
      <c r="M199" s="216"/>
      <c r="N199" s="9"/>
      <c r="O199" s="200"/>
    </row>
    <row r="200" spans="2:15" ht="12.75">
      <c r="B200" s="256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6">
        <v>272.8403</v>
      </c>
      <c r="J200" s="216">
        <v>2876</v>
      </c>
      <c r="K200" s="216">
        <v>955.1118</v>
      </c>
      <c r="L200" s="216"/>
      <c r="M200" s="216"/>
      <c r="N200" s="9"/>
      <c r="O200" s="200"/>
    </row>
    <row r="201" spans="2:15" ht="12.75">
      <c r="B201" s="256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6">
        <v>274.5741</v>
      </c>
      <c r="J201" s="216">
        <v>2876</v>
      </c>
      <c r="K201" s="216">
        <v>943.7465</v>
      </c>
      <c r="L201" s="216"/>
      <c r="M201" s="216"/>
      <c r="N201" s="9"/>
      <c r="O201" s="200"/>
    </row>
    <row r="202" spans="2:15" ht="12.75">
      <c r="B202" s="256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6">
        <v>280.8151</v>
      </c>
      <c r="J202" s="216">
        <v>2874</v>
      </c>
      <c r="K202" s="216">
        <v>942.884</v>
      </c>
      <c r="L202" s="216"/>
      <c r="M202" s="216"/>
      <c r="N202" s="9"/>
      <c r="O202" s="200"/>
    </row>
    <row r="203" spans="2:15" ht="12.75">
      <c r="B203" s="256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6">
        <v>283.6027</v>
      </c>
      <c r="J203" s="216">
        <v>2874</v>
      </c>
      <c r="K203" s="216">
        <v>945.0857</v>
      </c>
      <c r="L203" s="216"/>
      <c r="M203" s="216"/>
      <c r="N203" s="9"/>
      <c r="O203" s="200"/>
    </row>
    <row r="204" spans="2:15" ht="12.75">
      <c r="B204" s="256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6">
        <v>286.07</v>
      </c>
      <c r="J204" s="216"/>
      <c r="K204" s="216"/>
      <c r="L204" s="216">
        <v>2874</v>
      </c>
      <c r="M204" s="216">
        <v>949.6272</v>
      </c>
      <c r="N204" s="9"/>
      <c r="O204" s="200"/>
    </row>
    <row r="205" spans="2:15" ht="12.75">
      <c r="B205" s="256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6">
        <v>287.5829</v>
      </c>
      <c r="J205" s="216"/>
      <c r="K205" s="216"/>
      <c r="L205" s="216">
        <v>2873</v>
      </c>
      <c r="M205" s="216">
        <v>953.4684</v>
      </c>
      <c r="N205" s="9"/>
      <c r="O205" s="200"/>
    </row>
    <row r="206" spans="2:15" ht="12.75">
      <c r="B206" s="256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6">
        <v>289.0783</v>
      </c>
      <c r="J206" s="216"/>
      <c r="K206" s="216"/>
      <c r="L206" s="216">
        <v>2872</v>
      </c>
      <c r="M206" s="216">
        <v>949.0943</v>
      </c>
      <c r="N206" s="9"/>
      <c r="O206" s="200"/>
    </row>
    <row r="207" spans="2:15" ht="12.75">
      <c r="B207" s="256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6">
        <v>290.8287</v>
      </c>
      <c r="J207" s="216"/>
      <c r="K207" s="216"/>
      <c r="L207" s="216">
        <v>2872</v>
      </c>
      <c r="M207" s="216">
        <v>955.9774</v>
      </c>
      <c r="N207" s="9"/>
      <c r="O207" s="200"/>
    </row>
    <row r="208" spans="2:15" ht="12.75">
      <c r="B208" s="256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6">
        <v>295.3308</v>
      </c>
      <c r="J208" s="216"/>
      <c r="K208" s="216"/>
      <c r="L208" s="216">
        <v>2871</v>
      </c>
      <c r="M208" s="216">
        <v>950.035</v>
      </c>
      <c r="N208" s="9"/>
      <c r="O208" s="200"/>
    </row>
    <row r="209" spans="2:15" ht="12.75">
      <c r="B209" s="256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6">
        <v>296.8319</v>
      </c>
      <c r="J209" s="216"/>
      <c r="K209" s="216"/>
      <c r="L209" s="216">
        <v>2013</v>
      </c>
      <c r="M209" s="216">
        <v>947.0447</v>
      </c>
      <c r="N209" s="9"/>
      <c r="O209" s="200"/>
    </row>
    <row r="210" spans="2:15" ht="12.75">
      <c r="B210" s="256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6">
        <v>296.9556</v>
      </c>
      <c r="J210" s="216"/>
      <c r="K210" s="216"/>
      <c r="L210" s="216">
        <v>2013</v>
      </c>
      <c r="M210" s="216">
        <v>953.769</v>
      </c>
      <c r="N210" s="9"/>
      <c r="O210" s="200"/>
    </row>
    <row r="211" spans="2:15" ht="12.75">
      <c r="B211" s="256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6">
        <v>303.813</v>
      </c>
      <c r="J211" s="216"/>
      <c r="K211" s="216"/>
      <c r="L211" s="216">
        <v>1783</v>
      </c>
      <c r="M211" s="216">
        <v>960.7585</v>
      </c>
      <c r="N211" s="9"/>
      <c r="O211" s="200"/>
    </row>
    <row r="212" spans="2:15" ht="12.75">
      <c r="B212" s="256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6">
        <v>308.0235</v>
      </c>
      <c r="J212" s="216"/>
      <c r="K212" s="216"/>
      <c r="L212" s="216">
        <v>1782</v>
      </c>
      <c r="M212" s="216">
        <v>928.2526</v>
      </c>
      <c r="N212" s="9"/>
      <c r="O212" s="200"/>
    </row>
    <row r="213" spans="2:15" ht="12.75">
      <c r="B213" s="256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6">
        <v>308.522</v>
      </c>
      <c r="J213" s="216"/>
      <c r="K213" s="216"/>
      <c r="L213" s="216">
        <v>1778</v>
      </c>
      <c r="M213" s="216">
        <v>926.2489</v>
      </c>
      <c r="N213" s="9"/>
      <c r="O213" s="200"/>
    </row>
    <row r="214" spans="2:15" ht="12.75">
      <c r="B214" s="256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6">
        <v>315.2851</v>
      </c>
      <c r="J214" s="216"/>
      <c r="K214" s="216"/>
      <c r="L214" s="216">
        <v>1773</v>
      </c>
      <c r="M214" s="216">
        <v>919.6272</v>
      </c>
      <c r="N214" s="9"/>
      <c r="O214" s="200"/>
    </row>
    <row r="215" spans="2:15" ht="12.75">
      <c r="B215" s="256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6">
        <v>317.4645</v>
      </c>
      <c r="J215" s="216"/>
      <c r="K215" s="216"/>
      <c r="L215" s="216">
        <v>1767</v>
      </c>
      <c r="M215" s="216">
        <v>890.8328</v>
      </c>
      <c r="N215" s="9"/>
      <c r="O215" s="200"/>
    </row>
    <row r="216" spans="2:15" ht="12.75">
      <c r="B216" s="256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6">
        <v>318.9706</v>
      </c>
      <c r="J216" s="216"/>
      <c r="K216" s="216"/>
      <c r="L216" s="216">
        <v>392</v>
      </c>
      <c r="M216" s="216">
        <v>797.8376</v>
      </c>
      <c r="N216" s="9"/>
      <c r="O216" s="200"/>
    </row>
    <row r="217" spans="2:15" ht="12.75">
      <c r="B217" s="256">
        <v>43739</v>
      </c>
      <c r="C217" s="216"/>
      <c r="D217" s="216">
        <v>40</v>
      </c>
      <c r="E217" s="216">
        <v>2.6867</v>
      </c>
      <c r="F217" s="216">
        <v>0</v>
      </c>
      <c r="G217" s="216">
        <v>0</v>
      </c>
      <c r="H217" s="216">
        <v>41</v>
      </c>
      <c r="I217" s="216">
        <v>318.8358</v>
      </c>
      <c r="J217" s="216"/>
      <c r="K217" s="216"/>
      <c r="L217" s="216">
        <v>390</v>
      </c>
      <c r="M217" s="216">
        <v>442.5555</v>
      </c>
      <c r="N217" s="17"/>
      <c r="O217" s="200"/>
    </row>
    <row r="218" spans="2:15" ht="12.75">
      <c r="B218" s="256">
        <v>43770</v>
      </c>
      <c r="C218" s="216"/>
      <c r="D218" s="216">
        <v>39</v>
      </c>
      <c r="E218" s="216">
        <v>2.6926</v>
      </c>
      <c r="F218" s="216">
        <v>0</v>
      </c>
      <c r="G218" s="216">
        <v>0</v>
      </c>
      <c r="H218" s="216">
        <v>41</v>
      </c>
      <c r="I218" s="216">
        <v>300.136</v>
      </c>
      <c r="J218" s="216"/>
      <c r="K218" s="216"/>
      <c r="L218" s="216">
        <v>369</v>
      </c>
      <c r="M218" s="216">
        <v>452.2127</v>
      </c>
      <c r="N218" s="17"/>
      <c r="O218" s="200"/>
    </row>
    <row r="219" spans="2:15" ht="12.75">
      <c r="B219" s="256">
        <v>43800</v>
      </c>
      <c r="C219" s="216"/>
      <c r="D219" s="216">
        <v>41</v>
      </c>
      <c r="E219" s="216">
        <v>2.7021</v>
      </c>
      <c r="F219" s="216">
        <v>0</v>
      </c>
      <c r="G219" s="216">
        <v>0</v>
      </c>
      <c r="H219" s="216">
        <v>41</v>
      </c>
      <c r="I219" s="216">
        <v>312.2596</v>
      </c>
      <c r="J219" s="216"/>
      <c r="K219" s="216"/>
      <c r="L219" s="216">
        <v>365</v>
      </c>
      <c r="M219" s="216">
        <v>451.9822</v>
      </c>
      <c r="N219" s="17"/>
      <c r="O219" s="200"/>
    </row>
    <row r="220" spans="2:15" ht="12.75">
      <c r="B220" s="256">
        <v>43831</v>
      </c>
      <c r="C220" s="216"/>
      <c r="D220" s="216">
        <v>41</v>
      </c>
      <c r="E220" s="216">
        <v>2.7038</v>
      </c>
      <c r="F220" s="216">
        <v>0</v>
      </c>
      <c r="G220" s="216">
        <v>0</v>
      </c>
      <c r="H220" s="216">
        <v>41</v>
      </c>
      <c r="I220" s="216">
        <v>312.2872</v>
      </c>
      <c r="J220" s="216"/>
      <c r="K220" s="216"/>
      <c r="L220" s="216">
        <v>361</v>
      </c>
      <c r="M220" s="216">
        <v>448.9064</v>
      </c>
      <c r="N220" s="17"/>
      <c r="O220" s="200"/>
    </row>
    <row r="221" spans="2:15" ht="12.75">
      <c r="B221" s="256">
        <v>43862</v>
      </c>
      <c r="C221" s="216"/>
      <c r="D221" s="216">
        <v>41</v>
      </c>
      <c r="E221" s="216">
        <v>2.7042</v>
      </c>
      <c r="F221" s="216">
        <v>0</v>
      </c>
      <c r="G221" s="216">
        <v>0</v>
      </c>
      <c r="H221" s="216">
        <v>40</v>
      </c>
      <c r="I221" s="216">
        <v>312.4107</v>
      </c>
      <c r="J221" s="216"/>
      <c r="K221" s="216"/>
      <c r="L221" s="216">
        <v>358</v>
      </c>
      <c r="M221" s="216">
        <v>451.1365</v>
      </c>
      <c r="N221" s="17"/>
      <c r="O221" s="200"/>
    </row>
    <row r="222" spans="2:15" ht="12.75">
      <c r="B222" s="256">
        <v>43891</v>
      </c>
      <c r="C222" s="216"/>
      <c r="D222" s="216">
        <v>41</v>
      </c>
      <c r="E222" s="216">
        <v>2.7042</v>
      </c>
      <c r="F222" s="216">
        <v>0</v>
      </c>
      <c r="G222" s="216">
        <v>0</v>
      </c>
      <c r="H222" s="216">
        <v>40</v>
      </c>
      <c r="I222" s="216">
        <v>312.5343</v>
      </c>
      <c r="J222" s="216"/>
      <c r="K222" s="216"/>
      <c r="L222" s="216">
        <v>359</v>
      </c>
      <c r="M222" s="216">
        <v>457.3559</v>
      </c>
      <c r="N222" s="17"/>
      <c r="O222" s="200"/>
    </row>
    <row r="223" spans="2:15" ht="12.75">
      <c r="B223" s="256">
        <v>43922</v>
      </c>
      <c r="C223" s="216"/>
      <c r="D223" s="216">
        <v>41</v>
      </c>
      <c r="E223" s="216">
        <v>2.7044</v>
      </c>
      <c r="F223" s="216">
        <v>0</v>
      </c>
      <c r="G223" s="216">
        <v>0</v>
      </c>
      <c r="H223" s="216">
        <v>40</v>
      </c>
      <c r="I223" s="216">
        <v>314.6085</v>
      </c>
      <c r="J223" s="216"/>
      <c r="K223" s="216"/>
      <c r="L223" s="216">
        <v>357</v>
      </c>
      <c r="M223" s="216">
        <v>469.281</v>
      </c>
      <c r="N223" s="17"/>
      <c r="O223" s="200"/>
    </row>
    <row r="224" spans="2:15" ht="12.75">
      <c r="B224" s="256">
        <v>43952</v>
      </c>
      <c r="C224" s="216"/>
      <c r="D224" s="216">
        <v>41</v>
      </c>
      <c r="E224" s="216">
        <v>2.711</v>
      </c>
      <c r="F224" s="216">
        <v>0</v>
      </c>
      <c r="G224" s="216">
        <v>0</v>
      </c>
      <c r="H224" s="216">
        <v>40</v>
      </c>
      <c r="I224" s="216">
        <v>314.7494</v>
      </c>
      <c r="J224" s="216"/>
      <c r="K224" s="216"/>
      <c r="L224" s="216">
        <v>358</v>
      </c>
      <c r="M224" s="216">
        <v>478.082</v>
      </c>
      <c r="N224" s="17"/>
      <c r="O224" s="200"/>
    </row>
    <row r="225" spans="2:15" ht="12.75">
      <c r="B225" s="256">
        <v>43983</v>
      </c>
      <c r="C225" s="216"/>
      <c r="D225" s="216">
        <v>41</v>
      </c>
      <c r="E225" s="216">
        <v>2.712</v>
      </c>
      <c r="F225" s="216">
        <v>0</v>
      </c>
      <c r="G225" s="216">
        <v>0</v>
      </c>
      <c r="H225" s="216">
        <v>40</v>
      </c>
      <c r="I225" s="216">
        <v>315.4419</v>
      </c>
      <c r="J225" s="216"/>
      <c r="K225" s="216"/>
      <c r="L225" s="216">
        <v>357</v>
      </c>
      <c r="M225" s="216">
        <v>482.258</v>
      </c>
      <c r="N225" s="17"/>
      <c r="O225" s="200"/>
    </row>
    <row r="226" spans="2:15" ht="12.75">
      <c r="B226" s="256">
        <v>44013</v>
      </c>
      <c r="C226" s="216"/>
      <c r="D226" s="216">
        <v>41</v>
      </c>
      <c r="E226" s="216">
        <v>2.712</v>
      </c>
      <c r="F226" s="216">
        <v>0</v>
      </c>
      <c r="G226" s="216">
        <v>0</v>
      </c>
      <c r="H226" s="216">
        <v>40</v>
      </c>
      <c r="I226" s="216">
        <v>322.8346</v>
      </c>
      <c r="J226" s="216"/>
      <c r="K226" s="216"/>
      <c r="L226" s="216">
        <v>356</v>
      </c>
      <c r="M226" s="216">
        <v>490.4488</v>
      </c>
      <c r="N226" s="17"/>
      <c r="O226" s="200"/>
    </row>
    <row r="227" spans="2:15" ht="12.75">
      <c r="B227" s="256">
        <v>44044</v>
      </c>
      <c r="C227" s="216"/>
      <c r="D227" s="216">
        <v>41</v>
      </c>
      <c r="E227" s="216">
        <v>2.712</v>
      </c>
      <c r="F227" s="216">
        <v>0</v>
      </c>
      <c r="G227" s="216">
        <v>0</v>
      </c>
      <c r="H227" s="216">
        <v>40</v>
      </c>
      <c r="I227" s="216">
        <v>323.1013</v>
      </c>
      <c r="J227" s="216"/>
      <c r="K227" s="216"/>
      <c r="L227" s="216">
        <v>356</v>
      </c>
      <c r="M227" s="216">
        <v>496.3358</v>
      </c>
      <c r="N227" s="17"/>
      <c r="O227" s="200"/>
    </row>
    <row r="228" spans="2:15" ht="12.75">
      <c r="B228" s="256">
        <v>44075</v>
      </c>
      <c r="C228" s="216"/>
      <c r="D228" s="216">
        <v>41</v>
      </c>
      <c r="E228" s="216">
        <v>2.7563</v>
      </c>
      <c r="F228" s="216">
        <v>0</v>
      </c>
      <c r="G228" s="216">
        <v>0</v>
      </c>
      <c r="H228" s="216">
        <v>40</v>
      </c>
      <c r="I228" s="216">
        <v>324.6169</v>
      </c>
      <c r="J228" s="216"/>
      <c r="K228" s="216"/>
      <c r="L228" s="216">
        <v>356</v>
      </c>
      <c r="M228" s="216">
        <v>503.7922</v>
      </c>
      <c r="N228" s="17"/>
      <c r="O228" s="200"/>
    </row>
    <row r="229" spans="2:15" ht="12.75">
      <c r="B229" s="256">
        <v>44105</v>
      </c>
      <c r="C229" s="216"/>
      <c r="D229" s="216">
        <v>41</v>
      </c>
      <c r="E229" s="216">
        <v>2.7363</v>
      </c>
      <c r="F229" s="216">
        <v>0</v>
      </c>
      <c r="G229" s="216">
        <v>0</v>
      </c>
      <c r="H229" s="216">
        <v>40</v>
      </c>
      <c r="I229" s="216">
        <v>324.7609</v>
      </c>
      <c r="J229" s="216"/>
      <c r="K229" s="216"/>
      <c r="L229" s="216">
        <v>356</v>
      </c>
      <c r="M229" s="216">
        <v>502.287</v>
      </c>
      <c r="N229" s="17"/>
      <c r="O229" s="200"/>
    </row>
    <row r="230" spans="2:15" ht="12.75">
      <c r="B230" s="256">
        <v>44136</v>
      </c>
      <c r="C230" s="216"/>
      <c r="D230" s="216">
        <v>40</v>
      </c>
      <c r="E230" s="216">
        <v>2.7429</v>
      </c>
      <c r="F230" s="216">
        <v>0</v>
      </c>
      <c r="G230" s="216">
        <v>0</v>
      </c>
      <c r="H230" s="216">
        <v>40</v>
      </c>
      <c r="I230" s="216">
        <v>324.8844</v>
      </c>
      <c r="J230" s="216"/>
      <c r="K230" s="216"/>
      <c r="L230" s="216">
        <v>355</v>
      </c>
      <c r="M230" s="216">
        <v>533.98</v>
      </c>
      <c r="N230" s="17"/>
      <c r="O230" s="200"/>
    </row>
    <row r="231" spans="2:15" ht="12.75">
      <c r="B231" s="256">
        <v>44166</v>
      </c>
      <c r="C231" s="216"/>
      <c r="D231" s="216">
        <v>40</v>
      </c>
      <c r="E231" s="216">
        <v>2.7477</v>
      </c>
      <c r="F231" s="216">
        <v>0</v>
      </c>
      <c r="G231" s="216">
        <v>0</v>
      </c>
      <c r="H231" s="216">
        <v>40</v>
      </c>
      <c r="I231" s="216">
        <v>325.0079</v>
      </c>
      <c r="J231" s="216"/>
      <c r="K231" s="216"/>
      <c r="L231" s="216">
        <v>352</v>
      </c>
      <c r="M231" s="216">
        <v>575.2918</v>
      </c>
      <c r="N231" s="17"/>
      <c r="O231" s="200"/>
    </row>
    <row r="232" spans="2:15" ht="12.75">
      <c r="B232" s="256">
        <v>44197</v>
      </c>
      <c r="C232" s="216"/>
      <c r="D232" s="216">
        <v>40</v>
      </c>
      <c r="E232" s="216">
        <v>2.7495</v>
      </c>
      <c r="F232" s="216">
        <v>0</v>
      </c>
      <c r="G232" s="216">
        <v>0</v>
      </c>
      <c r="H232" s="216">
        <v>40</v>
      </c>
      <c r="I232" s="216">
        <v>325.1313</v>
      </c>
      <c r="J232" s="216"/>
      <c r="K232" s="216"/>
      <c r="L232" s="216">
        <v>352</v>
      </c>
      <c r="M232" s="216">
        <v>578.0011</v>
      </c>
      <c r="N232" s="17"/>
      <c r="O232" s="200"/>
    </row>
    <row r="233" spans="2:15" ht="12.75">
      <c r="B233" s="256">
        <v>44228</v>
      </c>
      <c r="C233" s="216"/>
      <c r="D233" s="216">
        <v>40</v>
      </c>
      <c r="E233" s="216">
        <v>2.7498</v>
      </c>
      <c r="F233" s="216">
        <v>0</v>
      </c>
      <c r="G233" s="216">
        <v>0</v>
      </c>
      <c r="H233" s="216">
        <v>40</v>
      </c>
      <c r="I233" s="216">
        <v>325.2547</v>
      </c>
      <c r="J233" s="216"/>
      <c r="K233" s="216"/>
      <c r="L233" s="216">
        <v>353</v>
      </c>
      <c r="M233" s="216">
        <v>580.966</v>
      </c>
      <c r="N233" s="17"/>
      <c r="O233" s="200"/>
    </row>
    <row r="234" spans="2:15" ht="12.75">
      <c r="B234" s="256">
        <v>44256</v>
      </c>
      <c r="C234" s="216"/>
      <c r="D234" s="216">
        <v>40</v>
      </c>
      <c r="E234" s="216">
        <v>2.7498</v>
      </c>
      <c r="F234" s="216">
        <v>0</v>
      </c>
      <c r="G234" s="216">
        <v>0</v>
      </c>
      <c r="H234" s="216">
        <v>40</v>
      </c>
      <c r="I234" s="216">
        <v>325.3781</v>
      </c>
      <c r="J234" s="216"/>
      <c r="K234" s="216"/>
      <c r="L234" s="216">
        <v>353</v>
      </c>
      <c r="M234" s="216">
        <v>613.603</v>
      </c>
      <c r="N234" s="17"/>
      <c r="O234" s="200"/>
    </row>
    <row r="235" spans="2:15" ht="12.75">
      <c r="B235" s="256">
        <v>44287</v>
      </c>
      <c r="C235" s="216"/>
      <c r="D235" s="216">
        <v>40</v>
      </c>
      <c r="E235" s="216">
        <v>2.75</v>
      </c>
      <c r="F235" s="216">
        <v>0</v>
      </c>
      <c r="G235" s="216">
        <v>0</v>
      </c>
      <c r="H235" s="216">
        <v>40</v>
      </c>
      <c r="I235" s="216">
        <v>326.3954</v>
      </c>
      <c r="J235" s="216"/>
      <c r="K235" s="216"/>
      <c r="L235" s="216">
        <v>353</v>
      </c>
      <c r="M235" s="216">
        <v>624.8353</v>
      </c>
      <c r="N235" s="17"/>
      <c r="O235" s="200"/>
    </row>
    <row r="236" spans="2:15" ht="12.75">
      <c r="B236" s="256">
        <v>44317</v>
      </c>
      <c r="C236" s="216"/>
      <c r="D236" s="216">
        <v>40</v>
      </c>
      <c r="E236" s="216">
        <v>2.7272</v>
      </c>
      <c r="F236" s="216">
        <v>0</v>
      </c>
      <c r="G236" s="216">
        <v>0</v>
      </c>
      <c r="H236" s="216">
        <v>40</v>
      </c>
      <c r="I236" s="216">
        <v>328.7332</v>
      </c>
      <c r="J236" s="216"/>
      <c r="K236" s="216"/>
      <c r="L236" s="216">
        <v>353</v>
      </c>
      <c r="M236" s="216">
        <v>601.5201</v>
      </c>
      <c r="N236" s="17"/>
      <c r="O236" s="200"/>
    </row>
    <row r="237" spans="2:15" ht="12.75">
      <c r="B237" s="256">
        <v>44348</v>
      </c>
      <c r="C237" s="216"/>
      <c r="D237" s="216">
        <v>38</v>
      </c>
      <c r="E237" s="216">
        <v>1.5314</v>
      </c>
      <c r="F237" s="216">
        <v>0</v>
      </c>
      <c r="G237" s="216">
        <v>0</v>
      </c>
      <c r="H237" s="216">
        <v>40</v>
      </c>
      <c r="I237" s="216">
        <v>329.4466</v>
      </c>
      <c r="J237" s="216"/>
      <c r="K237" s="216"/>
      <c r="L237" s="216">
        <v>353</v>
      </c>
      <c r="M237" s="216">
        <v>591.3181</v>
      </c>
      <c r="N237" s="17"/>
      <c r="O237" s="200"/>
    </row>
    <row r="238" spans="2:15" ht="12.75">
      <c r="B238" s="256">
        <v>44378</v>
      </c>
      <c r="C238" s="216"/>
      <c r="D238" s="216">
        <v>38</v>
      </c>
      <c r="E238" s="216">
        <v>1.5314</v>
      </c>
      <c r="F238" s="216">
        <v>0</v>
      </c>
      <c r="G238" s="216">
        <v>0</v>
      </c>
      <c r="H238" s="216">
        <v>40</v>
      </c>
      <c r="I238" s="216">
        <v>338.6542</v>
      </c>
      <c r="J238" s="216"/>
      <c r="K238" s="216"/>
      <c r="L238" s="216">
        <v>353</v>
      </c>
      <c r="M238" s="216">
        <v>608.0566</v>
      </c>
      <c r="N238" s="17"/>
      <c r="O238" s="200"/>
    </row>
    <row r="239" spans="2:15" ht="12.75">
      <c r="B239" s="256">
        <v>44409</v>
      </c>
      <c r="C239" s="216"/>
      <c r="D239" s="216">
        <v>38</v>
      </c>
      <c r="E239" s="216">
        <v>1.5314</v>
      </c>
      <c r="F239" s="216">
        <v>0</v>
      </c>
      <c r="G239" s="216">
        <v>0</v>
      </c>
      <c r="H239" s="216">
        <v>40</v>
      </c>
      <c r="I239" s="216">
        <v>338.991</v>
      </c>
      <c r="J239" s="216"/>
      <c r="K239" s="216"/>
      <c r="L239" s="216">
        <v>353</v>
      </c>
      <c r="M239" s="216">
        <v>630.0697</v>
      </c>
      <c r="N239" s="17"/>
      <c r="O239" s="200"/>
    </row>
    <row r="240" spans="2:15" ht="12.75">
      <c r="B240" s="256">
        <v>44440</v>
      </c>
      <c r="C240" s="216"/>
      <c r="D240" s="216">
        <v>38</v>
      </c>
      <c r="E240" s="216">
        <v>1.6038</v>
      </c>
      <c r="F240" s="216">
        <v>0</v>
      </c>
      <c r="G240" s="216">
        <v>0</v>
      </c>
      <c r="H240" s="216">
        <v>40</v>
      </c>
      <c r="I240" s="216">
        <v>338.2941</v>
      </c>
      <c r="J240" s="216"/>
      <c r="K240" s="216"/>
      <c r="L240" s="216">
        <v>353</v>
      </c>
      <c r="M240" s="216">
        <v>603.7896</v>
      </c>
      <c r="N240" s="17"/>
      <c r="O240" s="200"/>
    </row>
    <row r="241" spans="2:15" ht="12.75">
      <c r="B241" s="256">
        <v>44470</v>
      </c>
      <c r="C241" s="216"/>
      <c r="D241" s="216">
        <v>38</v>
      </c>
      <c r="E241" s="216">
        <v>1.6087</v>
      </c>
      <c r="F241" s="216">
        <v>0</v>
      </c>
      <c r="G241" s="216">
        <v>0</v>
      </c>
      <c r="H241" s="216">
        <v>40</v>
      </c>
      <c r="I241" s="216">
        <v>338.4366</v>
      </c>
      <c r="J241" s="216"/>
      <c r="K241" s="216"/>
      <c r="L241" s="216">
        <v>353</v>
      </c>
      <c r="M241" s="216">
        <v>604.4589</v>
      </c>
      <c r="N241" s="17"/>
      <c r="O241" s="200"/>
    </row>
    <row r="242" spans="2:15" ht="12.75">
      <c r="B242" s="256">
        <v>44501</v>
      </c>
      <c r="C242" s="216"/>
      <c r="D242" s="216">
        <v>37</v>
      </c>
      <c r="E242" s="216">
        <v>1.62</v>
      </c>
      <c r="F242" s="216">
        <v>0</v>
      </c>
      <c r="G242" s="216">
        <v>0</v>
      </c>
      <c r="H242" s="216">
        <v>40</v>
      </c>
      <c r="I242" s="216">
        <v>338.5398</v>
      </c>
      <c r="J242" s="216"/>
      <c r="K242" s="216"/>
      <c r="L242" s="216">
        <v>353</v>
      </c>
      <c r="M242" s="216">
        <v>606.1207</v>
      </c>
      <c r="N242" s="17"/>
      <c r="O242" s="200"/>
    </row>
    <row r="243" spans="2:15" ht="12.75">
      <c r="B243" s="256">
        <v>44531</v>
      </c>
      <c r="C243" s="216"/>
      <c r="D243" s="216">
        <v>36</v>
      </c>
      <c r="E243" s="216">
        <v>1.6293</v>
      </c>
      <c r="F243" s="216">
        <v>0</v>
      </c>
      <c r="G243" s="216">
        <v>0</v>
      </c>
      <c r="H243" s="216">
        <v>40</v>
      </c>
      <c r="I243" s="216">
        <v>338.4087</v>
      </c>
      <c r="J243" s="216"/>
      <c r="K243" s="216"/>
      <c r="L243" s="216">
        <v>353</v>
      </c>
      <c r="M243" s="216">
        <v>600.2731</v>
      </c>
      <c r="N243" s="17"/>
      <c r="O243" s="200"/>
    </row>
    <row r="244" spans="2:15" ht="12.75">
      <c r="B244" s="256">
        <v>44562</v>
      </c>
      <c r="C244" s="216"/>
      <c r="D244" s="216">
        <v>36</v>
      </c>
      <c r="E244" s="216">
        <v>1.6329</v>
      </c>
      <c r="F244" s="216">
        <v>0</v>
      </c>
      <c r="G244" s="216">
        <v>0</v>
      </c>
      <c r="H244" s="216">
        <v>40</v>
      </c>
      <c r="I244" s="216">
        <v>338.5117</v>
      </c>
      <c r="J244" s="216"/>
      <c r="K244" s="216"/>
      <c r="L244" s="216">
        <v>353</v>
      </c>
      <c r="M244" s="216">
        <v>598.5335</v>
      </c>
      <c r="N244" s="17"/>
      <c r="O244" s="200"/>
    </row>
    <row r="245" spans="2:15" ht="12.75">
      <c r="B245" s="256">
        <v>44593</v>
      </c>
      <c r="C245" s="216"/>
      <c r="D245" s="216">
        <v>36</v>
      </c>
      <c r="E245" s="216">
        <v>1.6337</v>
      </c>
      <c r="F245" s="216">
        <v>0</v>
      </c>
      <c r="G245" s="216">
        <v>0</v>
      </c>
      <c r="H245" s="216">
        <v>40</v>
      </c>
      <c r="I245" s="216">
        <v>338.6147</v>
      </c>
      <c r="J245" s="216"/>
      <c r="K245" s="216"/>
      <c r="L245" s="216">
        <v>353</v>
      </c>
      <c r="M245" s="216">
        <v>587.1307</v>
      </c>
      <c r="N245" s="17"/>
      <c r="O245" s="200"/>
    </row>
    <row r="246" spans="2:15" ht="12.75">
      <c r="B246" s="256">
        <v>44621</v>
      </c>
      <c r="C246" s="216"/>
      <c r="D246" s="216">
        <v>36</v>
      </c>
      <c r="E246" s="216">
        <v>1.6337</v>
      </c>
      <c r="F246" s="216">
        <v>0</v>
      </c>
      <c r="G246" s="216">
        <v>0</v>
      </c>
      <c r="H246" s="216">
        <v>40</v>
      </c>
      <c r="I246" s="216">
        <v>327.0806</v>
      </c>
      <c r="J246" s="216"/>
      <c r="K246" s="216"/>
      <c r="L246" s="216">
        <v>352</v>
      </c>
      <c r="M246" s="216">
        <v>589.7537</v>
      </c>
      <c r="N246" s="17"/>
      <c r="O246" s="200"/>
    </row>
    <row r="247" spans="2:15" ht="12.75">
      <c r="B247" s="217"/>
      <c r="C247" s="218"/>
      <c r="D247" s="218"/>
      <c r="E247" s="218"/>
      <c r="F247" s="218"/>
      <c r="G247" s="218"/>
      <c r="H247" s="218"/>
      <c r="I247" s="218"/>
      <c r="J247" s="218"/>
      <c r="K247" s="218"/>
      <c r="L247" s="219"/>
      <c r="M247" s="9"/>
      <c r="N247" s="9"/>
      <c r="O247" s="200"/>
    </row>
    <row r="248" spans="2:15" ht="12.75">
      <c r="B248" s="217"/>
      <c r="C248" s="218"/>
      <c r="D248" s="218"/>
      <c r="E248" s="218"/>
      <c r="F248" s="220"/>
      <c r="G248" s="220"/>
      <c r="H248" s="218"/>
      <c r="I248" s="218"/>
      <c r="J248" s="218"/>
      <c r="K248" s="218"/>
      <c r="L248" s="219"/>
      <c r="M248" s="9"/>
      <c r="N248" s="9"/>
      <c r="O248" s="200"/>
    </row>
    <row r="249" spans="4:11" s="30" customFormat="1" ht="12.75">
      <c r="D249" s="221"/>
      <c r="E249" s="221"/>
      <c r="F249" s="221"/>
      <c r="G249" s="221"/>
      <c r="H249" s="221"/>
      <c r="I249" s="221"/>
      <c r="J249" s="221"/>
      <c r="K249" s="221"/>
    </row>
    <row r="250" spans="3:14" s="208" customFormat="1" ht="12.75">
      <c r="C250" s="205"/>
      <c r="D250" s="205"/>
      <c r="E250" s="222"/>
      <c r="F250" s="205"/>
      <c r="G250" s="205"/>
      <c r="H250" s="205"/>
      <c r="I250" s="205"/>
      <c r="J250" s="205"/>
      <c r="K250" s="205"/>
      <c r="M250" s="223"/>
      <c r="N250" s="223"/>
    </row>
    <row r="251" spans="2:14" s="200" customFormat="1" ht="12.75">
      <c r="B251" s="209" t="s">
        <v>140</v>
      </c>
      <c r="C251" s="210"/>
      <c r="D251" s="210" t="s">
        <v>56</v>
      </c>
      <c r="E251" s="210"/>
      <c r="F251" s="210" t="s">
        <v>57</v>
      </c>
      <c r="G251" s="210"/>
      <c r="H251" s="210" t="s">
        <v>58</v>
      </c>
      <c r="I251" s="210"/>
      <c r="J251" s="210" t="s">
        <v>59</v>
      </c>
      <c r="K251" s="210"/>
      <c r="L251" s="210" t="s">
        <v>152</v>
      </c>
      <c r="M251" s="210"/>
      <c r="N251" s="9"/>
    </row>
    <row r="252" spans="2:13" s="208" customFormat="1" ht="12.75">
      <c r="B252" s="211"/>
      <c r="C252" s="206"/>
      <c r="D252" s="206" t="s">
        <v>28</v>
      </c>
      <c r="E252" s="207" t="s">
        <v>0</v>
      </c>
      <c r="F252" s="206" t="s">
        <v>28</v>
      </c>
      <c r="G252" s="206" t="s">
        <v>0</v>
      </c>
      <c r="H252" s="206" t="s">
        <v>28</v>
      </c>
      <c r="I252" s="206" t="s">
        <v>0</v>
      </c>
      <c r="J252" s="206" t="s">
        <v>28</v>
      </c>
      <c r="K252" s="206" t="s">
        <v>0</v>
      </c>
      <c r="L252" s="206" t="s">
        <v>28</v>
      </c>
      <c r="M252" s="206" t="s">
        <v>0</v>
      </c>
    </row>
    <row r="253" spans="2:14" s="200" customFormat="1" ht="12.75" hidden="1">
      <c r="B253" s="212">
        <v>37469</v>
      </c>
      <c r="C253" s="202"/>
      <c r="D253" s="202">
        <v>0</v>
      </c>
      <c r="E253" s="202">
        <v>0</v>
      </c>
      <c r="F253" s="202">
        <v>20</v>
      </c>
      <c r="G253" s="202">
        <v>7.968524000000001</v>
      </c>
      <c r="H253" s="202">
        <v>58</v>
      </c>
      <c r="I253" s="202">
        <v>81.85139</v>
      </c>
      <c r="J253" s="202">
        <v>1573</v>
      </c>
      <c r="K253" s="202">
        <v>382.67949000000004</v>
      </c>
      <c r="L253" s="202">
        <v>1573</v>
      </c>
      <c r="M253" s="202">
        <v>382.67949000000004</v>
      </c>
      <c r="N253" s="9"/>
    </row>
    <row r="254" spans="2:14" s="200" customFormat="1" ht="12.75" hidden="1">
      <c r="B254" s="212">
        <v>37500</v>
      </c>
      <c r="C254" s="213"/>
      <c r="D254" s="213">
        <v>0</v>
      </c>
      <c r="E254" s="213">
        <v>0</v>
      </c>
      <c r="F254" s="213">
        <v>22</v>
      </c>
      <c r="G254" s="213">
        <v>10.691711</v>
      </c>
      <c r="H254" s="213">
        <v>60</v>
      </c>
      <c r="I254" s="213">
        <v>93.359581</v>
      </c>
      <c r="J254" s="213">
        <v>1764</v>
      </c>
      <c r="K254" s="213">
        <v>479.05743</v>
      </c>
      <c r="L254" s="213">
        <v>1764</v>
      </c>
      <c r="M254" s="213">
        <v>479.05743</v>
      </c>
      <c r="N254" s="9"/>
    </row>
    <row r="255" spans="2:14" s="200" customFormat="1" ht="12.75" hidden="1">
      <c r="B255" s="212">
        <v>37530</v>
      </c>
      <c r="C255" s="213"/>
      <c r="D255" s="213">
        <v>0</v>
      </c>
      <c r="E255" s="213">
        <v>0</v>
      </c>
      <c r="F255" s="213">
        <v>22</v>
      </c>
      <c r="G255" s="213">
        <v>13.96466</v>
      </c>
      <c r="H255" s="213">
        <v>60</v>
      </c>
      <c r="I255" s="213">
        <v>111.105862</v>
      </c>
      <c r="J255" s="213">
        <v>1991</v>
      </c>
      <c r="K255" s="213">
        <v>537.105591</v>
      </c>
      <c r="L255" s="213">
        <v>1991</v>
      </c>
      <c r="M255" s="213">
        <v>537.105591</v>
      </c>
      <c r="N255" s="9"/>
    </row>
    <row r="256" spans="2:14" s="200" customFormat="1" ht="12.75" hidden="1">
      <c r="B256" s="212">
        <v>37561</v>
      </c>
      <c r="C256" s="213"/>
      <c r="D256" s="213">
        <v>0</v>
      </c>
      <c r="E256" s="213">
        <v>0</v>
      </c>
      <c r="F256" s="213">
        <v>23</v>
      </c>
      <c r="G256" s="213">
        <v>17.384025</v>
      </c>
      <c r="H256" s="213">
        <v>60</v>
      </c>
      <c r="I256" s="213">
        <v>120.067158</v>
      </c>
      <c r="J256" s="213">
        <v>2211</v>
      </c>
      <c r="K256" s="213">
        <v>589.843335</v>
      </c>
      <c r="L256" s="213">
        <v>2211</v>
      </c>
      <c r="M256" s="213">
        <v>589.843335</v>
      </c>
      <c r="N256" s="9"/>
    </row>
    <row r="257" spans="2:14" s="200" customFormat="1" ht="12.75" hidden="1">
      <c r="B257" s="212">
        <v>37591</v>
      </c>
      <c r="C257" s="213"/>
      <c r="D257" s="213">
        <v>0</v>
      </c>
      <c r="E257" s="213">
        <v>0</v>
      </c>
      <c r="F257" s="213">
        <v>22</v>
      </c>
      <c r="G257" s="213">
        <v>20.293157</v>
      </c>
      <c r="H257" s="213">
        <v>61</v>
      </c>
      <c r="I257" s="213">
        <v>149.384526</v>
      </c>
      <c r="J257" s="213">
        <v>2395</v>
      </c>
      <c r="K257" s="213">
        <v>667.311311</v>
      </c>
      <c r="L257" s="213">
        <v>2395</v>
      </c>
      <c r="M257" s="213">
        <v>667.311311</v>
      </c>
      <c r="N257" s="9"/>
    </row>
    <row r="258" spans="2:14" s="200" customFormat="1" ht="12.75" hidden="1">
      <c r="B258" s="212">
        <v>37622</v>
      </c>
      <c r="C258" s="213"/>
      <c r="D258" s="213">
        <v>0</v>
      </c>
      <c r="E258" s="213">
        <v>0</v>
      </c>
      <c r="F258" s="213">
        <v>22</v>
      </c>
      <c r="G258" s="213">
        <v>23.848731000000004</v>
      </c>
      <c r="H258" s="213">
        <v>60</v>
      </c>
      <c r="I258" s="213">
        <v>161.755005</v>
      </c>
      <c r="J258" s="213">
        <v>2456</v>
      </c>
      <c r="K258" s="213">
        <v>726.108673</v>
      </c>
      <c r="L258" s="213">
        <v>2456</v>
      </c>
      <c r="M258" s="213">
        <v>726.108673</v>
      </c>
      <c r="N258" s="9"/>
    </row>
    <row r="259" spans="2:14" s="200" customFormat="1" ht="12.75" hidden="1">
      <c r="B259" s="212">
        <v>37653</v>
      </c>
      <c r="C259" s="213"/>
      <c r="D259" s="213">
        <v>0</v>
      </c>
      <c r="E259" s="213">
        <v>0</v>
      </c>
      <c r="F259" s="213">
        <v>23</v>
      </c>
      <c r="G259" s="213">
        <v>27.081618</v>
      </c>
      <c r="H259" s="213">
        <v>60</v>
      </c>
      <c r="I259" s="213">
        <v>168.203083</v>
      </c>
      <c r="J259" s="213">
        <v>2538</v>
      </c>
      <c r="K259" s="213">
        <v>781.823485</v>
      </c>
      <c r="L259" s="213">
        <v>2538</v>
      </c>
      <c r="M259" s="213">
        <v>781.823485</v>
      </c>
      <c r="N259" s="9"/>
    </row>
    <row r="260" spans="2:14" s="200" customFormat="1" ht="12.75" hidden="1">
      <c r="B260" s="212">
        <v>37681</v>
      </c>
      <c r="C260" s="213"/>
      <c r="D260" s="213">
        <v>0</v>
      </c>
      <c r="E260" s="213">
        <v>0</v>
      </c>
      <c r="F260" s="213">
        <v>23</v>
      </c>
      <c r="G260" s="213">
        <v>31.029508000000003</v>
      </c>
      <c r="H260" s="213">
        <v>60</v>
      </c>
      <c r="I260" s="213">
        <v>179.83348900000004</v>
      </c>
      <c r="J260" s="213">
        <v>2700</v>
      </c>
      <c r="K260" s="213">
        <v>840.563909</v>
      </c>
      <c r="L260" s="213">
        <v>2700</v>
      </c>
      <c r="M260" s="213">
        <v>840.563909</v>
      </c>
      <c r="N260" s="9"/>
    </row>
    <row r="261" spans="2:14" s="200" customFormat="1" ht="12.75" hidden="1">
      <c r="B261" s="212">
        <v>37712</v>
      </c>
      <c r="C261" s="213"/>
      <c r="D261" s="213">
        <v>0</v>
      </c>
      <c r="E261" s="213">
        <v>0</v>
      </c>
      <c r="F261" s="213">
        <v>24</v>
      </c>
      <c r="G261" s="213">
        <v>35.503341</v>
      </c>
      <c r="H261" s="213">
        <v>60</v>
      </c>
      <c r="I261" s="213">
        <v>182.827523</v>
      </c>
      <c r="J261" s="213">
        <v>2862</v>
      </c>
      <c r="K261" s="213">
        <v>965.63017</v>
      </c>
      <c r="L261" s="213">
        <v>2862</v>
      </c>
      <c r="M261" s="213">
        <v>965.63017</v>
      </c>
      <c r="N261" s="9"/>
    </row>
    <row r="262" spans="2:14" s="200" customFormat="1" ht="12.75" hidden="1">
      <c r="B262" s="212">
        <v>37742</v>
      </c>
      <c r="C262" s="213"/>
      <c r="D262" s="213">
        <v>0</v>
      </c>
      <c r="E262" s="213">
        <v>0</v>
      </c>
      <c r="F262" s="213">
        <v>24</v>
      </c>
      <c r="G262" s="213">
        <v>40.16436100000001</v>
      </c>
      <c r="H262" s="213">
        <v>60</v>
      </c>
      <c r="I262" s="213">
        <v>193.759496</v>
      </c>
      <c r="J262" s="213">
        <v>2964</v>
      </c>
      <c r="K262" s="213">
        <v>1019.44769</v>
      </c>
      <c r="L262" s="213">
        <v>2964</v>
      </c>
      <c r="M262" s="213">
        <v>1019.44769</v>
      </c>
      <c r="N262" s="9"/>
    </row>
    <row r="263" spans="2:14" s="200" customFormat="1" ht="12.75" hidden="1">
      <c r="B263" s="212">
        <v>37773</v>
      </c>
      <c r="C263" s="213"/>
      <c r="D263" s="213">
        <v>0</v>
      </c>
      <c r="E263" s="213">
        <v>0</v>
      </c>
      <c r="F263" s="213">
        <v>24</v>
      </c>
      <c r="G263" s="213">
        <v>44.276769</v>
      </c>
      <c r="H263" s="213">
        <v>60</v>
      </c>
      <c r="I263" s="213">
        <v>195.001938</v>
      </c>
      <c r="J263" s="213">
        <v>3081</v>
      </c>
      <c r="K263" s="213">
        <v>1102.294718</v>
      </c>
      <c r="L263" s="213">
        <v>3081</v>
      </c>
      <c r="M263" s="213">
        <v>1102.294718</v>
      </c>
      <c r="N263" s="9"/>
    </row>
    <row r="264" spans="2:14" s="200" customFormat="1" ht="12.75" hidden="1">
      <c r="B264" s="212">
        <v>37803</v>
      </c>
      <c r="C264" s="213"/>
      <c r="D264" s="213">
        <v>0</v>
      </c>
      <c r="E264" s="213">
        <v>0</v>
      </c>
      <c r="F264" s="213">
        <v>24</v>
      </c>
      <c r="G264" s="213">
        <v>48.311917</v>
      </c>
      <c r="H264" s="213">
        <v>61</v>
      </c>
      <c r="I264" s="213">
        <v>202.037154</v>
      </c>
      <c r="J264" s="213">
        <v>3200</v>
      </c>
      <c r="K264" s="213">
        <v>1145.458095</v>
      </c>
      <c r="L264" s="213">
        <v>3200</v>
      </c>
      <c r="M264" s="213">
        <v>1145.458095</v>
      </c>
      <c r="N264" s="9"/>
    </row>
    <row r="265" spans="2:14" s="200" customFormat="1" ht="12.75" hidden="1">
      <c r="B265" s="212">
        <v>37834</v>
      </c>
      <c r="C265" s="213"/>
      <c r="D265" s="213">
        <v>0</v>
      </c>
      <c r="E265" s="213">
        <v>0</v>
      </c>
      <c r="F265" s="213">
        <v>24</v>
      </c>
      <c r="G265" s="213">
        <v>52.234545000000004</v>
      </c>
      <c r="H265" s="213">
        <v>61</v>
      </c>
      <c r="I265" s="213">
        <v>207.112977</v>
      </c>
      <c r="J265" s="213">
        <v>3322</v>
      </c>
      <c r="K265" s="213">
        <v>1195.47954</v>
      </c>
      <c r="L265" s="213">
        <v>3322</v>
      </c>
      <c r="M265" s="213">
        <v>1195.47954</v>
      </c>
      <c r="N265" s="9"/>
    </row>
    <row r="266" spans="2:14" s="200" customFormat="1" ht="12.75" hidden="1">
      <c r="B266" s="212">
        <v>37865</v>
      </c>
      <c r="C266" s="213"/>
      <c r="D266" s="213">
        <v>0</v>
      </c>
      <c r="E266" s="213">
        <v>0</v>
      </c>
      <c r="F266" s="213">
        <v>24</v>
      </c>
      <c r="G266" s="213">
        <v>55.721899</v>
      </c>
      <c r="H266" s="213">
        <v>59</v>
      </c>
      <c r="I266" s="213">
        <v>186.11282900000003</v>
      </c>
      <c r="J266" s="213">
        <v>3441</v>
      </c>
      <c r="K266" s="213">
        <v>1196.0860300000002</v>
      </c>
      <c r="L266" s="213">
        <v>3441</v>
      </c>
      <c r="M266" s="213">
        <v>1196.0860300000002</v>
      </c>
      <c r="N266" s="9"/>
    </row>
    <row r="267" spans="2:14" s="200" customFormat="1" ht="12.75" hidden="1">
      <c r="B267" s="212">
        <v>37895</v>
      </c>
      <c r="C267" s="213"/>
      <c r="D267" s="213">
        <v>0</v>
      </c>
      <c r="E267" s="213">
        <v>0</v>
      </c>
      <c r="F267" s="213">
        <v>24</v>
      </c>
      <c r="G267" s="213">
        <v>49.650238</v>
      </c>
      <c r="H267" s="213">
        <v>59</v>
      </c>
      <c r="I267" s="213">
        <v>178.77262600000003</v>
      </c>
      <c r="J267" s="213">
        <v>3484</v>
      </c>
      <c r="K267" s="213">
        <v>1253.78426</v>
      </c>
      <c r="L267" s="213">
        <v>3484</v>
      </c>
      <c r="M267" s="213">
        <v>1253.78426</v>
      </c>
      <c r="N267" s="9"/>
    </row>
    <row r="268" spans="2:14" s="200" customFormat="1" ht="12.75" hidden="1">
      <c r="B268" s="212">
        <v>37926</v>
      </c>
      <c r="C268" s="213"/>
      <c r="D268" s="213">
        <v>0</v>
      </c>
      <c r="E268" s="213">
        <v>0</v>
      </c>
      <c r="F268" s="213">
        <v>22</v>
      </c>
      <c r="G268" s="213">
        <v>52.654832</v>
      </c>
      <c r="H268" s="213">
        <v>59</v>
      </c>
      <c r="I268" s="213">
        <v>195.195147</v>
      </c>
      <c r="J268" s="213">
        <v>3584</v>
      </c>
      <c r="K268" s="213">
        <v>1198.1519290000003</v>
      </c>
      <c r="L268" s="213">
        <v>3584</v>
      </c>
      <c r="M268" s="213">
        <v>1198.1519290000003</v>
      </c>
      <c r="N268" s="9"/>
    </row>
    <row r="269" spans="2:14" s="200" customFormat="1" ht="12.75" hidden="1">
      <c r="B269" s="212">
        <v>37956</v>
      </c>
      <c r="C269" s="213"/>
      <c r="D269" s="213">
        <v>0</v>
      </c>
      <c r="E269" s="213">
        <v>0</v>
      </c>
      <c r="F269" s="213">
        <v>22</v>
      </c>
      <c r="G269" s="213">
        <v>38.859809000000006</v>
      </c>
      <c r="H269" s="213">
        <v>58</v>
      </c>
      <c r="I269" s="213">
        <v>210.608208</v>
      </c>
      <c r="J269" s="213">
        <v>3682</v>
      </c>
      <c r="K269" s="213">
        <v>1195.8337060000003</v>
      </c>
      <c r="L269" s="213">
        <v>3682</v>
      </c>
      <c r="M269" s="213">
        <v>1195.8337060000003</v>
      </c>
      <c r="N269" s="9"/>
    </row>
    <row r="270" spans="2:14" s="200" customFormat="1" ht="12.75" hidden="1">
      <c r="B270" s="212">
        <v>37987</v>
      </c>
      <c r="C270" s="213"/>
      <c r="D270" s="213">
        <v>0</v>
      </c>
      <c r="E270" s="213">
        <v>0</v>
      </c>
      <c r="F270" s="213">
        <v>22</v>
      </c>
      <c r="G270" s="213">
        <v>41.37376300000001</v>
      </c>
      <c r="H270" s="213">
        <v>55</v>
      </c>
      <c r="I270" s="213">
        <v>221.60643200000004</v>
      </c>
      <c r="J270" s="213">
        <v>3675</v>
      </c>
      <c r="K270" s="213">
        <v>1153.865205</v>
      </c>
      <c r="L270" s="213">
        <v>3675</v>
      </c>
      <c r="M270" s="213">
        <v>1153.865205</v>
      </c>
      <c r="N270" s="9"/>
    </row>
    <row r="271" spans="2:14" s="200" customFormat="1" ht="12.75" hidden="1">
      <c r="B271" s="212">
        <v>38018</v>
      </c>
      <c r="C271" s="213"/>
      <c r="D271" s="213">
        <v>0</v>
      </c>
      <c r="E271" s="213">
        <v>0</v>
      </c>
      <c r="F271" s="213">
        <v>22</v>
      </c>
      <c r="G271" s="213">
        <v>43.844643</v>
      </c>
      <c r="H271" s="213">
        <v>55</v>
      </c>
      <c r="I271" s="213">
        <v>218.27636000000004</v>
      </c>
      <c r="J271" s="213">
        <v>3677</v>
      </c>
      <c r="K271" s="213">
        <v>1160.876389</v>
      </c>
      <c r="L271" s="213">
        <v>3677</v>
      </c>
      <c r="M271" s="213">
        <v>1160.876389</v>
      </c>
      <c r="N271" s="9"/>
    </row>
    <row r="272" spans="2:14" s="200" customFormat="1" ht="12.75" hidden="1">
      <c r="B272" s="212">
        <v>38047</v>
      </c>
      <c r="C272" s="213"/>
      <c r="D272" s="213">
        <v>0</v>
      </c>
      <c r="E272" s="213">
        <v>0</v>
      </c>
      <c r="F272" s="213">
        <v>22</v>
      </c>
      <c r="G272" s="213">
        <v>46.63652</v>
      </c>
      <c r="H272" s="213">
        <v>54</v>
      </c>
      <c r="I272" s="213">
        <v>215.41285000000002</v>
      </c>
      <c r="J272" s="213">
        <v>3704</v>
      </c>
      <c r="K272" s="213">
        <v>1182.611022</v>
      </c>
      <c r="L272" s="213">
        <v>3704</v>
      </c>
      <c r="M272" s="213">
        <v>1182.611022</v>
      </c>
      <c r="N272" s="9"/>
    </row>
    <row r="273" spans="2:14" s="200" customFormat="1" ht="12.75" hidden="1">
      <c r="B273" s="212">
        <v>38078</v>
      </c>
      <c r="C273" s="213"/>
      <c r="D273" s="213">
        <v>0</v>
      </c>
      <c r="E273" s="213">
        <v>0</v>
      </c>
      <c r="F273" s="213">
        <v>22</v>
      </c>
      <c r="G273" s="213">
        <v>49.246899</v>
      </c>
      <c r="H273" s="213">
        <v>51</v>
      </c>
      <c r="I273" s="213">
        <v>191.41941200000002</v>
      </c>
      <c r="J273" s="213">
        <v>3526</v>
      </c>
      <c r="K273" s="213">
        <v>1073.39447</v>
      </c>
      <c r="L273" s="213">
        <v>3526</v>
      </c>
      <c r="M273" s="213">
        <v>1073.39447</v>
      </c>
      <c r="N273" s="9"/>
    </row>
    <row r="274" spans="2:14" s="200" customFormat="1" ht="12.75" hidden="1">
      <c r="B274" s="212">
        <v>38108</v>
      </c>
      <c r="C274" s="213"/>
      <c r="D274" s="213">
        <v>0</v>
      </c>
      <c r="E274" s="213">
        <v>0</v>
      </c>
      <c r="F274" s="213">
        <v>22</v>
      </c>
      <c r="G274" s="213">
        <v>39.477846</v>
      </c>
      <c r="H274" s="213">
        <v>52</v>
      </c>
      <c r="I274" s="213">
        <v>195.099578</v>
      </c>
      <c r="J274" s="213">
        <v>3514</v>
      </c>
      <c r="K274" s="213">
        <v>1084.369886</v>
      </c>
      <c r="L274" s="213">
        <v>3514</v>
      </c>
      <c r="M274" s="213">
        <v>1084.369886</v>
      </c>
      <c r="N274" s="9"/>
    </row>
    <row r="275" spans="2:14" s="200" customFormat="1" ht="12.75" hidden="1">
      <c r="B275" s="212">
        <v>38139</v>
      </c>
      <c r="C275" s="213"/>
      <c r="D275" s="213">
        <v>0</v>
      </c>
      <c r="E275" s="213">
        <v>0</v>
      </c>
      <c r="F275" s="213">
        <v>22</v>
      </c>
      <c r="G275" s="213">
        <v>40.791268</v>
      </c>
      <c r="H275" s="213">
        <v>50</v>
      </c>
      <c r="I275" s="213">
        <v>199.38768800000003</v>
      </c>
      <c r="J275" s="213">
        <v>3530</v>
      </c>
      <c r="K275" s="213">
        <v>1096.683662</v>
      </c>
      <c r="L275" s="213">
        <v>3530</v>
      </c>
      <c r="M275" s="213">
        <v>1096.683662</v>
      </c>
      <c r="N275" s="9"/>
    </row>
    <row r="276" spans="2:14" ht="12.75" hidden="1">
      <c r="B276" s="212">
        <v>38169</v>
      </c>
      <c r="C276" s="214"/>
      <c r="D276" s="213">
        <v>0</v>
      </c>
      <c r="E276" s="213">
        <v>0</v>
      </c>
      <c r="F276" s="213">
        <v>21</v>
      </c>
      <c r="G276" s="213">
        <v>37.627981</v>
      </c>
      <c r="H276" s="213">
        <v>50</v>
      </c>
      <c r="I276" s="213">
        <v>199.387688</v>
      </c>
      <c r="J276" s="213">
        <v>3496</v>
      </c>
      <c r="K276" s="213">
        <v>1122.435681</v>
      </c>
      <c r="L276" s="213">
        <v>3496</v>
      </c>
      <c r="M276" s="213">
        <v>1122.435681</v>
      </c>
      <c r="N276" s="9"/>
    </row>
    <row r="277" spans="2:14" ht="12.75" hidden="1">
      <c r="B277" s="212">
        <v>38200</v>
      </c>
      <c r="C277" s="214"/>
      <c r="D277" s="213">
        <v>0</v>
      </c>
      <c r="E277" s="213">
        <v>0</v>
      </c>
      <c r="F277" s="213">
        <v>21</v>
      </c>
      <c r="G277" s="213">
        <v>60.851597</v>
      </c>
      <c r="H277" s="213">
        <v>50</v>
      </c>
      <c r="I277" s="213">
        <v>172.729442</v>
      </c>
      <c r="J277" s="213">
        <v>3458</v>
      </c>
      <c r="K277" s="213">
        <v>1102.161617</v>
      </c>
      <c r="L277" s="213">
        <v>3458</v>
      </c>
      <c r="M277" s="213">
        <v>1102.161617</v>
      </c>
      <c r="N277" s="9"/>
    </row>
    <row r="278" spans="2:14" ht="12.75" hidden="1">
      <c r="B278" s="212">
        <v>38231</v>
      </c>
      <c r="C278" s="214"/>
      <c r="D278" s="213">
        <v>0</v>
      </c>
      <c r="E278" s="213">
        <v>0</v>
      </c>
      <c r="F278" s="213">
        <v>0</v>
      </c>
      <c r="G278" s="213">
        <v>0</v>
      </c>
      <c r="H278" s="213">
        <v>50</v>
      </c>
      <c r="I278" s="213">
        <v>173.240725</v>
      </c>
      <c r="J278" s="213">
        <v>3424</v>
      </c>
      <c r="K278" s="213">
        <v>1093.705596</v>
      </c>
      <c r="L278" s="213">
        <v>3424</v>
      </c>
      <c r="M278" s="213">
        <v>1093.705596</v>
      </c>
      <c r="N278" s="9"/>
    </row>
    <row r="279" spans="1:13" ht="12.75" hidden="1">
      <c r="A279" s="200"/>
      <c r="B279" s="212">
        <v>38261</v>
      </c>
      <c r="C279" s="214"/>
      <c r="D279" s="213">
        <v>0</v>
      </c>
      <c r="E279" s="213">
        <v>0</v>
      </c>
      <c r="F279" s="213">
        <v>22</v>
      </c>
      <c r="G279" s="213">
        <v>64.299546</v>
      </c>
      <c r="H279" s="213">
        <v>49</v>
      </c>
      <c r="I279" s="213">
        <v>174.631713</v>
      </c>
      <c r="J279" s="213">
        <v>3387</v>
      </c>
      <c r="K279" s="213">
        <v>1121.081505</v>
      </c>
      <c r="L279" s="213">
        <v>3387</v>
      </c>
      <c r="M279" s="213">
        <v>1121.081505</v>
      </c>
    </row>
    <row r="280" spans="1:13" ht="12.75" hidden="1">
      <c r="A280" s="200"/>
      <c r="B280" s="212">
        <v>38292</v>
      </c>
      <c r="C280" s="214"/>
      <c r="D280" s="213">
        <v>0</v>
      </c>
      <c r="E280" s="213">
        <v>0</v>
      </c>
      <c r="F280" s="213">
        <v>22</v>
      </c>
      <c r="G280" s="213">
        <v>65.993561</v>
      </c>
      <c r="H280" s="213">
        <v>49</v>
      </c>
      <c r="I280" s="213">
        <v>178.149127</v>
      </c>
      <c r="J280" s="213">
        <v>3338</v>
      </c>
      <c r="K280" s="213">
        <v>1129.320913</v>
      </c>
      <c r="L280" s="213">
        <v>3338</v>
      </c>
      <c r="M280" s="213">
        <v>1129.320913</v>
      </c>
    </row>
    <row r="281" spans="1:13" ht="12.75" hidden="1">
      <c r="A281" s="200"/>
      <c r="B281" s="212">
        <v>38322</v>
      </c>
      <c r="C281" s="214"/>
      <c r="D281" s="213">
        <v>0</v>
      </c>
      <c r="E281" s="213">
        <v>0</v>
      </c>
      <c r="F281" s="213">
        <v>22</v>
      </c>
      <c r="G281" s="213">
        <v>67.645081</v>
      </c>
      <c r="H281" s="213">
        <v>49</v>
      </c>
      <c r="I281" s="213">
        <v>181.623493</v>
      </c>
      <c r="J281" s="213">
        <v>3293</v>
      </c>
      <c r="K281" s="213">
        <v>1153.908316</v>
      </c>
      <c r="L281" s="213">
        <v>3293</v>
      </c>
      <c r="M281" s="213">
        <v>1153.908316</v>
      </c>
    </row>
    <row r="282" spans="1:13" ht="12.75" hidden="1">
      <c r="A282" s="200"/>
      <c r="B282" s="212">
        <v>38353</v>
      </c>
      <c r="C282" s="214"/>
      <c r="D282" s="213">
        <v>0</v>
      </c>
      <c r="E282" s="213">
        <v>0</v>
      </c>
      <c r="F282" s="213">
        <v>22</v>
      </c>
      <c r="G282" s="213">
        <v>69.301544</v>
      </c>
      <c r="H282" s="213">
        <v>49</v>
      </c>
      <c r="I282" s="213">
        <v>186.113057</v>
      </c>
      <c r="J282" s="213">
        <v>3264</v>
      </c>
      <c r="K282" s="213">
        <v>1130.100214</v>
      </c>
      <c r="L282" s="213">
        <v>3264</v>
      </c>
      <c r="M282" s="213">
        <v>1130.100214</v>
      </c>
    </row>
    <row r="283" spans="1:13" ht="12.75" hidden="1">
      <c r="A283" s="200"/>
      <c r="B283" s="212">
        <v>38384</v>
      </c>
      <c r="C283" s="214"/>
      <c r="D283" s="213">
        <v>0</v>
      </c>
      <c r="E283" s="213">
        <v>0</v>
      </c>
      <c r="F283" s="213">
        <v>22</v>
      </c>
      <c r="G283" s="213">
        <v>71.116501</v>
      </c>
      <c r="H283" s="213">
        <v>49</v>
      </c>
      <c r="I283" s="213">
        <v>187.187745</v>
      </c>
      <c r="J283" s="213">
        <v>3231</v>
      </c>
      <c r="K283" s="213">
        <v>1134.222474</v>
      </c>
      <c r="L283" s="213">
        <v>3231</v>
      </c>
      <c r="M283" s="213">
        <v>1134.222474</v>
      </c>
    </row>
    <row r="284" spans="1:13" ht="12.75" hidden="1">
      <c r="A284" s="200"/>
      <c r="B284" s="212">
        <v>38412</v>
      </c>
      <c r="C284" s="214"/>
      <c r="D284" s="213">
        <v>0</v>
      </c>
      <c r="E284" s="213">
        <v>0</v>
      </c>
      <c r="F284" s="213">
        <v>22</v>
      </c>
      <c r="G284" s="213">
        <v>72.810904</v>
      </c>
      <c r="H284" s="213">
        <v>49</v>
      </c>
      <c r="I284" s="213">
        <v>187.177122</v>
      </c>
      <c r="J284" s="213">
        <v>3193</v>
      </c>
      <c r="K284" s="213">
        <v>1145.059513</v>
      </c>
      <c r="L284" s="213">
        <v>3193</v>
      </c>
      <c r="M284" s="213">
        <v>1145.059513</v>
      </c>
    </row>
    <row r="285" spans="1:13" ht="12.75" hidden="1">
      <c r="A285" s="200"/>
      <c r="B285" s="212">
        <v>38443</v>
      </c>
      <c r="C285" s="214"/>
      <c r="D285" s="213">
        <v>0</v>
      </c>
      <c r="E285" s="213">
        <v>0</v>
      </c>
      <c r="F285" s="213">
        <v>22</v>
      </c>
      <c r="G285" s="213">
        <v>73.744796</v>
      </c>
      <c r="H285" s="213">
        <v>47</v>
      </c>
      <c r="I285" s="213">
        <v>158.09925</v>
      </c>
      <c r="J285" s="213">
        <v>3162</v>
      </c>
      <c r="K285" s="213">
        <v>1177.130708</v>
      </c>
      <c r="L285" s="213">
        <v>3162</v>
      </c>
      <c r="M285" s="213">
        <v>1177.130708</v>
      </c>
    </row>
    <row r="286" spans="1:13" ht="12.75" hidden="1">
      <c r="A286" s="200"/>
      <c r="B286" s="212">
        <v>38473</v>
      </c>
      <c r="C286" s="214"/>
      <c r="D286" s="213">
        <v>0</v>
      </c>
      <c r="E286" s="213">
        <v>0</v>
      </c>
      <c r="F286" s="213">
        <v>22</v>
      </c>
      <c r="G286" s="213">
        <v>76.548763</v>
      </c>
      <c r="H286" s="213">
        <v>47</v>
      </c>
      <c r="I286" s="213">
        <v>165.110166</v>
      </c>
      <c r="J286" s="213">
        <v>3135</v>
      </c>
      <c r="K286" s="213">
        <v>1165.619994</v>
      </c>
      <c r="L286" s="213">
        <v>3135</v>
      </c>
      <c r="M286" s="213">
        <v>1165.619994</v>
      </c>
    </row>
    <row r="287" spans="1:13" ht="12.75" hidden="1">
      <c r="A287" s="200"/>
      <c r="B287" s="212">
        <v>38504</v>
      </c>
      <c r="C287" s="214"/>
      <c r="D287" s="213">
        <v>0</v>
      </c>
      <c r="E287" s="213">
        <v>0</v>
      </c>
      <c r="F287" s="213">
        <v>22</v>
      </c>
      <c r="G287" s="213">
        <v>76.821448</v>
      </c>
      <c r="H287" s="213">
        <v>47</v>
      </c>
      <c r="I287" s="213">
        <v>170.557756</v>
      </c>
      <c r="J287" s="213">
        <v>3109</v>
      </c>
      <c r="K287" s="213">
        <v>1165.645148</v>
      </c>
      <c r="L287" s="213">
        <v>3109</v>
      </c>
      <c r="M287" s="213">
        <v>1165.645148</v>
      </c>
    </row>
    <row r="288" spans="1:13" ht="12.75" hidden="1">
      <c r="A288" s="200"/>
      <c r="B288" s="212">
        <v>38534</v>
      </c>
      <c r="C288" s="214"/>
      <c r="D288" s="213">
        <v>0</v>
      </c>
      <c r="E288" s="213">
        <v>0</v>
      </c>
      <c r="F288" s="213">
        <v>22</v>
      </c>
      <c r="G288" s="213">
        <v>77.153309</v>
      </c>
      <c r="H288" s="213">
        <v>47</v>
      </c>
      <c r="I288" s="213">
        <v>175.05122</v>
      </c>
      <c r="J288" s="213">
        <v>3089</v>
      </c>
      <c r="K288" s="213">
        <v>1157.615597</v>
      </c>
      <c r="L288" s="213">
        <v>3089</v>
      </c>
      <c r="M288" s="213">
        <v>1157.615597</v>
      </c>
    </row>
    <row r="289" spans="1:13" ht="12.75" hidden="1">
      <c r="A289" s="200"/>
      <c r="B289" s="212">
        <v>38565</v>
      </c>
      <c r="C289" s="214"/>
      <c r="D289" s="213">
        <v>0</v>
      </c>
      <c r="E289" s="213">
        <v>0</v>
      </c>
      <c r="F289" s="213">
        <v>22</v>
      </c>
      <c r="G289" s="213">
        <v>77.427852</v>
      </c>
      <c r="H289" s="213">
        <v>47</v>
      </c>
      <c r="I289" s="213">
        <v>179.656637</v>
      </c>
      <c r="J289" s="213">
        <v>3071</v>
      </c>
      <c r="K289" s="213">
        <v>1121.39052</v>
      </c>
      <c r="L289" s="213">
        <v>3071</v>
      </c>
      <c r="M289" s="213">
        <v>1121.39052</v>
      </c>
    </row>
    <row r="290" spans="1:13" ht="12.75" hidden="1">
      <c r="A290" s="200"/>
      <c r="B290" s="212">
        <v>38596</v>
      </c>
      <c r="C290" s="214"/>
      <c r="D290" s="213">
        <v>0</v>
      </c>
      <c r="E290" s="213">
        <v>0</v>
      </c>
      <c r="F290" s="213">
        <v>22</v>
      </c>
      <c r="G290" s="213">
        <v>78.837725</v>
      </c>
      <c r="H290" s="213">
        <v>47</v>
      </c>
      <c r="I290" s="213">
        <v>160.434713</v>
      </c>
      <c r="J290" s="213">
        <v>3049</v>
      </c>
      <c r="K290" s="213">
        <v>1084.534594</v>
      </c>
      <c r="L290" s="213">
        <v>3049</v>
      </c>
      <c r="M290" s="213">
        <v>1084.534594</v>
      </c>
    </row>
    <row r="291" spans="1:14" ht="12.75" customHeight="1" hidden="1">
      <c r="A291" s="200"/>
      <c r="B291" s="212">
        <v>38626</v>
      </c>
      <c r="C291" s="214"/>
      <c r="D291" s="213">
        <v>0</v>
      </c>
      <c r="E291" s="213">
        <v>0</v>
      </c>
      <c r="F291" s="213">
        <v>22</v>
      </c>
      <c r="G291" s="213">
        <v>79.17463</v>
      </c>
      <c r="H291" s="213">
        <v>47</v>
      </c>
      <c r="I291" s="213">
        <v>163.452551</v>
      </c>
      <c r="J291" s="213">
        <v>3027</v>
      </c>
      <c r="K291" s="213">
        <v>1082.538037</v>
      </c>
      <c r="L291" s="213">
        <v>3027</v>
      </c>
      <c r="M291" s="213">
        <v>1082.538037</v>
      </c>
      <c r="N291" s="9"/>
    </row>
    <row r="292" spans="1:14" ht="12.75" hidden="1">
      <c r="A292" s="200"/>
      <c r="B292" s="212">
        <v>38657</v>
      </c>
      <c r="C292" s="214"/>
      <c r="D292" s="213">
        <v>0</v>
      </c>
      <c r="E292" s="213">
        <v>0</v>
      </c>
      <c r="F292" s="213">
        <v>22</v>
      </c>
      <c r="G292" s="213">
        <v>26.075195</v>
      </c>
      <c r="H292" s="213">
        <v>47</v>
      </c>
      <c r="I292" s="213">
        <v>166.425833</v>
      </c>
      <c r="J292" s="213">
        <v>3009</v>
      </c>
      <c r="K292" s="213">
        <v>1095.774318</v>
      </c>
      <c r="L292" s="213">
        <v>3009</v>
      </c>
      <c r="M292" s="213">
        <v>1095.774318</v>
      </c>
      <c r="N292" s="9"/>
    </row>
    <row r="293" spans="1:14" ht="12.75" hidden="1">
      <c r="A293" s="200"/>
      <c r="B293" s="212">
        <v>38687</v>
      </c>
      <c r="C293" s="214"/>
      <c r="D293" s="213">
        <v>0</v>
      </c>
      <c r="E293" s="213">
        <v>0</v>
      </c>
      <c r="F293" s="213">
        <v>22</v>
      </c>
      <c r="G293" s="213">
        <v>26.35581</v>
      </c>
      <c r="H293" s="213">
        <v>47</v>
      </c>
      <c r="I293" s="213">
        <v>188.927662</v>
      </c>
      <c r="J293" s="213">
        <v>2989</v>
      </c>
      <c r="K293" s="213">
        <v>1084.349805</v>
      </c>
      <c r="L293" s="213">
        <v>2989</v>
      </c>
      <c r="M293" s="213">
        <v>1084.349805</v>
      </c>
      <c r="N293" s="9"/>
    </row>
    <row r="294" spans="1:14" ht="12.75" hidden="1">
      <c r="A294" s="200"/>
      <c r="B294" s="212">
        <v>38718</v>
      </c>
      <c r="C294" s="214"/>
      <c r="D294" s="213">
        <v>0</v>
      </c>
      <c r="E294" s="213">
        <v>0</v>
      </c>
      <c r="F294" s="213">
        <v>22</v>
      </c>
      <c r="G294" s="213">
        <v>26.671445</v>
      </c>
      <c r="H294" s="213">
        <v>47</v>
      </c>
      <c r="I294" s="213">
        <v>191.529897</v>
      </c>
      <c r="J294" s="213">
        <v>2966</v>
      </c>
      <c r="K294" s="213">
        <v>1082.137358</v>
      </c>
      <c r="L294" s="213">
        <v>2966</v>
      </c>
      <c r="M294" s="213">
        <v>1082.137358</v>
      </c>
      <c r="N294" s="9"/>
    </row>
    <row r="295" spans="1:14" ht="12.75" hidden="1">
      <c r="A295" s="200"/>
      <c r="B295" s="212">
        <v>38749</v>
      </c>
      <c r="C295" s="214"/>
      <c r="D295" s="213">
        <v>0</v>
      </c>
      <c r="E295" s="213">
        <v>0</v>
      </c>
      <c r="F295" s="213">
        <v>22</v>
      </c>
      <c r="G295" s="213">
        <v>26.778292</v>
      </c>
      <c r="H295" s="213">
        <v>47</v>
      </c>
      <c r="I295" s="213">
        <v>194.001326</v>
      </c>
      <c r="J295" s="213">
        <v>2935</v>
      </c>
      <c r="K295" s="213">
        <v>1065.288448</v>
      </c>
      <c r="L295" s="213">
        <v>2935</v>
      </c>
      <c r="M295" s="213">
        <v>1065.288448</v>
      </c>
      <c r="N295" s="9"/>
    </row>
    <row r="296" spans="1:14" ht="12.75" hidden="1">
      <c r="A296" s="200"/>
      <c r="B296" s="212">
        <v>38777</v>
      </c>
      <c r="C296" s="214"/>
      <c r="D296" s="213">
        <v>0</v>
      </c>
      <c r="E296" s="213">
        <v>0</v>
      </c>
      <c r="F296" s="213">
        <v>22</v>
      </c>
      <c r="G296" s="213">
        <v>26.56354</v>
      </c>
      <c r="H296" s="213">
        <v>47</v>
      </c>
      <c r="I296" s="213">
        <v>196.895089</v>
      </c>
      <c r="J296" s="213">
        <v>2919</v>
      </c>
      <c r="K296" s="213">
        <v>1079.31163</v>
      </c>
      <c r="L296" s="213">
        <v>2919</v>
      </c>
      <c r="M296" s="213">
        <v>1079.31163</v>
      </c>
      <c r="N296" s="9"/>
    </row>
    <row r="297" spans="1:14" ht="12.75" hidden="1">
      <c r="A297" s="200"/>
      <c r="B297" s="212">
        <v>38808</v>
      </c>
      <c r="C297" s="214"/>
      <c r="D297" s="213">
        <v>0</v>
      </c>
      <c r="E297" s="213">
        <v>0</v>
      </c>
      <c r="F297" s="213">
        <v>22</v>
      </c>
      <c r="G297" s="213">
        <v>27.057458</v>
      </c>
      <c r="H297" s="213">
        <v>47</v>
      </c>
      <c r="I297" s="213">
        <v>201.648509</v>
      </c>
      <c r="J297" s="213">
        <v>2900</v>
      </c>
      <c r="K297" s="213">
        <v>1094.969123</v>
      </c>
      <c r="L297" s="213">
        <v>2900</v>
      </c>
      <c r="M297" s="213">
        <v>1094.969123</v>
      </c>
      <c r="N297" s="9"/>
    </row>
    <row r="298" spans="1:14" ht="12.75" hidden="1">
      <c r="A298" s="200"/>
      <c r="B298" s="212">
        <v>38838</v>
      </c>
      <c r="C298" s="214"/>
      <c r="D298" s="213">
        <v>0</v>
      </c>
      <c r="E298" s="213">
        <v>0</v>
      </c>
      <c r="F298" s="213">
        <v>22</v>
      </c>
      <c r="G298" s="213">
        <v>30.016181</v>
      </c>
      <c r="H298" s="213">
        <v>47</v>
      </c>
      <c r="I298" s="213">
        <v>169.042996</v>
      </c>
      <c r="J298" s="213">
        <v>2870</v>
      </c>
      <c r="K298" s="213">
        <v>1095.158326</v>
      </c>
      <c r="L298" s="213">
        <v>2870</v>
      </c>
      <c r="M298" s="213">
        <v>1095.158326</v>
      </c>
      <c r="N298" s="9"/>
    </row>
    <row r="299" spans="1:14" ht="12.75" hidden="1">
      <c r="A299" s="200"/>
      <c r="B299" s="212">
        <v>38869</v>
      </c>
      <c r="C299" s="214"/>
      <c r="D299" s="213">
        <v>0</v>
      </c>
      <c r="E299" s="213">
        <v>0</v>
      </c>
      <c r="F299" s="213">
        <v>22</v>
      </c>
      <c r="G299" s="213">
        <v>30.271758</v>
      </c>
      <c r="H299" s="213">
        <v>47</v>
      </c>
      <c r="I299" s="213">
        <v>173.230257</v>
      </c>
      <c r="J299" s="213">
        <v>2856</v>
      </c>
      <c r="K299" s="213">
        <v>1081.330699</v>
      </c>
      <c r="L299" s="213">
        <v>2856</v>
      </c>
      <c r="M299" s="213">
        <v>1081.330699</v>
      </c>
      <c r="N299" s="9"/>
    </row>
    <row r="300" spans="1:14" ht="12.75" hidden="1">
      <c r="A300" s="200"/>
      <c r="B300" s="212">
        <v>38899</v>
      </c>
      <c r="C300" s="214"/>
      <c r="D300" s="213">
        <v>0</v>
      </c>
      <c r="E300" s="213">
        <v>0</v>
      </c>
      <c r="F300" s="213">
        <v>22</v>
      </c>
      <c r="G300" s="213">
        <v>28.189158</v>
      </c>
      <c r="H300" s="213">
        <v>47</v>
      </c>
      <c r="I300" s="213">
        <v>176.701221</v>
      </c>
      <c r="J300" s="213">
        <v>2834</v>
      </c>
      <c r="K300" s="213">
        <v>1074.400603</v>
      </c>
      <c r="L300" s="213">
        <v>2834</v>
      </c>
      <c r="M300" s="213">
        <v>1074.400603</v>
      </c>
      <c r="N300" s="9"/>
    </row>
    <row r="301" spans="1:14" ht="12.75" hidden="1">
      <c r="A301" s="200"/>
      <c r="B301" s="212">
        <v>38930</v>
      </c>
      <c r="C301" s="214"/>
      <c r="D301" s="213">
        <v>0</v>
      </c>
      <c r="E301" s="213">
        <v>0</v>
      </c>
      <c r="F301" s="213">
        <v>22</v>
      </c>
      <c r="G301" s="213">
        <v>28.299167</v>
      </c>
      <c r="H301" s="213">
        <v>47</v>
      </c>
      <c r="I301" s="213">
        <v>178.784895</v>
      </c>
      <c r="J301" s="213">
        <v>2812</v>
      </c>
      <c r="K301" s="213">
        <v>1070.247394</v>
      </c>
      <c r="L301" s="213">
        <v>2812</v>
      </c>
      <c r="M301" s="213">
        <v>1070.247394</v>
      </c>
      <c r="N301" s="9"/>
    </row>
    <row r="302" spans="1:14" ht="12.75" hidden="1">
      <c r="A302" s="200"/>
      <c r="B302" s="212">
        <v>38961</v>
      </c>
      <c r="C302" s="214"/>
      <c r="D302" s="213">
        <v>0</v>
      </c>
      <c r="E302" s="213">
        <v>0</v>
      </c>
      <c r="F302" s="213">
        <v>22</v>
      </c>
      <c r="G302" s="213">
        <v>30.065141</v>
      </c>
      <c r="H302" s="213">
        <v>47</v>
      </c>
      <c r="I302" s="213">
        <v>183.247024</v>
      </c>
      <c r="J302" s="213">
        <v>2796</v>
      </c>
      <c r="K302" s="213">
        <v>1049.794585</v>
      </c>
      <c r="L302" s="213">
        <v>2796</v>
      </c>
      <c r="M302" s="213">
        <v>1049.794585</v>
      </c>
      <c r="N302" s="9"/>
    </row>
    <row r="303" spans="1:14" ht="12.75" hidden="1">
      <c r="A303" s="200"/>
      <c r="B303" s="212">
        <v>38991</v>
      </c>
      <c r="C303" s="214"/>
      <c r="D303" s="213">
        <v>0</v>
      </c>
      <c r="E303" s="213">
        <v>0</v>
      </c>
      <c r="F303" s="213">
        <v>22</v>
      </c>
      <c r="G303" s="213">
        <v>30.285955</v>
      </c>
      <c r="H303" s="213">
        <v>46</v>
      </c>
      <c r="I303" s="213">
        <v>176.604798</v>
      </c>
      <c r="J303" s="213">
        <v>2778</v>
      </c>
      <c r="K303" s="213">
        <v>1045.872163</v>
      </c>
      <c r="L303" s="213">
        <v>2778</v>
      </c>
      <c r="M303" s="213">
        <v>1045.872163</v>
      </c>
      <c r="N303" s="9"/>
    </row>
    <row r="304" spans="1:14" ht="12.75" hidden="1">
      <c r="A304" s="200"/>
      <c r="B304" s="212">
        <v>39022</v>
      </c>
      <c r="C304" s="214"/>
      <c r="D304" s="213">
        <v>0</v>
      </c>
      <c r="E304" s="213">
        <v>0</v>
      </c>
      <c r="F304" s="213">
        <v>22</v>
      </c>
      <c r="G304" s="213">
        <v>30.543786</v>
      </c>
      <c r="H304" s="213">
        <v>46</v>
      </c>
      <c r="I304" s="213">
        <v>178.37222</v>
      </c>
      <c r="J304" s="213">
        <v>2760</v>
      </c>
      <c r="K304" s="213">
        <v>1004.490161</v>
      </c>
      <c r="L304" s="213">
        <v>2760</v>
      </c>
      <c r="M304" s="213">
        <v>1004.490161</v>
      </c>
      <c r="N304" s="9"/>
    </row>
    <row r="305" spans="1:14" ht="12.75" hidden="1">
      <c r="A305" s="200"/>
      <c r="B305" s="212">
        <v>39052</v>
      </c>
      <c r="C305" s="214"/>
      <c r="D305" s="213">
        <v>0</v>
      </c>
      <c r="E305" s="213">
        <v>0</v>
      </c>
      <c r="F305" s="213">
        <v>14</v>
      </c>
      <c r="G305" s="213">
        <v>30.782713</v>
      </c>
      <c r="H305" s="213">
        <v>47</v>
      </c>
      <c r="I305" s="213">
        <v>189.562029</v>
      </c>
      <c r="J305" s="213">
        <v>2750</v>
      </c>
      <c r="K305" s="213">
        <v>963.095973</v>
      </c>
      <c r="L305" s="213">
        <v>2750</v>
      </c>
      <c r="M305" s="213">
        <v>963.095973</v>
      </c>
      <c r="N305" s="9"/>
    </row>
    <row r="306" spans="1:14" ht="12.75" hidden="1">
      <c r="A306" s="200"/>
      <c r="B306" s="212">
        <v>39083</v>
      </c>
      <c r="C306" s="214"/>
      <c r="D306" s="213">
        <v>0</v>
      </c>
      <c r="E306" s="213">
        <v>0</v>
      </c>
      <c r="F306" s="213">
        <v>14</v>
      </c>
      <c r="G306" s="213">
        <v>31.021086</v>
      </c>
      <c r="H306" s="213">
        <v>47</v>
      </c>
      <c r="I306" s="213">
        <v>191.255586</v>
      </c>
      <c r="J306" s="213">
        <v>2741</v>
      </c>
      <c r="K306" s="213">
        <v>951.060165</v>
      </c>
      <c r="L306" s="213">
        <v>2741</v>
      </c>
      <c r="M306" s="213">
        <v>951.060165</v>
      </c>
      <c r="N306" s="9"/>
    </row>
    <row r="307" spans="1:14" ht="12.75" hidden="1">
      <c r="A307" s="200"/>
      <c r="B307" s="212">
        <v>39114</v>
      </c>
      <c r="C307" s="214"/>
      <c r="D307" s="213">
        <v>0</v>
      </c>
      <c r="E307" s="213">
        <v>0</v>
      </c>
      <c r="F307" s="213">
        <v>14</v>
      </c>
      <c r="G307" s="213">
        <v>31.031382</v>
      </c>
      <c r="H307" s="213">
        <v>47</v>
      </c>
      <c r="I307" s="213">
        <v>192.588162</v>
      </c>
      <c r="J307" s="213">
        <v>2734</v>
      </c>
      <c r="K307" s="213">
        <v>947.407485</v>
      </c>
      <c r="L307" s="213">
        <v>2734</v>
      </c>
      <c r="M307" s="213">
        <v>947.407485</v>
      </c>
      <c r="N307" s="9"/>
    </row>
    <row r="308" spans="1:14" ht="12.75" hidden="1">
      <c r="A308" s="200"/>
      <c r="B308" s="212">
        <v>39142</v>
      </c>
      <c r="C308" s="214"/>
      <c r="D308" s="213">
        <v>0</v>
      </c>
      <c r="E308" s="213">
        <v>0</v>
      </c>
      <c r="F308" s="213">
        <v>15</v>
      </c>
      <c r="G308" s="213">
        <v>31.31343</v>
      </c>
      <c r="H308" s="213">
        <v>46</v>
      </c>
      <c r="I308" s="213">
        <v>194.648654</v>
      </c>
      <c r="J308" s="213">
        <v>2705</v>
      </c>
      <c r="K308" s="213">
        <v>941.641878</v>
      </c>
      <c r="L308" s="213">
        <v>2705</v>
      </c>
      <c r="M308" s="213">
        <v>941.641878</v>
      </c>
      <c r="N308" s="9"/>
    </row>
    <row r="309" spans="1:14" ht="12.75" hidden="1">
      <c r="A309" s="200"/>
      <c r="B309" s="212">
        <v>39173</v>
      </c>
      <c r="C309" s="214"/>
      <c r="D309" s="213">
        <v>0</v>
      </c>
      <c r="E309" s="213">
        <v>0</v>
      </c>
      <c r="F309" s="213">
        <v>15</v>
      </c>
      <c r="G309" s="213">
        <v>31.67864</v>
      </c>
      <c r="H309" s="213">
        <v>46</v>
      </c>
      <c r="I309" s="213">
        <v>201.72181</v>
      </c>
      <c r="J309" s="213">
        <v>2697</v>
      </c>
      <c r="K309" s="213">
        <v>944.454399</v>
      </c>
      <c r="L309" s="213">
        <v>2697</v>
      </c>
      <c r="M309" s="213">
        <v>944.454399</v>
      </c>
      <c r="N309" s="9"/>
    </row>
    <row r="310" spans="1:14" ht="12.75" hidden="1">
      <c r="A310" s="200"/>
      <c r="B310" s="212">
        <v>39203</v>
      </c>
      <c r="C310" s="214"/>
      <c r="D310" s="213">
        <v>0</v>
      </c>
      <c r="E310" s="213">
        <v>0</v>
      </c>
      <c r="F310" s="213">
        <v>15</v>
      </c>
      <c r="G310" s="213">
        <v>32.12275</v>
      </c>
      <c r="H310" s="213">
        <v>46</v>
      </c>
      <c r="I310" s="213">
        <v>203.250662</v>
      </c>
      <c r="J310" s="213">
        <v>2691</v>
      </c>
      <c r="K310" s="213">
        <v>939.950332</v>
      </c>
      <c r="L310" s="213">
        <v>2691</v>
      </c>
      <c r="M310" s="213">
        <v>939.950332</v>
      </c>
      <c r="N310" s="9"/>
    </row>
    <row r="311" spans="1:14" ht="12.75" hidden="1">
      <c r="A311" s="200"/>
      <c r="B311" s="212">
        <v>39234</v>
      </c>
      <c r="C311" s="214"/>
      <c r="D311" s="213">
        <v>0</v>
      </c>
      <c r="E311" s="213">
        <v>0</v>
      </c>
      <c r="F311" s="213">
        <v>15</v>
      </c>
      <c r="G311" s="213">
        <v>32.363746</v>
      </c>
      <c r="H311" s="213">
        <v>46</v>
      </c>
      <c r="I311" s="213">
        <v>206.632175</v>
      </c>
      <c r="J311" s="213">
        <v>2678</v>
      </c>
      <c r="K311" s="213">
        <v>933.562811</v>
      </c>
      <c r="L311" s="213">
        <v>2678</v>
      </c>
      <c r="M311" s="213">
        <v>933.562811</v>
      </c>
      <c r="N311" s="9"/>
    </row>
    <row r="312" spans="1:14" ht="12.75" hidden="1">
      <c r="A312" s="200"/>
      <c r="B312" s="212">
        <v>39264</v>
      </c>
      <c r="C312" s="214"/>
      <c r="D312" s="213">
        <v>0</v>
      </c>
      <c r="E312" s="213">
        <v>0</v>
      </c>
      <c r="F312" s="213">
        <v>15</v>
      </c>
      <c r="G312" s="213">
        <v>32.610203</v>
      </c>
      <c r="H312" s="213">
        <v>46</v>
      </c>
      <c r="I312" s="213">
        <v>211.089202</v>
      </c>
      <c r="J312" s="213">
        <v>2671</v>
      </c>
      <c r="K312" s="213">
        <v>909.195532</v>
      </c>
      <c r="L312" s="213">
        <v>2671</v>
      </c>
      <c r="M312" s="213">
        <v>909.195532</v>
      </c>
      <c r="N312" s="9"/>
    </row>
    <row r="313" spans="1:14" ht="12.75" hidden="1">
      <c r="A313" s="200"/>
      <c r="B313" s="212">
        <v>39295</v>
      </c>
      <c r="C313" s="214"/>
      <c r="D313" s="213">
        <v>0</v>
      </c>
      <c r="E313" s="213">
        <v>0</v>
      </c>
      <c r="F313" s="213">
        <v>15</v>
      </c>
      <c r="G313" s="213">
        <v>32.8543</v>
      </c>
      <c r="H313" s="213">
        <v>46</v>
      </c>
      <c r="I313" s="213">
        <v>211.309711</v>
      </c>
      <c r="J313" s="213">
        <v>2667</v>
      </c>
      <c r="K313" s="213">
        <v>908.64833</v>
      </c>
      <c r="L313" s="213">
        <v>2667</v>
      </c>
      <c r="M313" s="213">
        <v>908.64833</v>
      </c>
      <c r="N313" s="9"/>
    </row>
    <row r="314" spans="2:14" ht="12.75" hidden="1">
      <c r="B314" s="212">
        <v>39326</v>
      </c>
      <c r="C314" s="214"/>
      <c r="D314" s="213">
        <v>0</v>
      </c>
      <c r="E314" s="213">
        <v>0</v>
      </c>
      <c r="F314" s="213">
        <v>15</v>
      </c>
      <c r="G314" s="213">
        <v>35.053951</v>
      </c>
      <c r="H314" s="213">
        <v>46</v>
      </c>
      <c r="I314" s="213">
        <v>214.703547</v>
      </c>
      <c r="J314" s="213">
        <v>2657</v>
      </c>
      <c r="K314" s="213">
        <v>907.620852</v>
      </c>
      <c r="L314" s="213">
        <v>2657</v>
      </c>
      <c r="M314" s="213">
        <v>907.620852</v>
      </c>
      <c r="N314" s="9"/>
    </row>
    <row r="315" spans="2:14" ht="12.75" hidden="1">
      <c r="B315" s="212">
        <v>39356</v>
      </c>
      <c r="C315" s="214"/>
      <c r="D315" s="213">
        <v>0</v>
      </c>
      <c r="E315" s="213">
        <v>0</v>
      </c>
      <c r="F315" s="213">
        <v>15</v>
      </c>
      <c r="G315" s="213">
        <v>35.303277</v>
      </c>
      <c r="H315" s="213">
        <v>46</v>
      </c>
      <c r="I315" s="213">
        <v>216.31569</v>
      </c>
      <c r="J315" s="213">
        <v>2648</v>
      </c>
      <c r="K315" s="213">
        <v>911.361598</v>
      </c>
      <c r="L315" s="213">
        <v>2648</v>
      </c>
      <c r="M315" s="213">
        <v>911.361598</v>
      </c>
      <c r="N315" s="9"/>
    </row>
    <row r="316" spans="2:14" ht="12.75" hidden="1">
      <c r="B316" s="212">
        <v>39387</v>
      </c>
      <c r="C316" s="214"/>
      <c r="D316" s="213">
        <v>0</v>
      </c>
      <c r="E316" s="213">
        <v>0</v>
      </c>
      <c r="F316" s="213">
        <v>15</v>
      </c>
      <c r="G316" s="213">
        <v>35.793777</v>
      </c>
      <c r="H316" s="213">
        <v>46</v>
      </c>
      <c r="I316" s="213">
        <v>215.820966</v>
      </c>
      <c r="J316" s="213">
        <v>2633</v>
      </c>
      <c r="K316" s="213">
        <v>902.091847</v>
      </c>
      <c r="L316" s="213">
        <v>2633</v>
      </c>
      <c r="M316" s="213">
        <v>902.091847</v>
      </c>
      <c r="N316" s="9"/>
    </row>
    <row r="317" spans="2:14" ht="12.75" hidden="1">
      <c r="B317" s="212">
        <v>39417</v>
      </c>
      <c r="C317" s="214"/>
      <c r="D317" s="213">
        <v>0</v>
      </c>
      <c r="E317" s="213">
        <v>0</v>
      </c>
      <c r="F317" s="213">
        <v>15</v>
      </c>
      <c r="G317" s="213">
        <v>36.047205</v>
      </c>
      <c r="H317" s="213">
        <v>46</v>
      </c>
      <c r="I317" s="213">
        <v>229.9626</v>
      </c>
      <c r="J317" s="213">
        <v>2624</v>
      </c>
      <c r="K317" s="213">
        <v>902.119029</v>
      </c>
      <c r="L317" s="213">
        <v>2624</v>
      </c>
      <c r="M317" s="213">
        <v>902.119029</v>
      </c>
      <c r="N317" s="9"/>
    </row>
    <row r="318" spans="2:14" ht="12.75">
      <c r="B318" s="212">
        <v>39448</v>
      </c>
      <c r="C318" s="214"/>
      <c r="D318" s="213">
        <v>0</v>
      </c>
      <c r="E318" s="213">
        <v>0</v>
      </c>
      <c r="F318" s="213">
        <v>15</v>
      </c>
      <c r="G318" s="213">
        <v>36.3023</v>
      </c>
      <c r="H318" s="213">
        <v>46</v>
      </c>
      <c r="I318" s="213">
        <v>231.635403</v>
      </c>
      <c r="J318" s="213">
        <v>2611</v>
      </c>
      <c r="K318" s="213">
        <v>889.744721</v>
      </c>
      <c r="L318" s="213"/>
      <c r="M318" s="213"/>
      <c r="N318" s="9"/>
    </row>
    <row r="319" spans="2:14" ht="12.75">
      <c r="B319" s="212">
        <v>39479</v>
      </c>
      <c r="C319" s="214"/>
      <c r="D319" s="213">
        <v>0</v>
      </c>
      <c r="E319" s="213">
        <v>0</v>
      </c>
      <c r="F319" s="213">
        <v>15</v>
      </c>
      <c r="G319" s="213">
        <v>36.579256</v>
      </c>
      <c r="H319" s="213">
        <v>46</v>
      </c>
      <c r="I319" s="213">
        <v>233.182359</v>
      </c>
      <c r="J319" s="213">
        <v>2603</v>
      </c>
      <c r="K319" s="213">
        <v>898.92422</v>
      </c>
      <c r="L319" s="213"/>
      <c r="M319" s="213"/>
      <c r="N319" s="9"/>
    </row>
    <row r="320" spans="2:14" ht="12.75">
      <c r="B320" s="212">
        <v>39508</v>
      </c>
      <c r="C320" s="214"/>
      <c r="D320" s="213">
        <v>0</v>
      </c>
      <c r="E320" s="213">
        <v>0</v>
      </c>
      <c r="F320" s="213">
        <v>15</v>
      </c>
      <c r="G320" s="213">
        <v>36.598037</v>
      </c>
      <c r="H320" s="213">
        <v>46</v>
      </c>
      <c r="I320" s="213">
        <v>233.960935</v>
      </c>
      <c r="J320" s="213">
        <v>2598</v>
      </c>
      <c r="K320" s="213">
        <v>908.754006</v>
      </c>
      <c r="L320" s="213"/>
      <c r="M320" s="213"/>
      <c r="N320" s="9"/>
    </row>
    <row r="321" spans="2:14" ht="12.75">
      <c r="B321" s="212">
        <v>39539</v>
      </c>
      <c r="C321" s="214"/>
      <c r="D321" s="213">
        <v>0</v>
      </c>
      <c r="E321" s="213">
        <v>0</v>
      </c>
      <c r="F321" s="213">
        <v>15</v>
      </c>
      <c r="G321" s="213">
        <v>37.389881</v>
      </c>
      <c r="H321" s="213">
        <v>46</v>
      </c>
      <c r="I321" s="213">
        <v>240.388051</v>
      </c>
      <c r="J321" s="213">
        <v>2593</v>
      </c>
      <c r="K321" s="213">
        <v>933.747765</v>
      </c>
      <c r="L321" s="213"/>
      <c r="M321" s="213"/>
      <c r="N321" s="9"/>
    </row>
    <row r="322" spans="2:14" ht="12.75">
      <c r="B322" s="212">
        <v>39569</v>
      </c>
      <c r="C322" s="214"/>
      <c r="D322" s="213">
        <v>0</v>
      </c>
      <c r="E322" s="213">
        <v>0</v>
      </c>
      <c r="F322" s="213">
        <v>15</v>
      </c>
      <c r="G322" s="213">
        <v>38.128273</v>
      </c>
      <c r="H322" s="213">
        <v>45</v>
      </c>
      <c r="I322" s="213">
        <v>244.811973</v>
      </c>
      <c r="J322" s="213">
        <v>2588</v>
      </c>
      <c r="K322" s="213">
        <v>950.146603</v>
      </c>
      <c r="L322" s="213"/>
      <c r="M322" s="213"/>
      <c r="N322" s="9"/>
    </row>
    <row r="323" spans="2:14" ht="12.75">
      <c r="B323" s="212">
        <v>39600</v>
      </c>
      <c r="C323" s="214"/>
      <c r="D323" s="213">
        <v>0</v>
      </c>
      <c r="E323" s="213">
        <v>0</v>
      </c>
      <c r="F323" s="213">
        <v>15</v>
      </c>
      <c r="G323" s="213">
        <v>38.498472</v>
      </c>
      <c r="H323" s="213">
        <v>45</v>
      </c>
      <c r="I323" s="213">
        <v>251.918227</v>
      </c>
      <c r="J323" s="213">
        <v>2581</v>
      </c>
      <c r="K323" s="213">
        <v>885.718123</v>
      </c>
      <c r="L323" s="213"/>
      <c r="M323" s="213"/>
      <c r="N323" s="9"/>
    </row>
    <row r="324" spans="2:14" ht="12.75">
      <c r="B324" s="212">
        <v>39630</v>
      </c>
      <c r="C324" s="214"/>
      <c r="D324" s="213">
        <v>0</v>
      </c>
      <c r="E324" s="214">
        <v>0</v>
      </c>
      <c r="F324" s="214">
        <v>15</v>
      </c>
      <c r="G324" s="214">
        <v>38.880472</v>
      </c>
      <c r="H324" s="214">
        <v>45</v>
      </c>
      <c r="I324" s="214">
        <v>265.556445</v>
      </c>
      <c r="J324" s="214">
        <v>2572</v>
      </c>
      <c r="K324" s="214">
        <v>890.442015</v>
      </c>
      <c r="L324" s="214"/>
      <c r="M324" s="214"/>
      <c r="N324" s="9"/>
    </row>
    <row r="325" spans="2:14" ht="12.75">
      <c r="B325" s="212">
        <v>39661</v>
      </c>
      <c r="C325" s="214"/>
      <c r="D325" s="213">
        <v>0</v>
      </c>
      <c r="E325" s="214">
        <v>0</v>
      </c>
      <c r="F325" s="214">
        <v>15</v>
      </c>
      <c r="G325" s="214">
        <v>39.258841</v>
      </c>
      <c r="H325" s="214">
        <v>45</v>
      </c>
      <c r="I325" s="214">
        <v>258.448162</v>
      </c>
      <c r="J325" s="214">
        <v>2565</v>
      </c>
      <c r="K325" s="214">
        <v>901.181106</v>
      </c>
      <c r="L325" s="214"/>
      <c r="M325" s="214"/>
      <c r="N325" s="9"/>
    </row>
    <row r="326" spans="2:14" ht="12.75">
      <c r="B326" s="212">
        <v>39692</v>
      </c>
      <c r="C326" s="214"/>
      <c r="D326" s="213">
        <v>0</v>
      </c>
      <c r="E326" s="214">
        <v>0</v>
      </c>
      <c r="F326" s="214">
        <v>15</v>
      </c>
      <c r="G326" s="214">
        <v>43.449893</v>
      </c>
      <c r="H326" s="214">
        <v>45</v>
      </c>
      <c r="I326" s="214">
        <v>266.11928</v>
      </c>
      <c r="J326" s="214">
        <v>2561</v>
      </c>
      <c r="K326" s="214">
        <v>893.421334</v>
      </c>
      <c r="L326" s="214"/>
      <c r="M326" s="214"/>
      <c r="N326" s="9"/>
    </row>
    <row r="327" spans="2:14" ht="12.75">
      <c r="B327" s="212">
        <v>39722</v>
      </c>
      <c r="C327" s="214"/>
      <c r="D327" s="213">
        <v>0</v>
      </c>
      <c r="E327" s="214">
        <v>0</v>
      </c>
      <c r="F327" s="214">
        <v>15</v>
      </c>
      <c r="G327" s="214">
        <v>43.120059</v>
      </c>
      <c r="H327" s="214">
        <v>45</v>
      </c>
      <c r="I327" s="214">
        <v>267.795298</v>
      </c>
      <c r="J327" s="214">
        <v>2553</v>
      </c>
      <c r="K327" s="214">
        <v>910.710787</v>
      </c>
      <c r="L327" s="214"/>
      <c r="M327" s="214"/>
      <c r="N327" s="9"/>
    </row>
    <row r="328" spans="2:14" ht="12.75">
      <c r="B328" s="212">
        <v>39753</v>
      </c>
      <c r="C328" s="214"/>
      <c r="D328" s="213">
        <v>0</v>
      </c>
      <c r="E328" s="214">
        <v>0</v>
      </c>
      <c r="F328" s="214">
        <v>15</v>
      </c>
      <c r="G328" s="214">
        <v>43.668622</v>
      </c>
      <c r="H328" s="214">
        <v>45</v>
      </c>
      <c r="I328" s="214">
        <v>269.37548</v>
      </c>
      <c r="J328" s="214">
        <v>2549</v>
      </c>
      <c r="K328" s="214">
        <v>915.519992</v>
      </c>
      <c r="L328" s="214"/>
      <c r="M328" s="214"/>
      <c r="N328" s="9"/>
    </row>
    <row r="329" spans="2:14" ht="12.75">
      <c r="B329" s="212">
        <v>39783</v>
      </c>
      <c r="C329" s="214"/>
      <c r="D329" s="213">
        <v>0</v>
      </c>
      <c r="E329" s="214">
        <v>0</v>
      </c>
      <c r="F329" s="214">
        <v>14</v>
      </c>
      <c r="G329" s="215">
        <v>21.229704</v>
      </c>
      <c r="H329" s="214">
        <v>45</v>
      </c>
      <c r="I329" s="215">
        <v>271</v>
      </c>
      <c r="J329" s="214">
        <v>2533</v>
      </c>
      <c r="K329" s="214">
        <v>933.876311</v>
      </c>
      <c r="L329" s="214"/>
      <c r="M329" s="214"/>
      <c r="N329" s="9"/>
    </row>
    <row r="330" spans="2:14" ht="12.75">
      <c r="B330" s="212">
        <v>39814</v>
      </c>
      <c r="C330" s="214"/>
      <c r="D330" s="213">
        <v>0</v>
      </c>
      <c r="E330" s="214">
        <v>0</v>
      </c>
      <c r="F330" s="214">
        <v>12</v>
      </c>
      <c r="G330" s="214">
        <v>18.358693</v>
      </c>
      <c r="H330" s="214">
        <v>45</v>
      </c>
      <c r="I330" s="214">
        <v>272.24838</v>
      </c>
      <c r="J330" s="214">
        <v>2532</v>
      </c>
      <c r="K330" s="214">
        <v>941.88374</v>
      </c>
      <c r="L330" s="214"/>
      <c r="M330" s="214"/>
      <c r="N330" s="9"/>
    </row>
    <row r="331" spans="2:14" ht="12.75">
      <c r="B331" s="212">
        <v>39845</v>
      </c>
      <c r="C331" s="214"/>
      <c r="D331" s="213">
        <v>0</v>
      </c>
      <c r="E331" s="214">
        <v>0</v>
      </c>
      <c r="F331" s="214">
        <v>11</v>
      </c>
      <c r="G331" s="214">
        <v>16.844251</v>
      </c>
      <c r="H331" s="214">
        <v>45</v>
      </c>
      <c r="I331" s="214">
        <v>273.467964</v>
      </c>
      <c r="J331" s="214">
        <v>2527</v>
      </c>
      <c r="K331" s="214">
        <v>934.293934</v>
      </c>
      <c r="L331" s="214"/>
      <c r="M331" s="214"/>
      <c r="N331" s="9"/>
    </row>
    <row r="332" spans="2:14" ht="12.75">
      <c r="B332" s="212">
        <v>39873</v>
      </c>
      <c r="C332" s="214"/>
      <c r="D332" s="213">
        <v>0</v>
      </c>
      <c r="E332" s="214">
        <v>0</v>
      </c>
      <c r="F332" s="214">
        <v>12</v>
      </c>
      <c r="G332" s="214">
        <v>17.259984</v>
      </c>
      <c r="H332" s="214">
        <v>45</v>
      </c>
      <c r="I332" s="214">
        <v>266.493922</v>
      </c>
      <c r="J332" s="214">
        <v>2525</v>
      </c>
      <c r="K332" s="214">
        <v>953.531888</v>
      </c>
      <c r="L332" s="214"/>
      <c r="M332" s="214"/>
      <c r="N332" s="9"/>
    </row>
    <row r="333" spans="2:14" ht="12.75">
      <c r="B333" s="212">
        <v>39904</v>
      </c>
      <c r="C333" s="214"/>
      <c r="D333" s="213">
        <v>0</v>
      </c>
      <c r="E333" s="213">
        <v>0</v>
      </c>
      <c r="F333" s="213">
        <v>12</v>
      </c>
      <c r="G333" s="213">
        <v>17.625654</v>
      </c>
      <c r="H333" s="213">
        <v>45</v>
      </c>
      <c r="I333" s="213">
        <v>271.373584</v>
      </c>
      <c r="J333" s="213">
        <v>2515</v>
      </c>
      <c r="K333" s="213">
        <v>971.561314</v>
      </c>
      <c r="L333" s="213"/>
      <c r="M333" s="213"/>
      <c r="N333" s="9"/>
    </row>
    <row r="334" spans="2:14" ht="12.75">
      <c r="B334" s="212">
        <v>39934</v>
      </c>
      <c r="C334" s="214"/>
      <c r="D334" s="213">
        <v>0</v>
      </c>
      <c r="E334" s="213">
        <v>0</v>
      </c>
      <c r="F334" s="213">
        <v>12</v>
      </c>
      <c r="G334" s="213">
        <v>17.772326</v>
      </c>
      <c r="H334" s="213">
        <v>45</v>
      </c>
      <c r="I334" s="213">
        <v>273.469148</v>
      </c>
      <c r="J334" s="213">
        <v>2511</v>
      </c>
      <c r="K334" s="213">
        <v>993.894941</v>
      </c>
      <c r="L334" s="213"/>
      <c r="M334" s="213"/>
      <c r="N334" s="9"/>
    </row>
    <row r="335" spans="2:14" ht="12.75">
      <c r="B335" s="212">
        <v>39965</v>
      </c>
      <c r="C335" s="214"/>
      <c r="D335" s="213">
        <v>0</v>
      </c>
      <c r="E335" s="213">
        <v>0</v>
      </c>
      <c r="F335" s="213">
        <v>12</v>
      </c>
      <c r="G335" s="213">
        <v>16.974345</v>
      </c>
      <c r="H335" s="213">
        <v>45</v>
      </c>
      <c r="I335" s="213">
        <v>277.467402</v>
      </c>
      <c r="J335" s="213">
        <v>2503</v>
      </c>
      <c r="K335" s="213">
        <v>996.920276</v>
      </c>
      <c r="L335" s="213"/>
      <c r="M335" s="213"/>
      <c r="N335" s="9"/>
    </row>
    <row r="336" spans="2:14" ht="12.75">
      <c r="B336" s="212">
        <v>39995</v>
      </c>
      <c r="C336" s="214"/>
      <c r="D336" s="213">
        <v>0</v>
      </c>
      <c r="E336" s="213">
        <v>0</v>
      </c>
      <c r="F336" s="213">
        <v>11</v>
      </c>
      <c r="G336" s="213">
        <v>16.972919</v>
      </c>
      <c r="H336" s="213">
        <v>45</v>
      </c>
      <c r="I336" s="213">
        <v>283.681555</v>
      </c>
      <c r="J336" s="213">
        <v>2497</v>
      </c>
      <c r="K336" s="213">
        <v>986.026247</v>
      </c>
      <c r="L336" s="213"/>
      <c r="M336" s="213"/>
      <c r="N336" s="9"/>
    </row>
    <row r="337" spans="2:14" ht="12.75">
      <c r="B337" s="212">
        <v>40026</v>
      </c>
      <c r="C337" s="214"/>
      <c r="D337" s="213">
        <v>0</v>
      </c>
      <c r="E337" s="213">
        <v>0</v>
      </c>
      <c r="F337" s="213">
        <v>12</v>
      </c>
      <c r="G337" s="213">
        <v>17.846826</v>
      </c>
      <c r="H337" s="213">
        <v>45</v>
      </c>
      <c r="I337" s="213">
        <v>284.988893</v>
      </c>
      <c r="J337" s="213">
        <v>2482</v>
      </c>
      <c r="K337" s="213">
        <v>977.519641</v>
      </c>
      <c r="L337" s="213"/>
      <c r="M337" s="213"/>
      <c r="N337" s="9"/>
    </row>
    <row r="338" spans="2:14" ht="12.75">
      <c r="B338" s="212">
        <v>40057</v>
      </c>
      <c r="C338" s="214"/>
      <c r="D338" s="213">
        <v>0</v>
      </c>
      <c r="E338" s="213">
        <v>0</v>
      </c>
      <c r="F338" s="213">
        <v>12</v>
      </c>
      <c r="G338" s="213">
        <v>17.7868</v>
      </c>
      <c r="H338" s="213">
        <v>45</v>
      </c>
      <c r="I338" s="213">
        <v>286.869117</v>
      </c>
      <c r="J338" s="213">
        <v>2477</v>
      </c>
      <c r="K338" s="213">
        <v>977.033354</v>
      </c>
      <c r="L338" s="213"/>
      <c r="M338" s="213"/>
      <c r="N338" s="9"/>
    </row>
    <row r="339" spans="2:14" ht="12.75">
      <c r="B339" s="212">
        <v>40087</v>
      </c>
      <c r="C339" s="214"/>
      <c r="D339" s="213">
        <v>0</v>
      </c>
      <c r="E339" s="213">
        <v>0</v>
      </c>
      <c r="F339" s="213">
        <v>12</v>
      </c>
      <c r="G339" s="213">
        <v>17.7868</v>
      </c>
      <c r="H339" s="213">
        <v>45</v>
      </c>
      <c r="I339" s="213">
        <v>300.171477</v>
      </c>
      <c r="J339" s="213">
        <v>2472</v>
      </c>
      <c r="K339" s="213">
        <v>976.426929</v>
      </c>
      <c r="L339" s="213"/>
      <c r="M339" s="213"/>
      <c r="N339" s="9"/>
    </row>
    <row r="340" spans="2:14" ht="12.75">
      <c r="B340" s="212">
        <v>40118</v>
      </c>
      <c r="C340" s="214"/>
      <c r="D340" s="213">
        <v>0</v>
      </c>
      <c r="E340" s="213">
        <v>0</v>
      </c>
      <c r="F340" s="213">
        <v>12</v>
      </c>
      <c r="G340" s="213">
        <v>17.7868</v>
      </c>
      <c r="H340" s="213">
        <v>45</v>
      </c>
      <c r="I340" s="213">
        <v>305.650161</v>
      </c>
      <c r="J340" s="213">
        <v>2468</v>
      </c>
      <c r="K340" s="213">
        <v>966.818741</v>
      </c>
      <c r="L340" s="213"/>
      <c r="M340" s="213"/>
      <c r="N340" s="9"/>
    </row>
    <row r="341" spans="2:14" ht="12.75">
      <c r="B341" s="212">
        <v>40148</v>
      </c>
      <c r="C341" s="214"/>
      <c r="D341" s="213">
        <v>0</v>
      </c>
      <c r="E341" s="213">
        <v>0</v>
      </c>
      <c r="F341" s="213">
        <v>12</v>
      </c>
      <c r="G341" s="213">
        <v>17.7868</v>
      </c>
      <c r="H341" s="213">
        <v>43</v>
      </c>
      <c r="I341" s="213">
        <v>306.878255</v>
      </c>
      <c r="J341" s="213">
        <v>2462</v>
      </c>
      <c r="K341" s="213">
        <v>967.17713</v>
      </c>
      <c r="L341" s="213"/>
      <c r="M341" s="213"/>
      <c r="N341" s="9"/>
    </row>
    <row r="342" spans="2:14" ht="12.75">
      <c r="B342" s="212">
        <v>40179</v>
      </c>
      <c r="C342" s="214"/>
      <c r="D342" s="213">
        <v>0</v>
      </c>
      <c r="E342" s="213">
        <v>0</v>
      </c>
      <c r="F342" s="213">
        <v>12</v>
      </c>
      <c r="G342" s="213">
        <v>17.793546</v>
      </c>
      <c r="H342" s="213">
        <v>43</v>
      </c>
      <c r="I342" s="213">
        <v>356.314316</v>
      </c>
      <c r="J342" s="213">
        <v>2457</v>
      </c>
      <c r="K342" s="213">
        <v>962.497427</v>
      </c>
      <c r="L342" s="213"/>
      <c r="M342" s="213"/>
      <c r="N342" s="9"/>
    </row>
    <row r="343" spans="2:14" ht="12.75">
      <c r="B343" s="212">
        <v>40210</v>
      </c>
      <c r="C343" s="214"/>
      <c r="D343" s="213">
        <v>0</v>
      </c>
      <c r="E343" s="213">
        <v>0</v>
      </c>
      <c r="F343" s="213">
        <v>4</v>
      </c>
      <c r="G343" s="213">
        <v>0.167732</v>
      </c>
      <c r="H343" s="213">
        <v>43</v>
      </c>
      <c r="I343" s="213">
        <v>286.287552</v>
      </c>
      <c r="J343" s="213">
        <v>2454</v>
      </c>
      <c r="K343" s="213">
        <v>953.576951</v>
      </c>
      <c r="L343" s="213"/>
      <c r="M343" s="213"/>
      <c r="N343" s="9"/>
    </row>
    <row r="344" spans="2:14" ht="12.75">
      <c r="B344" s="212">
        <v>40238</v>
      </c>
      <c r="C344" s="214"/>
      <c r="D344" s="213">
        <v>0</v>
      </c>
      <c r="E344" s="213">
        <v>0</v>
      </c>
      <c r="F344" s="213">
        <v>3</v>
      </c>
      <c r="G344" s="213">
        <v>0.166079</v>
      </c>
      <c r="H344" s="213">
        <v>43</v>
      </c>
      <c r="I344" s="213">
        <v>286.635683</v>
      </c>
      <c r="J344" s="213">
        <v>2449</v>
      </c>
      <c r="K344" s="213">
        <v>962.506398</v>
      </c>
      <c r="L344" s="213"/>
      <c r="M344" s="213"/>
      <c r="N344" s="9"/>
    </row>
    <row r="345" spans="2:14" ht="12.75">
      <c r="B345" s="212">
        <v>40269</v>
      </c>
      <c r="C345" s="214"/>
      <c r="D345" s="213">
        <v>0</v>
      </c>
      <c r="E345" s="213">
        <v>0</v>
      </c>
      <c r="F345" s="213">
        <v>3</v>
      </c>
      <c r="G345" s="213">
        <v>0.019531</v>
      </c>
      <c r="H345" s="213">
        <v>43</v>
      </c>
      <c r="I345" s="213">
        <v>295.975545</v>
      </c>
      <c r="J345" s="213">
        <v>2447</v>
      </c>
      <c r="K345" s="213">
        <v>973.111639</v>
      </c>
      <c r="L345" s="213"/>
      <c r="M345" s="213"/>
      <c r="N345" s="9"/>
    </row>
    <row r="346" spans="2:14" ht="12.75">
      <c r="B346" s="212">
        <v>40299</v>
      </c>
      <c r="C346" s="214"/>
      <c r="D346" s="213">
        <v>0</v>
      </c>
      <c r="E346" s="213">
        <v>0</v>
      </c>
      <c r="F346" s="213">
        <v>3</v>
      </c>
      <c r="G346" s="213">
        <v>0.019742</v>
      </c>
      <c r="H346" s="213">
        <v>43</v>
      </c>
      <c r="I346" s="213">
        <v>299.814544</v>
      </c>
      <c r="J346" s="213">
        <v>2442</v>
      </c>
      <c r="K346" s="213">
        <v>978.604483</v>
      </c>
      <c r="L346" s="213"/>
      <c r="M346" s="213"/>
      <c r="N346" s="9"/>
    </row>
    <row r="347" spans="2:14" ht="12.75">
      <c r="B347" s="212">
        <v>40330</v>
      </c>
      <c r="C347" s="214"/>
      <c r="D347" s="213">
        <v>0</v>
      </c>
      <c r="E347" s="213">
        <v>0</v>
      </c>
      <c r="F347" s="213">
        <v>4</v>
      </c>
      <c r="G347" s="213">
        <v>0.019773</v>
      </c>
      <c r="H347" s="213">
        <v>43</v>
      </c>
      <c r="I347" s="213">
        <v>303.042072</v>
      </c>
      <c r="J347" s="213">
        <v>2441</v>
      </c>
      <c r="K347" s="213">
        <v>976.179867</v>
      </c>
      <c r="L347" s="213"/>
      <c r="M347" s="213"/>
      <c r="N347" s="9"/>
    </row>
    <row r="348" spans="2:14" ht="12.75">
      <c r="B348" s="212">
        <v>40360</v>
      </c>
      <c r="C348" s="214"/>
      <c r="D348" s="213">
        <v>0</v>
      </c>
      <c r="E348" s="213">
        <v>0</v>
      </c>
      <c r="F348" s="213">
        <v>4</v>
      </c>
      <c r="G348" s="213">
        <v>0.019773</v>
      </c>
      <c r="H348" s="213">
        <v>43</v>
      </c>
      <c r="I348" s="213">
        <v>306.135376</v>
      </c>
      <c r="J348" s="213">
        <v>2438</v>
      </c>
      <c r="K348" s="213">
        <v>970.836351</v>
      </c>
      <c r="L348" s="213"/>
      <c r="M348" s="213"/>
      <c r="N348" s="9"/>
    </row>
    <row r="349" spans="2:14" ht="12.75">
      <c r="B349" s="212">
        <v>40391</v>
      </c>
      <c r="C349" s="214"/>
      <c r="D349" s="213">
        <v>0</v>
      </c>
      <c r="E349" s="213">
        <v>0</v>
      </c>
      <c r="F349" s="213">
        <v>4</v>
      </c>
      <c r="G349" s="213">
        <v>0.019773</v>
      </c>
      <c r="H349" s="213">
        <v>43</v>
      </c>
      <c r="I349" s="213">
        <v>305.864612</v>
      </c>
      <c r="J349" s="213">
        <v>2435</v>
      </c>
      <c r="K349" s="213">
        <v>979.300886</v>
      </c>
      <c r="L349" s="213"/>
      <c r="M349" s="213"/>
      <c r="N349" s="9"/>
    </row>
    <row r="350" spans="2:14" ht="12.75">
      <c r="B350" s="212">
        <v>40422</v>
      </c>
      <c r="C350" s="214"/>
      <c r="D350" s="213">
        <v>0</v>
      </c>
      <c r="E350" s="213">
        <v>0</v>
      </c>
      <c r="F350" s="213">
        <v>4</v>
      </c>
      <c r="G350" s="213">
        <v>0.019773</v>
      </c>
      <c r="H350" s="213">
        <v>43</v>
      </c>
      <c r="I350" s="213">
        <v>311.212011</v>
      </c>
      <c r="J350" s="213">
        <v>2433</v>
      </c>
      <c r="K350" s="213">
        <v>975.68461</v>
      </c>
      <c r="L350" s="213"/>
      <c r="M350" s="213"/>
      <c r="N350" s="9"/>
    </row>
    <row r="351" spans="2:14" ht="12.75">
      <c r="B351" s="212">
        <v>40452</v>
      </c>
      <c r="C351" s="214"/>
      <c r="D351" s="213">
        <v>0</v>
      </c>
      <c r="E351" s="213">
        <v>0</v>
      </c>
      <c r="F351" s="213">
        <v>4</v>
      </c>
      <c r="G351" s="213">
        <v>0.019773</v>
      </c>
      <c r="H351" s="213">
        <v>43</v>
      </c>
      <c r="I351" s="213">
        <v>310.752209</v>
      </c>
      <c r="J351" s="213">
        <v>2432</v>
      </c>
      <c r="K351" s="213">
        <v>977.738885</v>
      </c>
      <c r="L351" s="213"/>
      <c r="M351" s="213"/>
      <c r="N351" s="9"/>
    </row>
    <row r="352" spans="2:14" ht="12.75">
      <c r="B352" s="212">
        <v>40483</v>
      </c>
      <c r="C352" s="214"/>
      <c r="D352" s="213">
        <v>0</v>
      </c>
      <c r="E352" s="213">
        <v>0</v>
      </c>
      <c r="F352" s="213">
        <v>4</v>
      </c>
      <c r="G352" s="213">
        <v>0.019773</v>
      </c>
      <c r="H352" s="213">
        <v>43</v>
      </c>
      <c r="I352" s="213">
        <v>312.152505</v>
      </c>
      <c r="J352" s="213">
        <v>2428</v>
      </c>
      <c r="K352" s="213">
        <v>940.152904</v>
      </c>
      <c r="L352" s="213"/>
      <c r="M352" s="213"/>
      <c r="N352" s="9"/>
    </row>
    <row r="353" spans="2:14" ht="12.75">
      <c r="B353" s="212">
        <v>40513</v>
      </c>
      <c r="C353" s="214"/>
      <c r="D353" s="213">
        <v>0</v>
      </c>
      <c r="E353" s="213">
        <v>0</v>
      </c>
      <c r="F353" s="213">
        <v>4</v>
      </c>
      <c r="G353" s="213">
        <v>0.019773</v>
      </c>
      <c r="H353" s="213">
        <v>43</v>
      </c>
      <c r="I353" s="213">
        <v>238.415317</v>
      </c>
      <c r="J353" s="213">
        <v>2423</v>
      </c>
      <c r="K353" s="213">
        <v>941.451833</v>
      </c>
      <c r="L353" s="213"/>
      <c r="M353" s="213"/>
      <c r="N353" s="9"/>
    </row>
    <row r="354" spans="2:14" ht="12.75">
      <c r="B354" s="212">
        <v>40544</v>
      </c>
      <c r="C354" s="214"/>
      <c r="D354" s="213">
        <v>0</v>
      </c>
      <c r="E354" s="213">
        <v>0</v>
      </c>
      <c r="F354" s="213">
        <v>4</v>
      </c>
      <c r="G354" s="213">
        <v>0.019773</v>
      </c>
      <c r="H354" s="213">
        <v>43</v>
      </c>
      <c r="I354" s="213">
        <v>238.438898</v>
      </c>
      <c r="J354" s="213">
        <v>2420</v>
      </c>
      <c r="K354" s="213">
        <v>942.055478</v>
      </c>
      <c r="L354" s="213"/>
      <c r="M354" s="213"/>
      <c r="N354" s="9"/>
    </row>
    <row r="355" spans="2:14" ht="12.75">
      <c r="B355" s="212">
        <v>40575</v>
      </c>
      <c r="C355" s="214"/>
      <c r="D355" s="213">
        <v>0</v>
      </c>
      <c r="E355" s="213">
        <v>0</v>
      </c>
      <c r="F355" s="213">
        <v>4</v>
      </c>
      <c r="G355" s="213">
        <v>0.019773</v>
      </c>
      <c r="H355" s="213">
        <v>43</v>
      </c>
      <c r="I355" s="213">
        <v>239.662749</v>
      </c>
      <c r="J355" s="213">
        <v>2421</v>
      </c>
      <c r="K355" s="213">
        <v>944.568169</v>
      </c>
      <c r="L355" s="213"/>
      <c r="M355" s="213"/>
      <c r="N355" s="9"/>
    </row>
    <row r="356" spans="2:14" ht="12.75">
      <c r="B356" s="212">
        <v>40603</v>
      </c>
      <c r="C356" s="214"/>
      <c r="D356" s="213">
        <v>0</v>
      </c>
      <c r="E356" s="213">
        <v>0</v>
      </c>
      <c r="F356" s="224">
        <v>0</v>
      </c>
      <c r="G356" s="213">
        <v>0</v>
      </c>
      <c r="H356" s="213">
        <v>43</v>
      </c>
      <c r="I356" s="213">
        <v>240.932201</v>
      </c>
      <c r="J356" s="213">
        <v>2414</v>
      </c>
      <c r="K356" s="213">
        <v>958.185234</v>
      </c>
      <c r="L356" s="213"/>
      <c r="M356" s="213"/>
      <c r="N356" s="9"/>
    </row>
    <row r="357" spans="2:14" ht="12.75">
      <c r="B357" s="212">
        <v>40634</v>
      </c>
      <c r="C357" s="214"/>
      <c r="D357" s="214">
        <v>0</v>
      </c>
      <c r="E357" s="214">
        <v>0</v>
      </c>
      <c r="F357" s="215">
        <v>0</v>
      </c>
      <c r="G357" s="214">
        <v>0</v>
      </c>
      <c r="H357" s="214">
        <v>43</v>
      </c>
      <c r="I357" s="214">
        <v>233.790547</v>
      </c>
      <c r="J357" s="214">
        <v>2411</v>
      </c>
      <c r="K357" s="214">
        <v>973.264805</v>
      </c>
      <c r="L357" s="214"/>
      <c r="M357" s="214"/>
      <c r="N357" s="9"/>
    </row>
    <row r="358" spans="2:14" ht="12.75">
      <c r="B358" s="212">
        <v>40664</v>
      </c>
      <c r="C358" s="214"/>
      <c r="D358" s="214">
        <v>0</v>
      </c>
      <c r="E358" s="214">
        <v>0</v>
      </c>
      <c r="F358" s="215">
        <v>0</v>
      </c>
      <c r="G358" s="214">
        <v>0</v>
      </c>
      <c r="H358" s="214">
        <v>43</v>
      </c>
      <c r="I358" s="214">
        <v>233.899955</v>
      </c>
      <c r="J358" s="214">
        <v>2408</v>
      </c>
      <c r="K358" s="214">
        <v>983.782097</v>
      </c>
      <c r="L358" s="214"/>
      <c r="M358" s="214"/>
      <c r="N358" s="9"/>
    </row>
    <row r="359" spans="2:14" ht="12.75">
      <c r="B359" s="212">
        <v>40695</v>
      </c>
      <c r="C359" s="214"/>
      <c r="D359" s="214">
        <v>0</v>
      </c>
      <c r="E359" s="214">
        <v>0</v>
      </c>
      <c r="F359" s="215">
        <v>0</v>
      </c>
      <c r="G359" s="214">
        <v>0</v>
      </c>
      <c r="H359" s="214">
        <v>42</v>
      </c>
      <c r="I359" s="214">
        <v>239.541859</v>
      </c>
      <c r="J359" s="214">
        <v>2401</v>
      </c>
      <c r="K359" s="214">
        <v>987.715198</v>
      </c>
      <c r="L359" s="214"/>
      <c r="M359" s="214"/>
      <c r="N359" s="9"/>
    </row>
    <row r="360" spans="2:15" ht="12.75">
      <c r="B360" s="212">
        <v>40725</v>
      </c>
      <c r="C360" s="214"/>
      <c r="D360" s="214">
        <v>0</v>
      </c>
      <c r="E360" s="214">
        <v>0</v>
      </c>
      <c r="F360" s="215">
        <v>0</v>
      </c>
      <c r="G360" s="214">
        <v>0</v>
      </c>
      <c r="H360" s="214">
        <v>42</v>
      </c>
      <c r="I360" s="214">
        <v>243.694834</v>
      </c>
      <c r="J360" s="214">
        <v>2397</v>
      </c>
      <c r="K360" s="214">
        <v>991.734097</v>
      </c>
      <c r="L360" s="214"/>
      <c r="M360" s="214"/>
      <c r="N360" s="9"/>
      <c r="O360" s="200"/>
    </row>
    <row r="361" spans="2:15" ht="12.75">
      <c r="B361" s="212">
        <v>40756</v>
      </c>
      <c r="C361" s="214"/>
      <c r="D361" s="214">
        <v>0</v>
      </c>
      <c r="E361" s="214">
        <v>0</v>
      </c>
      <c r="F361" s="215">
        <v>0</v>
      </c>
      <c r="G361" s="214">
        <v>0</v>
      </c>
      <c r="H361" s="214">
        <v>42</v>
      </c>
      <c r="I361" s="214">
        <v>244.970953</v>
      </c>
      <c r="J361" s="214">
        <v>2393</v>
      </c>
      <c r="K361" s="214">
        <v>993.318657</v>
      </c>
      <c r="L361" s="214"/>
      <c r="M361" s="214"/>
      <c r="N361" s="9"/>
      <c r="O361" s="200"/>
    </row>
    <row r="362" spans="2:15" ht="12.75">
      <c r="B362" s="212">
        <v>40787</v>
      </c>
      <c r="C362" s="214"/>
      <c r="D362" s="214">
        <v>0</v>
      </c>
      <c r="E362" s="214">
        <v>0</v>
      </c>
      <c r="F362" s="215">
        <v>0</v>
      </c>
      <c r="G362" s="214">
        <v>0</v>
      </c>
      <c r="H362" s="214">
        <v>42</v>
      </c>
      <c r="I362" s="214">
        <v>220.535001</v>
      </c>
      <c r="J362" s="214">
        <v>2391</v>
      </c>
      <c r="K362" s="214">
        <v>991.14293</v>
      </c>
      <c r="L362" s="214"/>
      <c r="M362" s="214"/>
      <c r="N362" s="9"/>
      <c r="O362" s="200"/>
    </row>
    <row r="363" spans="2:15" ht="12.75">
      <c r="B363" s="212">
        <v>40818</v>
      </c>
      <c r="C363" s="214"/>
      <c r="D363" s="214">
        <v>0</v>
      </c>
      <c r="E363" s="214">
        <v>0</v>
      </c>
      <c r="F363" s="215">
        <v>0</v>
      </c>
      <c r="G363" s="214">
        <v>0</v>
      </c>
      <c r="H363" s="214">
        <v>42</v>
      </c>
      <c r="I363" s="214">
        <v>223.699121</v>
      </c>
      <c r="J363" s="214">
        <v>2388</v>
      </c>
      <c r="K363" s="214">
        <v>970.293873</v>
      </c>
      <c r="L363" s="214"/>
      <c r="M363" s="214"/>
      <c r="N363" s="9"/>
      <c r="O363" s="200"/>
    </row>
    <row r="364" spans="2:15" ht="12.75">
      <c r="B364" s="212">
        <v>40850</v>
      </c>
      <c r="C364" s="214"/>
      <c r="D364" s="214">
        <v>0</v>
      </c>
      <c r="E364" s="214">
        <v>0</v>
      </c>
      <c r="F364" s="215">
        <v>0</v>
      </c>
      <c r="G364" s="214">
        <v>0</v>
      </c>
      <c r="H364" s="214">
        <v>42</v>
      </c>
      <c r="I364" s="214">
        <v>225.094936</v>
      </c>
      <c r="J364" s="214">
        <v>2386</v>
      </c>
      <c r="K364" s="214">
        <v>976.195877</v>
      </c>
      <c r="L364" s="214"/>
      <c r="M364" s="214"/>
      <c r="N364" s="9"/>
      <c r="O364" s="200"/>
    </row>
    <row r="365" spans="2:15" ht="12.75">
      <c r="B365" s="212">
        <v>40881</v>
      </c>
      <c r="C365" s="214"/>
      <c r="D365" s="214">
        <v>0</v>
      </c>
      <c r="E365" s="214">
        <v>0</v>
      </c>
      <c r="F365" s="215">
        <v>0</v>
      </c>
      <c r="G365" s="214">
        <v>0</v>
      </c>
      <c r="H365" s="214">
        <v>42</v>
      </c>
      <c r="I365" s="214">
        <v>226.372878</v>
      </c>
      <c r="J365" s="214">
        <v>2383</v>
      </c>
      <c r="K365" s="214">
        <v>991.546037</v>
      </c>
      <c r="L365" s="214"/>
      <c r="M365" s="214"/>
      <c r="N365" s="9"/>
      <c r="O365" s="200"/>
    </row>
    <row r="366" spans="2:15" ht="12.75">
      <c r="B366" s="212">
        <v>40909</v>
      </c>
      <c r="C366" s="214"/>
      <c r="D366" s="214">
        <v>0</v>
      </c>
      <c r="E366" s="214">
        <v>0</v>
      </c>
      <c r="F366" s="215">
        <v>0</v>
      </c>
      <c r="G366" s="214">
        <v>0</v>
      </c>
      <c r="H366" s="214">
        <v>42</v>
      </c>
      <c r="I366" s="214">
        <v>227.704946</v>
      </c>
      <c r="J366" s="214">
        <v>2383</v>
      </c>
      <c r="K366" s="214">
        <v>996.719185</v>
      </c>
      <c r="L366" s="214"/>
      <c r="M366" s="214"/>
      <c r="N366" s="9"/>
      <c r="O366" s="200"/>
    </row>
    <row r="367" spans="2:15" ht="12.75">
      <c r="B367" s="212">
        <v>40940</v>
      </c>
      <c r="C367" s="214"/>
      <c r="D367" s="214">
        <v>0</v>
      </c>
      <c r="E367" s="214">
        <v>0</v>
      </c>
      <c r="F367" s="215">
        <v>0</v>
      </c>
      <c r="G367" s="214">
        <v>0</v>
      </c>
      <c r="H367" s="214">
        <v>42</v>
      </c>
      <c r="I367" s="214">
        <v>229.042763</v>
      </c>
      <c r="J367" s="214">
        <v>2383</v>
      </c>
      <c r="K367" s="214">
        <v>996.460442</v>
      </c>
      <c r="L367" s="214"/>
      <c r="M367" s="214"/>
      <c r="N367" s="9"/>
      <c r="O367" s="200"/>
    </row>
    <row r="368" spans="2:15" ht="12.75">
      <c r="B368" s="212">
        <v>40969</v>
      </c>
      <c r="C368" s="214"/>
      <c r="D368" s="214">
        <v>0</v>
      </c>
      <c r="E368" s="214">
        <v>0</v>
      </c>
      <c r="F368" s="215">
        <v>0</v>
      </c>
      <c r="G368" s="214">
        <v>0</v>
      </c>
      <c r="H368" s="214">
        <v>42</v>
      </c>
      <c r="I368" s="214">
        <v>230.533354</v>
      </c>
      <c r="J368" s="214">
        <v>2383</v>
      </c>
      <c r="K368" s="214">
        <v>1002.33168</v>
      </c>
      <c r="L368" s="214"/>
      <c r="M368" s="214"/>
      <c r="N368" s="9"/>
      <c r="O368" s="200"/>
    </row>
    <row r="369" spans="2:15" ht="12.75">
      <c r="B369" s="212">
        <v>41000</v>
      </c>
      <c r="C369" s="214"/>
      <c r="D369" s="214">
        <v>0</v>
      </c>
      <c r="E369" s="214">
        <v>0</v>
      </c>
      <c r="F369" s="215">
        <v>0</v>
      </c>
      <c r="G369" s="214">
        <v>0</v>
      </c>
      <c r="H369" s="214">
        <v>42</v>
      </c>
      <c r="I369" s="214">
        <v>231.928732</v>
      </c>
      <c r="J369" s="214">
        <v>2379</v>
      </c>
      <c r="K369" s="214">
        <v>999.931231</v>
      </c>
      <c r="L369" s="214"/>
      <c r="M369" s="214"/>
      <c r="N369" s="9"/>
      <c r="O369" s="200"/>
    </row>
    <row r="370" spans="2:15" ht="12.75">
      <c r="B370" s="212">
        <v>41030</v>
      </c>
      <c r="C370" s="214"/>
      <c r="D370" s="214">
        <v>0</v>
      </c>
      <c r="E370" s="214">
        <v>0</v>
      </c>
      <c r="F370" s="215">
        <v>0</v>
      </c>
      <c r="G370" s="214">
        <v>0</v>
      </c>
      <c r="H370" s="214">
        <v>42</v>
      </c>
      <c r="I370" s="214">
        <v>233.248336</v>
      </c>
      <c r="J370" s="214">
        <v>2376</v>
      </c>
      <c r="K370" s="214">
        <v>1002.383319</v>
      </c>
      <c r="L370" s="214"/>
      <c r="M370" s="214"/>
      <c r="N370" s="9"/>
      <c r="O370" s="200"/>
    </row>
    <row r="371" spans="2:15" ht="12.75">
      <c r="B371" s="212">
        <v>41061</v>
      </c>
      <c r="C371" s="214"/>
      <c r="D371" s="214">
        <v>0</v>
      </c>
      <c r="E371" s="214">
        <v>0</v>
      </c>
      <c r="F371" s="215">
        <v>0</v>
      </c>
      <c r="G371" s="214">
        <v>0</v>
      </c>
      <c r="H371" s="214">
        <v>42</v>
      </c>
      <c r="I371" s="214">
        <v>235.157724</v>
      </c>
      <c r="J371" s="214">
        <v>2373</v>
      </c>
      <c r="K371" s="214">
        <v>978.920116</v>
      </c>
      <c r="L371" s="214"/>
      <c r="M371" s="214"/>
      <c r="N371" s="9"/>
      <c r="O371" s="200"/>
    </row>
    <row r="372" spans="2:15" s="227" customFormat="1" ht="12.75">
      <c r="B372" s="212">
        <v>41091</v>
      </c>
      <c r="C372" s="214"/>
      <c r="D372" s="214">
        <v>0</v>
      </c>
      <c r="E372" s="214">
        <v>0</v>
      </c>
      <c r="F372" s="215">
        <v>0</v>
      </c>
      <c r="G372" s="214">
        <v>0</v>
      </c>
      <c r="H372" s="214">
        <v>42</v>
      </c>
      <c r="I372" s="214">
        <v>240.561711</v>
      </c>
      <c r="J372" s="214">
        <v>2370</v>
      </c>
      <c r="K372" s="214">
        <v>958.024001</v>
      </c>
      <c r="L372" s="214"/>
      <c r="M372" s="214"/>
      <c r="N372" s="225"/>
      <c r="O372" s="226"/>
    </row>
    <row r="373" spans="2:15" s="227" customFormat="1" ht="12.75">
      <c r="B373" s="212">
        <v>41122</v>
      </c>
      <c r="C373" s="214"/>
      <c r="D373" s="214">
        <v>0</v>
      </c>
      <c r="E373" s="214">
        <v>0</v>
      </c>
      <c r="F373" s="215">
        <v>0</v>
      </c>
      <c r="G373" s="214">
        <v>0</v>
      </c>
      <c r="H373" s="214">
        <v>42</v>
      </c>
      <c r="I373" s="214">
        <v>241.874654</v>
      </c>
      <c r="J373" s="214">
        <v>2368</v>
      </c>
      <c r="K373" s="214">
        <v>956.303328</v>
      </c>
      <c r="L373" s="214"/>
      <c r="M373" s="214"/>
      <c r="N373" s="225"/>
      <c r="O373" s="226"/>
    </row>
    <row r="374" spans="2:15" s="227" customFormat="1" ht="12.75">
      <c r="B374" s="212">
        <v>41153</v>
      </c>
      <c r="C374" s="214"/>
      <c r="D374" s="214">
        <v>0</v>
      </c>
      <c r="E374" s="214">
        <v>0</v>
      </c>
      <c r="F374" s="215">
        <v>0</v>
      </c>
      <c r="G374" s="214">
        <v>0</v>
      </c>
      <c r="H374" s="214">
        <v>42</v>
      </c>
      <c r="I374" s="214">
        <v>246.576339</v>
      </c>
      <c r="J374" s="214">
        <v>2366</v>
      </c>
      <c r="K374" s="214">
        <v>955.87303</v>
      </c>
      <c r="L374" s="214"/>
      <c r="M374" s="214"/>
      <c r="N374" s="225"/>
      <c r="O374" s="226"/>
    </row>
    <row r="375" spans="2:15" s="227" customFormat="1" ht="12.75">
      <c r="B375" s="212">
        <v>41183</v>
      </c>
      <c r="C375" s="214"/>
      <c r="D375" s="214">
        <v>0</v>
      </c>
      <c r="E375" s="214">
        <v>0</v>
      </c>
      <c r="F375" s="215">
        <v>0</v>
      </c>
      <c r="G375" s="214">
        <v>0</v>
      </c>
      <c r="H375" s="214">
        <v>42</v>
      </c>
      <c r="I375" s="214">
        <v>251</v>
      </c>
      <c r="J375" s="214">
        <v>2365</v>
      </c>
      <c r="K375" s="214">
        <v>973</v>
      </c>
      <c r="L375" s="214"/>
      <c r="M375" s="214"/>
      <c r="N375" s="225"/>
      <c r="O375" s="226"/>
    </row>
    <row r="376" spans="2:15" s="227" customFormat="1" ht="12.75">
      <c r="B376" s="212">
        <v>41214</v>
      </c>
      <c r="C376" s="214"/>
      <c r="D376" s="214">
        <v>0</v>
      </c>
      <c r="E376" s="214">
        <v>0</v>
      </c>
      <c r="F376" s="215">
        <v>0</v>
      </c>
      <c r="G376" s="214">
        <v>0</v>
      </c>
      <c r="H376" s="214">
        <v>42</v>
      </c>
      <c r="I376" s="214">
        <v>252</v>
      </c>
      <c r="J376" s="214">
        <v>2973</v>
      </c>
      <c r="K376" s="214">
        <v>1001</v>
      </c>
      <c r="L376" s="214"/>
      <c r="M376" s="214"/>
      <c r="N376" s="225"/>
      <c r="O376" s="226"/>
    </row>
    <row r="377" spans="2:15" s="227" customFormat="1" ht="12.75">
      <c r="B377" s="212">
        <v>41244</v>
      </c>
      <c r="C377" s="214"/>
      <c r="D377" s="214">
        <v>0</v>
      </c>
      <c r="E377" s="214">
        <v>0</v>
      </c>
      <c r="F377" s="215">
        <v>0</v>
      </c>
      <c r="G377" s="214">
        <v>0</v>
      </c>
      <c r="H377" s="214">
        <v>42</v>
      </c>
      <c r="I377" s="214">
        <v>254</v>
      </c>
      <c r="J377" s="214">
        <v>2970</v>
      </c>
      <c r="K377" s="214">
        <v>1003</v>
      </c>
      <c r="L377" s="214"/>
      <c r="M377" s="214"/>
      <c r="N377" s="225"/>
      <c r="O377" s="226"/>
    </row>
    <row r="378" spans="2:15" s="227" customFormat="1" ht="12.75">
      <c r="B378" s="212">
        <v>41275</v>
      </c>
      <c r="C378" s="214"/>
      <c r="D378" s="214">
        <v>0</v>
      </c>
      <c r="E378" s="214">
        <v>0</v>
      </c>
      <c r="F378" s="215">
        <v>0</v>
      </c>
      <c r="G378" s="214">
        <v>0</v>
      </c>
      <c r="H378" s="214">
        <v>42</v>
      </c>
      <c r="I378" s="214">
        <v>255.435632</v>
      </c>
      <c r="J378" s="214">
        <v>2970</v>
      </c>
      <c r="K378" s="214">
        <v>996.689064</v>
      </c>
      <c r="L378" s="214"/>
      <c r="M378" s="214"/>
      <c r="N378" s="225"/>
      <c r="O378" s="226"/>
    </row>
    <row r="379" spans="2:15" s="227" customFormat="1" ht="12.75">
      <c r="B379" s="212">
        <v>41306</v>
      </c>
      <c r="C379" s="214"/>
      <c r="D379" s="214">
        <v>0</v>
      </c>
      <c r="E379" s="214">
        <v>0</v>
      </c>
      <c r="F379" s="215">
        <v>0</v>
      </c>
      <c r="G379" s="214">
        <v>0</v>
      </c>
      <c r="H379" s="214">
        <v>42</v>
      </c>
      <c r="I379" s="214">
        <v>256.720854</v>
      </c>
      <c r="J379" s="214">
        <v>2969</v>
      </c>
      <c r="K379" s="214">
        <v>993.412456</v>
      </c>
      <c r="L379" s="214"/>
      <c r="M379" s="214"/>
      <c r="N379" s="225"/>
      <c r="O379" s="226"/>
    </row>
    <row r="380" spans="2:15" s="227" customFormat="1" ht="12.75">
      <c r="B380" s="212">
        <v>41334</v>
      </c>
      <c r="C380" s="214"/>
      <c r="D380" s="214">
        <v>0</v>
      </c>
      <c r="E380" s="214">
        <v>0</v>
      </c>
      <c r="F380" s="215">
        <v>0</v>
      </c>
      <c r="G380" s="214">
        <v>0</v>
      </c>
      <c r="H380" s="214">
        <v>42</v>
      </c>
      <c r="I380" s="214">
        <v>262.530457</v>
      </c>
      <c r="J380" s="214">
        <v>2968</v>
      </c>
      <c r="K380" s="214">
        <v>988.364192</v>
      </c>
      <c r="L380" s="214"/>
      <c r="M380" s="214"/>
      <c r="N380" s="225"/>
      <c r="O380" s="226"/>
    </row>
    <row r="381" spans="2:15" s="227" customFormat="1" ht="12.75">
      <c r="B381" s="212">
        <v>41365</v>
      </c>
      <c r="C381" s="214"/>
      <c r="D381" s="214">
        <v>0</v>
      </c>
      <c r="E381" s="214">
        <v>0</v>
      </c>
      <c r="F381" s="215">
        <v>0</v>
      </c>
      <c r="G381" s="214">
        <v>0</v>
      </c>
      <c r="H381" s="214">
        <v>42</v>
      </c>
      <c r="I381" s="214">
        <v>263.3722</v>
      </c>
      <c r="J381" s="214">
        <v>2968</v>
      </c>
      <c r="K381" s="214">
        <v>997.9746</v>
      </c>
      <c r="L381" s="214"/>
      <c r="M381" s="214"/>
      <c r="N381" s="225"/>
      <c r="O381" s="226"/>
    </row>
    <row r="382" spans="2:15" s="227" customFormat="1" ht="12.75">
      <c r="B382" s="212">
        <v>41395</v>
      </c>
      <c r="C382" s="214"/>
      <c r="D382" s="214">
        <v>0</v>
      </c>
      <c r="E382" s="214">
        <v>0</v>
      </c>
      <c r="F382" s="215">
        <v>0</v>
      </c>
      <c r="G382" s="214">
        <v>0</v>
      </c>
      <c r="H382" s="214">
        <v>42</v>
      </c>
      <c r="I382" s="214">
        <v>264.7014</v>
      </c>
      <c r="J382" s="214">
        <v>2966</v>
      </c>
      <c r="K382" s="214">
        <v>977.7555</v>
      </c>
      <c r="L382" s="214"/>
      <c r="M382" s="214"/>
      <c r="N382" s="225"/>
      <c r="O382" s="226"/>
    </row>
    <row r="383" spans="2:15" s="227" customFormat="1" ht="12.75">
      <c r="B383" s="212">
        <v>41426</v>
      </c>
      <c r="C383" s="214"/>
      <c r="D383" s="214">
        <v>0</v>
      </c>
      <c r="E383" s="214">
        <v>0</v>
      </c>
      <c r="F383" s="215">
        <v>0</v>
      </c>
      <c r="G383" s="214">
        <v>0</v>
      </c>
      <c r="H383" s="214">
        <v>42</v>
      </c>
      <c r="I383" s="214">
        <v>265.8293</v>
      </c>
      <c r="J383" s="214">
        <v>2965</v>
      </c>
      <c r="K383" s="214">
        <v>981.0302</v>
      </c>
      <c r="L383" s="214"/>
      <c r="M383" s="214"/>
      <c r="N383" s="225"/>
      <c r="O383" s="226"/>
    </row>
    <row r="384" spans="2:15" s="227" customFormat="1" ht="12.75">
      <c r="B384" s="212">
        <v>41456</v>
      </c>
      <c r="C384" s="214"/>
      <c r="D384" s="214">
        <v>0</v>
      </c>
      <c r="E384" s="214">
        <v>0</v>
      </c>
      <c r="F384" s="215">
        <v>0</v>
      </c>
      <c r="G384" s="214">
        <v>0</v>
      </c>
      <c r="H384" s="214">
        <v>42</v>
      </c>
      <c r="I384" s="214">
        <v>268.879</v>
      </c>
      <c r="J384" s="214">
        <v>2962</v>
      </c>
      <c r="K384" s="214">
        <v>969.2138</v>
      </c>
      <c r="L384" s="214"/>
      <c r="M384" s="214"/>
      <c r="N384" s="225"/>
      <c r="O384" s="226"/>
    </row>
    <row r="385" spans="2:15" s="227" customFormat="1" ht="12.75">
      <c r="B385" s="212">
        <v>41487</v>
      </c>
      <c r="C385" s="214"/>
      <c r="D385" s="214">
        <v>0</v>
      </c>
      <c r="E385" s="214">
        <v>0</v>
      </c>
      <c r="F385" s="215">
        <v>0</v>
      </c>
      <c r="G385" s="214">
        <v>0</v>
      </c>
      <c r="H385" s="214">
        <v>42</v>
      </c>
      <c r="I385" s="214">
        <v>270.2125</v>
      </c>
      <c r="J385" s="214">
        <v>2960</v>
      </c>
      <c r="K385" s="214">
        <v>978.3923</v>
      </c>
      <c r="L385" s="214"/>
      <c r="M385" s="214"/>
      <c r="N385" s="225"/>
      <c r="O385" s="226"/>
    </row>
    <row r="386" spans="2:15" s="227" customFormat="1" ht="12.75">
      <c r="B386" s="212">
        <v>41518</v>
      </c>
      <c r="C386" s="214"/>
      <c r="D386" s="214">
        <v>0</v>
      </c>
      <c r="E386" s="214">
        <v>0</v>
      </c>
      <c r="F386" s="215">
        <v>0</v>
      </c>
      <c r="G386" s="214">
        <v>0</v>
      </c>
      <c r="H386" s="214">
        <v>42</v>
      </c>
      <c r="I386" s="214">
        <v>274.8252</v>
      </c>
      <c r="J386" s="214">
        <v>2959</v>
      </c>
      <c r="K386" s="214">
        <v>978.8161</v>
      </c>
      <c r="L386" s="214"/>
      <c r="M386" s="214"/>
      <c r="N386" s="225"/>
      <c r="O386" s="226"/>
    </row>
    <row r="387" spans="2:15" s="227" customFormat="1" ht="12.75">
      <c r="B387" s="212">
        <v>41548</v>
      </c>
      <c r="C387" s="214"/>
      <c r="D387" s="214">
        <v>0</v>
      </c>
      <c r="E387" s="214">
        <v>0</v>
      </c>
      <c r="F387" s="215">
        <v>0</v>
      </c>
      <c r="G387" s="214">
        <v>0</v>
      </c>
      <c r="H387" s="214">
        <v>42</v>
      </c>
      <c r="I387" s="214">
        <v>276.163</v>
      </c>
      <c r="J387" s="214">
        <v>2958</v>
      </c>
      <c r="K387" s="214">
        <v>974.0038</v>
      </c>
      <c r="L387" s="214"/>
      <c r="M387" s="214"/>
      <c r="N387" s="225"/>
      <c r="O387" s="226"/>
    </row>
    <row r="388" spans="2:15" s="227" customFormat="1" ht="12.75">
      <c r="B388" s="212">
        <v>41579</v>
      </c>
      <c r="C388" s="214"/>
      <c r="D388" s="214">
        <v>0</v>
      </c>
      <c r="E388" s="214">
        <v>0</v>
      </c>
      <c r="F388" s="215">
        <v>0</v>
      </c>
      <c r="G388" s="214">
        <v>0</v>
      </c>
      <c r="H388" s="214">
        <v>42</v>
      </c>
      <c r="I388" s="214">
        <v>277.5615</v>
      </c>
      <c r="J388" s="214">
        <v>2956</v>
      </c>
      <c r="K388" s="214">
        <v>981.8196</v>
      </c>
      <c r="L388" s="214"/>
      <c r="M388" s="214"/>
      <c r="N388" s="225"/>
      <c r="O388" s="226"/>
    </row>
    <row r="389" spans="2:15" s="227" customFormat="1" ht="12.75">
      <c r="B389" s="212">
        <v>41609</v>
      </c>
      <c r="C389" s="214"/>
      <c r="D389" s="214">
        <v>0</v>
      </c>
      <c r="E389" s="214">
        <v>0</v>
      </c>
      <c r="F389" s="215">
        <v>0</v>
      </c>
      <c r="G389" s="214">
        <v>0</v>
      </c>
      <c r="H389" s="214">
        <v>42</v>
      </c>
      <c r="I389" s="214">
        <v>278.8913</v>
      </c>
      <c r="J389" s="214">
        <v>2954</v>
      </c>
      <c r="K389" s="214">
        <v>946.9089</v>
      </c>
      <c r="L389" s="214"/>
      <c r="M389" s="214"/>
      <c r="N389" s="225"/>
      <c r="O389" s="226"/>
    </row>
    <row r="390" spans="2:15" s="227" customFormat="1" ht="12.75">
      <c r="B390" s="212">
        <v>41640</v>
      </c>
      <c r="C390" s="214"/>
      <c r="D390" s="214">
        <v>0</v>
      </c>
      <c r="E390" s="214">
        <v>0</v>
      </c>
      <c r="F390" s="215">
        <v>0</v>
      </c>
      <c r="G390" s="214">
        <v>0</v>
      </c>
      <c r="H390" s="214">
        <v>42</v>
      </c>
      <c r="I390" s="214">
        <v>280.2288</v>
      </c>
      <c r="J390" s="214">
        <v>2953</v>
      </c>
      <c r="K390" s="214">
        <v>927.2789</v>
      </c>
      <c r="L390" s="214"/>
      <c r="M390" s="214"/>
      <c r="N390" s="225"/>
      <c r="O390" s="226"/>
    </row>
    <row r="391" spans="2:15" s="227" customFormat="1" ht="12.75">
      <c r="B391" s="212">
        <v>41671</v>
      </c>
      <c r="C391" s="214"/>
      <c r="D391" s="214">
        <v>0</v>
      </c>
      <c r="E391" s="214">
        <v>0</v>
      </c>
      <c r="F391" s="215">
        <v>0</v>
      </c>
      <c r="G391" s="214">
        <v>0</v>
      </c>
      <c r="H391" s="214">
        <v>42</v>
      </c>
      <c r="I391" s="214">
        <v>281.5453</v>
      </c>
      <c r="J391" s="214">
        <v>2952</v>
      </c>
      <c r="K391" s="214">
        <v>926.2169</v>
      </c>
      <c r="L391" s="214"/>
      <c r="M391" s="214"/>
      <c r="N391" s="225"/>
      <c r="O391" s="226"/>
    </row>
    <row r="392" spans="2:15" s="227" customFormat="1" ht="12.75">
      <c r="B392" s="212">
        <v>41699</v>
      </c>
      <c r="C392" s="214"/>
      <c r="D392" s="214">
        <v>0</v>
      </c>
      <c r="E392" s="214">
        <v>0</v>
      </c>
      <c r="F392" s="215">
        <v>0</v>
      </c>
      <c r="G392" s="214">
        <v>0</v>
      </c>
      <c r="H392" s="214">
        <v>39</v>
      </c>
      <c r="I392" s="214">
        <v>282.6138</v>
      </c>
      <c r="J392" s="214">
        <v>2950</v>
      </c>
      <c r="K392" s="214">
        <v>927.3219</v>
      </c>
      <c r="L392" s="214"/>
      <c r="M392" s="214"/>
      <c r="N392" s="225"/>
      <c r="O392" s="226"/>
    </row>
    <row r="393" spans="2:15" s="227" customFormat="1" ht="12.75">
      <c r="B393" s="212">
        <v>41730</v>
      </c>
      <c r="C393" s="214"/>
      <c r="D393" s="214">
        <v>0</v>
      </c>
      <c r="E393" s="214">
        <v>0</v>
      </c>
      <c r="F393" s="215">
        <v>0</v>
      </c>
      <c r="G393" s="214">
        <v>0</v>
      </c>
      <c r="H393" s="214">
        <v>39</v>
      </c>
      <c r="I393" s="214">
        <v>284.0385</v>
      </c>
      <c r="J393" s="214">
        <v>2949</v>
      </c>
      <c r="K393" s="214">
        <v>930.6166</v>
      </c>
      <c r="L393" s="214"/>
      <c r="M393" s="214"/>
      <c r="N393" s="225"/>
      <c r="O393" s="226"/>
    </row>
    <row r="394" spans="2:15" s="227" customFormat="1" ht="12.75">
      <c r="B394" s="212">
        <v>41760</v>
      </c>
      <c r="C394" s="214"/>
      <c r="D394" s="214">
        <v>0</v>
      </c>
      <c r="E394" s="214">
        <v>0</v>
      </c>
      <c r="F394" s="215">
        <v>0</v>
      </c>
      <c r="G394" s="214">
        <v>0</v>
      </c>
      <c r="H394" s="214">
        <v>39</v>
      </c>
      <c r="I394" s="214">
        <v>284.235</v>
      </c>
      <c r="J394" s="214">
        <v>2947</v>
      </c>
      <c r="K394" s="214">
        <v>915.5373</v>
      </c>
      <c r="L394" s="214"/>
      <c r="M394" s="214"/>
      <c r="N394" s="225"/>
      <c r="O394" s="226"/>
    </row>
    <row r="395" spans="2:15" s="227" customFormat="1" ht="12.75">
      <c r="B395" s="212">
        <v>41791</v>
      </c>
      <c r="C395" s="214"/>
      <c r="D395" s="214">
        <v>0</v>
      </c>
      <c r="E395" s="214">
        <v>0</v>
      </c>
      <c r="F395" s="215">
        <v>0</v>
      </c>
      <c r="G395" s="214">
        <v>0</v>
      </c>
      <c r="H395" s="214">
        <v>38</v>
      </c>
      <c r="I395" s="214">
        <v>284.8399</v>
      </c>
      <c r="J395" s="214">
        <v>2947</v>
      </c>
      <c r="K395" s="214">
        <v>918.537</v>
      </c>
      <c r="L395" s="214"/>
      <c r="M395" s="214"/>
      <c r="N395" s="225"/>
      <c r="O395" s="226"/>
    </row>
    <row r="396" spans="2:15" s="227" customFormat="1" ht="12.75">
      <c r="B396" s="212">
        <v>41821</v>
      </c>
      <c r="C396" s="214"/>
      <c r="D396" s="214">
        <v>0</v>
      </c>
      <c r="E396" s="214">
        <v>0</v>
      </c>
      <c r="F396" s="215">
        <v>0</v>
      </c>
      <c r="G396" s="214">
        <v>0</v>
      </c>
      <c r="H396" s="214">
        <v>38</v>
      </c>
      <c r="I396" s="214">
        <v>291.8878</v>
      </c>
      <c r="J396" s="214">
        <v>2947</v>
      </c>
      <c r="K396" s="214">
        <v>911.8149</v>
      </c>
      <c r="L396" s="214"/>
      <c r="M396" s="214"/>
      <c r="N396" s="225"/>
      <c r="O396" s="226"/>
    </row>
    <row r="397" spans="2:15" s="227" customFormat="1" ht="12.75">
      <c r="B397" s="212">
        <v>41852</v>
      </c>
      <c r="C397" s="214"/>
      <c r="D397" s="214">
        <v>0</v>
      </c>
      <c r="E397" s="214">
        <v>0</v>
      </c>
      <c r="F397" s="215">
        <v>0</v>
      </c>
      <c r="G397" s="214">
        <v>0</v>
      </c>
      <c r="H397" s="214">
        <v>38</v>
      </c>
      <c r="I397" s="214">
        <v>292.1246</v>
      </c>
      <c r="J397" s="214">
        <v>2946</v>
      </c>
      <c r="K397" s="214">
        <v>917.5021</v>
      </c>
      <c r="L397" s="214"/>
      <c r="M397" s="214"/>
      <c r="N397" s="225"/>
      <c r="O397" s="226"/>
    </row>
    <row r="398" spans="2:15" s="227" customFormat="1" ht="12.75">
      <c r="B398" s="212">
        <v>41883</v>
      </c>
      <c r="C398" s="214"/>
      <c r="D398" s="214">
        <v>0</v>
      </c>
      <c r="E398" s="214">
        <v>0</v>
      </c>
      <c r="F398" s="215">
        <v>0</v>
      </c>
      <c r="G398" s="214">
        <v>0</v>
      </c>
      <c r="H398" s="214">
        <v>38</v>
      </c>
      <c r="I398" s="214">
        <v>299.6838</v>
      </c>
      <c r="J398" s="214">
        <v>2945</v>
      </c>
      <c r="K398" s="214">
        <v>921.3558</v>
      </c>
      <c r="L398" s="214"/>
      <c r="M398" s="214"/>
      <c r="N398" s="225"/>
      <c r="O398" s="226"/>
    </row>
    <row r="399" spans="2:15" s="227" customFormat="1" ht="12.75">
      <c r="B399" s="212">
        <v>41913</v>
      </c>
      <c r="C399" s="214"/>
      <c r="D399" s="214">
        <v>0</v>
      </c>
      <c r="E399" s="214">
        <v>0</v>
      </c>
      <c r="F399" s="215">
        <v>0</v>
      </c>
      <c r="G399" s="214">
        <v>0</v>
      </c>
      <c r="H399" s="214">
        <v>37</v>
      </c>
      <c r="I399" s="214">
        <v>299.8355</v>
      </c>
      <c r="J399" s="214">
        <v>2942</v>
      </c>
      <c r="K399" s="214">
        <v>927.2238</v>
      </c>
      <c r="L399" s="214"/>
      <c r="M399" s="214"/>
      <c r="N399" s="225"/>
      <c r="O399" s="226"/>
    </row>
    <row r="400" spans="2:15" s="227" customFormat="1" ht="12.75">
      <c r="B400" s="212">
        <v>41944</v>
      </c>
      <c r="C400" s="214"/>
      <c r="D400" s="214">
        <v>0</v>
      </c>
      <c r="E400" s="214">
        <v>0</v>
      </c>
      <c r="F400" s="215">
        <v>0</v>
      </c>
      <c r="G400" s="214">
        <v>0</v>
      </c>
      <c r="H400" s="214">
        <v>37</v>
      </c>
      <c r="I400" s="214">
        <v>145.0788</v>
      </c>
      <c r="J400" s="214">
        <v>2941</v>
      </c>
      <c r="K400" s="214">
        <v>931.3083</v>
      </c>
      <c r="L400" s="214"/>
      <c r="M400" s="214"/>
      <c r="N400" s="225"/>
      <c r="O400" s="226"/>
    </row>
    <row r="401" spans="2:15" s="227" customFormat="1" ht="12.75">
      <c r="B401" s="212">
        <v>41974</v>
      </c>
      <c r="C401" s="214"/>
      <c r="D401" s="214">
        <v>0</v>
      </c>
      <c r="E401" s="214">
        <v>0</v>
      </c>
      <c r="F401" s="215">
        <v>0</v>
      </c>
      <c r="G401" s="214">
        <v>0</v>
      </c>
      <c r="H401" s="214">
        <v>37</v>
      </c>
      <c r="I401" s="214">
        <v>145.2725</v>
      </c>
      <c r="J401" s="214">
        <v>2939</v>
      </c>
      <c r="K401" s="214">
        <v>932.2582</v>
      </c>
      <c r="L401" s="214"/>
      <c r="M401" s="214"/>
      <c r="N401" s="225"/>
      <c r="O401" s="226"/>
    </row>
    <row r="402" spans="2:15" s="227" customFormat="1" ht="12.75">
      <c r="B402" s="212">
        <v>42005</v>
      </c>
      <c r="C402" s="214"/>
      <c r="D402" s="214">
        <v>0</v>
      </c>
      <c r="E402" s="214">
        <v>0</v>
      </c>
      <c r="F402" s="215">
        <v>0</v>
      </c>
      <c r="G402" s="214">
        <v>0</v>
      </c>
      <c r="H402" s="214">
        <v>24</v>
      </c>
      <c r="I402" s="214">
        <v>139.2511</v>
      </c>
      <c r="J402" s="214">
        <v>2939</v>
      </c>
      <c r="K402" s="214">
        <v>906.5649</v>
      </c>
      <c r="L402" s="214"/>
      <c r="M402" s="214"/>
      <c r="N402" s="225"/>
      <c r="O402" s="226"/>
    </row>
    <row r="403" spans="2:15" s="227" customFormat="1" ht="12.75">
      <c r="B403" s="212">
        <v>42036</v>
      </c>
      <c r="C403" s="214"/>
      <c r="D403" s="214">
        <v>0</v>
      </c>
      <c r="E403" s="214">
        <v>0</v>
      </c>
      <c r="F403" s="215">
        <v>0</v>
      </c>
      <c r="G403" s="214">
        <v>0</v>
      </c>
      <c r="H403" s="214">
        <v>37</v>
      </c>
      <c r="I403" s="214">
        <v>142.4313</v>
      </c>
      <c r="J403" s="214">
        <v>2939</v>
      </c>
      <c r="K403" s="214">
        <v>908.7766</v>
      </c>
      <c r="L403" s="214"/>
      <c r="M403" s="214"/>
      <c r="N403" s="225"/>
      <c r="O403" s="226"/>
    </row>
    <row r="404" spans="2:15" s="227" customFormat="1" ht="12.75">
      <c r="B404" s="212">
        <v>42064</v>
      </c>
      <c r="C404" s="214"/>
      <c r="D404" s="214">
        <v>0</v>
      </c>
      <c r="E404" s="214">
        <v>0</v>
      </c>
      <c r="F404" s="215">
        <v>0</v>
      </c>
      <c r="G404" s="214">
        <v>0</v>
      </c>
      <c r="H404" s="214">
        <v>37</v>
      </c>
      <c r="I404" s="214">
        <v>142.6249</v>
      </c>
      <c r="J404" s="214">
        <v>2939</v>
      </c>
      <c r="K404" s="214">
        <v>921.296</v>
      </c>
      <c r="L404" s="214"/>
      <c r="M404" s="214"/>
      <c r="N404" s="225"/>
      <c r="O404" s="226"/>
    </row>
    <row r="405" spans="2:15" s="227" customFormat="1" ht="12.75">
      <c r="B405" s="212">
        <v>42095</v>
      </c>
      <c r="C405" s="214"/>
      <c r="D405" s="214">
        <v>0</v>
      </c>
      <c r="E405" s="214">
        <v>0</v>
      </c>
      <c r="F405" s="215">
        <v>0</v>
      </c>
      <c r="G405" s="214">
        <v>0</v>
      </c>
      <c r="H405" s="214">
        <v>37</v>
      </c>
      <c r="I405" s="214">
        <v>142.893</v>
      </c>
      <c r="J405" s="214">
        <v>2939</v>
      </c>
      <c r="K405" s="214">
        <v>933.7958</v>
      </c>
      <c r="L405" s="214"/>
      <c r="M405" s="214"/>
      <c r="N405" s="225"/>
      <c r="O405" s="226"/>
    </row>
    <row r="406" spans="2:15" s="227" customFormat="1" ht="12.75">
      <c r="B406" s="212">
        <v>42125</v>
      </c>
      <c r="C406" s="214"/>
      <c r="D406" s="214">
        <v>0</v>
      </c>
      <c r="E406" s="214">
        <v>0</v>
      </c>
      <c r="F406" s="215">
        <v>0</v>
      </c>
      <c r="G406" s="214">
        <v>0</v>
      </c>
      <c r="H406" s="214">
        <v>37</v>
      </c>
      <c r="I406" s="214">
        <v>143.1702</v>
      </c>
      <c r="J406" s="214">
        <v>2936</v>
      </c>
      <c r="K406" s="214">
        <v>933.6505</v>
      </c>
      <c r="L406" s="214"/>
      <c r="M406" s="214"/>
      <c r="N406" s="225"/>
      <c r="O406" s="226"/>
    </row>
    <row r="407" spans="2:15" s="227" customFormat="1" ht="12.75">
      <c r="B407" s="212">
        <v>42156</v>
      </c>
      <c r="C407" s="214"/>
      <c r="D407" s="214">
        <v>0</v>
      </c>
      <c r="E407" s="214">
        <v>0</v>
      </c>
      <c r="F407" s="215">
        <v>0</v>
      </c>
      <c r="G407" s="214">
        <v>0</v>
      </c>
      <c r="H407" s="214">
        <v>35</v>
      </c>
      <c r="I407" s="214">
        <v>143.8116</v>
      </c>
      <c r="J407" s="214">
        <v>2933</v>
      </c>
      <c r="K407" s="214">
        <v>944.114</v>
      </c>
      <c r="L407" s="214"/>
      <c r="M407" s="214"/>
      <c r="N407" s="225"/>
      <c r="O407" s="226"/>
    </row>
    <row r="408" spans="2:15" s="227" customFormat="1" ht="12.75">
      <c r="B408" s="212">
        <v>42186</v>
      </c>
      <c r="C408" s="214"/>
      <c r="D408" s="214">
        <v>0</v>
      </c>
      <c r="E408" s="214">
        <v>0</v>
      </c>
      <c r="F408" s="215">
        <v>0</v>
      </c>
      <c r="G408" s="214">
        <v>0</v>
      </c>
      <c r="H408" s="214">
        <v>35</v>
      </c>
      <c r="I408" s="214">
        <v>150.9257</v>
      </c>
      <c r="J408" s="214">
        <v>2931</v>
      </c>
      <c r="K408" s="214">
        <v>952.1779</v>
      </c>
      <c r="L408" s="214"/>
      <c r="M408" s="214"/>
      <c r="N408" s="225"/>
      <c r="O408" s="226"/>
    </row>
    <row r="409" spans="2:15" s="227" customFormat="1" ht="12.75">
      <c r="B409" s="212">
        <v>42217</v>
      </c>
      <c r="C409" s="214"/>
      <c r="D409" s="214">
        <v>0</v>
      </c>
      <c r="E409" s="214">
        <v>0</v>
      </c>
      <c r="F409" s="215">
        <v>0</v>
      </c>
      <c r="G409" s="214">
        <v>0</v>
      </c>
      <c r="H409" s="214">
        <v>35</v>
      </c>
      <c r="I409" s="214">
        <v>151.256</v>
      </c>
      <c r="J409" s="214">
        <v>2930</v>
      </c>
      <c r="K409" s="214">
        <v>903.3021</v>
      </c>
      <c r="L409" s="214"/>
      <c r="M409" s="214"/>
      <c r="N409" s="225"/>
      <c r="O409" s="226"/>
    </row>
    <row r="410" spans="2:15" s="227" customFormat="1" ht="12.75">
      <c r="B410" s="212">
        <v>42248</v>
      </c>
      <c r="C410" s="214"/>
      <c r="D410" s="214">
        <v>0</v>
      </c>
      <c r="E410" s="214">
        <v>0</v>
      </c>
      <c r="F410" s="215">
        <v>0</v>
      </c>
      <c r="G410" s="214">
        <v>0</v>
      </c>
      <c r="H410" s="214">
        <v>35</v>
      </c>
      <c r="I410" s="214">
        <v>155.4093</v>
      </c>
      <c r="J410" s="214">
        <v>2929</v>
      </c>
      <c r="K410" s="214">
        <v>913.1445</v>
      </c>
      <c r="L410" s="214"/>
      <c r="M410" s="214"/>
      <c r="N410" s="225"/>
      <c r="O410" s="226"/>
    </row>
    <row r="411" spans="2:15" s="227" customFormat="1" ht="12.75">
      <c r="B411" s="212">
        <v>42278</v>
      </c>
      <c r="C411" s="214"/>
      <c r="D411" s="214">
        <v>0</v>
      </c>
      <c r="E411" s="214">
        <v>0</v>
      </c>
      <c r="F411" s="215">
        <v>0</v>
      </c>
      <c r="G411" s="214">
        <v>0</v>
      </c>
      <c r="H411" s="214">
        <v>35</v>
      </c>
      <c r="I411" s="214">
        <v>156.6916</v>
      </c>
      <c r="J411" s="214">
        <v>2929</v>
      </c>
      <c r="K411" s="214">
        <v>919.3248</v>
      </c>
      <c r="L411" s="214"/>
      <c r="M411" s="214"/>
      <c r="N411" s="225"/>
      <c r="O411" s="226"/>
    </row>
    <row r="412" spans="2:15" s="227" customFormat="1" ht="12.75">
      <c r="B412" s="212">
        <v>42309</v>
      </c>
      <c r="C412" s="214"/>
      <c r="D412" s="214">
        <v>0</v>
      </c>
      <c r="E412" s="214">
        <v>0</v>
      </c>
      <c r="F412" s="215">
        <v>0</v>
      </c>
      <c r="G412" s="214">
        <v>0</v>
      </c>
      <c r="H412" s="214">
        <v>35</v>
      </c>
      <c r="I412" s="214">
        <v>159.9414</v>
      </c>
      <c r="J412" s="214">
        <v>2929</v>
      </c>
      <c r="K412" s="214">
        <v>920.8771</v>
      </c>
      <c r="L412" s="214"/>
      <c r="M412" s="214"/>
      <c r="N412" s="225"/>
      <c r="O412" s="226"/>
    </row>
    <row r="413" spans="2:15" s="227" customFormat="1" ht="12.75">
      <c r="B413" s="212">
        <v>42339</v>
      </c>
      <c r="C413" s="214"/>
      <c r="D413" s="214">
        <v>0</v>
      </c>
      <c r="E413" s="214">
        <v>0</v>
      </c>
      <c r="F413" s="215">
        <v>0</v>
      </c>
      <c r="G413" s="214">
        <v>0</v>
      </c>
      <c r="H413" s="214">
        <v>35</v>
      </c>
      <c r="I413" s="214">
        <v>163.1913</v>
      </c>
      <c r="J413" s="214">
        <v>2928</v>
      </c>
      <c r="K413" s="214">
        <v>923.5994</v>
      </c>
      <c r="L413" s="214"/>
      <c r="M413" s="214"/>
      <c r="N413" s="225"/>
      <c r="O413" s="226"/>
    </row>
    <row r="414" spans="2:15" s="227" customFormat="1" ht="12.75">
      <c r="B414" s="212">
        <v>42370</v>
      </c>
      <c r="C414" s="214"/>
      <c r="D414" s="214">
        <v>0</v>
      </c>
      <c r="E414" s="214">
        <v>0</v>
      </c>
      <c r="F414" s="215">
        <v>0</v>
      </c>
      <c r="G414" s="214">
        <v>0</v>
      </c>
      <c r="H414" s="214">
        <v>35</v>
      </c>
      <c r="I414" s="214">
        <v>165.4411</v>
      </c>
      <c r="J414" s="214">
        <v>2926</v>
      </c>
      <c r="K414" s="214">
        <v>927.2753</v>
      </c>
      <c r="L414" s="214"/>
      <c r="M414" s="214"/>
      <c r="N414" s="225"/>
      <c r="O414" s="226"/>
    </row>
    <row r="415" spans="2:15" s="227" customFormat="1" ht="12.75">
      <c r="B415" s="212">
        <v>42401</v>
      </c>
      <c r="C415" s="214"/>
      <c r="D415" s="214">
        <v>0</v>
      </c>
      <c r="E415" s="214">
        <v>0</v>
      </c>
      <c r="F415" s="215">
        <v>0</v>
      </c>
      <c r="G415" s="214">
        <v>0</v>
      </c>
      <c r="H415" s="214">
        <v>35</v>
      </c>
      <c r="I415" s="214">
        <v>168.491</v>
      </c>
      <c r="J415" s="214">
        <v>2925</v>
      </c>
      <c r="K415" s="214">
        <v>914.6464</v>
      </c>
      <c r="L415" s="214"/>
      <c r="M415" s="214"/>
      <c r="N415" s="225"/>
      <c r="O415" s="226"/>
    </row>
    <row r="416" spans="2:15" s="227" customFormat="1" ht="12.75">
      <c r="B416" s="212">
        <v>42430</v>
      </c>
      <c r="C416" s="214"/>
      <c r="D416" s="214">
        <v>0</v>
      </c>
      <c r="E416" s="214">
        <v>0</v>
      </c>
      <c r="F416" s="215">
        <v>0</v>
      </c>
      <c r="G416" s="214">
        <v>0</v>
      </c>
      <c r="H416" s="214">
        <v>35</v>
      </c>
      <c r="I416" s="214">
        <v>169.741</v>
      </c>
      <c r="J416" s="214">
        <v>2924</v>
      </c>
      <c r="K416" s="214">
        <v>918.5362</v>
      </c>
      <c r="L416" s="214"/>
      <c r="M416" s="214"/>
      <c r="N416" s="225"/>
      <c r="O416" s="226"/>
    </row>
    <row r="417" spans="2:15" s="227" customFormat="1" ht="12.75">
      <c r="B417" s="212">
        <v>42461</v>
      </c>
      <c r="C417" s="214"/>
      <c r="D417" s="214">
        <v>0</v>
      </c>
      <c r="E417" s="214">
        <v>0</v>
      </c>
      <c r="F417" s="215">
        <v>0</v>
      </c>
      <c r="G417" s="214">
        <v>0</v>
      </c>
      <c r="H417" s="214">
        <v>35</v>
      </c>
      <c r="I417" s="214">
        <v>174.1024</v>
      </c>
      <c r="J417" s="214">
        <v>2923</v>
      </c>
      <c r="K417" s="214">
        <v>906.0995</v>
      </c>
      <c r="L417" s="214"/>
      <c r="M417" s="214"/>
      <c r="N417" s="225"/>
      <c r="O417" s="226"/>
    </row>
    <row r="418" spans="2:15" s="227" customFormat="1" ht="12.75">
      <c r="B418" s="212">
        <v>42491</v>
      </c>
      <c r="C418" s="214"/>
      <c r="D418" s="214">
        <v>0</v>
      </c>
      <c r="E418" s="214">
        <v>0</v>
      </c>
      <c r="F418" s="215">
        <v>0</v>
      </c>
      <c r="G418" s="214">
        <v>0</v>
      </c>
      <c r="H418" s="214">
        <v>35</v>
      </c>
      <c r="I418" s="214">
        <v>176.3712</v>
      </c>
      <c r="J418" s="214">
        <v>2921</v>
      </c>
      <c r="K418" s="214">
        <v>909.3286</v>
      </c>
      <c r="L418" s="214"/>
      <c r="M418" s="214"/>
      <c r="N418" s="225"/>
      <c r="O418" s="226"/>
    </row>
    <row r="419" spans="2:15" s="227" customFormat="1" ht="12.75">
      <c r="B419" s="212">
        <v>42522</v>
      </c>
      <c r="C419" s="214"/>
      <c r="D419" s="214">
        <v>0</v>
      </c>
      <c r="E419" s="214">
        <v>0</v>
      </c>
      <c r="F419" s="215">
        <v>0</v>
      </c>
      <c r="G419" s="214">
        <v>0</v>
      </c>
      <c r="H419" s="214">
        <v>35</v>
      </c>
      <c r="I419" s="214">
        <v>180.9942</v>
      </c>
      <c r="J419" s="214">
        <v>2918</v>
      </c>
      <c r="K419" s="214">
        <v>919.3749</v>
      </c>
      <c r="L419" s="214"/>
      <c r="M419" s="214"/>
      <c r="N419" s="225"/>
      <c r="O419" s="226"/>
    </row>
    <row r="420" spans="2:15" s="227" customFormat="1" ht="12.75">
      <c r="B420" s="212">
        <v>42552</v>
      </c>
      <c r="C420" s="214"/>
      <c r="D420" s="214">
        <v>0</v>
      </c>
      <c r="E420" s="214">
        <v>0</v>
      </c>
      <c r="F420" s="215">
        <v>0</v>
      </c>
      <c r="G420" s="214">
        <v>0</v>
      </c>
      <c r="H420" s="214">
        <v>35</v>
      </c>
      <c r="I420" s="214">
        <v>191.5417</v>
      </c>
      <c r="J420" s="214">
        <v>2915</v>
      </c>
      <c r="K420" s="214">
        <v>905.0467</v>
      </c>
      <c r="L420" s="214"/>
      <c r="M420" s="214"/>
      <c r="N420" s="225"/>
      <c r="O420" s="226"/>
    </row>
    <row r="421" spans="2:15" s="227" customFormat="1" ht="12.75">
      <c r="B421" s="212">
        <v>42583</v>
      </c>
      <c r="C421" s="214"/>
      <c r="D421" s="214">
        <v>0</v>
      </c>
      <c r="E421" s="214">
        <v>0</v>
      </c>
      <c r="F421" s="215">
        <v>0</v>
      </c>
      <c r="G421" s="214">
        <v>0</v>
      </c>
      <c r="H421" s="214">
        <v>35</v>
      </c>
      <c r="I421" s="214">
        <v>194.3402</v>
      </c>
      <c r="J421" s="214">
        <v>2915</v>
      </c>
      <c r="K421" s="214">
        <v>910.0279</v>
      </c>
      <c r="L421" s="214"/>
      <c r="M421" s="214"/>
      <c r="N421" s="225"/>
      <c r="O421" s="226"/>
    </row>
    <row r="422" spans="2:15" s="227" customFormat="1" ht="12.75">
      <c r="B422" s="212">
        <v>42614</v>
      </c>
      <c r="C422" s="214"/>
      <c r="D422" s="214">
        <v>0</v>
      </c>
      <c r="E422" s="214">
        <v>0</v>
      </c>
      <c r="F422" s="215">
        <v>0</v>
      </c>
      <c r="G422" s="214">
        <v>0</v>
      </c>
      <c r="H422" s="214">
        <v>35</v>
      </c>
      <c r="I422" s="214">
        <v>195.0043</v>
      </c>
      <c r="J422" s="214">
        <v>2915</v>
      </c>
      <c r="K422" s="214">
        <v>914.6133</v>
      </c>
      <c r="L422" s="214"/>
      <c r="M422" s="214"/>
      <c r="N422" s="225"/>
      <c r="O422" s="226"/>
    </row>
    <row r="423" spans="2:15" s="227" customFormat="1" ht="12.75">
      <c r="B423" s="212">
        <v>42644</v>
      </c>
      <c r="C423" s="214"/>
      <c r="D423" s="214">
        <v>0</v>
      </c>
      <c r="E423" s="214">
        <v>0</v>
      </c>
      <c r="F423" s="215">
        <v>0</v>
      </c>
      <c r="G423" s="214">
        <v>0</v>
      </c>
      <c r="H423" s="214">
        <v>35</v>
      </c>
      <c r="I423" s="214">
        <v>195.2537</v>
      </c>
      <c r="J423" s="214">
        <v>2913</v>
      </c>
      <c r="K423" s="214">
        <v>905.9716</v>
      </c>
      <c r="L423" s="214"/>
      <c r="M423" s="214"/>
      <c r="N423" s="225"/>
      <c r="O423" s="226"/>
    </row>
    <row r="424" spans="2:15" s="227" customFormat="1" ht="12.75">
      <c r="B424" s="212">
        <v>42675</v>
      </c>
      <c r="C424" s="214"/>
      <c r="D424" s="214">
        <v>0</v>
      </c>
      <c r="E424" s="214">
        <v>0</v>
      </c>
      <c r="F424" s="215">
        <v>0</v>
      </c>
      <c r="G424" s="214">
        <v>0</v>
      </c>
      <c r="H424" s="214">
        <v>35</v>
      </c>
      <c r="I424" s="214">
        <v>198.5303</v>
      </c>
      <c r="J424" s="214">
        <v>2912</v>
      </c>
      <c r="K424" s="214">
        <v>907.0868</v>
      </c>
      <c r="L424" s="214"/>
      <c r="M424" s="214"/>
      <c r="N424" s="225"/>
      <c r="O424" s="226"/>
    </row>
    <row r="425" spans="2:15" s="227" customFormat="1" ht="12.75">
      <c r="B425" s="212">
        <v>42705</v>
      </c>
      <c r="C425" s="214"/>
      <c r="D425" s="214">
        <v>0</v>
      </c>
      <c r="E425" s="214">
        <v>0</v>
      </c>
      <c r="F425" s="215">
        <v>0</v>
      </c>
      <c r="G425" s="214">
        <v>0</v>
      </c>
      <c r="H425" s="214">
        <v>35</v>
      </c>
      <c r="I425" s="214">
        <v>204.3807</v>
      </c>
      <c r="J425" s="214">
        <v>2910</v>
      </c>
      <c r="K425" s="214">
        <v>912.3329</v>
      </c>
      <c r="L425" s="214"/>
      <c r="M425" s="214"/>
      <c r="N425" s="225"/>
      <c r="O425" s="226"/>
    </row>
    <row r="426" spans="2:15" s="227" customFormat="1" ht="12.75">
      <c r="B426" s="212">
        <v>42736</v>
      </c>
      <c r="C426" s="214"/>
      <c r="D426" s="214">
        <v>0</v>
      </c>
      <c r="E426" s="214">
        <v>0</v>
      </c>
      <c r="F426" s="215">
        <v>0</v>
      </c>
      <c r="G426" s="214">
        <v>0</v>
      </c>
      <c r="H426" s="214">
        <v>35</v>
      </c>
      <c r="I426" s="214">
        <v>204.6311</v>
      </c>
      <c r="J426" s="214">
        <v>2910</v>
      </c>
      <c r="K426" s="214">
        <v>915.3652</v>
      </c>
      <c r="L426" s="214"/>
      <c r="M426" s="214"/>
      <c r="N426" s="225"/>
      <c r="O426" s="226"/>
    </row>
    <row r="427" spans="2:15" s="227" customFormat="1" ht="12.75">
      <c r="B427" s="212">
        <v>42767</v>
      </c>
      <c r="C427" s="214"/>
      <c r="D427" s="214">
        <v>0</v>
      </c>
      <c r="E427" s="214">
        <v>0</v>
      </c>
      <c r="F427" s="215">
        <v>0</v>
      </c>
      <c r="G427" s="214">
        <v>0</v>
      </c>
      <c r="H427" s="214">
        <v>35</v>
      </c>
      <c r="I427" s="214">
        <v>204.8552</v>
      </c>
      <c r="J427" s="214">
        <v>2910</v>
      </c>
      <c r="K427" s="214">
        <v>917.29</v>
      </c>
      <c r="L427" s="214"/>
      <c r="M427" s="214"/>
      <c r="N427" s="225"/>
      <c r="O427" s="226"/>
    </row>
    <row r="428" spans="2:15" s="227" customFormat="1" ht="12.75">
      <c r="B428" s="212">
        <v>42795</v>
      </c>
      <c r="C428" s="214"/>
      <c r="D428" s="214">
        <v>0</v>
      </c>
      <c r="E428" s="214">
        <v>0</v>
      </c>
      <c r="F428" s="215">
        <v>0</v>
      </c>
      <c r="G428" s="214">
        <v>0</v>
      </c>
      <c r="H428" s="214">
        <v>35</v>
      </c>
      <c r="I428" s="214">
        <v>213.3321</v>
      </c>
      <c r="J428" s="214">
        <v>2909</v>
      </c>
      <c r="K428" s="214">
        <v>926.1497</v>
      </c>
      <c r="L428" s="214"/>
      <c r="M428" s="214"/>
      <c r="N428" s="225"/>
      <c r="O428" s="226"/>
    </row>
    <row r="429" spans="2:15" s="227" customFormat="1" ht="12.75">
      <c r="B429" s="212">
        <v>42826</v>
      </c>
      <c r="C429" s="214"/>
      <c r="D429" s="214">
        <v>0</v>
      </c>
      <c r="E429" s="214">
        <v>0</v>
      </c>
      <c r="F429" s="215">
        <v>0</v>
      </c>
      <c r="G429" s="214">
        <v>0</v>
      </c>
      <c r="H429" s="214">
        <v>35</v>
      </c>
      <c r="I429" s="214">
        <v>213.8204</v>
      </c>
      <c r="J429" s="214">
        <v>2905</v>
      </c>
      <c r="K429" s="214">
        <v>920.1202</v>
      </c>
      <c r="L429" s="214"/>
      <c r="M429" s="214"/>
      <c r="N429" s="225"/>
      <c r="O429" s="226"/>
    </row>
    <row r="430" spans="2:15" s="227" customFormat="1" ht="12.75">
      <c r="B430" s="212">
        <v>42856</v>
      </c>
      <c r="C430" s="214"/>
      <c r="D430" s="214">
        <v>0</v>
      </c>
      <c r="E430" s="214">
        <v>0</v>
      </c>
      <c r="F430" s="215">
        <v>0</v>
      </c>
      <c r="G430" s="214">
        <v>0</v>
      </c>
      <c r="H430" s="214">
        <v>35</v>
      </c>
      <c r="I430" s="214">
        <v>224.1091</v>
      </c>
      <c r="J430" s="214">
        <v>2902</v>
      </c>
      <c r="K430" s="214">
        <v>919.6408</v>
      </c>
      <c r="L430" s="214"/>
      <c r="M430" s="214"/>
      <c r="N430" s="225"/>
      <c r="O430" s="226"/>
    </row>
    <row r="431" spans="2:15" s="227" customFormat="1" ht="12.75">
      <c r="B431" s="212">
        <v>42887</v>
      </c>
      <c r="C431" s="214"/>
      <c r="D431" s="214">
        <v>0</v>
      </c>
      <c r="E431" s="214">
        <v>0</v>
      </c>
      <c r="F431" s="215">
        <v>0</v>
      </c>
      <c r="G431" s="214">
        <v>0</v>
      </c>
      <c r="H431" s="214">
        <v>35</v>
      </c>
      <c r="I431" s="214">
        <v>227.6228</v>
      </c>
      <c r="J431" s="214">
        <v>2899</v>
      </c>
      <c r="K431" s="214">
        <v>928.1639</v>
      </c>
      <c r="L431" s="214"/>
      <c r="M431" s="214"/>
      <c r="N431" s="225"/>
      <c r="O431" s="226"/>
    </row>
    <row r="432" spans="2:15" s="227" customFormat="1" ht="12.75">
      <c r="B432" s="212">
        <v>42917</v>
      </c>
      <c r="C432" s="214"/>
      <c r="D432" s="214">
        <v>0</v>
      </c>
      <c r="E432" s="214">
        <v>0</v>
      </c>
      <c r="F432" s="215">
        <v>0</v>
      </c>
      <c r="G432" s="214">
        <v>0</v>
      </c>
      <c r="H432" s="214">
        <v>35</v>
      </c>
      <c r="I432" s="214">
        <v>236.1024</v>
      </c>
      <c r="J432" s="214">
        <v>2896</v>
      </c>
      <c r="K432" s="214">
        <v>923.5742</v>
      </c>
      <c r="L432" s="214"/>
      <c r="M432" s="214"/>
      <c r="N432" s="225"/>
      <c r="O432" s="226"/>
    </row>
    <row r="433" spans="2:15" s="227" customFormat="1" ht="12.75">
      <c r="B433" s="212">
        <v>42948</v>
      </c>
      <c r="C433" s="214"/>
      <c r="D433" s="214">
        <v>0</v>
      </c>
      <c r="E433" s="214">
        <v>0</v>
      </c>
      <c r="F433" s="215">
        <v>0</v>
      </c>
      <c r="G433" s="214">
        <v>0</v>
      </c>
      <c r="H433" s="214">
        <v>35</v>
      </c>
      <c r="I433" s="214">
        <v>237.7415</v>
      </c>
      <c r="J433" s="214">
        <v>2892</v>
      </c>
      <c r="K433" s="214">
        <v>930.7724</v>
      </c>
      <c r="L433" s="214"/>
      <c r="M433" s="214"/>
      <c r="N433" s="225"/>
      <c r="O433" s="226"/>
    </row>
    <row r="434" spans="2:15" s="227" customFormat="1" ht="12.75">
      <c r="B434" s="212">
        <v>42979</v>
      </c>
      <c r="C434" s="214"/>
      <c r="D434" s="214">
        <v>0</v>
      </c>
      <c r="E434" s="214">
        <v>0</v>
      </c>
      <c r="F434" s="215">
        <v>0</v>
      </c>
      <c r="G434" s="214">
        <v>0</v>
      </c>
      <c r="H434" s="214">
        <v>35</v>
      </c>
      <c r="I434" s="214">
        <v>238.3684</v>
      </c>
      <c r="J434" s="214">
        <v>2891</v>
      </c>
      <c r="K434" s="214">
        <v>932.1281</v>
      </c>
      <c r="L434" s="214"/>
      <c r="M434" s="214"/>
      <c r="N434" s="225"/>
      <c r="O434" s="226"/>
    </row>
    <row r="435" spans="2:15" s="227" customFormat="1" ht="12.75">
      <c r="B435" s="212">
        <v>43009</v>
      </c>
      <c r="C435" s="214"/>
      <c r="D435" s="214">
        <v>0</v>
      </c>
      <c r="E435" s="214">
        <v>0</v>
      </c>
      <c r="F435" s="215">
        <v>0</v>
      </c>
      <c r="G435" s="214">
        <v>0</v>
      </c>
      <c r="H435" s="214">
        <v>35</v>
      </c>
      <c r="I435" s="214">
        <v>241.2963</v>
      </c>
      <c r="J435" s="214">
        <v>2888</v>
      </c>
      <c r="K435" s="214">
        <v>928.0237</v>
      </c>
      <c r="L435" s="214"/>
      <c r="M435" s="214"/>
      <c r="N435" s="225"/>
      <c r="O435" s="226"/>
    </row>
    <row r="436" spans="2:15" s="227" customFormat="1" ht="12.75">
      <c r="B436" s="212">
        <v>43040</v>
      </c>
      <c r="C436" s="214"/>
      <c r="D436" s="214">
        <v>0</v>
      </c>
      <c r="E436" s="214">
        <v>0</v>
      </c>
      <c r="F436" s="215">
        <v>0</v>
      </c>
      <c r="G436" s="214">
        <v>0</v>
      </c>
      <c r="H436" s="214">
        <v>35</v>
      </c>
      <c r="I436" s="214">
        <v>242.8787</v>
      </c>
      <c r="J436" s="214">
        <v>2886</v>
      </c>
      <c r="K436" s="214">
        <v>931.622</v>
      </c>
      <c r="L436" s="214"/>
      <c r="M436" s="214"/>
      <c r="N436" s="225"/>
      <c r="O436" s="226"/>
    </row>
    <row r="437" spans="2:15" s="227" customFormat="1" ht="12.75">
      <c r="B437" s="212">
        <v>43070</v>
      </c>
      <c r="C437" s="214"/>
      <c r="D437" s="214">
        <v>0</v>
      </c>
      <c r="E437" s="214">
        <v>0</v>
      </c>
      <c r="F437" s="215">
        <v>0</v>
      </c>
      <c r="G437" s="214">
        <v>0</v>
      </c>
      <c r="H437" s="214">
        <v>35</v>
      </c>
      <c r="I437" s="214">
        <v>245.266</v>
      </c>
      <c r="J437" s="214">
        <v>2886</v>
      </c>
      <c r="K437" s="214">
        <v>937.3931</v>
      </c>
      <c r="L437" s="214"/>
      <c r="M437" s="214"/>
      <c r="N437" s="225"/>
      <c r="O437" s="226"/>
    </row>
    <row r="438" spans="2:15" s="227" customFormat="1" ht="12.75">
      <c r="B438" s="212">
        <v>43101</v>
      </c>
      <c r="C438" s="214"/>
      <c r="D438" s="214">
        <v>0</v>
      </c>
      <c r="E438" s="214">
        <v>0</v>
      </c>
      <c r="F438" s="215">
        <v>0</v>
      </c>
      <c r="G438" s="214">
        <v>0</v>
      </c>
      <c r="H438" s="214">
        <v>35</v>
      </c>
      <c r="I438" s="214">
        <v>247.2567</v>
      </c>
      <c r="J438" s="214">
        <v>2884</v>
      </c>
      <c r="K438" s="214">
        <v>943.7239</v>
      </c>
      <c r="L438" s="214"/>
      <c r="M438" s="214"/>
      <c r="N438" s="225"/>
      <c r="O438" s="226"/>
    </row>
    <row r="439" spans="2:15" s="227" customFormat="1" ht="12.75">
      <c r="B439" s="212">
        <v>43132</v>
      </c>
      <c r="C439" s="214"/>
      <c r="D439" s="214">
        <v>0</v>
      </c>
      <c r="E439" s="214">
        <v>0</v>
      </c>
      <c r="F439" s="215">
        <v>0</v>
      </c>
      <c r="G439" s="214">
        <v>0</v>
      </c>
      <c r="H439" s="214">
        <v>35</v>
      </c>
      <c r="I439" s="214">
        <v>248.7219</v>
      </c>
      <c r="J439" s="214">
        <v>2882</v>
      </c>
      <c r="K439" s="214">
        <v>947.9545</v>
      </c>
      <c r="L439" s="214"/>
      <c r="M439" s="214"/>
      <c r="N439" s="225"/>
      <c r="O439" s="226"/>
    </row>
    <row r="440" spans="2:15" s="227" customFormat="1" ht="12.75">
      <c r="B440" s="212">
        <v>43160</v>
      </c>
      <c r="C440" s="214"/>
      <c r="D440" s="214">
        <v>0</v>
      </c>
      <c r="E440" s="214">
        <v>0</v>
      </c>
      <c r="F440" s="215">
        <v>0</v>
      </c>
      <c r="G440" s="214">
        <v>0</v>
      </c>
      <c r="H440" s="214">
        <v>35</v>
      </c>
      <c r="I440" s="214">
        <v>250.2459</v>
      </c>
      <c r="J440" s="214">
        <v>2881</v>
      </c>
      <c r="K440" s="214">
        <v>948.6376</v>
      </c>
      <c r="L440" s="214"/>
      <c r="M440" s="214"/>
      <c r="N440" s="225"/>
      <c r="O440" s="226"/>
    </row>
    <row r="441" spans="2:15" s="227" customFormat="1" ht="12.75">
      <c r="B441" s="212">
        <v>43191</v>
      </c>
      <c r="C441" s="214"/>
      <c r="D441" s="214">
        <v>0</v>
      </c>
      <c r="E441" s="214">
        <v>0</v>
      </c>
      <c r="F441" s="215">
        <v>0</v>
      </c>
      <c r="G441" s="214">
        <v>0</v>
      </c>
      <c r="H441" s="214">
        <v>35</v>
      </c>
      <c r="I441" s="214">
        <v>251.767</v>
      </c>
      <c r="J441" s="214">
        <v>2878</v>
      </c>
      <c r="K441" s="214">
        <v>952.9514</v>
      </c>
      <c r="L441" s="214"/>
      <c r="M441" s="214"/>
      <c r="N441" s="225"/>
      <c r="O441" s="226"/>
    </row>
    <row r="442" spans="2:15" s="227" customFormat="1" ht="12.75">
      <c r="B442" s="212">
        <v>43221</v>
      </c>
      <c r="C442" s="214"/>
      <c r="D442" s="214">
        <v>0</v>
      </c>
      <c r="E442" s="214">
        <v>0</v>
      </c>
      <c r="F442" s="215">
        <v>0</v>
      </c>
      <c r="G442" s="214">
        <v>0</v>
      </c>
      <c r="H442" s="214">
        <v>35</v>
      </c>
      <c r="I442" s="214">
        <v>251.8994</v>
      </c>
      <c r="J442" s="214">
        <v>2876</v>
      </c>
      <c r="K442" s="214">
        <v>955.1118</v>
      </c>
      <c r="L442" s="214"/>
      <c r="M442" s="214"/>
      <c r="N442" s="225"/>
      <c r="O442" s="226"/>
    </row>
    <row r="443" spans="2:15" s="227" customFormat="1" ht="12.75">
      <c r="B443" s="212">
        <v>43252</v>
      </c>
      <c r="C443" s="214"/>
      <c r="D443" s="214">
        <v>0</v>
      </c>
      <c r="E443" s="214">
        <v>0</v>
      </c>
      <c r="F443" s="215">
        <v>0</v>
      </c>
      <c r="G443" s="214">
        <v>0</v>
      </c>
      <c r="H443" s="214">
        <v>35</v>
      </c>
      <c r="I443" s="214">
        <v>252.278</v>
      </c>
      <c r="J443" s="214">
        <v>2876</v>
      </c>
      <c r="K443" s="214">
        <v>943.7465</v>
      </c>
      <c r="L443" s="214"/>
      <c r="M443" s="214"/>
      <c r="N443" s="225"/>
      <c r="O443" s="226"/>
    </row>
    <row r="444" spans="2:15" s="227" customFormat="1" ht="12.75">
      <c r="B444" s="212">
        <v>43282</v>
      </c>
      <c r="C444" s="214"/>
      <c r="D444" s="214">
        <v>0</v>
      </c>
      <c r="E444" s="214">
        <v>0</v>
      </c>
      <c r="F444" s="215">
        <v>0</v>
      </c>
      <c r="G444" s="214">
        <v>0</v>
      </c>
      <c r="H444" s="214">
        <v>35</v>
      </c>
      <c r="I444" s="214">
        <v>257.1606</v>
      </c>
      <c r="J444" s="214">
        <v>2874</v>
      </c>
      <c r="K444" s="214">
        <v>942.884</v>
      </c>
      <c r="L444" s="214"/>
      <c r="M444" s="214"/>
      <c r="N444" s="225"/>
      <c r="O444" s="226"/>
    </row>
    <row r="445" spans="2:15" s="227" customFormat="1" ht="12.75">
      <c r="B445" s="212">
        <v>43313</v>
      </c>
      <c r="C445" s="214"/>
      <c r="D445" s="214">
        <v>0</v>
      </c>
      <c r="E445" s="214">
        <v>0</v>
      </c>
      <c r="F445" s="215">
        <v>0</v>
      </c>
      <c r="G445" s="214">
        <v>0</v>
      </c>
      <c r="H445" s="214">
        <v>35</v>
      </c>
      <c r="I445" s="214">
        <v>258.5687</v>
      </c>
      <c r="J445" s="214">
        <v>2874</v>
      </c>
      <c r="K445" s="214">
        <v>945.0857</v>
      </c>
      <c r="L445" s="214"/>
      <c r="M445" s="214"/>
      <c r="N445" s="225"/>
      <c r="O445" s="226"/>
    </row>
    <row r="446" spans="2:15" s="227" customFormat="1" ht="12.75">
      <c r="B446" s="212">
        <v>43344</v>
      </c>
      <c r="C446" s="214"/>
      <c r="D446" s="214">
        <v>0</v>
      </c>
      <c r="E446" s="214">
        <v>0</v>
      </c>
      <c r="F446" s="215">
        <v>0</v>
      </c>
      <c r="G446" s="214">
        <v>0</v>
      </c>
      <c r="H446" s="214">
        <v>35</v>
      </c>
      <c r="I446" s="214">
        <v>259.6716</v>
      </c>
      <c r="J446" s="214"/>
      <c r="K446" s="214"/>
      <c r="L446" s="214">
        <v>2874</v>
      </c>
      <c r="M446" s="214">
        <v>949.6272</v>
      </c>
      <c r="N446" s="225"/>
      <c r="O446" s="226"/>
    </row>
    <row r="447" spans="2:15" s="227" customFormat="1" ht="12.75">
      <c r="B447" s="212">
        <v>43374</v>
      </c>
      <c r="C447" s="214"/>
      <c r="D447" s="214">
        <v>0</v>
      </c>
      <c r="E447" s="214">
        <v>0</v>
      </c>
      <c r="F447" s="215">
        <v>0</v>
      </c>
      <c r="G447" s="214">
        <v>0</v>
      </c>
      <c r="H447" s="214">
        <v>35</v>
      </c>
      <c r="I447" s="214">
        <v>259.8166</v>
      </c>
      <c r="J447" s="214"/>
      <c r="K447" s="214"/>
      <c r="L447" s="214">
        <v>2873</v>
      </c>
      <c r="M447" s="214">
        <v>953.4684</v>
      </c>
      <c r="N447" s="225"/>
      <c r="O447" s="226"/>
    </row>
    <row r="448" spans="2:15" s="227" customFormat="1" ht="12.75">
      <c r="B448" s="212">
        <v>43405</v>
      </c>
      <c r="C448" s="214"/>
      <c r="D448" s="214">
        <v>0</v>
      </c>
      <c r="E448" s="214">
        <v>0</v>
      </c>
      <c r="F448" s="215">
        <v>0</v>
      </c>
      <c r="G448" s="214">
        <v>0</v>
      </c>
      <c r="H448" s="214">
        <v>35</v>
      </c>
      <c r="I448" s="214">
        <v>259.9404</v>
      </c>
      <c r="J448" s="214"/>
      <c r="K448" s="214"/>
      <c r="L448" s="214">
        <v>2872</v>
      </c>
      <c r="M448" s="214">
        <v>949.0943</v>
      </c>
      <c r="N448" s="225"/>
      <c r="O448" s="226"/>
    </row>
    <row r="449" spans="2:15" s="227" customFormat="1" ht="12.75">
      <c r="B449" s="212">
        <v>43435</v>
      </c>
      <c r="C449" s="214"/>
      <c r="D449" s="214">
        <v>0</v>
      </c>
      <c r="E449" s="214">
        <v>0</v>
      </c>
      <c r="F449" s="215">
        <v>0</v>
      </c>
      <c r="G449" s="214">
        <v>0</v>
      </c>
      <c r="H449" s="214">
        <v>35</v>
      </c>
      <c r="I449" s="214">
        <v>260.3142</v>
      </c>
      <c r="J449" s="214"/>
      <c r="K449" s="214"/>
      <c r="L449" s="214">
        <v>2872</v>
      </c>
      <c r="M449" s="214">
        <v>955.9774</v>
      </c>
      <c r="N449" s="225"/>
      <c r="O449" s="226"/>
    </row>
    <row r="450" spans="2:15" s="227" customFormat="1" ht="12.75">
      <c r="B450" s="212">
        <v>43466</v>
      </c>
      <c r="C450" s="214"/>
      <c r="D450" s="214">
        <v>0</v>
      </c>
      <c r="E450" s="214">
        <v>0</v>
      </c>
      <c r="F450" s="215">
        <v>0</v>
      </c>
      <c r="G450" s="214">
        <v>0</v>
      </c>
      <c r="H450" s="214">
        <v>35</v>
      </c>
      <c r="I450" s="214">
        <v>263.438</v>
      </c>
      <c r="J450" s="214"/>
      <c r="K450" s="214"/>
      <c r="L450" s="214">
        <v>2871</v>
      </c>
      <c r="M450" s="214">
        <v>950.035</v>
      </c>
      <c r="N450" s="225"/>
      <c r="O450" s="226"/>
    </row>
    <row r="451" spans="2:15" s="227" customFormat="1" ht="12.75">
      <c r="B451" s="212">
        <v>43497</v>
      </c>
      <c r="C451" s="214"/>
      <c r="D451" s="214">
        <v>0</v>
      </c>
      <c r="E451" s="214">
        <v>0</v>
      </c>
      <c r="F451" s="215">
        <v>0</v>
      </c>
      <c r="G451" s="214">
        <v>0</v>
      </c>
      <c r="H451" s="214">
        <v>35</v>
      </c>
      <c r="I451" s="214">
        <v>263.5618</v>
      </c>
      <c r="J451" s="214"/>
      <c r="K451" s="214"/>
      <c r="L451" s="214">
        <v>2013</v>
      </c>
      <c r="M451" s="214">
        <v>947.0447</v>
      </c>
      <c r="N451" s="225"/>
      <c r="O451" s="226"/>
    </row>
    <row r="452" spans="2:15" s="227" customFormat="1" ht="12.75">
      <c r="B452" s="212">
        <v>43525</v>
      </c>
      <c r="C452" s="214"/>
      <c r="D452" s="214">
        <v>0</v>
      </c>
      <c r="E452" s="214">
        <v>0</v>
      </c>
      <c r="F452" s="215">
        <v>0</v>
      </c>
      <c r="G452" s="214">
        <v>0</v>
      </c>
      <c r="H452" s="214">
        <v>35</v>
      </c>
      <c r="I452" s="214">
        <v>263.6855</v>
      </c>
      <c r="J452" s="214"/>
      <c r="K452" s="214"/>
      <c r="L452" s="214">
        <v>2013</v>
      </c>
      <c r="M452" s="214">
        <v>953.769</v>
      </c>
      <c r="N452" s="225"/>
      <c r="O452" s="226"/>
    </row>
    <row r="453" spans="2:15" s="227" customFormat="1" ht="12.75">
      <c r="B453" s="212">
        <v>43556</v>
      </c>
      <c r="C453" s="214"/>
      <c r="D453" s="214">
        <v>0</v>
      </c>
      <c r="E453" s="214">
        <v>0</v>
      </c>
      <c r="F453" s="215">
        <v>0</v>
      </c>
      <c r="G453" s="214">
        <v>0</v>
      </c>
      <c r="H453" s="214">
        <v>35</v>
      </c>
      <c r="I453" s="214">
        <v>269.865</v>
      </c>
      <c r="J453" s="214"/>
      <c r="K453" s="214"/>
      <c r="L453" s="214">
        <v>1783</v>
      </c>
      <c r="M453" s="214">
        <v>960.7585</v>
      </c>
      <c r="N453" s="225"/>
      <c r="O453" s="226"/>
    </row>
    <row r="454" spans="2:15" s="227" customFormat="1" ht="12.75">
      <c r="B454" s="212">
        <v>43586</v>
      </c>
      <c r="C454" s="214"/>
      <c r="D454" s="214">
        <v>0</v>
      </c>
      <c r="E454" s="214">
        <v>0</v>
      </c>
      <c r="F454" s="215">
        <v>0</v>
      </c>
      <c r="G454" s="214">
        <v>0</v>
      </c>
      <c r="H454" s="214">
        <v>35</v>
      </c>
      <c r="I454" s="214">
        <v>274.0755</v>
      </c>
      <c r="J454" s="214"/>
      <c r="K454" s="214"/>
      <c r="L454" s="214">
        <v>1782</v>
      </c>
      <c r="M454" s="214">
        <v>928.2526</v>
      </c>
      <c r="N454" s="225"/>
      <c r="O454" s="226"/>
    </row>
    <row r="455" spans="2:15" s="227" customFormat="1" ht="12.75">
      <c r="B455" s="212">
        <v>43617</v>
      </c>
      <c r="C455" s="214"/>
      <c r="D455" s="214">
        <v>0</v>
      </c>
      <c r="E455" s="214">
        <v>0</v>
      </c>
      <c r="F455" s="215">
        <v>0</v>
      </c>
      <c r="G455" s="214">
        <v>0</v>
      </c>
      <c r="H455" s="214">
        <v>35</v>
      </c>
      <c r="I455" s="214">
        <v>274.5723</v>
      </c>
      <c r="J455" s="214"/>
      <c r="K455" s="214"/>
      <c r="L455" s="214">
        <v>1778</v>
      </c>
      <c r="M455" s="214">
        <v>926.2489</v>
      </c>
      <c r="N455" s="225"/>
      <c r="O455" s="226"/>
    </row>
    <row r="456" spans="2:15" s="227" customFormat="1" ht="12.75">
      <c r="B456" s="212">
        <v>43647</v>
      </c>
      <c r="C456" s="214"/>
      <c r="D456" s="214">
        <v>0</v>
      </c>
      <c r="E456" s="214">
        <v>0</v>
      </c>
      <c r="F456" s="215">
        <v>0</v>
      </c>
      <c r="G456" s="214">
        <v>0</v>
      </c>
      <c r="H456" s="214">
        <v>35</v>
      </c>
      <c r="I456" s="214">
        <v>281.3347</v>
      </c>
      <c r="J456" s="214"/>
      <c r="K456" s="214"/>
      <c r="L456" s="214">
        <v>1773</v>
      </c>
      <c r="M456" s="214">
        <v>919.6272</v>
      </c>
      <c r="N456" s="225"/>
      <c r="O456" s="226"/>
    </row>
    <row r="457" spans="2:15" s="227" customFormat="1" ht="12.75">
      <c r="B457" s="212">
        <v>43678</v>
      </c>
      <c r="C457" s="214"/>
      <c r="D457" s="214">
        <v>0</v>
      </c>
      <c r="E457" s="214">
        <v>0</v>
      </c>
      <c r="F457" s="215">
        <v>0</v>
      </c>
      <c r="G457" s="214">
        <v>0</v>
      </c>
      <c r="H457" s="214">
        <v>35</v>
      </c>
      <c r="I457" s="214">
        <v>283.4906</v>
      </c>
      <c r="J457" s="214"/>
      <c r="K457" s="214"/>
      <c r="L457" s="214">
        <v>1767</v>
      </c>
      <c r="M457" s="214">
        <v>890.8328</v>
      </c>
      <c r="N457" s="225"/>
      <c r="O457" s="226"/>
    </row>
    <row r="458" spans="2:15" s="227" customFormat="1" ht="12.75">
      <c r="B458" s="212">
        <v>43709</v>
      </c>
      <c r="C458" s="214"/>
      <c r="D458" s="214">
        <v>0</v>
      </c>
      <c r="E458" s="214">
        <v>0</v>
      </c>
      <c r="F458" s="215">
        <v>0</v>
      </c>
      <c r="G458" s="214">
        <v>0</v>
      </c>
      <c r="H458" s="214">
        <v>35</v>
      </c>
      <c r="I458" s="214">
        <v>284.9967</v>
      </c>
      <c r="J458" s="214"/>
      <c r="K458" s="214"/>
      <c r="L458" s="214">
        <v>392</v>
      </c>
      <c r="M458" s="214">
        <v>797.8376</v>
      </c>
      <c r="N458" s="225"/>
      <c r="O458" s="226"/>
    </row>
    <row r="459" spans="2:15" s="227" customFormat="1" ht="12.75">
      <c r="B459" s="212">
        <v>43739</v>
      </c>
      <c r="C459" s="214"/>
      <c r="D459" s="214">
        <v>0</v>
      </c>
      <c r="E459" s="214">
        <v>0</v>
      </c>
      <c r="F459" s="215">
        <v>0</v>
      </c>
      <c r="G459" s="214">
        <v>0</v>
      </c>
      <c r="H459" s="214">
        <v>35</v>
      </c>
      <c r="I459" s="214">
        <v>284.914</v>
      </c>
      <c r="J459" s="214"/>
      <c r="K459" s="214"/>
      <c r="L459" s="214">
        <v>390</v>
      </c>
      <c r="M459" s="214">
        <v>442.5555</v>
      </c>
      <c r="N459" s="225"/>
      <c r="O459" s="226"/>
    </row>
    <row r="460" spans="2:15" s="227" customFormat="1" ht="12.75">
      <c r="B460" s="212">
        <v>43770</v>
      </c>
      <c r="C460" s="214"/>
      <c r="D460" s="214">
        <v>0</v>
      </c>
      <c r="E460" s="214">
        <v>0</v>
      </c>
      <c r="F460" s="215">
        <v>0</v>
      </c>
      <c r="G460" s="214">
        <v>0</v>
      </c>
      <c r="H460" s="214">
        <v>35</v>
      </c>
      <c r="I460" s="214">
        <v>275.6259</v>
      </c>
      <c r="J460" s="214"/>
      <c r="K460" s="214"/>
      <c r="L460" s="214">
        <v>369</v>
      </c>
      <c r="M460" s="214">
        <v>452.2127</v>
      </c>
      <c r="N460" s="225"/>
      <c r="O460" s="226"/>
    </row>
    <row r="461" spans="2:15" s="227" customFormat="1" ht="12.75">
      <c r="B461" s="212">
        <v>43800</v>
      </c>
      <c r="C461" s="214"/>
      <c r="D461" s="214">
        <v>0</v>
      </c>
      <c r="E461" s="214">
        <v>0</v>
      </c>
      <c r="F461" s="215">
        <v>0</v>
      </c>
      <c r="G461" s="214">
        <v>0</v>
      </c>
      <c r="H461" s="214">
        <v>35</v>
      </c>
      <c r="I461" s="214">
        <v>287.7495</v>
      </c>
      <c r="J461" s="214"/>
      <c r="K461" s="214"/>
      <c r="L461" s="214">
        <v>365</v>
      </c>
      <c r="M461" s="214">
        <v>451.9822</v>
      </c>
      <c r="N461" s="225"/>
      <c r="O461" s="226"/>
    </row>
    <row r="462" spans="2:15" s="227" customFormat="1" ht="12.75">
      <c r="B462" s="212">
        <v>43831</v>
      </c>
      <c r="C462" s="214"/>
      <c r="D462" s="214">
        <v>0</v>
      </c>
      <c r="E462" s="214">
        <v>0</v>
      </c>
      <c r="F462" s="215">
        <v>0</v>
      </c>
      <c r="G462" s="214">
        <v>0</v>
      </c>
      <c r="H462" s="214">
        <v>35</v>
      </c>
      <c r="I462" s="214">
        <v>287.7771</v>
      </c>
      <c r="J462" s="214"/>
      <c r="K462" s="214"/>
      <c r="L462" s="214">
        <v>361</v>
      </c>
      <c r="M462" s="214">
        <v>448.9064</v>
      </c>
      <c r="N462" s="225"/>
      <c r="O462" s="226"/>
    </row>
    <row r="463" spans="2:15" s="227" customFormat="1" ht="12.75">
      <c r="B463" s="212">
        <v>43862</v>
      </c>
      <c r="C463" s="214"/>
      <c r="D463" s="214">
        <v>0</v>
      </c>
      <c r="E463" s="214">
        <v>0</v>
      </c>
      <c r="F463" s="215">
        <v>0</v>
      </c>
      <c r="G463" s="214">
        <v>0</v>
      </c>
      <c r="H463" s="214">
        <v>34</v>
      </c>
      <c r="I463" s="214">
        <v>287.9006</v>
      </c>
      <c r="J463" s="214"/>
      <c r="K463" s="214"/>
      <c r="L463" s="214">
        <v>358</v>
      </c>
      <c r="M463" s="214">
        <v>451.1365</v>
      </c>
      <c r="N463" s="225"/>
      <c r="O463" s="226"/>
    </row>
    <row r="464" spans="2:15" s="227" customFormat="1" ht="12.75">
      <c r="B464" s="212">
        <v>43891</v>
      </c>
      <c r="C464" s="214"/>
      <c r="D464" s="214">
        <v>0</v>
      </c>
      <c r="E464" s="214">
        <v>0</v>
      </c>
      <c r="F464" s="215">
        <v>0</v>
      </c>
      <c r="G464" s="214">
        <v>0</v>
      </c>
      <c r="H464" s="214">
        <v>34</v>
      </c>
      <c r="I464" s="214">
        <v>288.0242</v>
      </c>
      <c r="J464" s="214"/>
      <c r="K464" s="214"/>
      <c r="L464" s="214">
        <v>359</v>
      </c>
      <c r="M464" s="214">
        <v>457.3559</v>
      </c>
      <c r="N464" s="225"/>
      <c r="O464" s="226"/>
    </row>
    <row r="465" spans="2:15" s="227" customFormat="1" ht="12.75">
      <c r="B465" s="212">
        <v>43922</v>
      </c>
      <c r="C465" s="214"/>
      <c r="D465" s="214">
        <v>0</v>
      </c>
      <c r="E465" s="214">
        <v>0</v>
      </c>
      <c r="F465" s="215">
        <v>0</v>
      </c>
      <c r="G465" s="214">
        <v>0</v>
      </c>
      <c r="H465" s="214">
        <v>34</v>
      </c>
      <c r="I465" s="214">
        <v>288.8333</v>
      </c>
      <c r="J465" s="214"/>
      <c r="K465" s="214"/>
      <c r="L465" s="214">
        <v>357</v>
      </c>
      <c r="M465" s="214">
        <v>469.281</v>
      </c>
      <c r="N465" s="225"/>
      <c r="O465" s="226"/>
    </row>
    <row r="466" spans="2:15" s="227" customFormat="1" ht="12.75">
      <c r="B466" s="212">
        <v>43952</v>
      </c>
      <c r="C466" s="214"/>
      <c r="D466" s="214">
        <v>0</v>
      </c>
      <c r="E466" s="214">
        <v>0</v>
      </c>
      <c r="F466" s="215">
        <v>0</v>
      </c>
      <c r="G466" s="214">
        <v>0</v>
      </c>
      <c r="H466" s="214">
        <v>34</v>
      </c>
      <c r="I466" s="214">
        <v>288.9742</v>
      </c>
      <c r="J466" s="214"/>
      <c r="K466" s="214"/>
      <c r="L466" s="214">
        <v>358</v>
      </c>
      <c r="M466" s="214">
        <v>478.082</v>
      </c>
      <c r="N466" s="225"/>
      <c r="O466" s="226"/>
    </row>
    <row r="467" spans="2:15" s="227" customFormat="1" ht="12.75">
      <c r="B467" s="212">
        <v>43983</v>
      </c>
      <c r="C467" s="214"/>
      <c r="D467" s="214">
        <v>0</v>
      </c>
      <c r="E467" s="214">
        <v>0</v>
      </c>
      <c r="F467" s="215">
        <v>0</v>
      </c>
      <c r="G467" s="214">
        <v>0</v>
      </c>
      <c r="H467" s="214">
        <v>34</v>
      </c>
      <c r="I467" s="214">
        <v>289.6658</v>
      </c>
      <c r="J467" s="214"/>
      <c r="K467" s="214"/>
      <c r="L467" s="214">
        <v>357</v>
      </c>
      <c r="M467" s="214">
        <v>482.258</v>
      </c>
      <c r="N467" s="225"/>
      <c r="O467" s="226"/>
    </row>
    <row r="468" spans="2:15" s="227" customFormat="1" ht="12.75">
      <c r="B468" s="212">
        <v>44013</v>
      </c>
      <c r="C468" s="214"/>
      <c r="D468" s="214">
        <v>0</v>
      </c>
      <c r="E468" s="214">
        <v>0</v>
      </c>
      <c r="F468" s="215">
        <v>0</v>
      </c>
      <c r="G468" s="214">
        <v>0</v>
      </c>
      <c r="H468" s="214">
        <v>34</v>
      </c>
      <c r="I468" s="214">
        <v>297.0578</v>
      </c>
      <c r="J468" s="214"/>
      <c r="K468" s="214"/>
      <c r="L468" s="214">
        <v>356</v>
      </c>
      <c r="M468" s="214">
        <v>490.4488</v>
      </c>
      <c r="N468" s="225"/>
      <c r="O468" s="226"/>
    </row>
    <row r="469" spans="2:15" s="227" customFormat="1" ht="12.75">
      <c r="B469" s="212">
        <v>44044</v>
      </c>
      <c r="C469" s="214"/>
      <c r="D469" s="214">
        <v>0</v>
      </c>
      <c r="E469" s="214">
        <v>0</v>
      </c>
      <c r="F469" s="215">
        <v>0</v>
      </c>
      <c r="G469" s="214">
        <v>0</v>
      </c>
      <c r="H469" s="214">
        <v>34</v>
      </c>
      <c r="I469" s="214">
        <v>297.3018</v>
      </c>
      <c r="J469" s="214"/>
      <c r="K469" s="214"/>
      <c r="L469" s="214">
        <v>356</v>
      </c>
      <c r="M469" s="214">
        <v>496.3358</v>
      </c>
      <c r="N469" s="225"/>
      <c r="O469" s="226"/>
    </row>
    <row r="470" spans="2:15" s="227" customFormat="1" ht="12.75">
      <c r="B470" s="212">
        <v>44075</v>
      </c>
      <c r="C470" s="214"/>
      <c r="D470" s="214">
        <v>0</v>
      </c>
      <c r="E470" s="214">
        <v>0</v>
      </c>
      <c r="F470" s="215">
        <v>0</v>
      </c>
      <c r="G470" s="214">
        <v>0</v>
      </c>
      <c r="H470" s="214">
        <v>34</v>
      </c>
      <c r="I470" s="214">
        <v>298.8174</v>
      </c>
      <c r="J470" s="214"/>
      <c r="K470" s="214"/>
      <c r="L470" s="214">
        <v>356</v>
      </c>
      <c r="M470" s="214">
        <v>503.7922</v>
      </c>
      <c r="N470" s="225"/>
      <c r="O470" s="226"/>
    </row>
    <row r="471" spans="2:15" s="227" customFormat="1" ht="12.75">
      <c r="B471" s="212">
        <v>44105</v>
      </c>
      <c r="C471" s="214"/>
      <c r="D471" s="214">
        <v>0</v>
      </c>
      <c r="E471" s="214">
        <v>0</v>
      </c>
      <c r="F471" s="215">
        <v>0</v>
      </c>
      <c r="G471" s="214">
        <v>0</v>
      </c>
      <c r="H471" s="214">
        <v>34</v>
      </c>
      <c r="I471" s="214">
        <v>298.9614</v>
      </c>
      <c r="J471" s="214"/>
      <c r="K471" s="214"/>
      <c r="L471" s="214">
        <v>356</v>
      </c>
      <c r="M471" s="214">
        <v>502.287</v>
      </c>
      <c r="N471" s="225"/>
      <c r="O471" s="226"/>
    </row>
    <row r="472" spans="2:15" s="227" customFormat="1" ht="12.75">
      <c r="B472" s="212">
        <v>44136</v>
      </c>
      <c r="C472" s="214"/>
      <c r="D472" s="214">
        <v>0</v>
      </c>
      <c r="E472" s="214">
        <v>0</v>
      </c>
      <c r="F472" s="215">
        <v>0</v>
      </c>
      <c r="G472" s="214">
        <v>0</v>
      </c>
      <c r="H472" s="214">
        <v>34</v>
      </c>
      <c r="I472" s="214">
        <v>299.0849</v>
      </c>
      <c r="J472" s="214"/>
      <c r="K472" s="214"/>
      <c r="L472" s="214">
        <v>355</v>
      </c>
      <c r="M472" s="214">
        <v>533.98</v>
      </c>
      <c r="N472" s="225"/>
      <c r="O472" s="226"/>
    </row>
    <row r="473" spans="2:15" s="227" customFormat="1" ht="12.75">
      <c r="B473" s="212">
        <v>44166</v>
      </c>
      <c r="C473" s="214"/>
      <c r="D473" s="214">
        <v>0</v>
      </c>
      <c r="E473" s="214">
        <v>0</v>
      </c>
      <c r="F473" s="215">
        <v>0</v>
      </c>
      <c r="G473" s="214">
        <v>0</v>
      </c>
      <c r="H473" s="214">
        <v>34</v>
      </c>
      <c r="I473" s="214">
        <v>299.2084</v>
      </c>
      <c r="J473" s="214"/>
      <c r="K473" s="214"/>
      <c r="L473" s="214">
        <v>352</v>
      </c>
      <c r="M473" s="214">
        <v>575.2918</v>
      </c>
      <c r="N473" s="225"/>
      <c r="O473" s="226"/>
    </row>
    <row r="474" spans="2:15" s="227" customFormat="1" ht="12.75">
      <c r="B474" s="212">
        <v>44197</v>
      </c>
      <c r="C474" s="214"/>
      <c r="D474" s="214">
        <v>0</v>
      </c>
      <c r="E474" s="214">
        <v>0</v>
      </c>
      <c r="F474" s="215">
        <v>0</v>
      </c>
      <c r="G474" s="214">
        <v>0</v>
      </c>
      <c r="H474" s="214">
        <v>34</v>
      </c>
      <c r="I474" s="214">
        <v>299.3318</v>
      </c>
      <c r="J474" s="214"/>
      <c r="K474" s="214"/>
      <c r="L474" s="214">
        <v>352</v>
      </c>
      <c r="M474" s="214">
        <v>578.0011</v>
      </c>
      <c r="N474" s="225"/>
      <c r="O474" s="226"/>
    </row>
    <row r="475" spans="2:15" s="227" customFormat="1" ht="12.75">
      <c r="B475" s="212">
        <v>44228</v>
      </c>
      <c r="C475" s="214"/>
      <c r="D475" s="214">
        <v>0</v>
      </c>
      <c r="E475" s="214">
        <v>0</v>
      </c>
      <c r="F475" s="215">
        <v>0</v>
      </c>
      <c r="G475" s="214">
        <v>0</v>
      </c>
      <c r="H475" s="214">
        <v>34</v>
      </c>
      <c r="I475" s="214">
        <v>299.4552</v>
      </c>
      <c r="J475" s="214"/>
      <c r="K475" s="214"/>
      <c r="L475" s="214">
        <v>353</v>
      </c>
      <c r="M475" s="214">
        <v>580.966</v>
      </c>
      <c r="N475" s="225"/>
      <c r="O475" s="226"/>
    </row>
    <row r="476" spans="2:15" s="227" customFormat="1" ht="12.75">
      <c r="B476" s="212">
        <v>44256</v>
      </c>
      <c r="C476" s="214"/>
      <c r="D476" s="214">
        <v>0</v>
      </c>
      <c r="E476" s="214">
        <v>0</v>
      </c>
      <c r="F476" s="215">
        <v>0</v>
      </c>
      <c r="G476" s="214">
        <v>0</v>
      </c>
      <c r="H476" s="214">
        <v>34</v>
      </c>
      <c r="I476" s="214">
        <v>299.5786</v>
      </c>
      <c r="J476" s="214"/>
      <c r="K476" s="214"/>
      <c r="L476" s="214">
        <v>353</v>
      </c>
      <c r="M476" s="214">
        <v>613.603</v>
      </c>
      <c r="N476" s="225"/>
      <c r="O476" s="226"/>
    </row>
    <row r="477" spans="2:15" s="227" customFormat="1" ht="12.75">
      <c r="B477" s="212">
        <v>44287</v>
      </c>
      <c r="C477" s="214"/>
      <c r="D477" s="214">
        <v>0</v>
      </c>
      <c r="E477" s="214">
        <v>0</v>
      </c>
      <c r="F477" s="215">
        <v>0</v>
      </c>
      <c r="G477" s="214">
        <v>0</v>
      </c>
      <c r="H477" s="214">
        <v>34</v>
      </c>
      <c r="I477" s="214">
        <v>299.7683</v>
      </c>
      <c r="J477" s="214"/>
      <c r="K477" s="214"/>
      <c r="L477" s="214">
        <v>353</v>
      </c>
      <c r="M477" s="214">
        <v>624.8353</v>
      </c>
      <c r="N477" s="225"/>
      <c r="O477" s="226"/>
    </row>
    <row r="478" spans="2:15" s="227" customFormat="1" ht="12.75">
      <c r="B478" s="212">
        <v>44317</v>
      </c>
      <c r="C478" s="214"/>
      <c r="D478" s="214">
        <v>0</v>
      </c>
      <c r="E478" s="214">
        <v>0</v>
      </c>
      <c r="F478" s="215">
        <v>0</v>
      </c>
      <c r="G478" s="214">
        <v>0</v>
      </c>
      <c r="H478" s="214">
        <v>34</v>
      </c>
      <c r="I478" s="214">
        <v>301.9061</v>
      </c>
      <c r="J478" s="214"/>
      <c r="K478" s="214"/>
      <c r="L478" s="214">
        <v>353</v>
      </c>
      <c r="M478" s="214">
        <v>601.5201</v>
      </c>
      <c r="N478" s="225"/>
      <c r="O478" s="226"/>
    </row>
    <row r="479" spans="2:15" s="227" customFormat="1" ht="12.75">
      <c r="B479" s="212">
        <v>44348</v>
      </c>
      <c r="C479" s="214"/>
      <c r="D479" s="214">
        <v>0</v>
      </c>
      <c r="E479" s="214">
        <v>0</v>
      </c>
      <c r="F479" s="215">
        <v>0</v>
      </c>
      <c r="G479" s="214">
        <v>0</v>
      </c>
      <c r="H479" s="214">
        <v>34</v>
      </c>
      <c r="I479" s="214">
        <v>302.6192</v>
      </c>
      <c r="J479" s="214"/>
      <c r="K479" s="214"/>
      <c r="L479" s="214">
        <v>353</v>
      </c>
      <c r="M479" s="214">
        <v>591.3181</v>
      </c>
      <c r="N479" s="225"/>
      <c r="O479" s="226"/>
    </row>
    <row r="480" spans="2:15" s="227" customFormat="1" ht="12.75">
      <c r="B480" s="212">
        <v>44378</v>
      </c>
      <c r="C480" s="214"/>
      <c r="D480" s="214">
        <v>0</v>
      </c>
      <c r="E480" s="214">
        <v>0</v>
      </c>
      <c r="F480" s="215">
        <v>0</v>
      </c>
      <c r="G480" s="214">
        <v>0</v>
      </c>
      <c r="H480" s="214">
        <v>34</v>
      </c>
      <c r="I480" s="214">
        <v>312.0483</v>
      </c>
      <c r="J480" s="214"/>
      <c r="K480" s="214"/>
      <c r="L480" s="214">
        <v>353</v>
      </c>
      <c r="M480" s="214">
        <v>608.0566</v>
      </c>
      <c r="N480" s="225"/>
      <c r="O480" s="226"/>
    </row>
    <row r="481" spans="2:15" s="227" customFormat="1" ht="12.75">
      <c r="B481" s="212">
        <v>44409</v>
      </c>
      <c r="C481" s="214"/>
      <c r="D481" s="214">
        <v>0</v>
      </c>
      <c r="E481" s="214">
        <v>0</v>
      </c>
      <c r="F481" s="215">
        <v>0</v>
      </c>
      <c r="G481" s="214">
        <v>0</v>
      </c>
      <c r="H481" s="214">
        <v>34</v>
      </c>
      <c r="I481" s="214">
        <v>312.3522</v>
      </c>
      <c r="J481" s="214"/>
      <c r="K481" s="214"/>
      <c r="L481" s="214">
        <v>353</v>
      </c>
      <c r="M481" s="214">
        <v>630.0697</v>
      </c>
      <c r="N481" s="225"/>
      <c r="O481" s="226"/>
    </row>
    <row r="482" spans="2:15" s="227" customFormat="1" ht="12.75">
      <c r="B482" s="212">
        <v>44440</v>
      </c>
      <c r="C482" s="214"/>
      <c r="D482" s="214">
        <v>0</v>
      </c>
      <c r="E482" s="214">
        <v>0</v>
      </c>
      <c r="F482" s="215">
        <v>0</v>
      </c>
      <c r="G482" s="214">
        <v>0</v>
      </c>
      <c r="H482" s="214">
        <v>34</v>
      </c>
      <c r="I482" s="214">
        <v>320.1553</v>
      </c>
      <c r="J482" s="214"/>
      <c r="K482" s="214"/>
      <c r="L482" s="214">
        <v>353</v>
      </c>
      <c r="M482" s="214">
        <v>603.7896</v>
      </c>
      <c r="N482" s="225"/>
      <c r="O482" s="226"/>
    </row>
    <row r="483" spans="2:15" s="227" customFormat="1" ht="12.75">
      <c r="B483" s="212">
        <v>44470</v>
      </c>
      <c r="C483" s="214"/>
      <c r="D483" s="214">
        <v>0</v>
      </c>
      <c r="E483" s="214">
        <v>0</v>
      </c>
      <c r="F483" s="215">
        <v>0</v>
      </c>
      <c r="G483" s="214">
        <v>0</v>
      </c>
      <c r="H483" s="214">
        <v>34</v>
      </c>
      <c r="I483" s="214">
        <v>320.2978</v>
      </c>
      <c r="J483" s="214"/>
      <c r="K483" s="214"/>
      <c r="L483" s="214">
        <v>353</v>
      </c>
      <c r="M483" s="214">
        <v>604.4589</v>
      </c>
      <c r="N483" s="225"/>
      <c r="O483" s="226"/>
    </row>
    <row r="484" spans="2:15" s="227" customFormat="1" ht="12.75">
      <c r="B484" s="212">
        <v>44501</v>
      </c>
      <c r="C484" s="214"/>
      <c r="D484" s="214">
        <v>0</v>
      </c>
      <c r="E484" s="214">
        <v>0</v>
      </c>
      <c r="F484" s="215">
        <v>0</v>
      </c>
      <c r="G484" s="214">
        <v>0</v>
      </c>
      <c r="H484" s="214">
        <v>34</v>
      </c>
      <c r="I484" s="214">
        <v>320.401</v>
      </c>
      <c r="J484" s="214"/>
      <c r="K484" s="214"/>
      <c r="L484" s="214">
        <v>353</v>
      </c>
      <c r="M484" s="214">
        <v>606.1207</v>
      </c>
      <c r="N484" s="225"/>
      <c r="O484" s="226"/>
    </row>
    <row r="485" spans="2:15" s="227" customFormat="1" ht="12.75">
      <c r="B485" s="212">
        <v>44531</v>
      </c>
      <c r="C485" s="214"/>
      <c r="D485" s="214">
        <v>0</v>
      </c>
      <c r="E485" s="214">
        <v>0</v>
      </c>
      <c r="F485" s="215">
        <v>0</v>
      </c>
      <c r="G485" s="214">
        <v>0</v>
      </c>
      <c r="H485" s="214">
        <v>34</v>
      </c>
      <c r="I485" s="214">
        <v>320.2699</v>
      </c>
      <c r="J485" s="214"/>
      <c r="K485" s="214"/>
      <c r="L485" s="214">
        <v>353</v>
      </c>
      <c r="M485" s="214">
        <v>600.2731</v>
      </c>
      <c r="N485" s="225"/>
      <c r="O485" s="226"/>
    </row>
    <row r="486" spans="2:15" s="227" customFormat="1" ht="12.75">
      <c r="B486" s="212">
        <v>44562</v>
      </c>
      <c r="C486" s="214"/>
      <c r="D486" s="214">
        <v>0</v>
      </c>
      <c r="E486" s="214">
        <v>0</v>
      </c>
      <c r="F486" s="215">
        <v>0</v>
      </c>
      <c r="G486" s="214">
        <v>0</v>
      </c>
      <c r="H486" s="214">
        <v>34</v>
      </c>
      <c r="I486" s="214">
        <v>320.3729</v>
      </c>
      <c r="J486" s="214"/>
      <c r="K486" s="214"/>
      <c r="L486" s="214">
        <v>353</v>
      </c>
      <c r="M486" s="214">
        <v>598.5335</v>
      </c>
      <c r="N486" s="225"/>
      <c r="O486" s="226"/>
    </row>
    <row r="487" spans="2:15" s="227" customFormat="1" ht="12.75">
      <c r="B487" s="212">
        <v>44593</v>
      </c>
      <c r="C487" s="214"/>
      <c r="D487" s="214">
        <v>0</v>
      </c>
      <c r="E487" s="214">
        <v>0</v>
      </c>
      <c r="F487" s="215">
        <v>0</v>
      </c>
      <c r="G487" s="214">
        <v>0</v>
      </c>
      <c r="H487" s="214">
        <v>34</v>
      </c>
      <c r="I487" s="214">
        <v>320.4759</v>
      </c>
      <c r="J487" s="214"/>
      <c r="K487" s="214"/>
      <c r="L487" s="214">
        <v>353</v>
      </c>
      <c r="M487" s="214">
        <v>587.1307</v>
      </c>
      <c r="N487" s="225"/>
      <c r="O487" s="226"/>
    </row>
    <row r="488" spans="2:15" s="227" customFormat="1" ht="12.75">
      <c r="B488" s="212">
        <v>44621</v>
      </c>
      <c r="C488" s="214"/>
      <c r="D488" s="214">
        <v>0</v>
      </c>
      <c r="E488" s="214">
        <v>0</v>
      </c>
      <c r="F488" s="215">
        <v>0</v>
      </c>
      <c r="G488" s="214">
        <v>0</v>
      </c>
      <c r="H488" s="214">
        <v>34</v>
      </c>
      <c r="I488" s="214">
        <v>317.9418</v>
      </c>
      <c r="J488" s="214"/>
      <c r="K488" s="214"/>
      <c r="L488" s="214">
        <v>352</v>
      </c>
      <c r="M488" s="214">
        <v>589.7537</v>
      </c>
      <c r="N488" s="225"/>
      <c r="O488" s="226"/>
    </row>
    <row r="489" spans="2:15" s="227" customFormat="1" ht="12.75">
      <c r="B489" s="228"/>
      <c r="C489" s="220"/>
      <c r="D489" s="220"/>
      <c r="E489" s="220"/>
      <c r="F489" s="220"/>
      <c r="G489" s="220"/>
      <c r="H489" s="220"/>
      <c r="I489" s="220"/>
      <c r="J489" s="220"/>
      <c r="K489" s="220"/>
      <c r="L489" s="229"/>
      <c r="M489" s="225"/>
      <c r="N489" s="225"/>
      <c r="O489" s="226"/>
    </row>
    <row r="490" spans="2:14" ht="12.75">
      <c r="B490" s="217"/>
      <c r="C490" s="218"/>
      <c r="D490" s="202"/>
      <c r="E490" s="202"/>
      <c r="F490" s="202"/>
      <c r="G490" s="202"/>
      <c r="H490" s="202"/>
      <c r="I490" s="202"/>
      <c r="J490" s="202"/>
      <c r="K490" s="202"/>
      <c r="L490" s="219"/>
      <c r="M490" s="9"/>
      <c r="N490" s="9"/>
    </row>
    <row r="491" spans="3:14" s="208" customFormat="1" ht="12.75">
      <c r="C491" s="205"/>
      <c r="D491" s="205"/>
      <c r="E491" s="222"/>
      <c r="F491" s="205"/>
      <c r="G491" s="205"/>
      <c r="H491" s="205"/>
      <c r="I491" s="205"/>
      <c r="J491" s="205"/>
      <c r="K491" s="205"/>
      <c r="L491" s="223"/>
      <c r="M491" s="181"/>
      <c r="N491" s="181"/>
    </row>
    <row r="492" spans="2:14" s="200" customFormat="1" ht="12.75">
      <c r="B492" s="209" t="s">
        <v>141</v>
      </c>
      <c r="C492" s="210"/>
      <c r="D492" s="210" t="s">
        <v>56</v>
      </c>
      <c r="E492" s="210"/>
      <c r="F492" s="210" t="s">
        <v>57</v>
      </c>
      <c r="G492" s="210"/>
      <c r="H492" s="210" t="s">
        <v>58</v>
      </c>
      <c r="I492" s="210"/>
      <c r="J492" s="210" t="s">
        <v>59</v>
      </c>
      <c r="K492" s="210"/>
      <c r="L492" s="210" t="s">
        <v>153</v>
      </c>
      <c r="M492" s="210"/>
      <c r="N492" s="9"/>
    </row>
    <row r="493" spans="2:14" s="208" customFormat="1" ht="12.75">
      <c r="B493" s="211"/>
      <c r="C493" s="206"/>
      <c r="D493" s="206" t="s">
        <v>28</v>
      </c>
      <c r="E493" s="207" t="s">
        <v>0</v>
      </c>
      <c r="F493" s="206" t="s">
        <v>28</v>
      </c>
      <c r="G493" s="206" t="s">
        <v>0</v>
      </c>
      <c r="H493" s="206" t="s">
        <v>28</v>
      </c>
      <c r="I493" s="206" t="s">
        <v>0</v>
      </c>
      <c r="J493" s="206" t="s">
        <v>28</v>
      </c>
      <c r="K493" s="206" t="s">
        <v>0</v>
      </c>
      <c r="L493" s="206" t="s">
        <v>28</v>
      </c>
      <c r="M493" s="206" t="s">
        <v>0</v>
      </c>
      <c r="N493" s="181"/>
    </row>
    <row r="494" spans="2:14" s="200" customFormat="1" ht="12.75" hidden="1">
      <c r="B494" s="212">
        <v>37469</v>
      </c>
      <c r="C494" s="202"/>
      <c r="D494" s="202">
        <v>5</v>
      </c>
      <c r="E494" s="202">
        <v>1.7999</v>
      </c>
      <c r="F494" s="202">
        <v>0</v>
      </c>
      <c r="G494" s="202">
        <v>0</v>
      </c>
      <c r="H494" s="202">
        <v>6</v>
      </c>
      <c r="I494" s="202">
        <v>9.583825</v>
      </c>
      <c r="J494" s="202">
        <v>0</v>
      </c>
      <c r="K494" s="202">
        <v>0</v>
      </c>
      <c r="L494" s="202">
        <v>0</v>
      </c>
      <c r="M494" s="202">
        <v>0</v>
      </c>
      <c r="N494" s="9"/>
    </row>
    <row r="495" spans="2:14" s="200" customFormat="1" ht="12.75" hidden="1">
      <c r="B495" s="212">
        <v>37500</v>
      </c>
      <c r="C495" s="213"/>
      <c r="D495" s="213">
        <v>17</v>
      </c>
      <c r="E495" s="213">
        <v>13.426674000000002</v>
      </c>
      <c r="F495" s="213">
        <v>0</v>
      </c>
      <c r="G495" s="213">
        <v>0</v>
      </c>
      <c r="H495" s="213">
        <v>6</v>
      </c>
      <c r="I495" s="213">
        <v>10.919831</v>
      </c>
      <c r="J495" s="213">
        <v>0</v>
      </c>
      <c r="K495" s="213">
        <v>0</v>
      </c>
      <c r="L495" s="213">
        <v>0</v>
      </c>
      <c r="M495" s="213">
        <v>0</v>
      </c>
      <c r="N495" s="9"/>
    </row>
    <row r="496" spans="2:14" s="200" customFormat="1" ht="12.75" hidden="1">
      <c r="B496" s="212">
        <v>37530</v>
      </c>
      <c r="C496" s="213"/>
      <c r="D496" s="213">
        <v>31</v>
      </c>
      <c r="E496" s="213">
        <v>36.24218100000001</v>
      </c>
      <c r="F496" s="213">
        <v>0</v>
      </c>
      <c r="G496" s="213">
        <v>0</v>
      </c>
      <c r="H496" s="213">
        <v>6</v>
      </c>
      <c r="I496" s="213">
        <v>11.842583</v>
      </c>
      <c r="J496" s="213">
        <v>0</v>
      </c>
      <c r="K496" s="213">
        <v>0</v>
      </c>
      <c r="L496" s="213">
        <v>0</v>
      </c>
      <c r="M496" s="213">
        <v>0</v>
      </c>
      <c r="N496" s="9"/>
    </row>
    <row r="497" spans="2:14" s="200" customFormat="1" ht="12.75" hidden="1">
      <c r="B497" s="212">
        <v>37561</v>
      </c>
      <c r="C497" s="213"/>
      <c r="D497" s="213">
        <v>39</v>
      </c>
      <c r="E497" s="213">
        <v>46.433049</v>
      </c>
      <c r="F497" s="213">
        <v>0</v>
      </c>
      <c r="G497" s="213">
        <v>0</v>
      </c>
      <c r="H497" s="213">
        <v>6</v>
      </c>
      <c r="I497" s="213">
        <v>12.770992000000001</v>
      </c>
      <c r="J497" s="213">
        <v>0</v>
      </c>
      <c r="K497" s="213">
        <v>0</v>
      </c>
      <c r="L497" s="213">
        <v>0</v>
      </c>
      <c r="M497" s="213">
        <v>0</v>
      </c>
      <c r="N497" s="9"/>
    </row>
    <row r="498" spans="2:14" s="200" customFormat="1" ht="12.75" hidden="1">
      <c r="B498" s="212">
        <v>37591</v>
      </c>
      <c r="C498" s="213"/>
      <c r="D498" s="213">
        <v>48</v>
      </c>
      <c r="E498" s="213">
        <v>75.334461</v>
      </c>
      <c r="F498" s="213">
        <v>0</v>
      </c>
      <c r="G498" s="213">
        <v>0</v>
      </c>
      <c r="H498" s="213">
        <v>6</v>
      </c>
      <c r="I498" s="213">
        <v>15.407025</v>
      </c>
      <c r="J498" s="213">
        <v>0</v>
      </c>
      <c r="K498" s="213">
        <v>0</v>
      </c>
      <c r="L498" s="213">
        <v>0</v>
      </c>
      <c r="M498" s="213">
        <v>0</v>
      </c>
      <c r="N498" s="9"/>
    </row>
    <row r="499" spans="2:14" s="200" customFormat="1" ht="12.75" hidden="1">
      <c r="B499" s="212">
        <v>37622</v>
      </c>
      <c r="C499" s="213"/>
      <c r="D499" s="213">
        <v>53</v>
      </c>
      <c r="E499" s="213">
        <v>103.94905700000001</v>
      </c>
      <c r="F499" s="213">
        <v>0</v>
      </c>
      <c r="G499" s="213">
        <v>0</v>
      </c>
      <c r="H499" s="213">
        <v>6</v>
      </c>
      <c r="I499" s="213">
        <v>17.421433</v>
      </c>
      <c r="J499" s="213">
        <v>0</v>
      </c>
      <c r="K499" s="213">
        <v>0</v>
      </c>
      <c r="L499" s="213">
        <v>0</v>
      </c>
      <c r="M499" s="213">
        <v>0</v>
      </c>
      <c r="N499" s="9"/>
    </row>
    <row r="500" spans="2:14" s="200" customFormat="1" ht="12.75" hidden="1">
      <c r="B500" s="212">
        <v>37653</v>
      </c>
      <c r="C500" s="213"/>
      <c r="D500" s="213">
        <v>53</v>
      </c>
      <c r="E500" s="213">
        <v>124.683009</v>
      </c>
      <c r="F500" s="213">
        <v>0</v>
      </c>
      <c r="G500" s="213">
        <v>0</v>
      </c>
      <c r="H500" s="213">
        <v>6</v>
      </c>
      <c r="I500" s="213">
        <v>18.081112000000005</v>
      </c>
      <c r="J500" s="213">
        <v>0</v>
      </c>
      <c r="K500" s="213">
        <v>0</v>
      </c>
      <c r="L500" s="213">
        <v>0</v>
      </c>
      <c r="M500" s="213">
        <v>0</v>
      </c>
      <c r="N500" s="9"/>
    </row>
    <row r="501" spans="2:14" s="200" customFormat="1" ht="12.75" hidden="1">
      <c r="B501" s="212">
        <v>37681</v>
      </c>
      <c r="C501" s="213"/>
      <c r="D501" s="213">
        <v>60</v>
      </c>
      <c r="E501" s="213">
        <v>133.977325</v>
      </c>
      <c r="F501" s="213">
        <v>0</v>
      </c>
      <c r="G501" s="213">
        <v>0</v>
      </c>
      <c r="H501" s="213">
        <v>6</v>
      </c>
      <c r="I501" s="213">
        <v>19.615864000000002</v>
      </c>
      <c r="J501" s="213">
        <v>0</v>
      </c>
      <c r="K501" s="213">
        <v>0</v>
      </c>
      <c r="L501" s="213">
        <v>0</v>
      </c>
      <c r="M501" s="213">
        <v>0</v>
      </c>
      <c r="N501" s="9"/>
    </row>
    <row r="502" spans="2:14" s="200" customFormat="1" ht="12.75" hidden="1">
      <c r="B502" s="212">
        <v>37712</v>
      </c>
      <c r="C502" s="213"/>
      <c r="D502" s="213">
        <v>67</v>
      </c>
      <c r="E502" s="213">
        <v>146.831815</v>
      </c>
      <c r="F502" s="213">
        <v>0</v>
      </c>
      <c r="G502" s="213">
        <v>0</v>
      </c>
      <c r="H502" s="213">
        <v>7</v>
      </c>
      <c r="I502" s="213">
        <v>20.756744000000005</v>
      </c>
      <c r="J502" s="213">
        <v>0</v>
      </c>
      <c r="K502" s="213">
        <v>0</v>
      </c>
      <c r="L502" s="213">
        <v>0</v>
      </c>
      <c r="M502" s="213">
        <v>0</v>
      </c>
      <c r="N502" s="9"/>
    </row>
    <row r="503" spans="2:14" s="200" customFormat="1" ht="12.75" hidden="1">
      <c r="B503" s="212">
        <v>37742</v>
      </c>
      <c r="C503" s="213"/>
      <c r="D503" s="213">
        <v>68</v>
      </c>
      <c r="E503" s="213">
        <v>152.63130300000003</v>
      </c>
      <c r="F503" s="213">
        <v>0</v>
      </c>
      <c r="G503" s="213">
        <v>0</v>
      </c>
      <c r="H503" s="213">
        <v>9</v>
      </c>
      <c r="I503" s="213">
        <v>23.407011</v>
      </c>
      <c r="J503" s="213">
        <v>0</v>
      </c>
      <c r="K503" s="213">
        <v>0</v>
      </c>
      <c r="L503" s="213">
        <v>0</v>
      </c>
      <c r="M503" s="213">
        <v>0</v>
      </c>
      <c r="N503" s="9"/>
    </row>
    <row r="504" spans="2:256" s="200" customFormat="1" ht="12.75" hidden="1">
      <c r="B504" s="212">
        <v>37773</v>
      </c>
      <c r="C504" s="213"/>
      <c r="D504" s="213">
        <v>70</v>
      </c>
      <c r="E504" s="213">
        <v>141.887308</v>
      </c>
      <c r="F504" s="213">
        <v>0</v>
      </c>
      <c r="G504" s="213">
        <v>0</v>
      </c>
      <c r="H504" s="213">
        <v>9</v>
      </c>
      <c r="I504" s="213">
        <v>25.448309</v>
      </c>
      <c r="J504" s="213">
        <v>0</v>
      </c>
      <c r="K504" s="213">
        <v>0</v>
      </c>
      <c r="L504" s="213">
        <v>0</v>
      </c>
      <c r="M504" s="213">
        <v>0</v>
      </c>
      <c r="N504" s="9"/>
      <c r="T504" s="230"/>
      <c r="U504" s="231"/>
      <c r="V504" s="231"/>
      <c r="W504" s="232"/>
      <c r="X504" s="231"/>
      <c r="Y504" s="232"/>
      <c r="Z504" s="231"/>
      <c r="AA504" s="232"/>
      <c r="AB504" s="231"/>
      <c r="AC504" s="232"/>
      <c r="AM504" s="230"/>
      <c r="AN504" s="231"/>
      <c r="AO504" s="231"/>
      <c r="AP504" s="232"/>
      <c r="AQ504" s="231"/>
      <c r="AR504" s="232"/>
      <c r="AS504" s="231"/>
      <c r="AT504" s="232"/>
      <c r="AU504" s="231"/>
      <c r="AV504" s="232"/>
      <c r="BF504" s="230"/>
      <c r="BG504" s="231"/>
      <c r="BH504" s="231"/>
      <c r="BI504" s="232"/>
      <c r="BJ504" s="231"/>
      <c r="BK504" s="232"/>
      <c r="BL504" s="231"/>
      <c r="BM504" s="232"/>
      <c r="BN504" s="231"/>
      <c r="BO504" s="232"/>
      <c r="BY504" s="230"/>
      <c r="BZ504" s="231"/>
      <c r="CA504" s="231"/>
      <c r="CB504" s="232"/>
      <c r="CC504" s="231"/>
      <c r="CD504" s="232"/>
      <c r="CE504" s="231"/>
      <c r="CF504" s="232"/>
      <c r="CG504" s="231"/>
      <c r="CH504" s="232"/>
      <c r="CR504" s="230"/>
      <c r="CS504" s="231"/>
      <c r="CT504" s="231"/>
      <c r="CU504" s="232"/>
      <c r="CV504" s="231"/>
      <c r="CW504" s="232"/>
      <c r="CX504" s="231"/>
      <c r="CY504" s="232"/>
      <c r="CZ504" s="231"/>
      <c r="DA504" s="232"/>
      <c r="DK504" s="230"/>
      <c r="DL504" s="231"/>
      <c r="DM504" s="231"/>
      <c r="DN504" s="232"/>
      <c r="DO504" s="231"/>
      <c r="DP504" s="232"/>
      <c r="DQ504" s="231"/>
      <c r="DR504" s="232"/>
      <c r="DS504" s="231"/>
      <c r="DT504" s="232"/>
      <c r="ED504" s="230"/>
      <c r="EE504" s="231"/>
      <c r="EF504" s="231"/>
      <c r="EG504" s="232"/>
      <c r="EH504" s="231"/>
      <c r="EI504" s="232"/>
      <c r="EJ504" s="231"/>
      <c r="EK504" s="232"/>
      <c r="EL504" s="231"/>
      <c r="EM504" s="232"/>
      <c r="EW504" s="230"/>
      <c r="EX504" s="231"/>
      <c r="EY504" s="231"/>
      <c r="EZ504" s="232"/>
      <c r="FA504" s="231"/>
      <c r="FB504" s="232"/>
      <c r="FC504" s="231"/>
      <c r="FD504" s="232"/>
      <c r="FE504" s="231"/>
      <c r="FF504" s="232"/>
      <c r="FP504" s="230"/>
      <c r="FQ504" s="231"/>
      <c r="FR504" s="231"/>
      <c r="FS504" s="232"/>
      <c r="FT504" s="231"/>
      <c r="FU504" s="232"/>
      <c r="FV504" s="231"/>
      <c r="FW504" s="232"/>
      <c r="FX504" s="231"/>
      <c r="FY504" s="232"/>
      <c r="GI504" s="230"/>
      <c r="GJ504" s="231"/>
      <c r="GK504" s="231"/>
      <c r="GL504" s="232"/>
      <c r="GM504" s="231"/>
      <c r="GN504" s="232"/>
      <c r="GO504" s="231"/>
      <c r="GP504" s="232"/>
      <c r="GQ504" s="231"/>
      <c r="GR504" s="232"/>
      <c r="HB504" s="230"/>
      <c r="HC504" s="231"/>
      <c r="HD504" s="231"/>
      <c r="HE504" s="232"/>
      <c r="HF504" s="231"/>
      <c r="HG504" s="232"/>
      <c r="HH504" s="231"/>
      <c r="HI504" s="232"/>
      <c r="HJ504" s="231"/>
      <c r="HK504" s="232"/>
      <c r="HU504" s="230"/>
      <c r="HV504" s="231"/>
      <c r="HW504" s="231"/>
      <c r="HX504" s="232"/>
      <c r="HY504" s="231"/>
      <c r="HZ504" s="232"/>
      <c r="IA504" s="231"/>
      <c r="IB504" s="232"/>
      <c r="IC504" s="231"/>
      <c r="ID504" s="232"/>
      <c r="IN504" s="230"/>
      <c r="IO504" s="231"/>
      <c r="IP504" s="231"/>
      <c r="IQ504" s="232"/>
      <c r="IR504" s="231"/>
      <c r="IS504" s="232"/>
      <c r="IT504" s="231"/>
      <c r="IU504" s="232"/>
      <c r="IV504" s="231"/>
    </row>
    <row r="505" spans="2:256" s="200" customFormat="1" ht="12.75" hidden="1">
      <c r="B505" s="212">
        <v>37803</v>
      </c>
      <c r="C505" s="213"/>
      <c r="D505" s="213">
        <v>70</v>
      </c>
      <c r="E505" s="213">
        <v>150.938817</v>
      </c>
      <c r="F505" s="213">
        <v>0</v>
      </c>
      <c r="G505" s="213">
        <v>0</v>
      </c>
      <c r="H505" s="213">
        <v>9</v>
      </c>
      <c r="I505" s="213">
        <v>27.933739000000003</v>
      </c>
      <c r="J505" s="213">
        <v>0</v>
      </c>
      <c r="K505" s="213">
        <v>0</v>
      </c>
      <c r="L505" s="213">
        <v>0</v>
      </c>
      <c r="M505" s="213">
        <v>0</v>
      </c>
      <c r="N505" s="9"/>
      <c r="T505" s="230"/>
      <c r="U505" s="231"/>
      <c r="V505" s="231"/>
      <c r="W505" s="232"/>
      <c r="X505" s="231"/>
      <c r="Y505" s="232"/>
      <c r="Z505" s="231"/>
      <c r="AA505" s="232"/>
      <c r="AB505" s="231"/>
      <c r="AC505" s="232"/>
      <c r="AM505" s="230"/>
      <c r="AN505" s="231"/>
      <c r="AO505" s="231"/>
      <c r="AP505" s="232"/>
      <c r="AQ505" s="231"/>
      <c r="AR505" s="232"/>
      <c r="AS505" s="231"/>
      <c r="AT505" s="232"/>
      <c r="AU505" s="231"/>
      <c r="AV505" s="232"/>
      <c r="BF505" s="230"/>
      <c r="BG505" s="231"/>
      <c r="BH505" s="231"/>
      <c r="BI505" s="232"/>
      <c r="BJ505" s="231"/>
      <c r="BK505" s="232"/>
      <c r="BL505" s="231"/>
      <c r="BM505" s="232"/>
      <c r="BN505" s="231"/>
      <c r="BO505" s="232"/>
      <c r="BY505" s="230"/>
      <c r="BZ505" s="231"/>
      <c r="CA505" s="231"/>
      <c r="CB505" s="232"/>
      <c r="CC505" s="231"/>
      <c r="CD505" s="232"/>
      <c r="CE505" s="231"/>
      <c r="CF505" s="232"/>
      <c r="CG505" s="231"/>
      <c r="CH505" s="232"/>
      <c r="CR505" s="230"/>
      <c r="CS505" s="231"/>
      <c r="CT505" s="231"/>
      <c r="CU505" s="232"/>
      <c r="CV505" s="231"/>
      <c r="CW505" s="232"/>
      <c r="CX505" s="231"/>
      <c r="CY505" s="232"/>
      <c r="CZ505" s="231"/>
      <c r="DA505" s="232"/>
      <c r="DK505" s="230"/>
      <c r="DL505" s="231"/>
      <c r="DM505" s="231"/>
      <c r="DN505" s="232"/>
      <c r="DO505" s="231"/>
      <c r="DP505" s="232"/>
      <c r="DQ505" s="231"/>
      <c r="DR505" s="232"/>
      <c r="DS505" s="231"/>
      <c r="DT505" s="232"/>
      <c r="ED505" s="230"/>
      <c r="EE505" s="231"/>
      <c r="EF505" s="231"/>
      <c r="EG505" s="232"/>
      <c r="EH505" s="231"/>
      <c r="EI505" s="232"/>
      <c r="EJ505" s="231"/>
      <c r="EK505" s="232"/>
      <c r="EL505" s="231"/>
      <c r="EM505" s="232"/>
      <c r="EW505" s="230"/>
      <c r="EX505" s="231"/>
      <c r="EY505" s="231"/>
      <c r="EZ505" s="232"/>
      <c r="FA505" s="231"/>
      <c r="FB505" s="232"/>
      <c r="FC505" s="231"/>
      <c r="FD505" s="232"/>
      <c r="FE505" s="231"/>
      <c r="FF505" s="232"/>
      <c r="FP505" s="230"/>
      <c r="FQ505" s="231"/>
      <c r="FR505" s="231"/>
      <c r="FS505" s="232"/>
      <c r="FT505" s="231"/>
      <c r="FU505" s="232"/>
      <c r="FV505" s="231"/>
      <c r="FW505" s="232"/>
      <c r="FX505" s="231"/>
      <c r="FY505" s="232"/>
      <c r="GI505" s="230"/>
      <c r="GJ505" s="231"/>
      <c r="GK505" s="231"/>
      <c r="GL505" s="232"/>
      <c r="GM505" s="231"/>
      <c r="GN505" s="232"/>
      <c r="GO505" s="231"/>
      <c r="GP505" s="232"/>
      <c r="GQ505" s="231"/>
      <c r="GR505" s="232"/>
      <c r="HB505" s="230"/>
      <c r="HC505" s="231"/>
      <c r="HD505" s="231"/>
      <c r="HE505" s="232"/>
      <c r="HF505" s="231"/>
      <c r="HG505" s="232"/>
      <c r="HH505" s="231"/>
      <c r="HI505" s="232"/>
      <c r="HJ505" s="231"/>
      <c r="HK505" s="232"/>
      <c r="HU505" s="230"/>
      <c r="HV505" s="231"/>
      <c r="HW505" s="231"/>
      <c r="HX505" s="232"/>
      <c r="HY505" s="231"/>
      <c r="HZ505" s="232"/>
      <c r="IA505" s="231"/>
      <c r="IB505" s="232"/>
      <c r="IC505" s="231"/>
      <c r="ID505" s="232"/>
      <c r="IN505" s="230"/>
      <c r="IO505" s="231"/>
      <c r="IP505" s="231"/>
      <c r="IQ505" s="232"/>
      <c r="IR505" s="231"/>
      <c r="IS505" s="232"/>
      <c r="IT505" s="231"/>
      <c r="IU505" s="232"/>
      <c r="IV505" s="231"/>
    </row>
    <row r="506" spans="2:256" s="200" customFormat="1" ht="12.75" hidden="1">
      <c r="B506" s="212">
        <v>37834</v>
      </c>
      <c r="C506" s="213"/>
      <c r="D506" s="213">
        <v>70</v>
      </c>
      <c r="E506" s="213">
        <v>158.863325</v>
      </c>
      <c r="F506" s="213">
        <v>0</v>
      </c>
      <c r="G506" s="213">
        <v>0</v>
      </c>
      <c r="H506" s="213">
        <v>9</v>
      </c>
      <c r="I506" s="213">
        <v>30.450138</v>
      </c>
      <c r="J506" s="213">
        <v>0</v>
      </c>
      <c r="K506" s="213">
        <v>0</v>
      </c>
      <c r="L506" s="213">
        <v>0</v>
      </c>
      <c r="M506" s="213">
        <v>0</v>
      </c>
      <c r="N506" s="9"/>
      <c r="T506" s="230"/>
      <c r="U506" s="231"/>
      <c r="V506" s="231"/>
      <c r="W506" s="232"/>
      <c r="X506" s="231"/>
      <c r="Y506" s="232"/>
      <c r="Z506" s="231"/>
      <c r="AA506" s="232"/>
      <c r="AB506" s="231"/>
      <c r="AC506" s="232"/>
      <c r="AM506" s="230"/>
      <c r="AN506" s="231"/>
      <c r="AO506" s="231"/>
      <c r="AP506" s="232"/>
      <c r="AQ506" s="231"/>
      <c r="AR506" s="232"/>
      <c r="AS506" s="231"/>
      <c r="AT506" s="232"/>
      <c r="AU506" s="231"/>
      <c r="AV506" s="232"/>
      <c r="BF506" s="230"/>
      <c r="BG506" s="231"/>
      <c r="BH506" s="231"/>
      <c r="BI506" s="232"/>
      <c r="BJ506" s="231"/>
      <c r="BK506" s="232"/>
      <c r="BL506" s="231"/>
      <c r="BM506" s="232"/>
      <c r="BN506" s="231"/>
      <c r="BO506" s="232"/>
      <c r="BY506" s="230"/>
      <c r="BZ506" s="231"/>
      <c r="CA506" s="231"/>
      <c r="CB506" s="232"/>
      <c r="CC506" s="231"/>
      <c r="CD506" s="232"/>
      <c r="CE506" s="231"/>
      <c r="CF506" s="232"/>
      <c r="CG506" s="231"/>
      <c r="CH506" s="232"/>
      <c r="CR506" s="230"/>
      <c r="CS506" s="231"/>
      <c r="CT506" s="231"/>
      <c r="CU506" s="232"/>
      <c r="CV506" s="231"/>
      <c r="CW506" s="232"/>
      <c r="CX506" s="231"/>
      <c r="CY506" s="232"/>
      <c r="CZ506" s="231"/>
      <c r="DA506" s="232"/>
      <c r="DK506" s="230"/>
      <c r="DL506" s="231"/>
      <c r="DM506" s="231"/>
      <c r="DN506" s="232"/>
      <c r="DO506" s="231"/>
      <c r="DP506" s="232"/>
      <c r="DQ506" s="231"/>
      <c r="DR506" s="232"/>
      <c r="DS506" s="231"/>
      <c r="DT506" s="232"/>
      <c r="ED506" s="230"/>
      <c r="EE506" s="231"/>
      <c r="EF506" s="231"/>
      <c r="EG506" s="232"/>
      <c r="EH506" s="231"/>
      <c r="EI506" s="232"/>
      <c r="EJ506" s="231"/>
      <c r="EK506" s="232"/>
      <c r="EL506" s="231"/>
      <c r="EM506" s="232"/>
      <c r="EW506" s="230"/>
      <c r="EX506" s="231"/>
      <c r="EY506" s="231"/>
      <c r="EZ506" s="232"/>
      <c r="FA506" s="231"/>
      <c r="FB506" s="232"/>
      <c r="FC506" s="231"/>
      <c r="FD506" s="232"/>
      <c r="FE506" s="231"/>
      <c r="FF506" s="232"/>
      <c r="FP506" s="230"/>
      <c r="FQ506" s="231"/>
      <c r="FR506" s="231"/>
      <c r="FS506" s="232"/>
      <c r="FT506" s="231"/>
      <c r="FU506" s="232"/>
      <c r="FV506" s="231"/>
      <c r="FW506" s="232"/>
      <c r="FX506" s="231"/>
      <c r="FY506" s="232"/>
      <c r="GI506" s="230"/>
      <c r="GJ506" s="231"/>
      <c r="GK506" s="231"/>
      <c r="GL506" s="232"/>
      <c r="GM506" s="231"/>
      <c r="GN506" s="232"/>
      <c r="GO506" s="231"/>
      <c r="GP506" s="232"/>
      <c r="GQ506" s="231"/>
      <c r="GR506" s="232"/>
      <c r="HB506" s="230"/>
      <c r="HC506" s="231"/>
      <c r="HD506" s="231"/>
      <c r="HE506" s="232"/>
      <c r="HF506" s="231"/>
      <c r="HG506" s="232"/>
      <c r="HH506" s="231"/>
      <c r="HI506" s="232"/>
      <c r="HJ506" s="231"/>
      <c r="HK506" s="232"/>
      <c r="HU506" s="230"/>
      <c r="HV506" s="231"/>
      <c r="HW506" s="231"/>
      <c r="HX506" s="232"/>
      <c r="HY506" s="231"/>
      <c r="HZ506" s="232"/>
      <c r="IA506" s="231"/>
      <c r="IB506" s="232"/>
      <c r="IC506" s="231"/>
      <c r="ID506" s="232"/>
      <c r="IN506" s="230"/>
      <c r="IO506" s="231"/>
      <c r="IP506" s="231"/>
      <c r="IQ506" s="232"/>
      <c r="IR506" s="231"/>
      <c r="IS506" s="232"/>
      <c r="IT506" s="231"/>
      <c r="IU506" s="232"/>
      <c r="IV506" s="231"/>
    </row>
    <row r="507" spans="2:256" s="200" customFormat="1" ht="12.75" hidden="1">
      <c r="B507" s="212">
        <v>37865</v>
      </c>
      <c r="C507" s="213"/>
      <c r="D507" s="213">
        <v>70</v>
      </c>
      <c r="E507" s="213">
        <v>166.776759</v>
      </c>
      <c r="F507" s="213">
        <v>0</v>
      </c>
      <c r="G507" s="213">
        <v>0</v>
      </c>
      <c r="H507" s="213">
        <v>10</v>
      </c>
      <c r="I507" s="213">
        <v>35.693468</v>
      </c>
      <c r="J507" s="213">
        <v>0</v>
      </c>
      <c r="K507" s="213">
        <v>0</v>
      </c>
      <c r="L507" s="213">
        <v>0</v>
      </c>
      <c r="M507" s="213">
        <v>0</v>
      </c>
      <c r="N507" s="9"/>
      <c r="T507" s="230"/>
      <c r="U507" s="231"/>
      <c r="V507" s="231"/>
      <c r="W507" s="232"/>
      <c r="X507" s="231"/>
      <c r="Y507" s="232"/>
      <c r="Z507" s="231"/>
      <c r="AA507" s="232"/>
      <c r="AB507" s="231"/>
      <c r="AC507" s="232"/>
      <c r="AM507" s="230"/>
      <c r="AN507" s="231"/>
      <c r="AO507" s="231"/>
      <c r="AP507" s="232"/>
      <c r="AQ507" s="231"/>
      <c r="AR507" s="232"/>
      <c r="AS507" s="231"/>
      <c r="AT507" s="232"/>
      <c r="AU507" s="231"/>
      <c r="AV507" s="232"/>
      <c r="BF507" s="230"/>
      <c r="BG507" s="231"/>
      <c r="BH507" s="231"/>
      <c r="BI507" s="232"/>
      <c r="BJ507" s="231"/>
      <c r="BK507" s="232"/>
      <c r="BL507" s="231"/>
      <c r="BM507" s="232"/>
      <c r="BN507" s="231"/>
      <c r="BO507" s="232"/>
      <c r="BY507" s="230"/>
      <c r="BZ507" s="231"/>
      <c r="CA507" s="231"/>
      <c r="CB507" s="232"/>
      <c r="CC507" s="231"/>
      <c r="CD507" s="232"/>
      <c r="CE507" s="231"/>
      <c r="CF507" s="232"/>
      <c r="CG507" s="231"/>
      <c r="CH507" s="232"/>
      <c r="CR507" s="230"/>
      <c r="CS507" s="231"/>
      <c r="CT507" s="231"/>
      <c r="CU507" s="232"/>
      <c r="CV507" s="231"/>
      <c r="CW507" s="232"/>
      <c r="CX507" s="231"/>
      <c r="CY507" s="232"/>
      <c r="CZ507" s="231"/>
      <c r="DA507" s="232"/>
      <c r="DK507" s="230"/>
      <c r="DL507" s="231"/>
      <c r="DM507" s="231"/>
      <c r="DN507" s="232"/>
      <c r="DO507" s="231"/>
      <c r="DP507" s="232"/>
      <c r="DQ507" s="231"/>
      <c r="DR507" s="232"/>
      <c r="DS507" s="231"/>
      <c r="DT507" s="232"/>
      <c r="ED507" s="230"/>
      <c r="EE507" s="231"/>
      <c r="EF507" s="231"/>
      <c r="EG507" s="232"/>
      <c r="EH507" s="231"/>
      <c r="EI507" s="232"/>
      <c r="EJ507" s="231"/>
      <c r="EK507" s="232"/>
      <c r="EL507" s="231"/>
      <c r="EM507" s="232"/>
      <c r="EW507" s="230"/>
      <c r="EX507" s="231"/>
      <c r="EY507" s="231"/>
      <c r="EZ507" s="232"/>
      <c r="FA507" s="231"/>
      <c r="FB507" s="232"/>
      <c r="FC507" s="231"/>
      <c r="FD507" s="232"/>
      <c r="FE507" s="231"/>
      <c r="FF507" s="232"/>
      <c r="FP507" s="230"/>
      <c r="FQ507" s="231"/>
      <c r="FR507" s="231"/>
      <c r="FS507" s="232"/>
      <c r="FT507" s="231"/>
      <c r="FU507" s="232"/>
      <c r="FV507" s="231"/>
      <c r="FW507" s="232"/>
      <c r="FX507" s="231"/>
      <c r="FY507" s="232"/>
      <c r="GI507" s="230"/>
      <c r="GJ507" s="231"/>
      <c r="GK507" s="231"/>
      <c r="GL507" s="232"/>
      <c r="GM507" s="231"/>
      <c r="GN507" s="232"/>
      <c r="GO507" s="231"/>
      <c r="GP507" s="232"/>
      <c r="GQ507" s="231"/>
      <c r="GR507" s="232"/>
      <c r="HB507" s="230"/>
      <c r="HC507" s="231"/>
      <c r="HD507" s="231"/>
      <c r="HE507" s="232"/>
      <c r="HF507" s="231"/>
      <c r="HG507" s="232"/>
      <c r="HH507" s="231"/>
      <c r="HI507" s="232"/>
      <c r="HJ507" s="231"/>
      <c r="HK507" s="232"/>
      <c r="HU507" s="230"/>
      <c r="HV507" s="231"/>
      <c r="HW507" s="231"/>
      <c r="HX507" s="232"/>
      <c r="HY507" s="231"/>
      <c r="HZ507" s="232"/>
      <c r="IA507" s="231"/>
      <c r="IB507" s="232"/>
      <c r="IC507" s="231"/>
      <c r="ID507" s="232"/>
      <c r="IN507" s="230"/>
      <c r="IO507" s="231"/>
      <c r="IP507" s="231"/>
      <c r="IQ507" s="232"/>
      <c r="IR507" s="231"/>
      <c r="IS507" s="232"/>
      <c r="IT507" s="231"/>
      <c r="IU507" s="232"/>
      <c r="IV507" s="231"/>
    </row>
    <row r="508" spans="2:14" s="200" customFormat="1" ht="12.75" hidden="1">
      <c r="B508" s="212">
        <v>37895</v>
      </c>
      <c r="C508" s="213"/>
      <c r="D508" s="213">
        <v>70</v>
      </c>
      <c r="E508" s="213">
        <v>171.23694</v>
      </c>
      <c r="F508" s="213">
        <v>0</v>
      </c>
      <c r="G508" s="213">
        <v>0</v>
      </c>
      <c r="H508" s="213">
        <v>9</v>
      </c>
      <c r="I508" s="213">
        <v>37.933798</v>
      </c>
      <c r="J508" s="213">
        <v>0</v>
      </c>
      <c r="K508" s="213">
        <v>0</v>
      </c>
      <c r="L508" s="213">
        <v>0</v>
      </c>
      <c r="M508" s="213">
        <v>0</v>
      </c>
      <c r="N508" s="9"/>
    </row>
    <row r="509" spans="2:14" s="200" customFormat="1" ht="12.75" hidden="1">
      <c r="B509" s="212">
        <v>37926</v>
      </c>
      <c r="C509" s="213"/>
      <c r="D509" s="213">
        <v>69</v>
      </c>
      <c r="E509" s="213">
        <v>176.77665300000004</v>
      </c>
      <c r="F509" s="213">
        <v>0</v>
      </c>
      <c r="G509" s="213">
        <v>0</v>
      </c>
      <c r="H509" s="213">
        <v>9</v>
      </c>
      <c r="I509" s="213">
        <v>39.06431400000001</v>
      </c>
      <c r="J509" s="213">
        <v>0</v>
      </c>
      <c r="K509" s="213">
        <v>0</v>
      </c>
      <c r="L509" s="213">
        <v>0</v>
      </c>
      <c r="M509" s="213">
        <v>0</v>
      </c>
      <c r="N509" s="9"/>
    </row>
    <row r="510" spans="2:14" s="200" customFormat="1" ht="12.75" hidden="1">
      <c r="B510" s="212">
        <v>37956</v>
      </c>
      <c r="C510" s="213"/>
      <c r="D510" s="213">
        <v>69</v>
      </c>
      <c r="E510" s="213">
        <v>188.451858</v>
      </c>
      <c r="F510" s="213">
        <v>0</v>
      </c>
      <c r="G510" s="213">
        <v>0</v>
      </c>
      <c r="H510" s="213">
        <v>10</v>
      </c>
      <c r="I510" s="213">
        <v>42.452977</v>
      </c>
      <c r="J510" s="213">
        <v>0</v>
      </c>
      <c r="K510" s="213">
        <v>0</v>
      </c>
      <c r="L510" s="213">
        <v>0</v>
      </c>
      <c r="M510" s="213">
        <v>0</v>
      </c>
      <c r="N510" s="9"/>
    </row>
    <row r="511" spans="2:14" s="200" customFormat="1" ht="12.75" hidden="1">
      <c r="B511" s="212">
        <v>37987</v>
      </c>
      <c r="C511" s="213"/>
      <c r="D511" s="213">
        <v>69</v>
      </c>
      <c r="E511" s="213">
        <v>191.50907900000004</v>
      </c>
      <c r="F511" s="213">
        <v>0</v>
      </c>
      <c r="G511" s="213">
        <v>0</v>
      </c>
      <c r="H511" s="213">
        <v>9</v>
      </c>
      <c r="I511" s="213">
        <v>44.69083400000001</v>
      </c>
      <c r="J511" s="213">
        <v>0</v>
      </c>
      <c r="K511" s="213">
        <v>0</v>
      </c>
      <c r="L511" s="213">
        <v>0</v>
      </c>
      <c r="M511" s="213">
        <v>0</v>
      </c>
      <c r="N511" s="9"/>
    </row>
    <row r="512" spans="2:14" s="200" customFormat="1" ht="12.75" hidden="1">
      <c r="B512" s="212">
        <v>38018</v>
      </c>
      <c r="C512" s="213"/>
      <c r="D512" s="213">
        <v>69</v>
      </c>
      <c r="E512" s="213">
        <v>168.002334</v>
      </c>
      <c r="F512" s="213">
        <v>0</v>
      </c>
      <c r="G512" s="213">
        <v>0</v>
      </c>
      <c r="H512" s="213">
        <v>9</v>
      </c>
      <c r="I512" s="213">
        <v>45.97456400000001</v>
      </c>
      <c r="J512" s="213">
        <v>0</v>
      </c>
      <c r="K512" s="213">
        <v>0</v>
      </c>
      <c r="L512" s="213">
        <v>0</v>
      </c>
      <c r="M512" s="213">
        <v>0</v>
      </c>
      <c r="N512" s="9"/>
    </row>
    <row r="513" spans="2:14" s="200" customFormat="1" ht="12.75" hidden="1">
      <c r="B513" s="212">
        <v>38047</v>
      </c>
      <c r="C513" s="213"/>
      <c r="D513" s="213">
        <v>69</v>
      </c>
      <c r="E513" s="213">
        <v>167.817808</v>
      </c>
      <c r="F513" s="213">
        <v>0</v>
      </c>
      <c r="G513" s="213">
        <v>0</v>
      </c>
      <c r="H513" s="213">
        <v>9</v>
      </c>
      <c r="I513" s="213">
        <v>47.45580600000001</v>
      </c>
      <c r="J513" s="213">
        <v>0</v>
      </c>
      <c r="K513" s="213">
        <v>0</v>
      </c>
      <c r="L513" s="213">
        <v>0</v>
      </c>
      <c r="M513" s="213">
        <v>0</v>
      </c>
      <c r="N513" s="9"/>
    </row>
    <row r="514" spans="2:14" s="200" customFormat="1" ht="12.75" hidden="1">
      <c r="B514" s="212">
        <v>38078</v>
      </c>
      <c r="C514" s="213"/>
      <c r="D514" s="213">
        <v>62</v>
      </c>
      <c r="E514" s="213">
        <v>90.726736</v>
      </c>
      <c r="F514" s="213">
        <v>0</v>
      </c>
      <c r="G514" s="213">
        <v>0</v>
      </c>
      <c r="H514" s="213">
        <v>9</v>
      </c>
      <c r="I514" s="213">
        <v>48.910165000000006</v>
      </c>
      <c r="J514" s="213">
        <v>0</v>
      </c>
      <c r="K514" s="213">
        <v>0</v>
      </c>
      <c r="L514" s="213">
        <v>0</v>
      </c>
      <c r="M514" s="213">
        <v>0</v>
      </c>
      <c r="N514" s="9"/>
    </row>
    <row r="515" spans="2:14" s="200" customFormat="1" ht="12.75" hidden="1">
      <c r="B515" s="212">
        <v>38108</v>
      </c>
      <c r="C515" s="213"/>
      <c r="D515" s="213">
        <v>62</v>
      </c>
      <c r="E515" s="213">
        <v>89.232616</v>
      </c>
      <c r="F515" s="213">
        <v>0</v>
      </c>
      <c r="G515" s="213">
        <v>0</v>
      </c>
      <c r="H515" s="213">
        <v>9</v>
      </c>
      <c r="I515" s="213">
        <v>46.747159</v>
      </c>
      <c r="J515" s="213">
        <v>0</v>
      </c>
      <c r="K515" s="213">
        <v>0</v>
      </c>
      <c r="L515" s="213">
        <v>0</v>
      </c>
      <c r="M515" s="213">
        <v>0</v>
      </c>
      <c r="N515" s="9"/>
    </row>
    <row r="516" spans="2:14" s="200" customFormat="1" ht="12.75" hidden="1">
      <c r="B516" s="212">
        <v>38139</v>
      </c>
      <c r="C516" s="213"/>
      <c r="D516" s="213">
        <v>62</v>
      </c>
      <c r="E516" s="213">
        <v>78.724827</v>
      </c>
      <c r="F516" s="213">
        <v>0</v>
      </c>
      <c r="G516" s="213">
        <v>0</v>
      </c>
      <c r="H516" s="213">
        <v>9</v>
      </c>
      <c r="I516" s="213">
        <v>49.284624</v>
      </c>
      <c r="J516" s="213">
        <v>0</v>
      </c>
      <c r="K516" s="213">
        <v>0</v>
      </c>
      <c r="L516" s="213">
        <v>0</v>
      </c>
      <c r="M516" s="213">
        <v>0</v>
      </c>
      <c r="N516" s="9"/>
    </row>
    <row r="517" spans="2:14" s="200" customFormat="1" ht="12.75" hidden="1">
      <c r="B517" s="212">
        <v>38169</v>
      </c>
      <c r="C517" s="213"/>
      <c r="D517" s="213">
        <v>62</v>
      </c>
      <c r="E517" s="213">
        <v>78.819145</v>
      </c>
      <c r="F517" s="213">
        <v>0</v>
      </c>
      <c r="G517" s="213">
        <v>0</v>
      </c>
      <c r="H517" s="213">
        <v>9</v>
      </c>
      <c r="I517" s="213">
        <v>49.284624</v>
      </c>
      <c r="J517" s="213">
        <v>0</v>
      </c>
      <c r="K517" s="213">
        <v>0</v>
      </c>
      <c r="L517" s="213">
        <v>0</v>
      </c>
      <c r="M517" s="213">
        <v>0</v>
      </c>
      <c r="N517" s="9"/>
    </row>
    <row r="518" spans="2:14" s="200" customFormat="1" ht="12.75" hidden="1">
      <c r="B518" s="212">
        <v>38200</v>
      </c>
      <c r="C518" s="213"/>
      <c r="D518" s="213">
        <v>62</v>
      </c>
      <c r="E518" s="213">
        <v>82.179315</v>
      </c>
      <c r="F518" s="213">
        <v>0</v>
      </c>
      <c r="G518" s="213">
        <v>0</v>
      </c>
      <c r="H518" s="213">
        <v>8</v>
      </c>
      <c r="I518" s="213">
        <v>50.825698</v>
      </c>
      <c r="J518" s="213">
        <v>0</v>
      </c>
      <c r="K518" s="213">
        <v>0</v>
      </c>
      <c r="L518" s="213">
        <v>0</v>
      </c>
      <c r="M518" s="213">
        <v>0</v>
      </c>
      <c r="N518" s="9"/>
    </row>
    <row r="519" spans="2:14" s="200" customFormat="1" ht="12.75" hidden="1">
      <c r="B519" s="212">
        <v>38231</v>
      </c>
      <c r="C519" s="213"/>
      <c r="D519" s="213">
        <v>61</v>
      </c>
      <c r="E519" s="213">
        <v>72.972135</v>
      </c>
      <c r="F519" s="213">
        <v>0</v>
      </c>
      <c r="G519" s="213">
        <v>0</v>
      </c>
      <c r="H519" s="213">
        <v>8</v>
      </c>
      <c r="I519" s="213">
        <v>51.372011</v>
      </c>
      <c r="J519" s="213">
        <v>0</v>
      </c>
      <c r="K519" s="213">
        <v>0</v>
      </c>
      <c r="L519" s="213">
        <v>0</v>
      </c>
      <c r="M519" s="213">
        <v>0</v>
      </c>
      <c r="N519" s="9"/>
    </row>
    <row r="520" spans="2:14" s="200" customFormat="1" ht="12.75" hidden="1">
      <c r="B520" s="212">
        <v>38261</v>
      </c>
      <c r="C520" s="213"/>
      <c r="D520" s="213">
        <v>61</v>
      </c>
      <c r="E520" s="213">
        <v>78.143812</v>
      </c>
      <c r="F520" s="213">
        <v>0</v>
      </c>
      <c r="G520" s="213">
        <v>0</v>
      </c>
      <c r="H520" s="213">
        <v>7</v>
      </c>
      <c r="I520" s="213">
        <v>44.237673</v>
      </c>
      <c r="J520" s="213">
        <v>0</v>
      </c>
      <c r="K520" s="213">
        <v>0</v>
      </c>
      <c r="L520" s="213">
        <v>0</v>
      </c>
      <c r="M520" s="213">
        <v>0</v>
      </c>
      <c r="N520" s="9"/>
    </row>
    <row r="521" spans="2:14" s="200" customFormat="1" ht="12.75" hidden="1">
      <c r="B521" s="212">
        <v>38292</v>
      </c>
      <c r="C521" s="213"/>
      <c r="D521" s="213">
        <v>60</v>
      </c>
      <c r="E521" s="213">
        <v>78.786986</v>
      </c>
      <c r="F521" s="213">
        <v>0</v>
      </c>
      <c r="G521" s="213">
        <v>0</v>
      </c>
      <c r="H521" s="213">
        <v>7</v>
      </c>
      <c r="I521" s="213">
        <v>49.064665</v>
      </c>
      <c r="J521" s="213">
        <v>0</v>
      </c>
      <c r="K521" s="213">
        <v>0</v>
      </c>
      <c r="L521" s="213">
        <v>0</v>
      </c>
      <c r="M521" s="213">
        <v>0</v>
      </c>
      <c r="N521" s="9"/>
    </row>
    <row r="522" spans="2:14" s="200" customFormat="1" ht="12.75" hidden="1">
      <c r="B522" s="212">
        <v>38322</v>
      </c>
      <c r="C522" s="213"/>
      <c r="D522" s="213">
        <v>57</v>
      </c>
      <c r="E522" s="213">
        <v>80.12067</v>
      </c>
      <c r="F522" s="213">
        <v>0</v>
      </c>
      <c r="G522" s="213">
        <v>0</v>
      </c>
      <c r="H522" s="213">
        <v>7</v>
      </c>
      <c r="I522" s="213">
        <v>51.089799</v>
      </c>
      <c r="J522" s="213">
        <v>0</v>
      </c>
      <c r="K522" s="213">
        <v>0</v>
      </c>
      <c r="L522" s="213">
        <v>0</v>
      </c>
      <c r="M522" s="213">
        <v>0</v>
      </c>
      <c r="N522" s="9"/>
    </row>
    <row r="523" spans="2:14" s="200" customFormat="1" ht="12.75" hidden="1">
      <c r="B523" s="212">
        <v>38353</v>
      </c>
      <c r="C523" s="213"/>
      <c r="D523" s="213">
        <v>49</v>
      </c>
      <c r="E523" s="213">
        <v>84.721282</v>
      </c>
      <c r="F523" s="213">
        <v>0</v>
      </c>
      <c r="G523" s="213">
        <v>0</v>
      </c>
      <c r="H523" s="213">
        <v>7</v>
      </c>
      <c r="I523" s="213">
        <v>53.464738</v>
      </c>
      <c r="J523" s="213">
        <v>0</v>
      </c>
      <c r="K523" s="213">
        <v>0</v>
      </c>
      <c r="L523" s="213">
        <v>0</v>
      </c>
      <c r="M523" s="213">
        <v>0</v>
      </c>
      <c r="N523" s="9"/>
    </row>
    <row r="524" spans="2:14" s="200" customFormat="1" ht="12.75" hidden="1">
      <c r="B524" s="212">
        <v>38384</v>
      </c>
      <c r="C524" s="213"/>
      <c r="D524" s="213">
        <v>49</v>
      </c>
      <c r="E524" s="213">
        <v>80.400745</v>
      </c>
      <c r="F524" s="213">
        <v>0</v>
      </c>
      <c r="G524" s="213">
        <v>0</v>
      </c>
      <c r="H524" s="213">
        <v>7</v>
      </c>
      <c r="I524" s="213">
        <v>31.292994</v>
      </c>
      <c r="J524" s="213">
        <v>0</v>
      </c>
      <c r="K524" s="213">
        <v>0</v>
      </c>
      <c r="L524" s="213">
        <v>0</v>
      </c>
      <c r="M524" s="213">
        <v>0</v>
      </c>
      <c r="N524" s="9"/>
    </row>
    <row r="525" spans="2:14" s="200" customFormat="1" ht="12.75" hidden="1">
      <c r="B525" s="212">
        <v>38412</v>
      </c>
      <c r="C525" s="213"/>
      <c r="D525" s="213">
        <v>48</v>
      </c>
      <c r="E525" s="213">
        <v>81.966559</v>
      </c>
      <c r="F525" s="213">
        <v>0</v>
      </c>
      <c r="G525" s="213">
        <v>0</v>
      </c>
      <c r="H525" s="213">
        <v>7</v>
      </c>
      <c r="I525" s="213">
        <v>31.592994</v>
      </c>
      <c r="J525" s="213">
        <v>0</v>
      </c>
      <c r="K525" s="213">
        <v>0</v>
      </c>
      <c r="L525" s="213">
        <v>0</v>
      </c>
      <c r="M525" s="213">
        <v>0</v>
      </c>
      <c r="N525" s="9"/>
    </row>
    <row r="526" spans="2:14" s="200" customFormat="1" ht="12.75" hidden="1">
      <c r="B526" s="212">
        <v>38443</v>
      </c>
      <c r="C526" s="213"/>
      <c r="D526" s="213">
        <v>50</v>
      </c>
      <c r="E526" s="213">
        <v>78.871161</v>
      </c>
      <c r="F526" s="213">
        <v>0</v>
      </c>
      <c r="G526" s="213">
        <v>0</v>
      </c>
      <c r="H526" s="213">
        <v>8</v>
      </c>
      <c r="I526" s="213">
        <v>32.960045</v>
      </c>
      <c r="J526" s="213">
        <v>0</v>
      </c>
      <c r="K526" s="213">
        <v>0</v>
      </c>
      <c r="L526" s="213">
        <v>0</v>
      </c>
      <c r="M526" s="213">
        <v>0</v>
      </c>
      <c r="N526" s="9"/>
    </row>
    <row r="527" spans="2:14" s="200" customFormat="1" ht="12.75" hidden="1">
      <c r="B527" s="212">
        <v>38473</v>
      </c>
      <c r="C527" s="213"/>
      <c r="D527" s="213">
        <v>49</v>
      </c>
      <c r="E527" s="213">
        <v>80.136973</v>
      </c>
      <c r="F527" s="213">
        <v>0</v>
      </c>
      <c r="G527" s="213">
        <v>0</v>
      </c>
      <c r="H527" s="213">
        <v>8</v>
      </c>
      <c r="I527" s="213">
        <v>33.234045</v>
      </c>
      <c r="J527" s="213">
        <v>0</v>
      </c>
      <c r="K527" s="213">
        <v>0</v>
      </c>
      <c r="L527" s="213">
        <v>0</v>
      </c>
      <c r="M527" s="213">
        <v>0</v>
      </c>
      <c r="N527" s="9"/>
    </row>
    <row r="528" spans="2:14" s="200" customFormat="1" ht="12.75" hidden="1">
      <c r="B528" s="212">
        <v>38504</v>
      </c>
      <c r="C528" s="213"/>
      <c r="D528" s="213">
        <v>51</v>
      </c>
      <c r="E528" s="213">
        <v>78.854916</v>
      </c>
      <c r="F528" s="213">
        <v>0</v>
      </c>
      <c r="G528" s="213">
        <v>0</v>
      </c>
      <c r="H528" s="213">
        <v>8</v>
      </c>
      <c r="I528" s="213">
        <v>35.340672</v>
      </c>
      <c r="J528" s="213">
        <v>0</v>
      </c>
      <c r="K528" s="213">
        <v>0</v>
      </c>
      <c r="L528" s="213">
        <v>0</v>
      </c>
      <c r="M528" s="213">
        <v>0</v>
      </c>
      <c r="N528" s="9"/>
    </row>
    <row r="529" spans="1:13" ht="12.75" hidden="1">
      <c r="A529" s="200"/>
      <c r="B529" s="212">
        <v>38534</v>
      </c>
      <c r="C529" s="213"/>
      <c r="D529" s="213">
        <v>48</v>
      </c>
      <c r="E529" s="213">
        <v>80.021722</v>
      </c>
      <c r="F529" s="213">
        <v>0</v>
      </c>
      <c r="G529" s="213">
        <v>0</v>
      </c>
      <c r="H529" s="213">
        <v>8</v>
      </c>
      <c r="I529" s="213">
        <v>35.802231</v>
      </c>
      <c r="J529" s="213">
        <v>0</v>
      </c>
      <c r="K529" s="213">
        <v>0</v>
      </c>
      <c r="L529" s="213">
        <v>0</v>
      </c>
      <c r="M529" s="213">
        <v>0</v>
      </c>
    </row>
    <row r="530" spans="1:13" ht="12.75" hidden="1">
      <c r="A530" s="200"/>
      <c r="B530" s="212">
        <v>38565</v>
      </c>
      <c r="C530" s="213"/>
      <c r="D530" s="213">
        <v>46</v>
      </c>
      <c r="E530" s="213">
        <v>81.104994</v>
      </c>
      <c r="F530" s="213">
        <v>0</v>
      </c>
      <c r="G530" s="213">
        <v>0</v>
      </c>
      <c r="H530" s="213">
        <v>7</v>
      </c>
      <c r="I530" s="213">
        <v>36.475382</v>
      </c>
      <c r="J530" s="213">
        <v>0</v>
      </c>
      <c r="K530" s="213">
        <v>0</v>
      </c>
      <c r="L530" s="213">
        <v>0</v>
      </c>
      <c r="M530" s="213">
        <v>0</v>
      </c>
    </row>
    <row r="531" spans="1:13" ht="12.75" hidden="1">
      <c r="A531" s="200"/>
      <c r="B531" s="212">
        <v>38596</v>
      </c>
      <c r="C531" s="213"/>
      <c r="D531" s="213">
        <v>48</v>
      </c>
      <c r="E531" s="213">
        <v>82.346791</v>
      </c>
      <c r="F531" s="213">
        <v>0</v>
      </c>
      <c r="G531" s="213">
        <v>0</v>
      </c>
      <c r="H531" s="213">
        <v>7</v>
      </c>
      <c r="I531" s="213">
        <v>36.675382</v>
      </c>
      <c r="J531" s="213">
        <v>0</v>
      </c>
      <c r="K531" s="213">
        <v>0</v>
      </c>
      <c r="L531" s="213">
        <v>0</v>
      </c>
      <c r="M531" s="213">
        <v>0</v>
      </c>
    </row>
    <row r="532" spans="2:14" s="200" customFormat="1" ht="12.75" hidden="1">
      <c r="B532" s="212">
        <v>38626</v>
      </c>
      <c r="C532" s="213"/>
      <c r="D532" s="213">
        <v>50</v>
      </c>
      <c r="E532" s="213">
        <v>85.91347</v>
      </c>
      <c r="F532" s="213">
        <v>0</v>
      </c>
      <c r="G532" s="213">
        <v>0</v>
      </c>
      <c r="H532" s="213">
        <v>7</v>
      </c>
      <c r="I532" s="213">
        <v>36.875382</v>
      </c>
      <c r="J532" s="213">
        <v>0</v>
      </c>
      <c r="K532" s="213">
        <v>0</v>
      </c>
      <c r="L532" s="213">
        <v>0</v>
      </c>
      <c r="M532" s="213">
        <v>0</v>
      </c>
      <c r="N532" s="9"/>
    </row>
    <row r="533" spans="2:14" s="200" customFormat="1" ht="12.75" hidden="1">
      <c r="B533" s="212">
        <v>38657</v>
      </c>
      <c r="C533" s="213"/>
      <c r="D533" s="213">
        <v>51</v>
      </c>
      <c r="E533" s="213">
        <v>87.418907</v>
      </c>
      <c r="F533" s="213">
        <v>0</v>
      </c>
      <c r="G533" s="213">
        <v>0</v>
      </c>
      <c r="H533" s="213">
        <v>7</v>
      </c>
      <c r="I533" s="213">
        <v>37.575382</v>
      </c>
      <c r="J533" s="213">
        <v>0</v>
      </c>
      <c r="K533" s="213">
        <v>0</v>
      </c>
      <c r="L533" s="213">
        <v>0</v>
      </c>
      <c r="M533" s="213">
        <v>0</v>
      </c>
      <c r="N533" s="9"/>
    </row>
    <row r="534" spans="2:14" s="200" customFormat="1" ht="12.75" hidden="1">
      <c r="B534" s="212">
        <v>38687</v>
      </c>
      <c r="C534" s="213"/>
      <c r="D534" s="213">
        <v>50</v>
      </c>
      <c r="E534" s="213">
        <v>88.376182</v>
      </c>
      <c r="F534" s="213">
        <v>0</v>
      </c>
      <c r="G534" s="213">
        <v>0</v>
      </c>
      <c r="H534" s="213">
        <v>7</v>
      </c>
      <c r="I534" s="213">
        <v>43.089146</v>
      </c>
      <c r="J534" s="213">
        <v>0</v>
      </c>
      <c r="K534" s="213">
        <v>0</v>
      </c>
      <c r="L534" s="213">
        <v>0</v>
      </c>
      <c r="M534" s="213">
        <v>0</v>
      </c>
      <c r="N534" s="9"/>
    </row>
    <row r="535" spans="2:14" s="200" customFormat="1" ht="12.75" hidden="1">
      <c r="B535" s="212">
        <v>38718</v>
      </c>
      <c r="C535" s="213"/>
      <c r="D535" s="213">
        <v>52</v>
      </c>
      <c r="E535" s="213">
        <v>88.376142</v>
      </c>
      <c r="F535" s="213">
        <v>0</v>
      </c>
      <c r="G535" s="213">
        <v>0</v>
      </c>
      <c r="H535" s="213">
        <v>7</v>
      </c>
      <c r="I535" s="213">
        <v>44.058631</v>
      </c>
      <c r="J535" s="213">
        <v>0</v>
      </c>
      <c r="K535" s="213">
        <v>0</v>
      </c>
      <c r="L535" s="213">
        <v>0</v>
      </c>
      <c r="M535" s="213">
        <v>0</v>
      </c>
      <c r="N535" s="9"/>
    </row>
    <row r="536" spans="2:14" s="200" customFormat="1" ht="12.75" hidden="1">
      <c r="B536" s="212">
        <v>38749</v>
      </c>
      <c r="C536" s="213"/>
      <c r="D536" s="213">
        <v>50</v>
      </c>
      <c r="E536" s="213">
        <v>54.306759</v>
      </c>
      <c r="F536" s="213">
        <v>0</v>
      </c>
      <c r="G536" s="213">
        <v>0</v>
      </c>
      <c r="H536" s="213">
        <v>7</v>
      </c>
      <c r="I536" s="213">
        <v>45.084193</v>
      </c>
      <c r="J536" s="213">
        <v>0</v>
      </c>
      <c r="K536" s="213">
        <v>0</v>
      </c>
      <c r="L536" s="213">
        <v>0</v>
      </c>
      <c r="M536" s="213">
        <v>0</v>
      </c>
      <c r="N536" s="9"/>
    </row>
    <row r="537" spans="2:14" s="200" customFormat="1" ht="12.75" hidden="1">
      <c r="B537" s="212">
        <v>38777</v>
      </c>
      <c r="C537" s="213"/>
      <c r="D537" s="213">
        <v>49</v>
      </c>
      <c r="E537" s="213">
        <v>54.517681</v>
      </c>
      <c r="F537" s="213">
        <v>0</v>
      </c>
      <c r="G537" s="213">
        <v>0</v>
      </c>
      <c r="H537" s="213">
        <v>7</v>
      </c>
      <c r="I537" s="213">
        <v>46.080325</v>
      </c>
      <c r="J537" s="213">
        <v>0</v>
      </c>
      <c r="K537" s="213">
        <v>0</v>
      </c>
      <c r="L537" s="213">
        <v>0</v>
      </c>
      <c r="M537" s="213">
        <v>0</v>
      </c>
      <c r="N537" s="9"/>
    </row>
    <row r="538" spans="2:14" s="200" customFormat="1" ht="12.75" hidden="1">
      <c r="B538" s="212">
        <v>38808</v>
      </c>
      <c r="C538" s="213"/>
      <c r="D538" s="213">
        <v>49</v>
      </c>
      <c r="E538" s="213">
        <v>42.157476</v>
      </c>
      <c r="F538" s="213">
        <v>0</v>
      </c>
      <c r="G538" s="213">
        <v>0</v>
      </c>
      <c r="H538" s="213">
        <v>7</v>
      </c>
      <c r="I538" s="213">
        <v>48.415171</v>
      </c>
      <c r="J538" s="213">
        <v>0</v>
      </c>
      <c r="K538" s="213">
        <v>0</v>
      </c>
      <c r="L538" s="213">
        <v>0</v>
      </c>
      <c r="M538" s="213">
        <v>0</v>
      </c>
      <c r="N538" s="9"/>
    </row>
    <row r="539" spans="2:14" s="200" customFormat="1" ht="12.75" hidden="1">
      <c r="B539" s="212">
        <v>38838</v>
      </c>
      <c r="C539" s="213"/>
      <c r="D539" s="213">
        <v>49</v>
      </c>
      <c r="E539" s="213">
        <v>42.173316</v>
      </c>
      <c r="F539" s="213">
        <v>0</v>
      </c>
      <c r="G539" s="213">
        <v>0</v>
      </c>
      <c r="H539" s="213">
        <v>7</v>
      </c>
      <c r="I539" s="213">
        <v>49.414452</v>
      </c>
      <c r="J539" s="213">
        <v>0</v>
      </c>
      <c r="K539" s="213">
        <v>0</v>
      </c>
      <c r="L539" s="213">
        <v>0</v>
      </c>
      <c r="M539" s="213">
        <v>0</v>
      </c>
      <c r="N539" s="9"/>
    </row>
    <row r="540" spans="2:14" s="200" customFormat="1" ht="12.75" hidden="1">
      <c r="B540" s="212">
        <v>38869</v>
      </c>
      <c r="C540" s="213"/>
      <c r="D540" s="213">
        <v>49</v>
      </c>
      <c r="E540" s="213">
        <v>42.708999</v>
      </c>
      <c r="F540" s="213">
        <v>0</v>
      </c>
      <c r="G540" s="213">
        <v>0</v>
      </c>
      <c r="H540" s="213">
        <v>7</v>
      </c>
      <c r="I540" s="213">
        <v>50.635585</v>
      </c>
      <c r="J540" s="213">
        <v>0</v>
      </c>
      <c r="K540" s="213">
        <v>0</v>
      </c>
      <c r="L540" s="213">
        <v>0</v>
      </c>
      <c r="M540" s="213">
        <v>0</v>
      </c>
      <c r="N540" s="9"/>
    </row>
    <row r="541" spans="2:14" s="200" customFormat="1" ht="12.75" hidden="1">
      <c r="B541" s="212">
        <v>38899</v>
      </c>
      <c r="C541" s="213"/>
      <c r="D541" s="213">
        <v>49</v>
      </c>
      <c r="E541" s="213">
        <v>42.848999</v>
      </c>
      <c r="F541" s="213">
        <v>0</v>
      </c>
      <c r="G541" s="213">
        <v>0</v>
      </c>
      <c r="H541" s="213">
        <v>7</v>
      </c>
      <c r="I541" s="213">
        <v>51.65369</v>
      </c>
      <c r="J541" s="213">
        <v>0</v>
      </c>
      <c r="K541" s="213">
        <v>0</v>
      </c>
      <c r="L541" s="213">
        <v>0</v>
      </c>
      <c r="M541" s="213">
        <v>0</v>
      </c>
      <c r="N541" s="9"/>
    </row>
    <row r="542" spans="2:14" s="200" customFormat="1" ht="12.75" hidden="1">
      <c r="B542" s="212">
        <v>38930</v>
      </c>
      <c r="C542" s="213"/>
      <c r="D542" s="213">
        <v>47</v>
      </c>
      <c r="E542" s="213">
        <v>43.222598</v>
      </c>
      <c r="F542" s="213">
        <v>0</v>
      </c>
      <c r="G542" s="213">
        <v>0</v>
      </c>
      <c r="H542" s="213">
        <v>7</v>
      </c>
      <c r="I542" s="213">
        <v>53.372643</v>
      </c>
      <c r="J542" s="213">
        <v>0</v>
      </c>
      <c r="K542" s="213">
        <v>0</v>
      </c>
      <c r="L542" s="213">
        <v>0</v>
      </c>
      <c r="M542" s="213">
        <v>0</v>
      </c>
      <c r="N542" s="9"/>
    </row>
    <row r="543" spans="2:14" s="200" customFormat="1" ht="12.75" hidden="1">
      <c r="B543" s="212">
        <v>38961</v>
      </c>
      <c r="C543" s="213"/>
      <c r="D543" s="213">
        <v>46</v>
      </c>
      <c r="E543" s="213">
        <v>43.350237</v>
      </c>
      <c r="F543" s="213">
        <v>0</v>
      </c>
      <c r="G543" s="213">
        <v>0</v>
      </c>
      <c r="H543" s="213">
        <v>7</v>
      </c>
      <c r="I543" s="213">
        <v>53.839445</v>
      </c>
      <c r="J543" s="213">
        <v>0</v>
      </c>
      <c r="K543" s="213">
        <v>0</v>
      </c>
      <c r="L543" s="213">
        <v>0</v>
      </c>
      <c r="M543" s="213">
        <v>0</v>
      </c>
      <c r="N543" s="9"/>
    </row>
    <row r="544" spans="2:14" s="200" customFormat="1" ht="12.75" hidden="1">
      <c r="B544" s="212">
        <v>38991</v>
      </c>
      <c r="C544" s="213"/>
      <c r="D544" s="213">
        <v>46</v>
      </c>
      <c r="E544" s="213">
        <v>45.218573</v>
      </c>
      <c r="F544" s="213">
        <v>0</v>
      </c>
      <c r="G544" s="213">
        <v>0</v>
      </c>
      <c r="H544" s="213">
        <v>7</v>
      </c>
      <c r="I544" s="213">
        <v>54.219503</v>
      </c>
      <c r="J544" s="213">
        <v>0</v>
      </c>
      <c r="K544" s="213">
        <v>0</v>
      </c>
      <c r="L544" s="213">
        <v>0</v>
      </c>
      <c r="M544" s="213">
        <v>0</v>
      </c>
      <c r="N544" s="9"/>
    </row>
    <row r="545" spans="2:14" s="200" customFormat="1" ht="12.75" hidden="1">
      <c r="B545" s="212">
        <v>39022</v>
      </c>
      <c r="C545" s="213"/>
      <c r="D545" s="213">
        <v>45</v>
      </c>
      <c r="E545" s="213">
        <v>45.066588</v>
      </c>
      <c r="F545" s="213">
        <v>0</v>
      </c>
      <c r="G545" s="213">
        <v>0</v>
      </c>
      <c r="H545" s="213">
        <v>7</v>
      </c>
      <c r="I545" s="213">
        <v>54.348035</v>
      </c>
      <c r="J545" s="213">
        <v>0</v>
      </c>
      <c r="K545" s="213">
        <v>0</v>
      </c>
      <c r="L545" s="213">
        <v>0</v>
      </c>
      <c r="M545" s="213">
        <v>0</v>
      </c>
      <c r="N545" s="9"/>
    </row>
    <row r="546" spans="2:14" s="200" customFormat="1" ht="12.75" hidden="1">
      <c r="B546" s="212">
        <v>39052</v>
      </c>
      <c r="C546" s="213"/>
      <c r="D546" s="213">
        <v>45</v>
      </c>
      <c r="E546" s="213">
        <v>45.346839</v>
      </c>
      <c r="F546" s="213">
        <v>0</v>
      </c>
      <c r="G546" s="213">
        <v>0</v>
      </c>
      <c r="H546" s="213">
        <v>7</v>
      </c>
      <c r="I546" s="213">
        <v>55.266985</v>
      </c>
      <c r="J546" s="213">
        <v>0</v>
      </c>
      <c r="K546" s="213">
        <v>0</v>
      </c>
      <c r="L546" s="213">
        <v>0</v>
      </c>
      <c r="M546" s="213">
        <v>0</v>
      </c>
      <c r="N546" s="9"/>
    </row>
    <row r="547" spans="2:14" s="200" customFormat="1" ht="12.75" hidden="1">
      <c r="B547" s="212">
        <v>39083</v>
      </c>
      <c r="C547" s="213"/>
      <c r="D547" s="213">
        <v>44</v>
      </c>
      <c r="E547" s="213">
        <v>45.700028</v>
      </c>
      <c r="F547" s="213">
        <v>0</v>
      </c>
      <c r="G547" s="213">
        <v>0</v>
      </c>
      <c r="H547" s="213">
        <v>7</v>
      </c>
      <c r="I547" s="213">
        <v>56.183804</v>
      </c>
      <c r="J547" s="213">
        <v>0</v>
      </c>
      <c r="K547" s="213">
        <v>0</v>
      </c>
      <c r="L547" s="213">
        <v>0</v>
      </c>
      <c r="M547" s="213">
        <v>0</v>
      </c>
      <c r="N547" s="9"/>
    </row>
    <row r="548" spans="2:14" s="200" customFormat="1" ht="12.75" hidden="1">
      <c r="B548" s="212">
        <v>39114</v>
      </c>
      <c r="C548" s="213"/>
      <c r="D548" s="213">
        <v>44</v>
      </c>
      <c r="E548" s="213">
        <v>43.618021</v>
      </c>
      <c r="F548" s="213">
        <v>0</v>
      </c>
      <c r="G548" s="213">
        <v>0</v>
      </c>
      <c r="H548" s="213">
        <v>7</v>
      </c>
      <c r="I548" s="213">
        <v>56.183804</v>
      </c>
      <c r="J548" s="213">
        <v>0</v>
      </c>
      <c r="K548" s="213">
        <v>0</v>
      </c>
      <c r="L548" s="213">
        <v>0</v>
      </c>
      <c r="M548" s="213">
        <v>0</v>
      </c>
      <c r="N548" s="9"/>
    </row>
    <row r="549" spans="2:14" s="200" customFormat="1" ht="12.75" hidden="1">
      <c r="B549" s="212">
        <v>39142</v>
      </c>
      <c r="C549" s="213"/>
      <c r="D549" s="213">
        <v>44</v>
      </c>
      <c r="E549" s="213">
        <v>43.838754</v>
      </c>
      <c r="F549" s="213">
        <v>0</v>
      </c>
      <c r="G549" s="213">
        <v>0</v>
      </c>
      <c r="H549" s="213">
        <v>7</v>
      </c>
      <c r="I549" s="213">
        <v>56.183804</v>
      </c>
      <c r="J549" s="213">
        <v>0</v>
      </c>
      <c r="K549" s="213">
        <v>0</v>
      </c>
      <c r="L549" s="213">
        <v>0</v>
      </c>
      <c r="M549" s="213">
        <v>0</v>
      </c>
      <c r="N549" s="9"/>
    </row>
    <row r="550" spans="2:14" s="200" customFormat="1" ht="12.75" hidden="1">
      <c r="B550" s="212">
        <v>39173</v>
      </c>
      <c r="C550" s="213"/>
      <c r="D550" s="213">
        <v>44</v>
      </c>
      <c r="E550" s="213">
        <v>44.023576</v>
      </c>
      <c r="F550" s="213">
        <v>0</v>
      </c>
      <c r="G550" s="213">
        <v>0</v>
      </c>
      <c r="H550" s="213">
        <v>7</v>
      </c>
      <c r="I550" s="213">
        <v>57.79923</v>
      </c>
      <c r="J550" s="213">
        <v>0</v>
      </c>
      <c r="K550" s="213">
        <v>0</v>
      </c>
      <c r="L550" s="213">
        <v>0</v>
      </c>
      <c r="M550" s="213">
        <v>0</v>
      </c>
      <c r="N550" s="9"/>
    </row>
    <row r="551" spans="2:14" s="200" customFormat="1" ht="12.75" hidden="1">
      <c r="B551" s="212">
        <v>39203</v>
      </c>
      <c r="C551" s="213"/>
      <c r="D551" s="213">
        <v>44</v>
      </c>
      <c r="E551" s="213">
        <v>44.242914</v>
      </c>
      <c r="F551" s="213">
        <v>0</v>
      </c>
      <c r="G551" s="213">
        <v>0</v>
      </c>
      <c r="H551" s="213">
        <v>7</v>
      </c>
      <c r="I551" s="213">
        <v>58.32123</v>
      </c>
      <c r="J551" s="213">
        <v>0</v>
      </c>
      <c r="K551" s="213">
        <v>0</v>
      </c>
      <c r="L551" s="213">
        <v>0</v>
      </c>
      <c r="M551" s="213">
        <v>0</v>
      </c>
      <c r="N551" s="9"/>
    </row>
    <row r="552" spans="2:14" s="200" customFormat="1" ht="12.75" hidden="1">
      <c r="B552" s="212">
        <v>39234</v>
      </c>
      <c r="C552" s="213"/>
      <c r="D552" s="213">
        <v>44</v>
      </c>
      <c r="E552" s="213">
        <v>44.644287</v>
      </c>
      <c r="F552" s="213">
        <v>0</v>
      </c>
      <c r="G552" s="213">
        <v>0</v>
      </c>
      <c r="H552" s="213">
        <v>7</v>
      </c>
      <c r="I552" s="213">
        <v>61.54639</v>
      </c>
      <c r="J552" s="213">
        <v>0</v>
      </c>
      <c r="K552" s="213">
        <v>0</v>
      </c>
      <c r="L552" s="213">
        <v>0</v>
      </c>
      <c r="M552" s="213">
        <v>0</v>
      </c>
      <c r="N552" s="9"/>
    </row>
    <row r="553" spans="2:14" s="200" customFormat="1" ht="12.75" hidden="1">
      <c r="B553" s="212">
        <v>39264</v>
      </c>
      <c r="C553" s="213"/>
      <c r="D553" s="213">
        <v>44</v>
      </c>
      <c r="E553" s="213">
        <v>44.762911</v>
      </c>
      <c r="F553" s="213">
        <v>0</v>
      </c>
      <c r="G553" s="213">
        <v>0</v>
      </c>
      <c r="H553" s="213">
        <v>7</v>
      </c>
      <c r="I553" s="213">
        <v>63.41317</v>
      </c>
      <c r="J553" s="213">
        <v>0</v>
      </c>
      <c r="K553" s="213">
        <v>0</v>
      </c>
      <c r="L553" s="213">
        <v>0</v>
      </c>
      <c r="M553" s="213">
        <v>0</v>
      </c>
      <c r="N553" s="9"/>
    </row>
    <row r="554" spans="2:14" s="200" customFormat="1" ht="12.75" hidden="1">
      <c r="B554" s="212">
        <v>39295</v>
      </c>
      <c r="C554" s="213"/>
      <c r="D554" s="213">
        <v>44</v>
      </c>
      <c r="E554" s="213">
        <v>36.773445</v>
      </c>
      <c r="F554" s="213">
        <v>0</v>
      </c>
      <c r="G554" s="213">
        <v>0</v>
      </c>
      <c r="H554" s="213">
        <v>7</v>
      </c>
      <c r="I554" s="213">
        <v>55.754614</v>
      </c>
      <c r="J554" s="213">
        <v>0</v>
      </c>
      <c r="K554" s="213">
        <v>0</v>
      </c>
      <c r="L554" s="213">
        <v>0</v>
      </c>
      <c r="M554" s="213">
        <v>0</v>
      </c>
      <c r="N554" s="9"/>
    </row>
    <row r="555" spans="2:14" s="200" customFormat="1" ht="12.75" hidden="1">
      <c r="B555" s="212">
        <v>39326</v>
      </c>
      <c r="C555" s="213"/>
      <c r="D555" s="213">
        <v>44</v>
      </c>
      <c r="E555" s="213">
        <v>37.069013</v>
      </c>
      <c r="F555" s="213">
        <v>0</v>
      </c>
      <c r="G555" s="213">
        <v>0</v>
      </c>
      <c r="H555" s="213">
        <v>7</v>
      </c>
      <c r="I555" s="213">
        <v>56.008299</v>
      </c>
      <c r="J555" s="213">
        <v>0</v>
      </c>
      <c r="K555" s="213">
        <v>0</v>
      </c>
      <c r="L555" s="213">
        <v>0</v>
      </c>
      <c r="M555" s="213">
        <v>0</v>
      </c>
      <c r="N555" s="9"/>
    </row>
    <row r="556" spans="2:14" s="200" customFormat="1" ht="12.75" hidden="1">
      <c r="B556" s="212">
        <v>39356</v>
      </c>
      <c r="C556" s="213"/>
      <c r="D556" s="213">
        <v>44</v>
      </c>
      <c r="E556" s="213">
        <v>39.760349</v>
      </c>
      <c r="F556" s="213">
        <v>0</v>
      </c>
      <c r="G556" s="213">
        <v>0</v>
      </c>
      <c r="H556" s="213">
        <v>7</v>
      </c>
      <c r="I556" s="213">
        <v>55.337711</v>
      </c>
      <c r="J556" s="213">
        <v>0</v>
      </c>
      <c r="K556" s="213">
        <v>0</v>
      </c>
      <c r="L556" s="213">
        <v>0</v>
      </c>
      <c r="M556" s="213">
        <v>0</v>
      </c>
      <c r="N556" s="9"/>
    </row>
    <row r="557" spans="2:14" s="200" customFormat="1" ht="12.75" hidden="1">
      <c r="B557" s="212">
        <v>39387</v>
      </c>
      <c r="C557" s="213"/>
      <c r="D557" s="213">
        <v>44</v>
      </c>
      <c r="E557" s="213">
        <v>40.41433</v>
      </c>
      <c r="F557" s="213">
        <v>0</v>
      </c>
      <c r="G557" s="213">
        <v>0</v>
      </c>
      <c r="H557" s="213">
        <v>7</v>
      </c>
      <c r="I557" s="213">
        <v>54.767711</v>
      </c>
      <c r="J557" s="213">
        <v>0</v>
      </c>
      <c r="K557" s="213">
        <v>0</v>
      </c>
      <c r="L557" s="213">
        <v>0</v>
      </c>
      <c r="M557" s="213">
        <v>0</v>
      </c>
      <c r="N557" s="9"/>
    </row>
    <row r="558" spans="2:13" ht="12.75" hidden="1">
      <c r="B558" s="212">
        <v>39417</v>
      </c>
      <c r="C558" s="213"/>
      <c r="D558" s="213">
        <v>44</v>
      </c>
      <c r="E558" s="213">
        <v>39.979966</v>
      </c>
      <c r="F558" s="213">
        <v>0</v>
      </c>
      <c r="G558" s="213">
        <v>0</v>
      </c>
      <c r="H558" s="213">
        <v>7</v>
      </c>
      <c r="I558" s="213">
        <v>54.183281</v>
      </c>
      <c r="J558" s="213">
        <v>0</v>
      </c>
      <c r="K558" s="213">
        <v>0</v>
      </c>
      <c r="L558" s="213">
        <v>0</v>
      </c>
      <c r="M558" s="213">
        <v>0</v>
      </c>
    </row>
    <row r="559" spans="2:13" ht="12.75">
      <c r="B559" s="212">
        <v>39448</v>
      </c>
      <c r="C559" s="213"/>
      <c r="D559" s="213">
        <v>44</v>
      </c>
      <c r="E559" s="213">
        <v>40.807158</v>
      </c>
      <c r="F559" s="213">
        <v>0</v>
      </c>
      <c r="G559" s="213">
        <v>0</v>
      </c>
      <c r="H559" s="213">
        <v>7</v>
      </c>
      <c r="I559" s="213">
        <v>53.548585</v>
      </c>
      <c r="J559" s="213">
        <v>0</v>
      </c>
      <c r="K559" s="213">
        <v>0</v>
      </c>
      <c r="L559" s="213"/>
      <c r="M559" s="213"/>
    </row>
    <row r="560" spans="2:13" ht="12.75">
      <c r="B560" s="212">
        <v>39479</v>
      </c>
      <c r="C560" s="213"/>
      <c r="D560" s="213">
        <v>43</v>
      </c>
      <c r="E560" s="213">
        <v>40.14537</v>
      </c>
      <c r="F560" s="213">
        <v>0</v>
      </c>
      <c r="G560" s="213">
        <v>0</v>
      </c>
      <c r="H560" s="213">
        <v>7</v>
      </c>
      <c r="I560" s="213">
        <v>53.548585</v>
      </c>
      <c r="J560" s="213">
        <v>0</v>
      </c>
      <c r="K560" s="213">
        <v>0</v>
      </c>
      <c r="L560" s="213"/>
      <c r="M560" s="213"/>
    </row>
    <row r="561" spans="2:13" ht="12.75">
      <c r="B561" s="212">
        <v>39508</v>
      </c>
      <c r="C561" s="213"/>
      <c r="D561" s="213">
        <v>43</v>
      </c>
      <c r="E561" s="213">
        <v>40.339216</v>
      </c>
      <c r="F561" s="213">
        <v>0</v>
      </c>
      <c r="G561" s="213">
        <v>0</v>
      </c>
      <c r="H561" s="213">
        <v>7</v>
      </c>
      <c r="I561" s="213">
        <v>54.529718</v>
      </c>
      <c r="J561" s="213">
        <v>0</v>
      </c>
      <c r="K561" s="213">
        <v>0</v>
      </c>
      <c r="L561" s="213"/>
      <c r="M561" s="213"/>
    </row>
    <row r="562" spans="2:13" ht="12.75">
      <c r="B562" s="212">
        <v>39539</v>
      </c>
      <c r="C562" s="213"/>
      <c r="D562" s="213">
        <v>43</v>
      </c>
      <c r="E562" s="213">
        <v>43.432833</v>
      </c>
      <c r="F562" s="213">
        <v>0</v>
      </c>
      <c r="G562" s="213">
        <v>0</v>
      </c>
      <c r="H562" s="213">
        <v>7</v>
      </c>
      <c r="I562" s="213">
        <v>59.475887</v>
      </c>
      <c r="J562" s="213">
        <v>0</v>
      </c>
      <c r="K562" s="213">
        <v>0</v>
      </c>
      <c r="L562" s="213"/>
      <c r="M562" s="213"/>
    </row>
    <row r="563" spans="2:13" ht="12.75">
      <c r="B563" s="212">
        <v>39569</v>
      </c>
      <c r="C563" s="213"/>
      <c r="D563" s="213">
        <v>43</v>
      </c>
      <c r="E563" s="213">
        <v>43.731983</v>
      </c>
      <c r="F563" s="213">
        <v>0</v>
      </c>
      <c r="G563" s="213">
        <v>0</v>
      </c>
      <c r="H563" s="213">
        <v>7</v>
      </c>
      <c r="I563" s="213">
        <v>59.475887</v>
      </c>
      <c r="J563" s="213">
        <v>0</v>
      </c>
      <c r="K563" s="213">
        <v>0</v>
      </c>
      <c r="L563" s="213"/>
      <c r="M563" s="213"/>
    </row>
    <row r="564" spans="2:13" ht="12.75">
      <c r="B564" s="212">
        <v>39600</v>
      </c>
      <c r="C564" s="213"/>
      <c r="D564" s="213">
        <v>43</v>
      </c>
      <c r="E564" s="213">
        <v>44.773367</v>
      </c>
      <c r="F564" s="213">
        <v>0</v>
      </c>
      <c r="G564" s="213">
        <v>0</v>
      </c>
      <c r="H564" s="213">
        <v>7</v>
      </c>
      <c r="I564" s="213">
        <v>59.773009</v>
      </c>
      <c r="J564" s="213">
        <v>0</v>
      </c>
      <c r="K564" s="213">
        <v>0</v>
      </c>
      <c r="L564" s="213"/>
      <c r="M564" s="213"/>
    </row>
    <row r="565" spans="2:13" ht="12.75">
      <c r="B565" s="212">
        <v>39630</v>
      </c>
      <c r="C565" s="214"/>
      <c r="D565" s="214">
        <v>43</v>
      </c>
      <c r="E565" s="214">
        <v>45.914037</v>
      </c>
      <c r="F565" s="213">
        <v>0</v>
      </c>
      <c r="G565" s="214">
        <v>0</v>
      </c>
      <c r="H565" s="214">
        <v>7</v>
      </c>
      <c r="I565" s="214">
        <v>69.253188</v>
      </c>
      <c r="J565" s="213">
        <v>0</v>
      </c>
      <c r="K565" s="214">
        <v>0</v>
      </c>
      <c r="L565" s="213"/>
      <c r="M565" s="214"/>
    </row>
    <row r="566" spans="2:13" ht="12.75">
      <c r="B566" s="212">
        <v>39661</v>
      </c>
      <c r="C566" s="214"/>
      <c r="D566" s="214">
        <v>43</v>
      </c>
      <c r="E566" s="214">
        <v>46.955278</v>
      </c>
      <c r="F566" s="213">
        <v>0</v>
      </c>
      <c r="G566" s="214">
        <v>0</v>
      </c>
      <c r="H566" s="214">
        <v>7</v>
      </c>
      <c r="I566" s="214">
        <v>69.404397</v>
      </c>
      <c r="J566" s="213">
        <v>0</v>
      </c>
      <c r="K566" s="214">
        <v>0</v>
      </c>
      <c r="L566" s="213"/>
      <c r="M566" s="214"/>
    </row>
    <row r="567" spans="2:13" ht="12.75">
      <c r="B567" s="212">
        <v>39692</v>
      </c>
      <c r="C567" s="214"/>
      <c r="D567" s="214">
        <v>43</v>
      </c>
      <c r="E567" s="214">
        <v>48.191552</v>
      </c>
      <c r="F567" s="213">
        <v>0</v>
      </c>
      <c r="G567" s="214">
        <v>0</v>
      </c>
      <c r="H567" s="214">
        <v>7</v>
      </c>
      <c r="I567" s="214">
        <v>60.004397</v>
      </c>
      <c r="J567" s="213">
        <v>0</v>
      </c>
      <c r="K567" s="214">
        <v>0</v>
      </c>
      <c r="L567" s="213"/>
      <c r="M567" s="214"/>
    </row>
    <row r="568" spans="2:13" ht="12.75">
      <c r="B568" s="212">
        <v>39722</v>
      </c>
      <c r="C568" s="214"/>
      <c r="D568" s="214">
        <v>43</v>
      </c>
      <c r="E568" s="214">
        <v>53.849292</v>
      </c>
      <c r="F568" s="213">
        <v>0</v>
      </c>
      <c r="G568" s="214">
        <v>0</v>
      </c>
      <c r="H568" s="214">
        <v>7</v>
      </c>
      <c r="I568" s="214">
        <v>60.004397</v>
      </c>
      <c r="J568" s="213">
        <v>0</v>
      </c>
      <c r="K568" s="214">
        <v>0</v>
      </c>
      <c r="L568" s="213"/>
      <c r="M568" s="214"/>
    </row>
    <row r="569" spans="2:13" ht="12.75">
      <c r="B569" s="212">
        <v>39753</v>
      </c>
      <c r="C569" s="214"/>
      <c r="D569" s="214">
        <v>43</v>
      </c>
      <c r="E569" s="214">
        <v>55.008602</v>
      </c>
      <c r="F569" s="213">
        <v>0</v>
      </c>
      <c r="G569" s="214">
        <v>0</v>
      </c>
      <c r="H569" s="214">
        <v>7</v>
      </c>
      <c r="I569" s="214">
        <v>60.004397</v>
      </c>
      <c r="J569" s="213">
        <v>0</v>
      </c>
      <c r="K569" s="214">
        <v>0</v>
      </c>
      <c r="L569" s="213"/>
      <c r="M569" s="214"/>
    </row>
    <row r="570" spans="2:13" ht="12.75">
      <c r="B570" s="212">
        <v>39783</v>
      </c>
      <c r="C570" s="214"/>
      <c r="D570" s="214">
        <v>43</v>
      </c>
      <c r="E570" s="214">
        <v>46.158385</v>
      </c>
      <c r="F570" s="213">
        <v>0</v>
      </c>
      <c r="G570" s="214">
        <v>0</v>
      </c>
      <c r="H570" s="214">
        <v>7</v>
      </c>
      <c r="I570" s="214">
        <v>60</v>
      </c>
      <c r="J570" s="213">
        <v>0</v>
      </c>
      <c r="K570" s="214">
        <v>0</v>
      </c>
      <c r="L570" s="213"/>
      <c r="M570" s="214"/>
    </row>
    <row r="571" spans="2:13" ht="12.75">
      <c r="B571" s="212">
        <v>39814</v>
      </c>
      <c r="C571" s="214"/>
      <c r="D571" s="214">
        <v>43</v>
      </c>
      <c r="E571" s="214">
        <v>46.815273</v>
      </c>
      <c r="F571" s="213">
        <v>0</v>
      </c>
      <c r="G571" s="214">
        <v>0</v>
      </c>
      <c r="H571" s="214">
        <v>7</v>
      </c>
      <c r="I571" s="214">
        <v>60.004397</v>
      </c>
      <c r="J571" s="213">
        <v>0</v>
      </c>
      <c r="K571" s="215">
        <v>0</v>
      </c>
      <c r="L571" s="213"/>
      <c r="M571" s="215"/>
    </row>
    <row r="572" spans="2:13" ht="12.75">
      <c r="B572" s="212">
        <v>39845</v>
      </c>
      <c r="C572" s="214"/>
      <c r="D572" s="214">
        <v>43</v>
      </c>
      <c r="E572" s="214">
        <v>47.357639</v>
      </c>
      <c r="F572" s="213">
        <v>0</v>
      </c>
      <c r="G572" s="214">
        <v>0</v>
      </c>
      <c r="H572" s="214">
        <v>7</v>
      </c>
      <c r="I572" s="214">
        <v>60.004397</v>
      </c>
      <c r="J572" s="213">
        <v>0</v>
      </c>
      <c r="K572" s="214">
        <v>0</v>
      </c>
      <c r="L572" s="213"/>
      <c r="M572" s="214"/>
    </row>
    <row r="573" spans="2:13" ht="12.75">
      <c r="B573" s="212">
        <v>39873</v>
      </c>
      <c r="C573" s="214"/>
      <c r="D573" s="214">
        <v>43</v>
      </c>
      <c r="E573" s="214">
        <v>47.500012</v>
      </c>
      <c r="F573" s="213">
        <v>0</v>
      </c>
      <c r="G573" s="214">
        <v>0</v>
      </c>
      <c r="H573" s="214">
        <v>7</v>
      </c>
      <c r="I573" s="214">
        <v>60.004397</v>
      </c>
      <c r="J573" s="213">
        <v>0</v>
      </c>
      <c r="K573" s="214">
        <v>0</v>
      </c>
      <c r="L573" s="213"/>
      <c r="M573" s="214"/>
    </row>
    <row r="574" spans="2:13" ht="12.75">
      <c r="B574" s="212">
        <v>39904</v>
      </c>
      <c r="C574" s="213"/>
      <c r="D574" s="214">
        <v>43</v>
      </c>
      <c r="E574" s="214">
        <v>27.945401</v>
      </c>
      <c r="F574" s="213">
        <v>0</v>
      </c>
      <c r="G574" s="214">
        <v>0</v>
      </c>
      <c r="H574" s="214">
        <v>7</v>
      </c>
      <c r="I574" s="214">
        <v>63.329913</v>
      </c>
      <c r="J574" s="213">
        <v>0</v>
      </c>
      <c r="K574" s="214">
        <v>0</v>
      </c>
      <c r="L574" s="213"/>
      <c r="M574" s="214"/>
    </row>
    <row r="575" spans="2:13" ht="12.75">
      <c r="B575" s="212">
        <v>39934</v>
      </c>
      <c r="C575" s="213"/>
      <c r="D575" s="214">
        <v>43</v>
      </c>
      <c r="E575" s="214">
        <v>28.25207</v>
      </c>
      <c r="F575" s="213">
        <v>0</v>
      </c>
      <c r="G575" s="214">
        <v>0</v>
      </c>
      <c r="H575" s="214">
        <v>7</v>
      </c>
      <c r="I575" s="214">
        <v>63.329913</v>
      </c>
      <c r="J575" s="213">
        <v>0</v>
      </c>
      <c r="K575" s="214">
        <v>0</v>
      </c>
      <c r="L575" s="213"/>
      <c r="M575" s="214"/>
    </row>
    <row r="576" spans="2:13" ht="12.75">
      <c r="B576" s="212">
        <v>39965</v>
      </c>
      <c r="C576" s="213"/>
      <c r="D576" s="214">
        <v>43</v>
      </c>
      <c r="E576" s="214">
        <v>28.394683</v>
      </c>
      <c r="F576" s="213">
        <v>0</v>
      </c>
      <c r="G576" s="214">
        <v>0</v>
      </c>
      <c r="H576" s="214">
        <v>7</v>
      </c>
      <c r="I576" s="214">
        <v>63.345346</v>
      </c>
      <c r="J576" s="213">
        <v>0</v>
      </c>
      <c r="K576" s="214">
        <v>0</v>
      </c>
      <c r="L576" s="213"/>
      <c r="M576" s="214"/>
    </row>
    <row r="577" spans="2:13" ht="12.75">
      <c r="B577" s="212">
        <v>39995</v>
      </c>
      <c r="C577" s="213"/>
      <c r="D577" s="214">
        <v>43</v>
      </c>
      <c r="E577" s="214">
        <v>28.436515</v>
      </c>
      <c r="F577" s="213">
        <v>0</v>
      </c>
      <c r="G577" s="214">
        <v>0</v>
      </c>
      <c r="H577" s="214">
        <v>7</v>
      </c>
      <c r="I577" s="214">
        <v>63.282149</v>
      </c>
      <c r="J577" s="213">
        <v>0</v>
      </c>
      <c r="K577" s="214">
        <v>0</v>
      </c>
      <c r="L577" s="213"/>
      <c r="M577" s="214"/>
    </row>
    <row r="578" spans="2:13" ht="12.75">
      <c r="B578" s="212">
        <v>40026</v>
      </c>
      <c r="C578" s="213"/>
      <c r="D578" s="214">
        <v>43</v>
      </c>
      <c r="E578" s="214">
        <v>28.578463</v>
      </c>
      <c r="F578" s="213">
        <v>0</v>
      </c>
      <c r="G578" s="214">
        <v>0</v>
      </c>
      <c r="H578" s="214">
        <v>7</v>
      </c>
      <c r="I578" s="214">
        <v>63.297462</v>
      </c>
      <c r="J578" s="213">
        <v>0</v>
      </c>
      <c r="K578" s="214">
        <v>0</v>
      </c>
      <c r="L578" s="213"/>
      <c r="M578" s="214"/>
    </row>
    <row r="579" spans="2:13" ht="12.75">
      <c r="B579" s="212">
        <v>40057</v>
      </c>
      <c r="C579" s="213"/>
      <c r="D579" s="214">
        <v>43</v>
      </c>
      <c r="E579" s="214">
        <v>28.631591</v>
      </c>
      <c r="F579" s="213">
        <v>0</v>
      </c>
      <c r="G579" s="214">
        <v>0</v>
      </c>
      <c r="H579" s="214">
        <v>7</v>
      </c>
      <c r="I579" s="214">
        <v>63.297462</v>
      </c>
      <c r="J579" s="213">
        <v>0</v>
      </c>
      <c r="K579" s="214">
        <v>0</v>
      </c>
      <c r="L579" s="213"/>
      <c r="M579" s="214"/>
    </row>
    <row r="580" spans="2:13" ht="12.75">
      <c r="B580" s="212">
        <v>40087</v>
      </c>
      <c r="C580" s="213"/>
      <c r="D580" s="214">
        <v>43</v>
      </c>
      <c r="E580" s="214">
        <v>29.209752</v>
      </c>
      <c r="F580" s="213">
        <v>0</v>
      </c>
      <c r="G580" s="214">
        <v>0</v>
      </c>
      <c r="H580" s="214">
        <v>7</v>
      </c>
      <c r="I580" s="214">
        <v>63.297462</v>
      </c>
      <c r="J580" s="213">
        <v>0</v>
      </c>
      <c r="K580" s="214">
        <v>0</v>
      </c>
      <c r="L580" s="213"/>
      <c r="M580" s="214"/>
    </row>
    <row r="581" spans="2:13" ht="12.75">
      <c r="B581" s="212">
        <v>40118</v>
      </c>
      <c r="C581" s="213"/>
      <c r="D581" s="214">
        <v>43</v>
      </c>
      <c r="E581" s="214">
        <v>29.371974</v>
      </c>
      <c r="F581" s="213">
        <v>0</v>
      </c>
      <c r="G581" s="214">
        <v>0</v>
      </c>
      <c r="H581" s="214">
        <v>7</v>
      </c>
      <c r="I581" s="214">
        <v>63.297462</v>
      </c>
      <c r="J581" s="213">
        <v>0</v>
      </c>
      <c r="K581" s="214">
        <v>0</v>
      </c>
      <c r="L581" s="213"/>
      <c r="M581" s="214"/>
    </row>
    <row r="582" spans="2:13" ht="12.75">
      <c r="B582" s="212">
        <v>40148</v>
      </c>
      <c r="C582" s="213"/>
      <c r="D582" s="214">
        <v>43</v>
      </c>
      <c r="E582" s="214">
        <v>8.644807</v>
      </c>
      <c r="F582" s="213">
        <v>0</v>
      </c>
      <c r="G582" s="214">
        <v>0</v>
      </c>
      <c r="H582" s="214">
        <v>7</v>
      </c>
      <c r="I582" s="214">
        <v>63.075661</v>
      </c>
      <c r="J582" s="213">
        <v>0</v>
      </c>
      <c r="K582" s="214">
        <v>0</v>
      </c>
      <c r="L582" s="213"/>
      <c r="M582" s="214"/>
    </row>
    <row r="583" spans="2:13" ht="12.75">
      <c r="B583" s="212">
        <v>40179</v>
      </c>
      <c r="C583" s="213"/>
      <c r="D583" s="214">
        <v>42</v>
      </c>
      <c r="E583" s="214">
        <v>8.736668</v>
      </c>
      <c r="F583" s="213">
        <v>0</v>
      </c>
      <c r="G583" s="214">
        <v>0</v>
      </c>
      <c r="H583" s="214">
        <v>7</v>
      </c>
      <c r="I583" s="214">
        <v>11.773455</v>
      </c>
      <c r="J583" s="213">
        <v>0</v>
      </c>
      <c r="K583" s="214">
        <v>0</v>
      </c>
      <c r="L583" s="213"/>
      <c r="M583" s="214"/>
    </row>
    <row r="584" spans="2:13" ht="12.75">
      <c r="B584" s="212">
        <v>40210</v>
      </c>
      <c r="C584" s="213"/>
      <c r="D584" s="214">
        <v>42</v>
      </c>
      <c r="E584" s="214">
        <v>8.778375</v>
      </c>
      <c r="F584" s="213">
        <v>0</v>
      </c>
      <c r="G584" s="214">
        <v>0</v>
      </c>
      <c r="H584" s="214">
        <v>7</v>
      </c>
      <c r="I584" s="214">
        <v>63.075661</v>
      </c>
      <c r="J584" s="213">
        <v>0</v>
      </c>
      <c r="K584" s="214">
        <v>0</v>
      </c>
      <c r="L584" s="213"/>
      <c r="M584" s="214"/>
    </row>
    <row r="585" spans="2:13" ht="12.75">
      <c r="B585" s="212">
        <v>40238</v>
      </c>
      <c r="C585" s="213"/>
      <c r="D585" s="214">
        <v>42</v>
      </c>
      <c r="E585" s="214">
        <v>9.012424</v>
      </c>
      <c r="F585" s="213">
        <v>0</v>
      </c>
      <c r="G585" s="214">
        <v>0</v>
      </c>
      <c r="H585" s="214">
        <v>7</v>
      </c>
      <c r="I585" s="214">
        <v>62.768124</v>
      </c>
      <c r="J585" s="213">
        <v>0</v>
      </c>
      <c r="K585" s="214">
        <v>0</v>
      </c>
      <c r="L585" s="213"/>
      <c r="M585" s="214"/>
    </row>
    <row r="586" spans="2:13" ht="12.75">
      <c r="B586" s="212">
        <v>40269</v>
      </c>
      <c r="C586" s="213"/>
      <c r="D586" s="214">
        <v>42</v>
      </c>
      <c r="E586" s="214">
        <v>9.062464</v>
      </c>
      <c r="F586" s="213">
        <v>0</v>
      </c>
      <c r="G586" s="214">
        <v>0</v>
      </c>
      <c r="H586" s="214">
        <v>7</v>
      </c>
      <c r="I586" s="214">
        <v>62.420154</v>
      </c>
      <c r="J586" s="213">
        <v>0</v>
      </c>
      <c r="K586" s="214">
        <v>0</v>
      </c>
      <c r="L586" s="213"/>
      <c r="M586" s="214"/>
    </row>
    <row r="587" spans="2:13" ht="12.75">
      <c r="B587" s="212">
        <v>40299</v>
      </c>
      <c r="C587" s="213"/>
      <c r="D587" s="214">
        <v>42</v>
      </c>
      <c r="E587" s="214">
        <v>9.273947</v>
      </c>
      <c r="F587" s="213">
        <v>0</v>
      </c>
      <c r="G587" s="214">
        <v>0</v>
      </c>
      <c r="H587" s="214">
        <v>7</v>
      </c>
      <c r="I587" s="214">
        <v>62.303809</v>
      </c>
      <c r="J587" s="213">
        <v>0</v>
      </c>
      <c r="K587" s="214">
        <v>0</v>
      </c>
      <c r="L587" s="213"/>
      <c r="M587" s="214"/>
    </row>
    <row r="588" spans="2:13" ht="12.75">
      <c r="B588" s="212">
        <v>40330</v>
      </c>
      <c r="C588" s="213"/>
      <c r="D588" s="214">
        <v>42</v>
      </c>
      <c r="E588" s="214">
        <v>9.401667</v>
      </c>
      <c r="F588" s="213">
        <v>0</v>
      </c>
      <c r="G588" s="214">
        <v>0</v>
      </c>
      <c r="H588" s="214">
        <v>7</v>
      </c>
      <c r="I588" s="214">
        <v>62.306447</v>
      </c>
      <c r="J588" s="213">
        <v>0</v>
      </c>
      <c r="K588" s="214">
        <v>0</v>
      </c>
      <c r="L588" s="213"/>
      <c r="M588" s="214"/>
    </row>
    <row r="589" spans="2:13" ht="12.75">
      <c r="B589" s="212">
        <v>40360</v>
      </c>
      <c r="C589" s="213"/>
      <c r="D589" s="214">
        <v>42</v>
      </c>
      <c r="E589" s="214">
        <v>9.544122</v>
      </c>
      <c r="F589" s="213">
        <v>0</v>
      </c>
      <c r="G589" s="214">
        <v>0</v>
      </c>
      <c r="H589" s="214">
        <v>7</v>
      </c>
      <c r="I589" s="214">
        <v>62.314307</v>
      </c>
      <c r="J589" s="213">
        <v>0</v>
      </c>
      <c r="K589" s="214">
        <v>0</v>
      </c>
      <c r="L589" s="213"/>
      <c r="M589" s="214"/>
    </row>
    <row r="590" spans="2:13" ht="12.75">
      <c r="B590" s="212">
        <v>40391</v>
      </c>
      <c r="C590" s="213"/>
      <c r="D590" s="214">
        <v>42</v>
      </c>
      <c r="E590" s="214">
        <v>9.706585</v>
      </c>
      <c r="F590" s="213">
        <v>0</v>
      </c>
      <c r="G590" s="214">
        <v>0</v>
      </c>
      <c r="H590" s="214">
        <v>8</v>
      </c>
      <c r="I590" s="214">
        <v>64.82272</v>
      </c>
      <c r="J590" s="213">
        <v>0</v>
      </c>
      <c r="K590" s="214">
        <v>0</v>
      </c>
      <c r="L590" s="213"/>
      <c r="M590" s="214"/>
    </row>
    <row r="591" spans="2:13" ht="12.75">
      <c r="B591" s="212">
        <v>40422</v>
      </c>
      <c r="C591" s="213"/>
      <c r="D591" s="214">
        <v>42</v>
      </c>
      <c r="E591" s="214">
        <v>9.920051</v>
      </c>
      <c r="F591" s="213">
        <v>0</v>
      </c>
      <c r="G591" s="214">
        <v>0</v>
      </c>
      <c r="H591" s="214">
        <v>8</v>
      </c>
      <c r="I591" s="214">
        <v>64.82272</v>
      </c>
      <c r="J591" s="213">
        <v>0</v>
      </c>
      <c r="K591" s="214">
        <v>0</v>
      </c>
      <c r="L591" s="213"/>
      <c r="M591" s="214"/>
    </row>
    <row r="592" spans="2:13" ht="12.75">
      <c r="B592" s="212">
        <v>40452</v>
      </c>
      <c r="C592" s="213"/>
      <c r="D592" s="214">
        <v>42</v>
      </c>
      <c r="E592" s="214">
        <v>10.14117</v>
      </c>
      <c r="F592" s="213">
        <v>0</v>
      </c>
      <c r="G592" s="214">
        <v>0</v>
      </c>
      <c r="H592" s="214">
        <v>8</v>
      </c>
      <c r="I592" s="214">
        <v>65.07272</v>
      </c>
      <c r="J592" s="213">
        <v>0</v>
      </c>
      <c r="K592" s="214">
        <v>0</v>
      </c>
      <c r="L592" s="213"/>
      <c r="M592" s="214"/>
    </row>
    <row r="593" spans="2:13" ht="12.75">
      <c r="B593" s="212">
        <v>40483</v>
      </c>
      <c r="C593" s="213"/>
      <c r="D593" s="214">
        <v>42</v>
      </c>
      <c r="E593" s="214">
        <v>10.238954</v>
      </c>
      <c r="F593" s="213">
        <v>0</v>
      </c>
      <c r="G593" s="214">
        <v>0</v>
      </c>
      <c r="H593" s="214">
        <v>8</v>
      </c>
      <c r="I593" s="214">
        <v>64.31272</v>
      </c>
      <c r="J593" s="213">
        <v>0</v>
      </c>
      <c r="K593" s="214">
        <v>0</v>
      </c>
      <c r="L593" s="213"/>
      <c r="M593" s="214"/>
    </row>
    <row r="594" spans="2:13" ht="12.75">
      <c r="B594" s="212">
        <v>40513</v>
      </c>
      <c r="C594" s="213"/>
      <c r="D594" s="214">
        <v>42</v>
      </c>
      <c r="E594" s="214">
        <v>4.886767</v>
      </c>
      <c r="F594" s="213">
        <v>0</v>
      </c>
      <c r="G594" s="214">
        <v>0</v>
      </c>
      <c r="H594" s="214">
        <v>7</v>
      </c>
      <c r="I594" s="214">
        <v>55.263894</v>
      </c>
      <c r="J594" s="213">
        <v>0</v>
      </c>
      <c r="K594" s="214">
        <v>0</v>
      </c>
      <c r="L594" s="213"/>
      <c r="M594" s="214"/>
    </row>
    <row r="595" spans="2:13" ht="12.75">
      <c r="B595" s="212">
        <v>40544</v>
      </c>
      <c r="C595" s="213"/>
      <c r="D595" s="214">
        <v>42</v>
      </c>
      <c r="E595" s="214">
        <v>4.930824</v>
      </c>
      <c r="F595" s="213">
        <v>0</v>
      </c>
      <c r="G595" s="214">
        <v>0</v>
      </c>
      <c r="H595" s="214">
        <v>7</v>
      </c>
      <c r="I595" s="214">
        <v>55.263894</v>
      </c>
      <c r="J595" s="213">
        <v>0</v>
      </c>
      <c r="K595" s="214">
        <v>0</v>
      </c>
      <c r="L595" s="213"/>
      <c r="M595" s="214"/>
    </row>
    <row r="596" spans="2:13" ht="12.75">
      <c r="B596" s="212">
        <v>40575</v>
      </c>
      <c r="C596" s="213"/>
      <c r="D596" s="214">
        <v>42</v>
      </c>
      <c r="E596" s="214">
        <v>5.023795</v>
      </c>
      <c r="F596" s="213">
        <v>0</v>
      </c>
      <c r="G596" s="214">
        <v>0</v>
      </c>
      <c r="H596" s="214">
        <v>7</v>
      </c>
      <c r="I596" s="214">
        <v>55.263894</v>
      </c>
      <c r="J596" s="213">
        <v>0</v>
      </c>
      <c r="K596" s="214">
        <v>0</v>
      </c>
      <c r="L596" s="213"/>
      <c r="M596" s="214"/>
    </row>
    <row r="597" spans="2:13" ht="12.75">
      <c r="B597" s="212">
        <v>40603</v>
      </c>
      <c r="C597" s="213"/>
      <c r="D597" s="214">
        <v>42</v>
      </c>
      <c r="E597" s="214">
        <v>5.117123</v>
      </c>
      <c r="F597" s="213">
        <v>0</v>
      </c>
      <c r="G597" s="214">
        <v>0</v>
      </c>
      <c r="H597" s="214">
        <v>7</v>
      </c>
      <c r="I597" s="214">
        <v>55.263894</v>
      </c>
      <c r="J597" s="213">
        <v>0</v>
      </c>
      <c r="K597" s="214">
        <v>0</v>
      </c>
      <c r="L597" s="213"/>
      <c r="M597" s="214"/>
    </row>
    <row r="598" spans="2:13" ht="12.75">
      <c r="B598" s="212">
        <v>40634</v>
      </c>
      <c r="C598" s="214"/>
      <c r="D598" s="214">
        <v>42</v>
      </c>
      <c r="E598" s="214">
        <v>5.210401</v>
      </c>
      <c r="F598" s="215">
        <v>0</v>
      </c>
      <c r="G598" s="214">
        <v>0</v>
      </c>
      <c r="H598" s="214">
        <v>7</v>
      </c>
      <c r="I598" s="214">
        <v>57.22247</v>
      </c>
      <c r="J598" s="214">
        <v>0</v>
      </c>
      <c r="K598" s="214">
        <v>0</v>
      </c>
      <c r="L598" s="214"/>
      <c r="M598" s="214"/>
    </row>
    <row r="599" spans="2:13" ht="12.75">
      <c r="B599" s="212">
        <v>40664</v>
      </c>
      <c r="C599" s="214"/>
      <c r="D599" s="214">
        <v>42</v>
      </c>
      <c r="E599" s="214">
        <v>5.456874</v>
      </c>
      <c r="F599" s="215">
        <v>0</v>
      </c>
      <c r="G599" s="214">
        <v>0</v>
      </c>
      <c r="H599" s="214">
        <v>7</v>
      </c>
      <c r="I599" s="214">
        <v>57.22247</v>
      </c>
      <c r="J599" s="214">
        <v>0</v>
      </c>
      <c r="K599" s="214">
        <v>0</v>
      </c>
      <c r="L599" s="214"/>
      <c r="M599" s="214"/>
    </row>
    <row r="600" spans="2:13" ht="12.75">
      <c r="B600" s="212">
        <v>40695</v>
      </c>
      <c r="C600" s="214"/>
      <c r="D600" s="214">
        <v>42</v>
      </c>
      <c r="E600" s="214">
        <v>5.603244</v>
      </c>
      <c r="F600" s="215">
        <v>0</v>
      </c>
      <c r="G600" s="214">
        <v>0</v>
      </c>
      <c r="H600" s="214">
        <v>7</v>
      </c>
      <c r="I600" s="214">
        <v>57.225</v>
      </c>
      <c r="J600" s="214">
        <v>0</v>
      </c>
      <c r="K600" s="214">
        <v>0</v>
      </c>
      <c r="L600" s="214"/>
      <c r="M600" s="214"/>
    </row>
    <row r="601" spans="2:15" ht="12.75">
      <c r="B601" s="212">
        <v>40725</v>
      </c>
      <c r="C601" s="214"/>
      <c r="D601" s="214">
        <v>42</v>
      </c>
      <c r="E601" s="214">
        <v>5.69707</v>
      </c>
      <c r="F601" s="215">
        <v>0</v>
      </c>
      <c r="G601" s="214">
        <v>0</v>
      </c>
      <c r="H601" s="214">
        <v>7</v>
      </c>
      <c r="I601" s="214">
        <v>57.225561</v>
      </c>
      <c r="J601" s="214">
        <v>0</v>
      </c>
      <c r="K601" s="214">
        <v>0</v>
      </c>
      <c r="L601" s="214"/>
      <c r="M601" s="214"/>
      <c r="N601" s="9"/>
      <c r="O601" s="200"/>
    </row>
    <row r="602" spans="2:15" ht="12.75">
      <c r="B602" s="212">
        <v>40756</v>
      </c>
      <c r="C602" s="214"/>
      <c r="D602" s="214">
        <v>42</v>
      </c>
      <c r="E602" s="214">
        <v>5.740991</v>
      </c>
      <c r="F602" s="215">
        <v>0</v>
      </c>
      <c r="G602" s="214">
        <v>0</v>
      </c>
      <c r="H602" s="214">
        <v>7</v>
      </c>
      <c r="I602" s="214">
        <v>57.242439</v>
      </c>
      <c r="J602" s="214">
        <v>0</v>
      </c>
      <c r="K602" s="214">
        <v>0</v>
      </c>
      <c r="L602" s="214"/>
      <c r="M602" s="214"/>
      <c r="N602" s="9"/>
      <c r="O602" s="200"/>
    </row>
    <row r="603" spans="2:15" ht="12.75">
      <c r="B603" s="212">
        <v>40787</v>
      </c>
      <c r="C603" s="214"/>
      <c r="D603" s="214">
        <v>42</v>
      </c>
      <c r="E603" s="214">
        <v>5.834187</v>
      </c>
      <c r="F603" s="215">
        <v>0</v>
      </c>
      <c r="G603" s="214">
        <v>0</v>
      </c>
      <c r="H603" s="214">
        <v>7</v>
      </c>
      <c r="I603" s="214">
        <v>57.242439</v>
      </c>
      <c r="J603" s="214">
        <v>0</v>
      </c>
      <c r="K603" s="214">
        <v>0</v>
      </c>
      <c r="L603" s="214"/>
      <c r="M603" s="214"/>
      <c r="N603" s="9"/>
      <c r="O603" s="200"/>
    </row>
    <row r="604" spans="2:15" ht="12.75">
      <c r="B604" s="212">
        <v>40818</v>
      </c>
      <c r="C604" s="214"/>
      <c r="D604" s="214">
        <v>42</v>
      </c>
      <c r="E604" s="214">
        <v>6.076225</v>
      </c>
      <c r="F604" s="215">
        <v>0</v>
      </c>
      <c r="G604" s="214">
        <v>0</v>
      </c>
      <c r="H604" s="214">
        <v>7</v>
      </c>
      <c r="I604" s="214">
        <v>57.242439</v>
      </c>
      <c r="J604" s="214">
        <v>0</v>
      </c>
      <c r="K604" s="214">
        <v>0</v>
      </c>
      <c r="L604" s="214"/>
      <c r="M604" s="214"/>
      <c r="N604" s="9"/>
      <c r="O604" s="200"/>
    </row>
    <row r="605" spans="2:15" ht="12.75">
      <c r="B605" s="212">
        <v>40850</v>
      </c>
      <c r="C605" s="214"/>
      <c r="D605" s="214">
        <v>42</v>
      </c>
      <c r="E605" s="214">
        <v>6.12767</v>
      </c>
      <c r="F605" s="215">
        <v>0</v>
      </c>
      <c r="G605" s="214">
        <v>0</v>
      </c>
      <c r="H605" s="214">
        <v>7</v>
      </c>
      <c r="I605" s="214">
        <v>57.242439</v>
      </c>
      <c r="J605" s="214">
        <v>0</v>
      </c>
      <c r="K605" s="214">
        <v>0</v>
      </c>
      <c r="L605" s="214"/>
      <c r="M605" s="214"/>
      <c r="N605" s="9"/>
      <c r="O605" s="200"/>
    </row>
    <row r="606" spans="2:15" ht="12.75">
      <c r="B606" s="212">
        <v>40881</v>
      </c>
      <c r="C606" s="214"/>
      <c r="D606" s="214">
        <v>42</v>
      </c>
      <c r="E606" s="214">
        <v>6.183578</v>
      </c>
      <c r="F606" s="215">
        <v>0</v>
      </c>
      <c r="G606" s="214">
        <v>0</v>
      </c>
      <c r="H606" s="214">
        <v>7</v>
      </c>
      <c r="I606" s="214">
        <v>58.442439</v>
      </c>
      <c r="J606" s="214">
        <v>0</v>
      </c>
      <c r="K606" s="214">
        <v>0</v>
      </c>
      <c r="L606" s="214"/>
      <c r="M606" s="214"/>
      <c r="N606" s="9"/>
      <c r="O606" s="200"/>
    </row>
    <row r="607" spans="2:15" ht="12.75">
      <c r="B607" s="212">
        <v>40909</v>
      </c>
      <c r="C607" s="213"/>
      <c r="D607" s="214">
        <v>42</v>
      </c>
      <c r="E607" s="214">
        <v>5.688895</v>
      </c>
      <c r="F607" s="215">
        <v>0</v>
      </c>
      <c r="G607" s="214">
        <v>0</v>
      </c>
      <c r="H607" s="214">
        <v>7</v>
      </c>
      <c r="I607" s="214">
        <v>58.442439</v>
      </c>
      <c r="J607" s="214">
        <v>0</v>
      </c>
      <c r="K607" s="214">
        <v>0</v>
      </c>
      <c r="L607" s="214"/>
      <c r="M607" s="214"/>
      <c r="N607" s="9"/>
      <c r="O607" s="200"/>
    </row>
    <row r="608" spans="2:15" ht="12.75">
      <c r="B608" s="212">
        <v>40940</v>
      </c>
      <c r="C608" s="213"/>
      <c r="D608" s="214">
        <v>42</v>
      </c>
      <c r="E608" s="214">
        <v>5.753791</v>
      </c>
      <c r="F608" s="215">
        <v>0</v>
      </c>
      <c r="G608" s="214">
        <v>0</v>
      </c>
      <c r="H608" s="214">
        <v>7</v>
      </c>
      <c r="I608" s="214">
        <v>58.442439</v>
      </c>
      <c r="J608" s="214">
        <v>0</v>
      </c>
      <c r="K608" s="214">
        <v>0</v>
      </c>
      <c r="L608" s="214"/>
      <c r="M608" s="214"/>
      <c r="N608" s="9"/>
      <c r="O608" s="200"/>
    </row>
    <row r="609" spans="2:15" ht="12.75">
      <c r="B609" s="212">
        <v>40969</v>
      </c>
      <c r="C609" s="213"/>
      <c r="D609" s="214">
        <v>42</v>
      </c>
      <c r="E609" s="214">
        <v>5.799058</v>
      </c>
      <c r="F609" s="215">
        <v>0</v>
      </c>
      <c r="G609" s="214">
        <v>0</v>
      </c>
      <c r="H609" s="214">
        <v>7</v>
      </c>
      <c r="I609" s="214">
        <v>61.800699</v>
      </c>
      <c r="J609" s="214">
        <v>0</v>
      </c>
      <c r="K609" s="214">
        <v>0</v>
      </c>
      <c r="L609" s="214"/>
      <c r="M609" s="214"/>
      <c r="N609" s="9"/>
      <c r="O609" s="200"/>
    </row>
    <row r="610" spans="2:15" ht="12.75">
      <c r="B610" s="212">
        <v>41000</v>
      </c>
      <c r="C610" s="213"/>
      <c r="D610" s="214">
        <v>42</v>
      </c>
      <c r="E610" s="214">
        <v>5.844302</v>
      </c>
      <c r="F610" s="215">
        <v>0</v>
      </c>
      <c r="G610" s="214">
        <v>0</v>
      </c>
      <c r="H610" s="214">
        <v>7</v>
      </c>
      <c r="I610" s="214">
        <v>65.737042</v>
      </c>
      <c r="J610" s="214">
        <v>0</v>
      </c>
      <c r="K610" s="214">
        <v>0</v>
      </c>
      <c r="L610" s="214"/>
      <c r="M610" s="214"/>
      <c r="N610" s="9"/>
      <c r="O610" s="200"/>
    </row>
    <row r="611" spans="2:15" ht="12.75">
      <c r="B611" s="212">
        <v>41030</v>
      </c>
      <c r="C611" s="213"/>
      <c r="D611" s="214">
        <v>42</v>
      </c>
      <c r="E611" s="214">
        <v>5.914831</v>
      </c>
      <c r="F611" s="215">
        <v>0</v>
      </c>
      <c r="G611" s="214">
        <v>0</v>
      </c>
      <c r="H611" s="214">
        <v>7</v>
      </c>
      <c r="I611" s="214">
        <v>66.866603</v>
      </c>
      <c r="J611" s="214">
        <v>0</v>
      </c>
      <c r="K611" s="214">
        <v>0</v>
      </c>
      <c r="L611" s="214"/>
      <c r="M611" s="214"/>
      <c r="N611" s="9"/>
      <c r="O611" s="200"/>
    </row>
    <row r="612" spans="2:15" ht="12.75">
      <c r="B612" s="212">
        <v>41061</v>
      </c>
      <c r="C612" s="213"/>
      <c r="D612" s="214">
        <v>42</v>
      </c>
      <c r="E612" s="214">
        <v>5.960847</v>
      </c>
      <c r="F612" s="215">
        <v>0</v>
      </c>
      <c r="G612" s="214">
        <v>0</v>
      </c>
      <c r="H612" s="214">
        <v>7</v>
      </c>
      <c r="I612" s="214">
        <v>68.000565</v>
      </c>
      <c r="J612" s="214">
        <v>0</v>
      </c>
      <c r="K612" s="214">
        <v>0</v>
      </c>
      <c r="L612" s="214"/>
      <c r="M612" s="214"/>
      <c r="N612" s="9"/>
      <c r="O612" s="200"/>
    </row>
    <row r="613" spans="2:15" ht="12.75">
      <c r="B613" s="212">
        <v>41091</v>
      </c>
      <c r="C613" s="214"/>
      <c r="D613" s="214">
        <v>42</v>
      </c>
      <c r="E613" s="214">
        <v>6.006097</v>
      </c>
      <c r="F613" s="215">
        <v>0</v>
      </c>
      <c r="G613" s="214">
        <v>0</v>
      </c>
      <c r="H613" s="214">
        <v>6</v>
      </c>
      <c r="I613" s="214">
        <v>69.130493</v>
      </c>
      <c r="J613" s="214">
        <v>0</v>
      </c>
      <c r="K613" s="214">
        <v>0</v>
      </c>
      <c r="L613" s="214"/>
      <c r="M613" s="214"/>
      <c r="N613" s="9"/>
      <c r="O613" s="200"/>
    </row>
    <row r="614" spans="2:15" ht="12.75">
      <c r="B614" s="212">
        <v>41122</v>
      </c>
      <c r="C614" s="214"/>
      <c r="D614" s="214">
        <v>42</v>
      </c>
      <c r="E614" s="214">
        <v>6.101216</v>
      </c>
      <c r="F614" s="215">
        <v>0</v>
      </c>
      <c r="G614" s="214">
        <v>0</v>
      </c>
      <c r="H614" s="214">
        <v>6</v>
      </c>
      <c r="I614" s="214">
        <v>69.259209</v>
      </c>
      <c r="J614" s="214">
        <v>0</v>
      </c>
      <c r="K614" s="214">
        <v>0</v>
      </c>
      <c r="L614" s="214"/>
      <c r="M614" s="214"/>
      <c r="N614" s="9"/>
      <c r="O614" s="200"/>
    </row>
    <row r="615" spans="2:15" ht="12.75">
      <c r="B615" s="212">
        <v>41153</v>
      </c>
      <c r="C615" s="214"/>
      <c r="D615" s="214">
        <v>42</v>
      </c>
      <c r="E615" s="214">
        <v>6.192916</v>
      </c>
      <c r="F615" s="215">
        <v>0</v>
      </c>
      <c r="G615" s="214">
        <v>0</v>
      </c>
      <c r="H615" s="214">
        <v>6</v>
      </c>
      <c r="I615" s="214">
        <v>69.259209</v>
      </c>
      <c r="J615" s="214">
        <v>0</v>
      </c>
      <c r="K615" s="214">
        <v>0</v>
      </c>
      <c r="L615" s="214"/>
      <c r="M615" s="214"/>
      <c r="N615" s="9"/>
      <c r="O615" s="200"/>
    </row>
    <row r="616" spans="2:15" ht="12.75">
      <c r="B616" s="212">
        <v>41183</v>
      </c>
      <c r="C616" s="214"/>
      <c r="D616" s="214">
        <v>42</v>
      </c>
      <c r="E616" s="214">
        <v>5</v>
      </c>
      <c r="F616" s="215">
        <v>0</v>
      </c>
      <c r="G616" s="214">
        <v>0</v>
      </c>
      <c r="H616" s="214">
        <v>6</v>
      </c>
      <c r="I616" s="214">
        <v>69</v>
      </c>
      <c r="J616" s="214">
        <v>0</v>
      </c>
      <c r="K616" s="214">
        <v>0</v>
      </c>
      <c r="L616" s="214"/>
      <c r="M616" s="214"/>
      <c r="N616" s="9"/>
      <c r="O616" s="200"/>
    </row>
    <row r="617" spans="2:15" ht="12.75">
      <c r="B617" s="212">
        <v>41214</v>
      </c>
      <c r="C617" s="214"/>
      <c r="D617" s="214">
        <v>42</v>
      </c>
      <c r="E617" s="214">
        <v>5</v>
      </c>
      <c r="F617" s="215">
        <v>0</v>
      </c>
      <c r="G617" s="214">
        <v>0</v>
      </c>
      <c r="H617" s="214">
        <v>6</v>
      </c>
      <c r="I617" s="214">
        <v>69</v>
      </c>
      <c r="J617" s="214">
        <v>0</v>
      </c>
      <c r="K617" s="214">
        <v>0</v>
      </c>
      <c r="L617" s="214"/>
      <c r="M617" s="214"/>
      <c r="N617" s="9"/>
      <c r="O617" s="200"/>
    </row>
    <row r="618" spans="2:15" ht="12.75">
      <c r="B618" s="212">
        <v>41244</v>
      </c>
      <c r="C618" s="214"/>
      <c r="D618" s="214">
        <v>42</v>
      </c>
      <c r="E618" s="214">
        <v>5</v>
      </c>
      <c r="F618" s="215">
        <v>0</v>
      </c>
      <c r="G618" s="214">
        <v>0</v>
      </c>
      <c r="H618" s="214">
        <v>6</v>
      </c>
      <c r="I618" s="214">
        <v>69</v>
      </c>
      <c r="J618" s="214">
        <v>0</v>
      </c>
      <c r="K618" s="214">
        <v>0</v>
      </c>
      <c r="L618" s="214"/>
      <c r="M618" s="214"/>
      <c r="N618" s="9"/>
      <c r="O618" s="200"/>
    </row>
    <row r="619" spans="2:15" ht="12.75">
      <c r="B619" s="212">
        <v>41275</v>
      </c>
      <c r="C619" s="214"/>
      <c r="D619" s="214">
        <v>42</v>
      </c>
      <c r="E619" s="214">
        <v>5.169515</v>
      </c>
      <c r="F619" s="215">
        <v>0</v>
      </c>
      <c r="G619" s="214">
        <v>0</v>
      </c>
      <c r="H619" s="214">
        <v>6</v>
      </c>
      <c r="I619" s="214">
        <v>69.259209</v>
      </c>
      <c r="J619" s="214">
        <v>0</v>
      </c>
      <c r="K619" s="214">
        <v>0</v>
      </c>
      <c r="L619" s="214"/>
      <c r="M619" s="214"/>
      <c r="N619" s="9"/>
      <c r="O619" s="200"/>
    </row>
    <row r="620" spans="2:15" ht="12.75">
      <c r="B620" s="212">
        <v>41306</v>
      </c>
      <c r="C620" s="214"/>
      <c r="D620" s="214">
        <v>42</v>
      </c>
      <c r="E620" s="214">
        <v>5.21513</v>
      </c>
      <c r="F620" s="215">
        <v>0</v>
      </c>
      <c r="G620" s="214">
        <v>0</v>
      </c>
      <c r="H620" s="214">
        <v>6</v>
      </c>
      <c r="I620" s="214">
        <v>69.259209</v>
      </c>
      <c r="J620" s="214">
        <v>0</v>
      </c>
      <c r="K620" s="214">
        <v>0</v>
      </c>
      <c r="L620" s="214"/>
      <c r="M620" s="214"/>
      <c r="N620" s="9"/>
      <c r="O620" s="200"/>
    </row>
    <row r="621" spans="2:15" ht="12.75">
      <c r="B621" s="212">
        <v>41334</v>
      </c>
      <c r="C621" s="214"/>
      <c r="D621" s="214">
        <v>42</v>
      </c>
      <c r="E621" s="214">
        <v>5.291021</v>
      </c>
      <c r="F621" s="215">
        <v>0</v>
      </c>
      <c r="G621" s="214">
        <v>0</v>
      </c>
      <c r="H621" s="214">
        <v>6</v>
      </c>
      <c r="I621" s="214">
        <v>70.401133</v>
      </c>
      <c r="J621" s="214">
        <v>0</v>
      </c>
      <c r="K621" s="214">
        <v>0</v>
      </c>
      <c r="L621" s="214"/>
      <c r="M621" s="214"/>
      <c r="N621" s="9"/>
      <c r="O621" s="200"/>
    </row>
    <row r="622" spans="2:15" ht="12.75">
      <c r="B622" s="212">
        <v>41365</v>
      </c>
      <c r="C622" s="214"/>
      <c r="D622" s="214">
        <v>42</v>
      </c>
      <c r="E622" s="214">
        <v>5.4368</v>
      </c>
      <c r="F622" s="215">
        <v>0</v>
      </c>
      <c r="G622" s="214">
        <v>0</v>
      </c>
      <c r="H622" s="214">
        <v>6</v>
      </c>
      <c r="I622" s="214">
        <v>72.9002</v>
      </c>
      <c r="J622" s="214">
        <v>0</v>
      </c>
      <c r="K622" s="214">
        <v>0</v>
      </c>
      <c r="L622" s="214"/>
      <c r="M622" s="214"/>
      <c r="N622" s="9"/>
      <c r="O622" s="200"/>
    </row>
    <row r="623" spans="2:15" ht="12.75">
      <c r="B623" s="212">
        <v>41395</v>
      </c>
      <c r="C623" s="214"/>
      <c r="D623" s="214">
        <v>42</v>
      </c>
      <c r="E623" s="214">
        <v>5.54</v>
      </c>
      <c r="F623" s="215">
        <v>0</v>
      </c>
      <c r="G623" s="214">
        <v>0</v>
      </c>
      <c r="H623" s="214">
        <v>6</v>
      </c>
      <c r="I623" s="214">
        <v>74.0472</v>
      </c>
      <c r="J623" s="214">
        <v>0</v>
      </c>
      <c r="K623" s="214">
        <v>0</v>
      </c>
      <c r="L623" s="214"/>
      <c r="M623" s="214"/>
      <c r="N623" s="9"/>
      <c r="O623" s="200"/>
    </row>
    <row r="624" spans="2:15" ht="12.75">
      <c r="B624" s="212">
        <v>41426</v>
      </c>
      <c r="C624" s="214"/>
      <c r="D624" s="214">
        <v>42</v>
      </c>
      <c r="E624" s="214">
        <v>5.6311</v>
      </c>
      <c r="F624" s="215">
        <v>0</v>
      </c>
      <c r="G624" s="214">
        <v>0</v>
      </c>
      <c r="H624" s="214">
        <v>6</v>
      </c>
      <c r="I624" s="214">
        <v>75.1923</v>
      </c>
      <c r="J624" s="214">
        <v>0</v>
      </c>
      <c r="K624" s="214">
        <v>0</v>
      </c>
      <c r="L624" s="214"/>
      <c r="M624" s="214"/>
      <c r="N624" s="9"/>
      <c r="O624" s="200"/>
    </row>
    <row r="625" spans="2:15" ht="12.75">
      <c r="B625" s="212">
        <v>41456</v>
      </c>
      <c r="C625" s="214"/>
      <c r="D625" s="214">
        <v>42</v>
      </c>
      <c r="E625" s="214">
        <v>5.7268</v>
      </c>
      <c r="F625" s="215">
        <v>0</v>
      </c>
      <c r="G625" s="214">
        <v>0</v>
      </c>
      <c r="H625" s="214">
        <v>6</v>
      </c>
      <c r="I625" s="214">
        <v>76.3351</v>
      </c>
      <c r="J625" s="214">
        <v>0</v>
      </c>
      <c r="K625" s="214">
        <v>0</v>
      </c>
      <c r="L625" s="214"/>
      <c r="M625" s="214"/>
      <c r="N625" s="9"/>
      <c r="O625" s="200"/>
    </row>
    <row r="626" spans="2:15" ht="12.75">
      <c r="B626" s="212">
        <v>41487</v>
      </c>
      <c r="C626" s="214"/>
      <c r="D626" s="214">
        <v>42</v>
      </c>
      <c r="E626" s="214">
        <v>5.7486</v>
      </c>
      <c r="F626" s="215">
        <v>0</v>
      </c>
      <c r="G626" s="214">
        <v>0</v>
      </c>
      <c r="H626" s="214">
        <v>6</v>
      </c>
      <c r="I626" s="214">
        <v>77.495</v>
      </c>
      <c r="J626" s="214">
        <v>0</v>
      </c>
      <c r="K626" s="214">
        <v>0</v>
      </c>
      <c r="L626" s="214"/>
      <c r="M626" s="214"/>
      <c r="N626" s="9"/>
      <c r="O626" s="200"/>
    </row>
    <row r="627" spans="2:15" ht="12.75">
      <c r="B627" s="212">
        <v>41518</v>
      </c>
      <c r="C627" s="214"/>
      <c r="D627" s="214">
        <v>42</v>
      </c>
      <c r="E627" s="214">
        <v>5.9133</v>
      </c>
      <c r="F627" s="215">
        <v>0</v>
      </c>
      <c r="G627" s="214">
        <v>0</v>
      </c>
      <c r="H627" s="214">
        <v>6</v>
      </c>
      <c r="I627" s="214">
        <v>78.6469</v>
      </c>
      <c r="J627" s="214">
        <v>0</v>
      </c>
      <c r="K627" s="214">
        <v>0</v>
      </c>
      <c r="L627" s="214"/>
      <c r="M627" s="214"/>
      <c r="N627" s="9"/>
      <c r="O627" s="200"/>
    </row>
    <row r="628" spans="2:15" ht="12.75">
      <c r="B628" s="212">
        <v>41548</v>
      </c>
      <c r="C628" s="214"/>
      <c r="D628" s="214">
        <v>40</v>
      </c>
      <c r="E628" s="214">
        <v>5.8167</v>
      </c>
      <c r="F628" s="215">
        <v>0</v>
      </c>
      <c r="G628" s="214">
        <v>0</v>
      </c>
      <c r="H628" s="214">
        <v>6</v>
      </c>
      <c r="I628" s="214">
        <v>79.8015</v>
      </c>
      <c r="J628" s="214">
        <v>0</v>
      </c>
      <c r="K628" s="214">
        <v>0</v>
      </c>
      <c r="L628" s="214"/>
      <c r="M628" s="214"/>
      <c r="N628" s="9"/>
      <c r="O628" s="200"/>
    </row>
    <row r="629" spans="2:15" ht="12.75">
      <c r="B629" s="212">
        <v>41579</v>
      </c>
      <c r="C629" s="214"/>
      <c r="D629" s="214">
        <v>40</v>
      </c>
      <c r="E629" s="214">
        <v>5.9165</v>
      </c>
      <c r="F629" s="215">
        <v>0</v>
      </c>
      <c r="G629" s="214">
        <v>0</v>
      </c>
      <c r="H629" s="214">
        <v>6</v>
      </c>
      <c r="I629" s="214">
        <v>80.9608</v>
      </c>
      <c r="J629" s="214">
        <v>0</v>
      </c>
      <c r="K629" s="214">
        <v>0</v>
      </c>
      <c r="L629" s="214"/>
      <c r="M629" s="214"/>
      <c r="N629" s="9"/>
      <c r="O629" s="200"/>
    </row>
    <row r="630" spans="2:15" ht="12.75">
      <c r="B630" s="212">
        <v>41609</v>
      </c>
      <c r="C630" s="214"/>
      <c r="D630" s="214">
        <v>40</v>
      </c>
      <c r="E630" s="214">
        <v>5.9656</v>
      </c>
      <c r="F630" s="215">
        <v>0</v>
      </c>
      <c r="G630" s="214">
        <v>0</v>
      </c>
      <c r="H630" s="214">
        <v>6</v>
      </c>
      <c r="I630" s="214">
        <v>82.1227</v>
      </c>
      <c r="J630" s="214">
        <v>0</v>
      </c>
      <c r="K630" s="214">
        <v>0</v>
      </c>
      <c r="L630" s="214"/>
      <c r="M630" s="214"/>
      <c r="N630" s="9"/>
      <c r="O630" s="200"/>
    </row>
    <row r="631" spans="2:15" ht="12.75">
      <c r="B631" s="212">
        <v>41640</v>
      </c>
      <c r="C631" s="214"/>
      <c r="D631" s="214">
        <v>40</v>
      </c>
      <c r="E631" s="214">
        <v>6.0636</v>
      </c>
      <c r="F631" s="215">
        <v>0</v>
      </c>
      <c r="G631" s="214">
        <v>0</v>
      </c>
      <c r="H631" s="214">
        <v>6</v>
      </c>
      <c r="I631" s="214">
        <v>83.2881</v>
      </c>
      <c r="J631" s="214">
        <v>0</v>
      </c>
      <c r="K631" s="214">
        <v>0</v>
      </c>
      <c r="L631" s="214"/>
      <c r="M631" s="214"/>
      <c r="N631" s="9"/>
      <c r="O631" s="200"/>
    </row>
    <row r="632" spans="2:15" ht="12.75">
      <c r="B632" s="212">
        <v>41671</v>
      </c>
      <c r="C632" s="214"/>
      <c r="D632" s="214">
        <v>40</v>
      </c>
      <c r="E632" s="214">
        <v>6.1605</v>
      </c>
      <c r="F632" s="215">
        <v>0</v>
      </c>
      <c r="G632" s="214">
        <v>0</v>
      </c>
      <c r="H632" s="214">
        <v>6</v>
      </c>
      <c r="I632" s="214">
        <v>84.4599</v>
      </c>
      <c r="J632" s="214">
        <v>0</v>
      </c>
      <c r="K632" s="214">
        <v>0</v>
      </c>
      <c r="L632" s="214"/>
      <c r="M632" s="214"/>
      <c r="N632" s="9"/>
      <c r="O632" s="200"/>
    </row>
    <row r="633" spans="2:15" ht="12.75">
      <c r="B633" s="212">
        <v>41699</v>
      </c>
      <c r="C633" s="214"/>
      <c r="D633" s="214">
        <v>40</v>
      </c>
      <c r="E633" s="214">
        <v>6.2079</v>
      </c>
      <c r="F633" s="215">
        <v>0</v>
      </c>
      <c r="G633" s="214">
        <v>0</v>
      </c>
      <c r="H633" s="214">
        <v>6</v>
      </c>
      <c r="I633" s="214">
        <v>85.6354</v>
      </c>
      <c r="J633" s="214">
        <v>0</v>
      </c>
      <c r="K633" s="214">
        <v>0</v>
      </c>
      <c r="L633" s="214"/>
      <c r="M633" s="214"/>
      <c r="N633" s="9"/>
      <c r="O633" s="200"/>
    </row>
    <row r="634" spans="2:15" ht="12.75">
      <c r="B634" s="212">
        <v>41730</v>
      </c>
      <c r="C634" s="214"/>
      <c r="D634" s="214">
        <v>40</v>
      </c>
      <c r="E634" s="214">
        <v>6.2553</v>
      </c>
      <c r="F634" s="215">
        <v>0</v>
      </c>
      <c r="G634" s="214">
        <v>0</v>
      </c>
      <c r="H634" s="214">
        <v>6</v>
      </c>
      <c r="I634" s="214">
        <v>89.7533</v>
      </c>
      <c r="J634" s="214">
        <v>0</v>
      </c>
      <c r="K634" s="214">
        <v>0</v>
      </c>
      <c r="L634" s="214"/>
      <c r="M634" s="214"/>
      <c r="N634" s="9"/>
      <c r="O634" s="200"/>
    </row>
    <row r="635" spans="2:15" ht="12.75">
      <c r="B635" s="212">
        <v>41760</v>
      </c>
      <c r="C635" s="214"/>
      <c r="D635" s="214">
        <v>40</v>
      </c>
      <c r="E635" s="214">
        <v>6.3986</v>
      </c>
      <c r="F635" s="215">
        <v>0</v>
      </c>
      <c r="G635" s="214">
        <v>0</v>
      </c>
      <c r="H635" s="214">
        <v>6</v>
      </c>
      <c r="I635" s="214">
        <v>90.942</v>
      </c>
      <c r="J635" s="214">
        <v>0</v>
      </c>
      <c r="K635" s="214">
        <v>0</v>
      </c>
      <c r="L635" s="214"/>
      <c r="M635" s="214"/>
      <c r="N635" s="9"/>
      <c r="O635" s="200"/>
    </row>
    <row r="636" spans="2:15" ht="12.75">
      <c r="B636" s="212">
        <v>41791</v>
      </c>
      <c r="C636" s="214"/>
      <c r="D636" s="214">
        <v>40</v>
      </c>
      <c r="E636" s="214">
        <v>6.4476</v>
      </c>
      <c r="F636" s="215">
        <v>0</v>
      </c>
      <c r="G636" s="214">
        <v>0</v>
      </c>
      <c r="H636" s="214">
        <v>6</v>
      </c>
      <c r="I636" s="214">
        <v>92.1409</v>
      </c>
      <c r="J636" s="214">
        <v>0</v>
      </c>
      <c r="K636" s="214">
        <v>0</v>
      </c>
      <c r="L636" s="214"/>
      <c r="M636" s="214"/>
      <c r="N636" s="9"/>
      <c r="O636" s="200"/>
    </row>
    <row r="637" spans="2:15" ht="12.75">
      <c r="B637" s="212">
        <v>41821</v>
      </c>
      <c r="C637" s="214"/>
      <c r="D637" s="214">
        <v>40</v>
      </c>
      <c r="E637" s="214">
        <v>6.5438</v>
      </c>
      <c r="F637" s="215">
        <v>0</v>
      </c>
      <c r="G637" s="214">
        <v>0</v>
      </c>
      <c r="H637" s="214">
        <v>6</v>
      </c>
      <c r="I637" s="214">
        <v>93.343</v>
      </c>
      <c r="J637" s="214">
        <v>0</v>
      </c>
      <c r="K637" s="214">
        <v>0</v>
      </c>
      <c r="L637" s="214"/>
      <c r="M637" s="214"/>
      <c r="N637" s="9"/>
      <c r="O637" s="200"/>
    </row>
    <row r="638" spans="2:15" ht="12.75">
      <c r="B638" s="212">
        <v>41852</v>
      </c>
      <c r="C638" s="214"/>
      <c r="D638" s="214">
        <v>40</v>
      </c>
      <c r="E638" s="214">
        <v>6.6048</v>
      </c>
      <c r="F638" s="215">
        <v>0</v>
      </c>
      <c r="G638" s="214">
        <v>0</v>
      </c>
      <c r="H638" s="214">
        <v>6</v>
      </c>
      <c r="I638" s="214">
        <v>94.5777</v>
      </c>
      <c r="J638" s="214">
        <v>0</v>
      </c>
      <c r="K638" s="214">
        <v>0</v>
      </c>
      <c r="L638" s="214"/>
      <c r="M638" s="214"/>
      <c r="N638" s="9"/>
      <c r="O638" s="200"/>
    </row>
    <row r="639" spans="2:15" ht="12.75">
      <c r="B639" s="212">
        <v>41883</v>
      </c>
      <c r="C639" s="214"/>
      <c r="D639" s="214">
        <v>40</v>
      </c>
      <c r="E639" s="214">
        <v>6.7026</v>
      </c>
      <c r="F639" s="215">
        <v>0</v>
      </c>
      <c r="G639" s="214">
        <v>0</v>
      </c>
      <c r="H639" s="214">
        <v>6</v>
      </c>
      <c r="I639" s="214">
        <v>95.7829</v>
      </c>
      <c r="J639" s="214">
        <v>0</v>
      </c>
      <c r="K639" s="214">
        <v>0</v>
      </c>
      <c r="L639" s="214"/>
      <c r="M639" s="214"/>
      <c r="N639" s="9"/>
      <c r="O639" s="200"/>
    </row>
    <row r="640" spans="2:15" ht="12.75">
      <c r="B640" s="212">
        <v>41913</v>
      </c>
      <c r="C640" s="214"/>
      <c r="D640" s="214">
        <v>40</v>
      </c>
      <c r="E640" s="214">
        <v>7.1201</v>
      </c>
      <c r="F640" s="215">
        <v>0</v>
      </c>
      <c r="G640" s="214">
        <v>0</v>
      </c>
      <c r="H640" s="214">
        <v>6</v>
      </c>
      <c r="I640" s="214">
        <v>96.9913</v>
      </c>
      <c r="J640" s="214">
        <v>0</v>
      </c>
      <c r="K640" s="214">
        <v>0</v>
      </c>
      <c r="L640" s="214"/>
      <c r="M640" s="214"/>
      <c r="N640" s="9"/>
      <c r="O640" s="200"/>
    </row>
    <row r="641" spans="2:15" ht="12.75">
      <c r="B641" s="212">
        <v>41944</v>
      </c>
      <c r="C641" s="214"/>
      <c r="D641" s="214">
        <v>40</v>
      </c>
      <c r="E641" s="214">
        <v>7.1765</v>
      </c>
      <c r="F641" s="215">
        <v>0</v>
      </c>
      <c r="G641" s="214">
        <v>0</v>
      </c>
      <c r="H641" s="214">
        <v>6</v>
      </c>
      <c r="I641" s="214">
        <v>4.2077</v>
      </c>
      <c r="J641" s="214">
        <v>0</v>
      </c>
      <c r="K641" s="214">
        <v>0</v>
      </c>
      <c r="L641" s="214"/>
      <c r="M641" s="214"/>
      <c r="N641" s="9"/>
      <c r="O641" s="200"/>
    </row>
    <row r="642" spans="2:15" ht="12.75">
      <c r="B642" s="212">
        <v>41974</v>
      </c>
      <c r="C642" s="214"/>
      <c r="D642" s="214">
        <v>40</v>
      </c>
      <c r="E642" s="214">
        <v>7.2309</v>
      </c>
      <c r="F642" s="215">
        <v>0</v>
      </c>
      <c r="G642" s="214">
        <v>0</v>
      </c>
      <c r="H642" s="214">
        <v>6</v>
      </c>
      <c r="I642" s="214">
        <v>5.4353</v>
      </c>
      <c r="J642" s="214">
        <v>0</v>
      </c>
      <c r="K642" s="214">
        <v>0</v>
      </c>
      <c r="L642" s="214"/>
      <c r="M642" s="214"/>
      <c r="N642" s="9"/>
      <c r="O642" s="200"/>
    </row>
    <row r="643" spans="2:15" ht="12.75">
      <c r="B643" s="212">
        <v>42005</v>
      </c>
      <c r="C643" s="214"/>
      <c r="D643" s="214">
        <v>40</v>
      </c>
      <c r="E643" s="214">
        <v>7.282</v>
      </c>
      <c r="F643" s="215">
        <v>0</v>
      </c>
      <c r="G643" s="214">
        <v>0</v>
      </c>
      <c r="H643" s="214">
        <v>19</v>
      </c>
      <c r="I643" s="214">
        <v>12.534</v>
      </c>
      <c r="J643" s="214">
        <v>0</v>
      </c>
      <c r="K643" s="214">
        <v>0</v>
      </c>
      <c r="L643" s="214"/>
      <c r="M643" s="214"/>
      <c r="N643" s="9"/>
      <c r="O643" s="200"/>
    </row>
    <row r="644" spans="2:15" ht="12.75">
      <c r="B644" s="212">
        <v>42036</v>
      </c>
      <c r="C644" s="214"/>
      <c r="D644" s="214">
        <v>40</v>
      </c>
      <c r="E644" s="214">
        <v>7.3311</v>
      </c>
      <c r="F644" s="215">
        <v>0</v>
      </c>
      <c r="G644" s="214">
        <v>0</v>
      </c>
      <c r="H644" s="214">
        <v>6</v>
      </c>
      <c r="I644" s="214">
        <v>7.8946</v>
      </c>
      <c r="J644" s="214">
        <v>0</v>
      </c>
      <c r="K644" s="214">
        <v>0</v>
      </c>
      <c r="L644" s="214"/>
      <c r="M644" s="214"/>
      <c r="N644" s="9"/>
      <c r="O644" s="200"/>
    </row>
    <row r="645" spans="2:15" ht="12.75">
      <c r="B645" s="212">
        <v>42064</v>
      </c>
      <c r="C645" s="214"/>
      <c r="D645" s="214">
        <v>40</v>
      </c>
      <c r="E645" s="214">
        <v>7.3806</v>
      </c>
      <c r="F645" s="215">
        <v>0</v>
      </c>
      <c r="G645" s="214">
        <v>0</v>
      </c>
      <c r="H645" s="214">
        <v>6</v>
      </c>
      <c r="I645" s="214">
        <v>9.1218</v>
      </c>
      <c r="J645" s="214">
        <v>0</v>
      </c>
      <c r="K645" s="214">
        <v>0</v>
      </c>
      <c r="L645" s="214"/>
      <c r="M645" s="214"/>
      <c r="N645" s="9"/>
      <c r="O645" s="200"/>
    </row>
    <row r="646" spans="2:15" ht="12.75">
      <c r="B646" s="212">
        <v>42095</v>
      </c>
      <c r="C646" s="214"/>
      <c r="D646" s="214">
        <v>39</v>
      </c>
      <c r="E646" s="214">
        <v>7.4297</v>
      </c>
      <c r="F646" s="215">
        <v>0</v>
      </c>
      <c r="G646" s="214">
        <v>0</v>
      </c>
      <c r="H646" s="214">
        <v>6</v>
      </c>
      <c r="I646" s="214">
        <v>13.6647</v>
      </c>
      <c r="J646" s="214">
        <v>0</v>
      </c>
      <c r="K646" s="214">
        <v>0</v>
      </c>
      <c r="L646" s="214"/>
      <c r="M646" s="214"/>
      <c r="N646" s="9"/>
      <c r="O646" s="200"/>
    </row>
    <row r="647" spans="2:15" ht="12.75">
      <c r="B647" s="212">
        <v>42125</v>
      </c>
      <c r="C647" s="214"/>
      <c r="D647" s="214">
        <v>39</v>
      </c>
      <c r="E647" s="214">
        <v>7.5389</v>
      </c>
      <c r="F647" s="215">
        <v>0</v>
      </c>
      <c r="G647" s="214">
        <v>0</v>
      </c>
      <c r="H647" s="214">
        <v>6</v>
      </c>
      <c r="I647" s="214">
        <v>14.9024</v>
      </c>
      <c r="J647" s="214">
        <v>0</v>
      </c>
      <c r="K647" s="214">
        <v>0</v>
      </c>
      <c r="L647" s="214"/>
      <c r="M647" s="214"/>
      <c r="N647" s="9"/>
      <c r="O647" s="200"/>
    </row>
    <row r="648" spans="2:15" ht="12.75">
      <c r="B648" s="212">
        <v>42156</v>
      </c>
      <c r="C648" s="214"/>
      <c r="D648" s="214">
        <v>39</v>
      </c>
      <c r="E648" s="214">
        <v>7.5898</v>
      </c>
      <c r="F648" s="215">
        <v>0</v>
      </c>
      <c r="G648" s="214">
        <v>0</v>
      </c>
      <c r="H648" s="214">
        <v>6</v>
      </c>
      <c r="I648" s="214">
        <v>16.1499</v>
      </c>
      <c r="J648" s="214">
        <v>0</v>
      </c>
      <c r="K648" s="214">
        <v>0</v>
      </c>
      <c r="L648" s="214"/>
      <c r="M648" s="214"/>
      <c r="N648" s="9"/>
      <c r="O648" s="200"/>
    </row>
    <row r="649" spans="2:15" ht="12.75">
      <c r="B649" s="212">
        <v>42186</v>
      </c>
      <c r="C649" s="214"/>
      <c r="D649" s="214">
        <v>39</v>
      </c>
      <c r="E649" s="214">
        <v>7.6398</v>
      </c>
      <c r="F649" s="215">
        <v>0</v>
      </c>
      <c r="G649" s="214">
        <v>0</v>
      </c>
      <c r="H649" s="214">
        <v>6</v>
      </c>
      <c r="I649" s="214">
        <v>17.3998</v>
      </c>
      <c r="J649" s="214">
        <v>0</v>
      </c>
      <c r="K649" s="214">
        <v>0</v>
      </c>
      <c r="L649" s="214"/>
      <c r="M649" s="214"/>
      <c r="N649" s="9"/>
      <c r="O649" s="200"/>
    </row>
    <row r="650" spans="2:15" ht="12.75">
      <c r="B650" s="212">
        <v>42217</v>
      </c>
      <c r="C650" s="214"/>
      <c r="D650" s="214">
        <v>39</v>
      </c>
      <c r="E650" s="214">
        <v>7.6901</v>
      </c>
      <c r="F650" s="215">
        <v>0</v>
      </c>
      <c r="G650" s="214">
        <v>0</v>
      </c>
      <c r="H650" s="214">
        <v>6</v>
      </c>
      <c r="I650" s="214">
        <v>17.4295</v>
      </c>
      <c r="J650" s="214">
        <v>0</v>
      </c>
      <c r="K650" s="214">
        <v>0</v>
      </c>
      <c r="L650" s="214"/>
      <c r="M650" s="214"/>
      <c r="N650" s="9"/>
      <c r="O650" s="200"/>
    </row>
    <row r="651" spans="2:15" ht="12.75">
      <c r="B651" s="212">
        <v>42248</v>
      </c>
      <c r="C651" s="214"/>
      <c r="D651" s="214">
        <v>39</v>
      </c>
      <c r="E651" s="214">
        <v>7.7951</v>
      </c>
      <c r="F651" s="215">
        <v>0</v>
      </c>
      <c r="G651" s="214">
        <v>0</v>
      </c>
      <c r="H651" s="214">
        <v>6</v>
      </c>
      <c r="I651" s="214">
        <v>17.4295</v>
      </c>
      <c r="J651" s="214">
        <v>0</v>
      </c>
      <c r="K651" s="214">
        <v>0</v>
      </c>
      <c r="L651" s="214"/>
      <c r="M651" s="214"/>
      <c r="N651" s="9"/>
      <c r="O651" s="200"/>
    </row>
    <row r="652" spans="2:15" ht="12.75">
      <c r="B652" s="212">
        <v>42278</v>
      </c>
      <c r="C652" s="214"/>
      <c r="D652" s="214">
        <v>39</v>
      </c>
      <c r="E652" s="214">
        <v>8.2225</v>
      </c>
      <c r="F652" s="215">
        <v>0</v>
      </c>
      <c r="G652" s="214">
        <v>0</v>
      </c>
      <c r="H652" s="214">
        <v>6</v>
      </c>
      <c r="I652" s="214">
        <v>17.4295</v>
      </c>
      <c r="J652" s="214">
        <v>0</v>
      </c>
      <c r="K652" s="214">
        <v>0</v>
      </c>
      <c r="L652" s="214"/>
      <c r="M652" s="214"/>
      <c r="N652" s="9"/>
      <c r="O652" s="200"/>
    </row>
    <row r="653" spans="2:15" ht="12.75">
      <c r="B653" s="212">
        <v>42309</v>
      </c>
      <c r="C653" s="214"/>
      <c r="D653" s="214">
        <v>39</v>
      </c>
      <c r="E653" s="214">
        <v>8.2802</v>
      </c>
      <c r="F653" s="215">
        <v>0</v>
      </c>
      <c r="G653" s="214">
        <v>0</v>
      </c>
      <c r="H653" s="214">
        <v>6</v>
      </c>
      <c r="I653" s="214">
        <v>17.4295</v>
      </c>
      <c r="J653" s="214">
        <v>0</v>
      </c>
      <c r="K653" s="214">
        <v>0</v>
      </c>
      <c r="L653" s="214"/>
      <c r="M653" s="214"/>
      <c r="N653" s="9"/>
      <c r="O653" s="200"/>
    </row>
    <row r="654" spans="2:15" ht="12.75">
      <c r="B654" s="212">
        <v>42339</v>
      </c>
      <c r="C654" s="214"/>
      <c r="D654" s="214">
        <v>39</v>
      </c>
      <c r="E654" s="214">
        <v>8.3359</v>
      </c>
      <c r="F654" s="215">
        <v>0</v>
      </c>
      <c r="G654" s="214">
        <v>0</v>
      </c>
      <c r="H654" s="214">
        <v>6</v>
      </c>
      <c r="I654" s="214">
        <v>17.4295</v>
      </c>
      <c r="J654" s="214">
        <v>0</v>
      </c>
      <c r="K654" s="214">
        <v>0</v>
      </c>
      <c r="L654" s="214"/>
      <c r="M654" s="214"/>
      <c r="N654" s="9"/>
      <c r="O654" s="200"/>
    </row>
    <row r="655" spans="2:15" ht="12.75">
      <c r="B655" s="212">
        <v>42370</v>
      </c>
      <c r="C655" s="214"/>
      <c r="D655" s="214">
        <v>39</v>
      </c>
      <c r="E655" s="214">
        <v>8.389</v>
      </c>
      <c r="F655" s="215">
        <v>0</v>
      </c>
      <c r="G655" s="214">
        <v>0</v>
      </c>
      <c r="H655" s="214">
        <v>6</v>
      </c>
      <c r="I655" s="214">
        <v>17.4295</v>
      </c>
      <c r="J655" s="214">
        <v>0</v>
      </c>
      <c r="K655" s="214">
        <v>0</v>
      </c>
      <c r="L655" s="214"/>
      <c r="M655" s="214"/>
      <c r="N655" s="9"/>
      <c r="O655" s="200"/>
    </row>
    <row r="656" spans="2:15" ht="12.75">
      <c r="B656" s="212">
        <v>42401</v>
      </c>
      <c r="C656" s="214"/>
      <c r="D656" s="214">
        <v>39</v>
      </c>
      <c r="E656" s="214">
        <v>8.4403</v>
      </c>
      <c r="F656" s="215">
        <v>0</v>
      </c>
      <c r="G656" s="214">
        <v>0</v>
      </c>
      <c r="H656" s="214">
        <v>6</v>
      </c>
      <c r="I656" s="214">
        <v>19.9924</v>
      </c>
      <c r="J656" s="214">
        <v>0</v>
      </c>
      <c r="K656" s="214">
        <v>0</v>
      </c>
      <c r="L656" s="214"/>
      <c r="M656" s="214"/>
      <c r="N656" s="9"/>
      <c r="O656" s="200"/>
    </row>
    <row r="657" spans="2:15" ht="12.75">
      <c r="B657" s="212">
        <v>42430</v>
      </c>
      <c r="C657" s="214"/>
      <c r="D657" s="214">
        <v>39</v>
      </c>
      <c r="E657" s="214">
        <v>8.4922</v>
      </c>
      <c r="F657" s="215">
        <v>0</v>
      </c>
      <c r="G657" s="214">
        <v>0</v>
      </c>
      <c r="H657" s="214">
        <v>6</v>
      </c>
      <c r="I657" s="214">
        <v>21.2783</v>
      </c>
      <c r="J657" s="214">
        <v>0</v>
      </c>
      <c r="K657" s="214">
        <v>0</v>
      </c>
      <c r="L657" s="214"/>
      <c r="M657" s="214"/>
      <c r="N657" s="9"/>
      <c r="O657" s="200"/>
    </row>
    <row r="658" spans="2:15" ht="12.75">
      <c r="B658" s="212">
        <v>42461</v>
      </c>
      <c r="C658" s="214"/>
      <c r="D658" s="214">
        <v>39</v>
      </c>
      <c r="E658" s="214">
        <v>8.5441</v>
      </c>
      <c r="F658" s="215">
        <v>0</v>
      </c>
      <c r="G658" s="214">
        <v>0</v>
      </c>
      <c r="H658" s="214">
        <v>6</v>
      </c>
      <c r="I658" s="214">
        <v>23.4183</v>
      </c>
      <c r="J658" s="214">
        <v>0</v>
      </c>
      <c r="K658" s="214">
        <v>0</v>
      </c>
      <c r="L658" s="214"/>
      <c r="M658" s="214"/>
      <c r="N658" s="9"/>
      <c r="O658" s="200"/>
    </row>
    <row r="659" spans="2:15" ht="12.75">
      <c r="B659" s="212">
        <v>42491</v>
      </c>
      <c r="C659" s="214"/>
      <c r="D659" s="214">
        <v>39</v>
      </c>
      <c r="E659" s="214">
        <v>8.6644</v>
      </c>
      <c r="F659" s="215">
        <v>0</v>
      </c>
      <c r="G659" s="214">
        <v>0</v>
      </c>
      <c r="H659" s="214">
        <v>6</v>
      </c>
      <c r="I659" s="214">
        <v>24.7137</v>
      </c>
      <c r="J659" s="214">
        <v>0</v>
      </c>
      <c r="K659" s="214">
        <v>0</v>
      </c>
      <c r="L659" s="214"/>
      <c r="M659" s="214"/>
      <c r="N659" s="9"/>
      <c r="O659" s="200"/>
    </row>
    <row r="660" spans="2:15" ht="12.75">
      <c r="B660" s="212">
        <v>42522</v>
      </c>
      <c r="C660" s="214"/>
      <c r="D660" s="214">
        <v>39</v>
      </c>
      <c r="E660" s="214">
        <v>8.7175</v>
      </c>
      <c r="F660" s="215">
        <v>0</v>
      </c>
      <c r="G660" s="214">
        <v>0</v>
      </c>
      <c r="H660" s="214">
        <v>6</v>
      </c>
      <c r="I660" s="214">
        <v>26.0158</v>
      </c>
      <c r="J660" s="214">
        <v>0</v>
      </c>
      <c r="K660" s="214">
        <v>0</v>
      </c>
      <c r="L660" s="214"/>
      <c r="M660" s="214"/>
      <c r="N660" s="9"/>
      <c r="O660" s="200"/>
    </row>
    <row r="661" spans="2:15" ht="12.75">
      <c r="B661" s="212">
        <v>42552</v>
      </c>
      <c r="C661" s="214"/>
      <c r="D661" s="214">
        <v>39</v>
      </c>
      <c r="E661" s="214">
        <v>8.7697</v>
      </c>
      <c r="F661" s="215">
        <v>0</v>
      </c>
      <c r="G661" s="214">
        <v>0</v>
      </c>
      <c r="H661" s="214">
        <v>6</v>
      </c>
      <c r="I661" s="214">
        <v>27.3193</v>
      </c>
      <c r="J661" s="214">
        <v>0</v>
      </c>
      <c r="K661" s="214">
        <v>0</v>
      </c>
      <c r="L661" s="214"/>
      <c r="M661" s="214"/>
      <c r="N661" s="9"/>
      <c r="O661" s="200"/>
    </row>
    <row r="662" spans="2:15" ht="12.75">
      <c r="B662" s="212">
        <v>42583</v>
      </c>
      <c r="C662" s="214"/>
      <c r="D662" s="214">
        <v>39</v>
      </c>
      <c r="E662" s="214">
        <v>8.822</v>
      </c>
      <c r="F662" s="215">
        <v>0</v>
      </c>
      <c r="G662" s="214">
        <v>0</v>
      </c>
      <c r="H662" s="214">
        <v>6</v>
      </c>
      <c r="I662" s="214">
        <v>28.6571</v>
      </c>
      <c r="J662" s="214">
        <v>0</v>
      </c>
      <c r="K662" s="214">
        <v>0</v>
      </c>
      <c r="L662" s="214"/>
      <c r="M662" s="214"/>
      <c r="N662" s="9"/>
      <c r="O662" s="200"/>
    </row>
    <row r="663" spans="2:15" ht="12.75">
      <c r="B663" s="212">
        <v>42614</v>
      </c>
      <c r="C663" s="214"/>
      <c r="D663" s="214">
        <v>39</v>
      </c>
      <c r="E663" s="214">
        <v>8.9209</v>
      </c>
      <c r="F663" s="215">
        <v>0</v>
      </c>
      <c r="G663" s="214">
        <v>0</v>
      </c>
      <c r="H663" s="214">
        <v>6</v>
      </c>
      <c r="I663" s="214">
        <v>29.9676</v>
      </c>
      <c r="J663" s="214">
        <v>0</v>
      </c>
      <c r="K663" s="214">
        <v>0</v>
      </c>
      <c r="L663" s="214"/>
      <c r="M663" s="214"/>
      <c r="N663" s="9"/>
      <c r="O663" s="200"/>
    </row>
    <row r="664" spans="2:15" ht="12.75">
      <c r="B664" s="212">
        <v>42644</v>
      </c>
      <c r="C664" s="214"/>
      <c r="D664" s="214">
        <v>39</v>
      </c>
      <c r="E664" s="214">
        <v>9.3026</v>
      </c>
      <c r="F664" s="215">
        <v>0</v>
      </c>
      <c r="G664" s="214">
        <v>0</v>
      </c>
      <c r="H664" s="214">
        <v>6</v>
      </c>
      <c r="I664" s="214">
        <v>31.2788</v>
      </c>
      <c r="J664" s="214">
        <v>0</v>
      </c>
      <c r="K664" s="214">
        <v>0</v>
      </c>
      <c r="L664" s="214"/>
      <c r="M664" s="214"/>
      <c r="N664" s="9"/>
      <c r="O664" s="200"/>
    </row>
    <row r="665" spans="2:15" ht="12.75">
      <c r="B665" s="212">
        <v>42675</v>
      </c>
      <c r="C665" s="214"/>
      <c r="D665" s="214">
        <v>39</v>
      </c>
      <c r="E665" s="214">
        <v>9.3606</v>
      </c>
      <c r="F665" s="215">
        <v>0</v>
      </c>
      <c r="G665" s="214">
        <v>0</v>
      </c>
      <c r="H665" s="214">
        <v>6</v>
      </c>
      <c r="I665" s="214">
        <v>32.5919</v>
      </c>
      <c r="J665" s="214">
        <v>0</v>
      </c>
      <c r="K665" s="214">
        <v>0</v>
      </c>
      <c r="L665" s="214"/>
      <c r="M665" s="214"/>
      <c r="N665" s="9"/>
      <c r="O665" s="200"/>
    </row>
    <row r="666" spans="2:15" ht="12.75">
      <c r="B666" s="212">
        <v>42705</v>
      </c>
      <c r="C666" s="214"/>
      <c r="D666" s="214">
        <v>39</v>
      </c>
      <c r="E666" s="214">
        <v>9.417</v>
      </c>
      <c r="F666" s="215">
        <v>0</v>
      </c>
      <c r="G666" s="214">
        <v>0</v>
      </c>
      <c r="H666" s="214">
        <v>6</v>
      </c>
      <c r="I666" s="214">
        <v>33.9075</v>
      </c>
      <c r="J666" s="214">
        <v>0</v>
      </c>
      <c r="K666" s="214">
        <v>0</v>
      </c>
      <c r="L666" s="214"/>
      <c r="M666" s="214"/>
      <c r="N666" s="9"/>
      <c r="O666" s="200"/>
    </row>
    <row r="667" spans="2:15" ht="12.75">
      <c r="B667" s="212">
        <v>42736</v>
      </c>
      <c r="C667" s="214"/>
      <c r="D667" s="214">
        <v>39</v>
      </c>
      <c r="E667" s="214">
        <v>8.4545</v>
      </c>
      <c r="F667" s="215">
        <v>0</v>
      </c>
      <c r="G667" s="214">
        <v>0</v>
      </c>
      <c r="H667" s="214">
        <v>6</v>
      </c>
      <c r="I667" s="214">
        <v>35.2249</v>
      </c>
      <c r="J667" s="214">
        <v>0</v>
      </c>
      <c r="K667" s="214">
        <v>0</v>
      </c>
      <c r="L667" s="214"/>
      <c r="M667" s="214"/>
      <c r="N667" s="9"/>
      <c r="O667" s="200"/>
    </row>
    <row r="668" spans="2:15" ht="12.75">
      <c r="B668" s="212">
        <v>42767</v>
      </c>
      <c r="C668" s="214"/>
      <c r="D668" s="214">
        <v>38</v>
      </c>
      <c r="E668" s="214">
        <v>8.507</v>
      </c>
      <c r="F668" s="215">
        <v>0</v>
      </c>
      <c r="G668" s="214">
        <v>0</v>
      </c>
      <c r="H668" s="214">
        <v>6</v>
      </c>
      <c r="I668" s="214">
        <v>36.5408</v>
      </c>
      <c r="J668" s="214">
        <v>0</v>
      </c>
      <c r="K668" s="214">
        <v>0</v>
      </c>
      <c r="L668" s="214"/>
      <c r="M668" s="214"/>
      <c r="N668" s="9"/>
      <c r="O668" s="200"/>
    </row>
    <row r="669" spans="2:15" ht="12.75">
      <c r="B669" s="212">
        <v>42795</v>
      </c>
      <c r="C669" s="214"/>
      <c r="D669" s="214">
        <v>38</v>
      </c>
      <c r="E669" s="214">
        <v>8.5603</v>
      </c>
      <c r="F669" s="215">
        <v>0</v>
      </c>
      <c r="G669" s="214">
        <v>0</v>
      </c>
      <c r="H669" s="214">
        <v>6</v>
      </c>
      <c r="I669" s="214">
        <v>37.8605</v>
      </c>
      <c r="J669" s="214">
        <v>0</v>
      </c>
      <c r="K669" s="214">
        <v>0</v>
      </c>
      <c r="L669" s="214"/>
      <c r="M669" s="214"/>
      <c r="N669" s="9"/>
      <c r="O669" s="200"/>
    </row>
    <row r="670" spans="2:15" ht="12.75">
      <c r="B670" s="212">
        <v>42826</v>
      </c>
      <c r="C670" s="214"/>
      <c r="D670" s="214">
        <v>38</v>
      </c>
      <c r="E670" s="214">
        <v>8.6134</v>
      </c>
      <c r="F670" s="215">
        <v>0</v>
      </c>
      <c r="G670" s="214">
        <v>0</v>
      </c>
      <c r="H670" s="214">
        <v>6</v>
      </c>
      <c r="I670" s="214">
        <v>40.055</v>
      </c>
      <c r="J670" s="214">
        <v>0</v>
      </c>
      <c r="K670" s="214">
        <v>0</v>
      </c>
      <c r="L670" s="214"/>
      <c r="M670" s="214"/>
      <c r="N670" s="9"/>
      <c r="O670" s="200"/>
    </row>
    <row r="671" spans="2:15" ht="12.75">
      <c r="B671" s="212">
        <v>42856</v>
      </c>
      <c r="C671" s="214"/>
      <c r="D671" s="214">
        <v>38</v>
      </c>
      <c r="E671" s="214">
        <v>8.6714</v>
      </c>
      <c r="F671" s="215">
        <v>0</v>
      </c>
      <c r="G671" s="214">
        <v>0</v>
      </c>
      <c r="H671" s="214">
        <v>6</v>
      </c>
      <c r="I671" s="214">
        <v>41.383</v>
      </c>
      <c r="J671" s="214">
        <v>0</v>
      </c>
      <c r="K671" s="214">
        <v>0</v>
      </c>
      <c r="L671" s="214"/>
      <c r="M671" s="214"/>
      <c r="N671" s="9"/>
      <c r="O671" s="200"/>
    </row>
    <row r="672" spans="2:15" ht="12.75">
      <c r="B672" s="212">
        <v>42887</v>
      </c>
      <c r="C672" s="214"/>
      <c r="D672" s="214">
        <v>37</v>
      </c>
      <c r="E672" s="214">
        <v>1.5589</v>
      </c>
      <c r="F672" s="215">
        <v>0</v>
      </c>
      <c r="G672" s="214">
        <v>0</v>
      </c>
      <c r="H672" s="214">
        <v>6</v>
      </c>
      <c r="I672" s="214">
        <v>5.7162</v>
      </c>
      <c r="J672" s="214">
        <v>0</v>
      </c>
      <c r="K672" s="214">
        <v>0</v>
      </c>
      <c r="L672" s="214"/>
      <c r="M672" s="214"/>
      <c r="N672" s="9"/>
      <c r="O672" s="200"/>
    </row>
    <row r="673" spans="2:15" ht="12.75">
      <c r="B673" s="212">
        <v>42917</v>
      </c>
      <c r="C673" s="214"/>
      <c r="D673" s="214">
        <v>37</v>
      </c>
      <c r="E673" s="214">
        <v>1.5589</v>
      </c>
      <c r="F673" s="215">
        <v>0</v>
      </c>
      <c r="G673" s="214">
        <v>0</v>
      </c>
      <c r="H673" s="214">
        <v>6</v>
      </c>
      <c r="I673" s="214">
        <v>7.05</v>
      </c>
      <c r="J673" s="214">
        <v>0</v>
      </c>
      <c r="K673" s="214">
        <v>0</v>
      </c>
      <c r="L673" s="214"/>
      <c r="M673" s="214"/>
      <c r="N673" s="9"/>
      <c r="O673" s="200"/>
    </row>
    <row r="674" spans="2:15" ht="12.75">
      <c r="B674" s="212">
        <v>42948</v>
      </c>
      <c r="C674" s="214"/>
      <c r="D674" s="214">
        <v>37</v>
      </c>
      <c r="E674" s="214">
        <v>1.5589</v>
      </c>
      <c r="F674" s="215">
        <v>0</v>
      </c>
      <c r="G674" s="214">
        <v>0</v>
      </c>
      <c r="H674" s="214">
        <v>6</v>
      </c>
      <c r="I674" s="214">
        <v>8.3952</v>
      </c>
      <c r="J674" s="214">
        <v>0</v>
      </c>
      <c r="K674" s="214">
        <v>0</v>
      </c>
      <c r="L674" s="214"/>
      <c r="M674" s="214"/>
      <c r="N674" s="9"/>
      <c r="O674" s="200"/>
    </row>
    <row r="675" spans="2:15" ht="12.75">
      <c r="B675" s="212">
        <v>42979</v>
      </c>
      <c r="C675" s="214"/>
      <c r="D675" s="214">
        <v>37</v>
      </c>
      <c r="E675" s="214">
        <v>1.5916</v>
      </c>
      <c r="F675" s="215">
        <v>0</v>
      </c>
      <c r="G675" s="214">
        <v>0</v>
      </c>
      <c r="H675" s="214">
        <v>6</v>
      </c>
      <c r="I675" s="214">
        <v>9.7254</v>
      </c>
      <c r="J675" s="214">
        <v>0</v>
      </c>
      <c r="K675" s="214">
        <v>0</v>
      </c>
      <c r="L675" s="214"/>
      <c r="M675" s="214"/>
      <c r="N675" s="9"/>
      <c r="O675" s="200"/>
    </row>
    <row r="676" spans="2:15" ht="12.75">
      <c r="B676" s="212">
        <v>43009</v>
      </c>
      <c r="C676" s="214"/>
      <c r="D676" s="214">
        <v>37</v>
      </c>
      <c r="E676" s="214">
        <v>1.6024</v>
      </c>
      <c r="F676" s="215">
        <v>0</v>
      </c>
      <c r="G676" s="214">
        <v>0</v>
      </c>
      <c r="H676" s="214">
        <v>6</v>
      </c>
      <c r="I676" s="214">
        <v>11.0583</v>
      </c>
      <c r="J676" s="214">
        <v>0</v>
      </c>
      <c r="K676" s="214">
        <v>0</v>
      </c>
      <c r="L676" s="214"/>
      <c r="M676" s="214"/>
      <c r="N676" s="9"/>
      <c r="O676" s="200"/>
    </row>
    <row r="677" spans="2:15" ht="12.75">
      <c r="B677" s="212">
        <v>43040</v>
      </c>
      <c r="C677" s="214"/>
      <c r="D677" s="214">
        <v>37</v>
      </c>
      <c r="E677" s="214">
        <v>1.6066</v>
      </c>
      <c r="F677" s="215">
        <v>0</v>
      </c>
      <c r="G677" s="214">
        <v>0</v>
      </c>
      <c r="H677" s="214">
        <v>6</v>
      </c>
      <c r="I677" s="214">
        <v>12.39</v>
      </c>
      <c r="J677" s="214">
        <v>0</v>
      </c>
      <c r="K677" s="214">
        <v>0</v>
      </c>
      <c r="L677" s="214"/>
      <c r="M677" s="214"/>
      <c r="N677" s="9"/>
      <c r="O677" s="200"/>
    </row>
    <row r="678" spans="2:15" ht="12.75">
      <c r="B678" s="212">
        <v>43070</v>
      </c>
      <c r="C678" s="214"/>
      <c r="D678" s="214">
        <v>40</v>
      </c>
      <c r="E678" s="214">
        <v>1.6218</v>
      </c>
      <c r="F678" s="215">
        <v>0</v>
      </c>
      <c r="G678" s="214">
        <v>0</v>
      </c>
      <c r="H678" s="214">
        <v>6</v>
      </c>
      <c r="I678" s="214">
        <v>13.7266</v>
      </c>
      <c r="J678" s="214">
        <v>0</v>
      </c>
      <c r="K678" s="214">
        <v>0</v>
      </c>
      <c r="L678" s="214"/>
      <c r="M678" s="214"/>
      <c r="N678" s="9"/>
      <c r="O678" s="200"/>
    </row>
    <row r="679" spans="2:15" ht="12.75">
      <c r="B679" s="212">
        <v>43101</v>
      </c>
      <c r="C679" s="214"/>
      <c r="D679" s="214">
        <v>40</v>
      </c>
      <c r="E679" s="214">
        <v>1.6231</v>
      </c>
      <c r="F679" s="215">
        <v>0</v>
      </c>
      <c r="G679" s="214">
        <v>0</v>
      </c>
      <c r="H679" s="214">
        <v>6</v>
      </c>
      <c r="I679" s="214">
        <v>15.0665</v>
      </c>
      <c r="J679" s="214">
        <v>0</v>
      </c>
      <c r="K679" s="214">
        <v>0</v>
      </c>
      <c r="L679" s="214"/>
      <c r="M679" s="214"/>
      <c r="N679" s="9"/>
      <c r="O679" s="200"/>
    </row>
    <row r="680" spans="2:15" ht="12.75">
      <c r="B680" s="212">
        <v>43132</v>
      </c>
      <c r="C680" s="214"/>
      <c r="D680" s="214">
        <v>40</v>
      </c>
      <c r="E680" s="214">
        <v>1.6232</v>
      </c>
      <c r="F680" s="215">
        <v>0</v>
      </c>
      <c r="G680" s="214">
        <v>0</v>
      </c>
      <c r="H680" s="214">
        <v>6</v>
      </c>
      <c r="I680" s="214">
        <v>16.4077</v>
      </c>
      <c r="J680" s="214">
        <v>0</v>
      </c>
      <c r="K680" s="214">
        <v>0</v>
      </c>
      <c r="L680" s="214"/>
      <c r="M680" s="214"/>
      <c r="N680" s="9"/>
      <c r="O680" s="200"/>
    </row>
    <row r="681" spans="2:15" ht="12.75">
      <c r="B681" s="212">
        <v>43160</v>
      </c>
      <c r="C681" s="214"/>
      <c r="D681" s="214">
        <v>40</v>
      </c>
      <c r="E681" s="214">
        <v>1.6234</v>
      </c>
      <c r="F681" s="215">
        <v>0</v>
      </c>
      <c r="G681" s="214">
        <v>0</v>
      </c>
      <c r="H681" s="214">
        <v>6</v>
      </c>
      <c r="I681" s="214">
        <v>17.7539</v>
      </c>
      <c r="J681" s="214">
        <v>0</v>
      </c>
      <c r="K681" s="214">
        <v>0</v>
      </c>
      <c r="L681" s="214"/>
      <c r="M681" s="214"/>
      <c r="N681" s="9"/>
      <c r="O681" s="200"/>
    </row>
    <row r="682" spans="2:15" ht="12.75">
      <c r="B682" s="212">
        <v>43191</v>
      </c>
      <c r="C682" s="214"/>
      <c r="D682" s="214">
        <v>40</v>
      </c>
      <c r="E682" s="214">
        <v>1.6235</v>
      </c>
      <c r="F682" s="215">
        <v>0</v>
      </c>
      <c r="G682" s="214">
        <v>0</v>
      </c>
      <c r="H682" s="214">
        <v>6</v>
      </c>
      <c r="I682" s="214">
        <v>19.5907</v>
      </c>
      <c r="J682" s="214">
        <v>0</v>
      </c>
      <c r="K682" s="214">
        <v>0</v>
      </c>
      <c r="L682" s="214"/>
      <c r="M682" s="214"/>
      <c r="N682" s="9"/>
      <c r="O682" s="200"/>
    </row>
    <row r="683" spans="2:15" ht="12.75">
      <c r="B683" s="212">
        <v>43221</v>
      </c>
      <c r="C683" s="214"/>
      <c r="D683" s="214">
        <v>40</v>
      </c>
      <c r="E683" s="214">
        <v>1.6277</v>
      </c>
      <c r="F683" s="215">
        <v>0</v>
      </c>
      <c r="G683" s="214">
        <v>0</v>
      </c>
      <c r="H683" s="214">
        <v>6</v>
      </c>
      <c r="I683" s="214">
        <v>20.9409</v>
      </c>
      <c r="J683" s="214">
        <v>0</v>
      </c>
      <c r="K683" s="214">
        <v>0</v>
      </c>
      <c r="L683" s="214"/>
      <c r="M683" s="214"/>
      <c r="N683" s="9"/>
      <c r="O683" s="200"/>
    </row>
    <row r="684" spans="2:15" ht="12.75">
      <c r="B684" s="212">
        <v>43252</v>
      </c>
      <c r="C684" s="214"/>
      <c r="D684" s="214">
        <v>40</v>
      </c>
      <c r="E684" s="214">
        <v>1.6213</v>
      </c>
      <c r="F684" s="215">
        <v>0</v>
      </c>
      <c r="G684" s="214">
        <v>0</v>
      </c>
      <c r="H684" s="214">
        <v>6</v>
      </c>
      <c r="I684" s="214">
        <v>22.2961</v>
      </c>
      <c r="J684" s="214">
        <v>0</v>
      </c>
      <c r="K684" s="214">
        <v>0</v>
      </c>
      <c r="L684" s="214"/>
      <c r="M684" s="214"/>
      <c r="N684" s="9"/>
      <c r="O684" s="200"/>
    </row>
    <row r="685" spans="2:15" ht="12.75">
      <c r="B685" s="212">
        <v>43282</v>
      </c>
      <c r="C685" s="214"/>
      <c r="D685" s="214">
        <v>40</v>
      </c>
      <c r="E685" s="214">
        <v>1.6213</v>
      </c>
      <c r="F685" s="215">
        <v>0</v>
      </c>
      <c r="G685" s="214">
        <v>0</v>
      </c>
      <c r="H685" s="214">
        <v>6</v>
      </c>
      <c r="I685" s="214">
        <v>23.6545</v>
      </c>
      <c r="J685" s="214">
        <v>0</v>
      </c>
      <c r="K685" s="214">
        <v>0</v>
      </c>
      <c r="L685" s="214"/>
      <c r="M685" s="214"/>
      <c r="N685" s="9"/>
      <c r="O685" s="200"/>
    </row>
    <row r="686" spans="2:15" ht="12.75">
      <c r="B686" s="212">
        <v>43313</v>
      </c>
      <c r="C686" s="214"/>
      <c r="D686" s="214">
        <v>40</v>
      </c>
      <c r="E686" s="214">
        <v>1.6213</v>
      </c>
      <c r="F686" s="215">
        <v>0</v>
      </c>
      <c r="G686" s="214">
        <v>0</v>
      </c>
      <c r="H686" s="214">
        <v>6</v>
      </c>
      <c r="I686" s="214">
        <v>25.034</v>
      </c>
      <c r="J686" s="214">
        <v>0</v>
      </c>
      <c r="K686" s="214">
        <v>0</v>
      </c>
      <c r="L686" s="214"/>
      <c r="M686" s="214"/>
      <c r="N686" s="9"/>
      <c r="O686" s="200"/>
    </row>
    <row r="687" spans="2:15" ht="12.75">
      <c r="B687" s="212">
        <v>43344</v>
      </c>
      <c r="C687" s="214"/>
      <c r="D687" s="214">
        <v>40</v>
      </c>
      <c r="E687" s="214">
        <v>1.6643</v>
      </c>
      <c r="F687" s="215">
        <v>0</v>
      </c>
      <c r="G687" s="214">
        <v>0</v>
      </c>
      <c r="H687" s="214">
        <v>6</v>
      </c>
      <c r="I687" s="214">
        <v>26.3984</v>
      </c>
      <c r="J687" s="214"/>
      <c r="K687" s="214"/>
      <c r="L687" s="214">
        <v>0</v>
      </c>
      <c r="M687" s="214">
        <v>0</v>
      </c>
      <c r="N687" s="9"/>
      <c r="O687" s="200"/>
    </row>
    <row r="688" spans="2:15" ht="12.75">
      <c r="B688" s="212">
        <v>43374</v>
      </c>
      <c r="C688" s="214"/>
      <c r="D688" s="214">
        <v>40</v>
      </c>
      <c r="E688" s="214">
        <v>1.6806</v>
      </c>
      <c r="F688" s="215">
        <v>0</v>
      </c>
      <c r="G688" s="214">
        <v>0</v>
      </c>
      <c r="H688" s="214">
        <v>6</v>
      </c>
      <c r="I688" s="214">
        <v>27.7663</v>
      </c>
      <c r="J688" s="214"/>
      <c r="K688" s="214"/>
      <c r="L688" s="214">
        <v>0</v>
      </c>
      <c r="M688" s="214">
        <v>0</v>
      </c>
      <c r="N688" s="9"/>
      <c r="O688" s="200"/>
    </row>
    <row r="689" spans="2:15" ht="12.75">
      <c r="B689" s="212">
        <v>43405</v>
      </c>
      <c r="C689" s="214"/>
      <c r="D689" s="214">
        <v>40</v>
      </c>
      <c r="E689" s="214">
        <v>1.6868</v>
      </c>
      <c r="F689" s="215">
        <v>0</v>
      </c>
      <c r="G689" s="214">
        <v>0</v>
      </c>
      <c r="H689" s="214">
        <v>6</v>
      </c>
      <c r="I689" s="214">
        <v>29.1379</v>
      </c>
      <c r="J689" s="214"/>
      <c r="K689" s="214"/>
      <c r="L689" s="214">
        <v>0</v>
      </c>
      <c r="M689" s="214">
        <v>0</v>
      </c>
      <c r="N689" s="9"/>
      <c r="O689" s="200"/>
    </row>
    <row r="690" spans="2:15" ht="12.75">
      <c r="B690" s="212">
        <v>43435</v>
      </c>
      <c r="C690" s="214"/>
      <c r="D690" s="214">
        <v>40</v>
      </c>
      <c r="E690" s="214">
        <v>1.6913</v>
      </c>
      <c r="F690" s="215">
        <v>0</v>
      </c>
      <c r="G690" s="214">
        <v>0</v>
      </c>
      <c r="H690" s="214">
        <v>6</v>
      </c>
      <c r="I690" s="214">
        <v>30.5145</v>
      </c>
      <c r="J690" s="214"/>
      <c r="K690" s="214"/>
      <c r="L690" s="214">
        <v>0</v>
      </c>
      <c r="M690" s="214">
        <v>0</v>
      </c>
      <c r="N690" s="9"/>
      <c r="O690" s="200"/>
    </row>
    <row r="691" spans="2:15" ht="12.75">
      <c r="B691" s="212">
        <v>43466</v>
      </c>
      <c r="C691" s="214"/>
      <c r="D691" s="214">
        <v>40</v>
      </c>
      <c r="E691" s="214">
        <v>1.6929</v>
      </c>
      <c r="F691" s="215">
        <v>0</v>
      </c>
      <c r="G691" s="214">
        <v>0</v>
      </c>
      <c r="H691" s="214">
        <v>6</v>
      </c>
      <c r="I691" s="214">
        <v>31.8928</v>
      </c>
      <c r="J691" s="214"/>
      <c r="K691" s="214"/>
      <c r="L691" s="214">
        <v>0</v>
      </c>
      <c r="M691" s="214">
        <v>0</v>
      </c>
      <c r="N691" s="9"/>
      <c r="O691" s="200"/>
    </row>
    <row r="692" spans="2:15" ht="12.75">
      <c r="B692" s="212">
        <v>43497</v>
      </c>
      <c r="C692" s="214"/>
      <c r="D692" s="214">
        <v>40</v>
      </c>
      <c r="E692" s="214">
        <v>2.593</v>
      </c>
      <c r="F692" s="215">
        <v>0</v>
      </c>
      <c r="G692" s="214">
        <v>0</v>
      </c>
      <c r="H692" s="214">
        <v>6</v>
      </c>
      <c r="I692" s="214">
        <v>33.2701</v>
      </c>
      <c r="J692" s="214"/>
      <c r="K692" s="214"/>
      <c r="L692" s="214">
        <v>0</v>
      </c>
      <c r="M692" s="214">
        <v>0</v>
      </c>
      <c r="N692" s="9"/>
      <c r="O692" s="200"/>
    </row>
    <row r="693" spans="2:15" ht="12.75">
      <c r="B693" s="212">
        <v>43525</v>
      </c>
      <c r="C693" s="214"/>
      <c r="D693" s="214">
        <v>40</v>
      </c>
      <c r="E693" s="214">
        <v>2.5928</v>
      </c>
      <c r="F693" s="215">
        <v>0</v>
      </c>
      <c r="G693" s="214">
        <v>0</v>
      </c>
      <c r="H693" s="214">
        <v>6</v>
      </c>
      <c r="I693" s="214">
        <v>33.2701</v>
      </c>
      <c r="J693" s="214"/>
      <c r="K693" s="214"/>
      <c r="L693" s="214">
        <v>0</v>
      </c>
      <c r="M693" s="214">
        <v>0</v>
      </c>
      <c r="N693" s="9"/>
      <c r="O693" s="200"/>
    </row>
    <row r="694" spans="2:15" ht="12.75">
      <c r="B694" s="212">
        <v>43556</v>
      </c>
      <c r="C694" s="214"/>
      <c r="D694" s="214">
        <v>40</v>
      </c>
      <c r="E694" s="214">
        <v>2.5929</v>
      </c>
      <c r="F694" s="215">
        <v>0</v>
      </c>
      <c r="G694" s="214">
        <v>0</v>
      </c>
      <c r="H694" s="214">
        <v>6</v>
      </c>
      <c r="I694" s="214">
        <v>33.948</v>
      </c>
      <c r="J694" s="214"/>
      <c r="K694" s="214"/>
      <c r="L694" s="214">
        <v>0</v>
      </c>
      <c r="M694" s="214">
        <v>0</v>
      </c>
      <c r="N694" s="9"/>
      <c r="O694" s="200"/>
    </row>
    <row r="695" spans="2:15" ht="12.75">
      <c r="B695" s="212">
        <v>43586</v>
      </c>
      <c r="C695" s="214"/>
      <c r="D695" s="214">
        <v>40</v>
      </c>
      <c r="E695" s="214">
        <v>2.5982</v>
      </c>
      <c r="F695" s="215">
        <v>0</v>
      </c>
      <c r="G695" s="214">
        <v>0</v>
      </c>
      <c r="H695" s="214">
        <v>6</v>
      </c>
      <c r="I695" s="214">
        <v>33.948</v>
      </c>
      <c r="J695" s="214"/>
      <c r="K695" s="214"/>
      <c r="L695" s="214">
        <v>0</v>
      </c>
      <c r="M695" s="214">
        <v>0</v>
      </c>
      <c r="N695" s="9"/>
      <c r="O695" s="200"/>
    </row>
    <row r="696" spans="2:15" ht="12.75">
      <c r="B696" s="212">
        <v>43617</v>
      </c>
      <c r="C696" s="214"/>
      <c r="D696" s="214">
        <v>40</v>
      </c>
      <c r="E696" s="214">
        <v>2.5992</v>
      </c>
      <c r="F696" s="215">
        <v>0</v>
      </c>
      <c r="G696" s="214">
        <v>0</v>
      </c>
      <c r="H696" s="214">
        <v>6</v>
      </c>
      <c r="I696" s="214">
        <v>33.9497</v>
      </c>
      <c r="J696" s="214"/>
      <c r="K696" s="214"/>
      <c r="L696" s="214">
        <v>0</v>
      </c>
      <c r="M696" s="214">
        <v>0</v>
      </c>
      <c r="N696" s="9"/>
      <c r="O696" s="200"/>
    </row>
    <row r="697" spans="2:15" ht="12.75">
      <c r="B697" s="212">
        <v>43647</v>
      </c>
      <c r="C697" s="214"/>
      <c r="D697" s="214">
        <v>40</v>
      </c>
      <c r="E697" s="214">
        <v>2.5992</v>
      </c>
      <c r="F697" s="215">
        <v>0</v>
      </c>
      <c r="G697" s="214">
        <v>0</v>
      </c>
      <c r="H697" s="214">
        <v>6</v>
      </c>
      <c r="I697" s="214">
        <v>33.9504</v>
      </c>
      <c r="J697" s="214"/>
      <c r="K697" s="214"/>
      <c r="L697" s="214">
        <v>0</v>
      </c>
      <c r="M697" s="214">
        <v>0</v>
      </c>
      <c r="N697" s="9"/>
      <c r="O697" s="200"/>
    </row>
    <row r="698" spans="2:15" ht="12.75">
      <c r="B698" s="212">
        <v>43678</v>
      </c>
      <c r="C698" s="214"/>
      <c r="D698" s="214">
        <v>40</v>
      </c>
      <c r="E698" s="214">
        <v>2.5992</v>
      </c>
      <c r="F698" s="215">
        <v>0</v>
      </c>
      <c r="G698" s="214">
        <v>0</v>
      </c>
      <c r="H698" s="214">
        <v>6</v>
      </c>
      <c r="I698" s="214">
        <v>33.9739</v>
      </c>
      <c r="J698" s="214"/>
      <c r="K698" s="214"/>
      <c r="L698" s="214">
        <v>0</v>
      </c>
      <c r="M698" s="214">
        <v>0</v>
      </c>
      <c r="N698" s="9"/>
      <c r="O698" s="200"/>
    </row>
    <row r="699" spans="2:15" ht="12.75">
      <c r="B699" s="212">
        <v>43709</v>
      </c>
      <c r="C699" s="214"/>
      <c r="D699" s="214">
        <v>40</v>
      </c>
      <c r="E699" s="214">
        <v>2.6432</v>
      </c>
      <c r="F699" s="215">
        <v>0</v>
      </c>
      <c r="G699" s="214">
        <v>0</v>
      </c>
      <c r="H699" s="214">
        <v>6</v>
      </c>
      <c r="I699" s="214">
        <v>33.9739</v>
      </c>
      <c r="J699" s="214"/>
      <c r="K699" s="214"/>
      <c r="L699" s="214">
        <v>0</v>
      </c>
      <c r="M699" s="214">
        <v>0</v>
      </c>
      <c r="N699" s="9"/>
      <c r="O699" s="200"/>
    </row>
    <row r="700" spans="2:15" ht="12.75">
      <c r="B700" s="212">
        <v>43739</v>
      </c>
      <c r="C700" s="214"/>
      <c r="D700" s="214">
        <v>40</v>
      </c>
      <c r="E700" s="214">
        <v>2.6867</v>
      </c>
      <c r="F700" s="215">
        <v>0</v>
      </c>
      <c r="G700" s="214">
        <v>0</v>
      </c>
      <c r="H700" s="214">
        <v>6</v>
      </c>
      <c r="I700" s="214">
        <v>33.9218</v>
      </c>
      <c r="J700" s="214"/>
      <c r="K700" s="214"/>
      <c r="L700" s="214">
        <v>0</v>
      </c>
      <c r="M700" s="214">
        <v>0</v>
      </c>
      <c r="N700" s="9"/>
      <c r="O700" s="200"/>
    </row>
    <row r="701" spans="2:15" ht="12.75">
      <c r="B701" s="212">
        <v>43770</v>
      </c>
      <c r="C701" s="214"/>
      <c r="D701" s="214">
        <v>39</v>
      </c>
      <c r="E701" s="214">
        <v>2.6926</v>
      </c>
      <c r="F701" s="215">
        <v>0</v>
      </c>
      <c r="G701" s="214">
        <v>0</v>
      </c>
      <c r="H701" s="214">
        <v>6</v>
      </c>
      <c r="I701" s="214">
        <v>24.5101</v>
      </c>
      <c r="J701" s="214"/>
      <c r="K701" s="214"/>
      <c r="L701" s="214">
        <v>0</v>
      </c>
      <c r="M701" s="214">
        <v>0</v>
      </c>
      <c r="N701" s="9"/>
      <c r="O701" s="200"/>
    </row>
    <row r="702" spans="2:15" ht="12.75">
      <c r="B702" s="212">
        <v>43800</v>
      </c>
      <c r="C702" s="214"/>
      <c r="D702" s="214">
        <v>41</v>
      </c>
      <c r="E702" s="214">
        <v>2.7021</v>
      </c>
      <c r="F702" s="215">
        <v>0</v>
      </c>
      <c r="G702" s="214">
        <v>0</v>
      </c>
      <c r="H702" s="214">
        <v>6</v>
      </c>
      <c r="I702" s="214">
        <v>24.5101</v>
      </c>
      <c r="J702" s="214"/>
      <c r="K702" s="214"/>
      <c r="L702" s="214">
        <v>0</v>
      </c>
      <c r="M702" s="214">
        <v>0</v>
      </c>
      <c r="N702" s="9"/>
      <c r="O702" s="200"/>
    </row>
    <row r="703" spans="2:15" ht="12.75">
      <c r="B703" s="212">
        <v>43831</v>
      </c>
      <c r="C703" s="214"/>
      <c r="D703" s="214">
        <v>41</v>
      </c>
      <c r="E703" s="214">
        <v>2.7038</v>
      </c>
      <c r="F703" s="215">
        <v>0</v>
      </c>
      <c r="G703" s="214">
        <v>0</v>
      </c>
      <c r="H703" s="214">
        <v>6</v>
      </c>
      <c r="I703" s="214">
        <v>24.5101</v>
      </c>
      <c r="J703" s="214"/>
      <c r="K703" s="214"/>
      <c r="L703" s="214">
        <v>0</v>
      </c>
      <c r="M703" s="214">
        <v>0</v>
      </c>
      <c r="N703" s="9"/>
      <c r="O703" s="200"/>
    </row>
    <row r="704" spans="2:15" ht="12.75">
      <c r="B704" s="212">
        <v>43862</v>
      </c>
      <c r="C704" s="214"/>
      <c r="D704" s="214">
        <v>41</v>
      </c>
      <c r="E704" s="214">
        <v>2.7042</v>
      </c>
      <c r="F704" s="215">
        <v>0</v>
      </c>
      <c r="G704" s="214">
        <v>0</v>
      </c>
      <c r="H704" s="214">
        <v>6</v>
      </c>
      <c r="I704" s="214">
        <v>24.5101</v>
      </c>
      <c r="J704" s="214"/>
      <c r="K704" s="214"/>
      <c r="L704" s="214">
        <v>0</v>
      </c>
      <c r="M704" s="214">
        <v>0</v>
      </c>
      <c r="N704" s="9"/>
      <c r="O704" s="200"/>
    </row>
    <row r="705" spans="2:15" ht="12.75">
      <c r="B705" s="212">
        <v>43891</v>
      </c>
      <c r="C705" s="214"/>
      <c r="D705" s="214">
        <v>41</v>
      </c>
      <c r="E705" s="214">
        <v>2.7042</v>
      </c>
      <c r="F705" s="215">
        <v>0</v>
      </c>
      <c r="G705" s="214">
        <v>0</v>
      </c>
      <c r="H705" s="214">
        <v>6</v>
      </c>
      <c r="I705" s="214">
        <v>24.5101</v>
      </c>
      <c r="J705" s="214"/>
      <c r="K705" s="214"/>
      <c r="L705" s="214">
        <v>0</v>
      </c>
      <c r="M705" s="214">
        <v>0</v>
      </c>
      <c r="N705" s="9"/>
      <c r="O705" s="200"/>
    </row>
    <row r="706" spans="2:15" ht="12.75">
      <c r="B706" s="212">
        <v>43922</v>
      </c>
      <c r="C706" s="214"/>
      <c r="D706" s="214">
        <v>41</v>
      </c>
      <c r="E706" s="214">
        <v>2.7044</v>
      </c>
      <c r="F706" s="215">
        <v>0</v>
      </c>
      <c r="G706" s="214">
        <v>0</v>
      </c>
      <c r="H706" s="214">
        <v>6</v>
      </c>
      <c r="I706" s="214">
        <v>25.7752</v>
      </c>
      <c r="J706" s="214"/>
      <c r="K706" s="214"/>
      <c r="L706" s="214">
        <v>0</v>
      </c>
      <c r="M706" s="214">
        <v>0</v>
      </c>
      <c r="N706" s="9"/>
      <c r="O706" s="200"/>
    </row>
    <row r="707" spans="2:15" ht="12.75">
      <c r="B707" s="212">
        <v>43952</v>
      </c>
      <c r="C707" s="214"/>
      <c r="D707" s="214">
        <v>41</v>
      </c>
      <c r="E707" s="214">
        <v>2.711</v>
      </c>
      <c r="F707" s="215">
        <v>0</v>
      </c>
      <c r="G707" s="214">
        <v>0</v>
      </c>
      <c r="H707" s="214">
        <v>6</v>
      </c>
      <c r="I707" s="214">
        <v>25.7752</v>
      </c>
      <c r="J707" s="214"/>
      <c r="K707" s="214"/>
      <c r="L707" s="214">
        <v>0</v>
      </c>
      <c r="M707" s="214">
        <v>0</v>
      </c>
      <c r="N707" s="9"/>
      <c r="O707" s="200"/>
    </row>
    <row r="708" spans="2:15" ht="12.75">
      <c r="B708" s="212">
        <v>43983</v>
      </c>
      <c r="C708" s="214"/>
      <c r="D708" s="214">
        <v>41</v>
      </c>
      <c r="E708" s="214">
        <v>2.712</v>
      </c>
      <c r="F708" s="215">
        <v>0</v>
      </c>
      <c r="G708" s="214">
        <v>0</v>
      </c>
      <c r="H708" s="214">
        <v>6</v>
      </c>
      <c r="I708" s="214">
        <v>25.7761</v>
      </c>
      <c r="J708" s="214"/>
      <c r="K708" s="214"/>
      <c r="L708" s="214">
        <v>0</v>
      </c>
      <c r="M708" s="214">
        <v>0</v>
      </c>
      <c r="N708" s="9"/>
      <c r="O708" s="200"/>
    </row>
    <row r="709" spans="2:15" ht="12.75">
      <c r="B709" s="212">
        <v>44013</v>
      </c>
      <c r="C709" s="214"/>
      <c r="D709" s="214">
        <v>41</v>
      </c>
      <c r="E709" s="214">
        <v>2.712</v>
      </c>
      <c r="F709" s="215">
        <v>0</v>
      </c>
      <c r="G709" s="214">
        <v>0</v>
      </c>
      <c r="H709" s="214">
        <v>6</v>
      </c>
      <c r="I709" s="214">
        <v>25.7768</v>
      </c>
      <c r="J709" s="214"/>
      <c r="K709" s="214"/>
      <c r="L709" s="214">
        <v>0</v>
      </c>
      <c r="M709" s="214">
        <v>0</v>
      </c>
      <c r="N709" s="9"/>
      <c r="O709" s="200"/>
    </row>
    <row r="710" spans="2:15" ht="12.75">
      <c r="B710" s="212">
        <v>44044</v>
      </c>
      <c r="C710" s="214"/>
      <c r="D710" s="214">
        <v>41</v>
      </c>
      <c r="E710" s="214">
        <v>2.712</v>
      </c>
      <c r="F710" s="215">
        <v>0</v>
      </c>
      <c r="G710" s="214">
        <v>0</v>
      </c>
      <c r="H710" s="214">
        <v>6</v>
      </c>
      <c r="I710" s="214">
        <v>25.7995</v>
      </c>
      <c r="J710" s="214"/>
      <c r="K710" s="214"/>
      <c r="L710" s="214">
        <v>0</v>
      </c>
      <c r="M710" s="214">
        <v>0</v>
      </c>
      <c r="N710" s="9"/>
      <c r="O710" s="200"/>
    </row>
    <row r="711" spans="2:15" ht="12.75">
      <c r="B711" s="212">
        <v>44075</v>
      </c>
      <c r="C711" s="214"/>
      <c r="D711" s="214">
        <v>41</v>
      </c>
      <c r="E711" s="214">
        <v>2.7563</v>
      </c>
      <c r="F711" s="215">
        <v>0</v>
      </c>
      <c r="G711" s="214">
        <v>0</v>
      </c>
      <c r="H711" s="214">
        <v>6</v>
      </c>
      <c r="I711" s="214">
        <v>25.7995</v>
      </c>
      <c r="J711" s="214"/>
      <c r="K711" s="214"/>
      <c r="L711" s="214">
        <v>0</v>
      </c>
      <c r="M711" s="214">
        <v>0</v>
      </c>
      <c r="N711" s="9"/>
      <c r="O711" s="200"/>
    </row>
    <row r="712" spans="2:15" ht="12.75">
      <c r="B712" s="212">
        <v>44105</v>
      </c>
      <c r="C712" s="214"/>
      <c r="D712" s="214">
        <v>41</v>
      </c>
      <c r="E712" s="214">
        <v>2.7363</v>
      </c>
      <c r="F712" s="215">
        <v>0</v>
      </c>
      <c r="G712" s="214">
        <v>0</v>
      </c>
      <c r="H712" s="214">
        <v>6</v>
      </c>
      <c r="I712" s="214">
        <v>25.7995</v>
      </c>
      <c r="J712" s="214"/>
      <c r="K712" s="214"/>
      <c r="L712" s="214">
        <v>0</v>
      </c>
      <c r="M712" s="214">
        <v>0</v>
      </c>
      <c r="N712" s="9"/>
      <c r="O712" s="200"/>
    </row>
    <row r="713" spans="2:15" ht="12.75">
      <c r="B713" s="212">
        <v>44136</v>
      </c>
      <c r="C713" s="214"/>
      <c r="D713" s="214">
        <v>40</v>
      </c>
      <c r="E713" s="214">
        <v>2.7429</v>
      </c>
      <c r="F713" s="215">
        <v>0</v>
      </c>
      <c r="G713" s="214">
        <v>0</v>
      </c>
      <c r="H713" s="214">
        <v>6</v>
      </c>
      <c r="I713" s="214">
        <v>25.7995</v>
      </c>
      <c r="J713" s="214"/>
      <c r="K713" s="214"/>
      <c r="L713" s="214">
        <v>0</v>
      </c>
      <c r="M713" s="214">
        <v>0</v>
      </c>
      <c r="N713" s="9"/>
      <c r="O713" s="200"/>
    </row>
    <row r="714" spans="2:15" ht="12.75">
      <c r="B714" s="212">
        <v>44166</v>
      </c>
      <c r="C714" s="214"/>
      <c r="D714" s="214">
        <v>40</v>
      </c>
      <c r="E714" s="214">
        <v>2.7477</v>
      </c>
      <c r="F714" s="215">
        <v>0</v>
      </c>
      <c r="G714" s="214">
        <v>0</v>
      </c>
      <c r="H714" s="214">
        <v>6</v>
      </c>
      <c r="I714" s="214">
        <v>25.7995</v>
      </c>
      <c r="J714" s="214"/>
      <c r="K714" s="214"/>
      <c r="L714" s="214">
        <v>0</v>
      </c>
      <c r="M714" s="214">
        <v>0</v>
      </c>
      <c r="N714" s="9"/>
      <c r="O714" s="200"/>
    </row>
    <row r="715" spans="2:15" ht="12.75">
      <c r="B715" s="212">
        <v>44197</v>
      </c>
      <c r="C715" s="214"/>
      <c r="D715" s="214">
        <v>40</v>
      </c>
      <c r="E715" s="214">
        <v>2.7495</v>
      </c>
      <c r="F715" s="215">
        <v>0</v>
      </c>
      <c r="G715" s="214">
        <v>0</v>
      </c>
      <c r="H715" s="214">
        <v>6</v>
      </c>
      <c r="I715" s="214">
        <v>25.7995</v>
      </c>
      <c r="J715" s="214"/>
      <c r="K715" s="214"/>
      <c r="L715" s="214">
        <v>0</v>
      </c>
      <c r="M715" s="214">
        <v>0</v>
      </c>
      <c r="N715" s="9"/>
      <c r="O715" s="200"/>
    </row>
    <row r="716" spans="2:15" ht="12.75">
      <c r="B716" s="212">
        <v>44228</v>
      </c>
      <c r="C716" s="214"/>
      <c r="D716" s="214">
        <v>40</v>
      </c>
      <c r="E716" s="214">
        <v>2.7498</v>
      </c>
      <c r="F716" s="215">
        <v>0</v>
      </c>
      <c r="G716" s="214">
        <v>0</v>
      </c>
      <c r="H716" s="214">
        <v>6</v>
      </c>
      <c r="I716" s="214">
        <v>25.7995</v>
      </c>
      <c r="J716" s="214"/>
      <c r="K716" s="214"/>
      <c r="L716" s="214">
        <v>0</v>
      </c>
      <c r="M716" s="214">
        <v>0</v>
      </c>
      <c r="N716" s="9"/>
      <c r="O716" s="200"/>
    </row>
    <row r="717" spans="2:15" ht="12.75">
      <c r="B717" s="212">
        <v>44256</v>
      </c>
      <c r="C717" s="214"/>
      <c r="D717" s="214">
        <v>40</v>
      </c>
      <c r="E717" s="214">
        <v>2.7498</v>
      </c>
      <c r="F717" s="215">
        <v>0</v>
      </c>
      <c r="G717" s="214">
        <v>0</v>
      </c>
      <c r="H717" s="214">
        <v>6</v>
      </c>
      <c r="I717" s="214">
        <v>25.7995</v>
      </c>
      <c r="J717" s="214"/>
      <c r="K717" s="214"/>
      <c r="L717" s="214">
        <v>0</v>
      </c>
      <c r="M717" s="214">
        <v>0</v>
      </c>
      <c r="N717" s="9"/>
      <c r="O717" s="200"/>
    </row>
    <row r="718" spans="2:15" ht="12.75">
      <c r="B718" s="212">
        <v>44287</v>
      </c>
      <c r="C718" s="214"/>
      <c r="D718" s="214">
        <v>40</v>
      </c>
      <c r="E718" s="214">
        <v>2.75</v>
      </c>
      <c r="F718" s="215">
        <v>0</v>
      </c>
      <c r="G718" s="214">
        <v>0</v>
      </c>
      <c r="H718" s="214">
        <v>6</v>
      </c>
      <c r="I718" s="214">
        <v>26.6271</v>
      </c>
      <c r="J718" s="214"/>
      <c r="K718" s="214"/>
      <c r="L718" s="214">
        <v>0</v>
      </c>
      <c r="M718" s="214">
        <v>0</v>
      </c>
      <c r="N718" s="9"/>
      <c r="O718" s="200"/>
    </row>
    <row r="719" spans="2:15" ht="12.75">
      <c r="B719" s="212">
        <v>44317</v>
      </c>
      <c r="C719" s="214"/>
      <c r="D719" s="214">
        <v>40</v>
      </c>
      <c r="E719" s="214">
        <v>2.7272</v>
      </c>
      <c r="F719" s="215">
        <v>0</v>
      </c>
      <c r="G719" s="214">
        <v>0</v>
      </c>
      <c r="H719" s="214">
        <v>6</v>
      </c>
      <c r="I719" s="214">
        <v>26.8271</v>
      </c>
      <c r="J719" s="214"/>
      <c r="K719" s="214"/>
      <c r="L719" s="214">
        <v>0</v>
      </c>
      <c r="M719" s="214">
        <v>0</v>
      </c>
      <c r="N719" s="9"/>
      <c r="O719" s="200"/>
    </row>
    <row r="720" spans="2:15" ht="12.75">
      <c r="B720" s="212">
        <v>44348</v>
      </c>
      <c r="C720" s="214"/>
      <c r="D720" s="214">
        <v>38</v>
      </c>
      <c r="E720" s="214">
        <v>1.5314</v>
      </c>
      <c r="F720" s="215">
        <v>0</v>
      </c>
      <c r="G720" s="214">
        <v>0</v>
      </c>
      <c r="H720" s="214">
        <v>6</v>
      </c>
      <c r="I720" s="214">
        <v>26.8274</v>
      </c>
      <c r="J720" s="214"/>
      <c r="K720" s="214"/>
      <c r="L720" s="214">
        <v>0</v>
      </c>
      <c r="M720" s="214">
        <v>0</v>
      </c>
      <c r="N720" s="9"/>
      <c r="O720" s="200"/>
    </row>
    <row r="721" spans="2:15" ht="12.75">
      <c r="B721" s="212">
        <v>44378</v>
      </c>
      <c r="C721" s="214"/>
      <c r="D721" s="214">
        <v>38</v>
      </c>
      <c r="E721" s="214">
        <v>1.5314</v>
      </c>
      <c r="F721" s="215">
        <v>0</v>
      </c>
      <c r="G721" s="214">
        <v>0</v>
      </c>
      <c r="H721" s="214">
        <v>6</v>
      </c>
      <c r="I721" s="214">
        <v>26.6059</v>
      </c>
      <c r="J721" s="214"/>
      <c r="K721" s="214"/>
      <c r="L721" s="214">
        <v>0</v>
      </c>
      <c r="M721" s="214">
        <v>0</v>
      </c>
      <c r="N721" s="9"/>
      <c r="O721" s="200"/>
    </row>
    <row r="722" spans="2:15" ht="12.75">
      <c r="B722" s="212">
        <v>44409</v>
      </c>
      <c r="C722" s="214"/>
      <c r="D722" s="214">
        <v>38</v>
      </c>
      <c r="E722" s="214">
        <v>1.5314</v>
      </c>
      <c r="F722" s="215">
        <v>0</v>
      </c>
      <c r="G722" s="214">
        <v>0</v>
      </c>
      <c r="H722" s="214">
        <v>6</v>
      </c>
      <c r="I722" s="214">
        <v>26.6388</v>
      </c>
      <c r="J722" s="214"/>
      <c r="K722" s="214"/>
      <c r="L722" s="214">
        <v>0</v>
      </c>
      <c r="M722" s="214">
        <v>0</v>
      </c>
      <c r="N722" s="9"/>
      <c r="O722" s="200"/>
    </row>
    <row r="723" spans="2:15" ht="12.75">
      <c r="B723" s="212">
        <v>44440</v>
      </c>
      <c r="C723" s="214"/>
      <c r="D723" s="214">
        <v>38</v>
      </c>
      <c r="E723" s="214">
        <v>1.6038</v>
      </c>
      <c r="F723" s="215">
        <v>0</v>
      </c>
      <c r="G723" s="214">
        <v>0</v>
      </c>
      <c r="H723" s="214">
        <v>6</v>
      </c>
      <c r="I723" s="214">
        <v>18.1388</v>
      </c>
      <c r="J723" s="214"/>
      <c r="K723" s="214"/>
      <c r="L723" s="214">
        <v>0</v>
      </c>
      <c r="M723" s="214">
        <v>0</v>
      </c>
      <c r="N723" s="9"/>
      <c r="O723" s="200"/>
    </row>
    <row r="724" spans="2:15" ht="12.75">
      <c r="B724" s="212">
        <v>44470</v>
      </c>
      <c r="C724" s="214"/>
      <c r="D724" s="214">
        <v>38</v>
      </c>
      <c r="E724" s="214">
        <v>1.6087</v>
      </c>
      <c r="F724" s="215">
        <v>0</v>
      </c>
      <c r="G724" s="214">
        <v>0</v>
      </c>
      <c r="H724" s="214">
        <v>6</v>
      </c>
      <c r="I724" s="214">
        <v>18.1388</v>
      </c>
      <c r="J724" s="214"/>
      <c r="K724" s="214"/>
      <c r="L724" s="214">
        <v>0</v>
      </c>
      <c r="M724" s="214">
        <v>0</v>
      </c>
      <c r="N724" s="9"/>
      <c r="O724" s="200"/>
    </row>
    <row r="725" spans="2:15" ht="12.75">
      <c r="B725" s="212">
        <v>44501</v>
      </c>
      <c r="C725" s="214"/>
      <c r="D725" s="214">
        <v>37</v>
      </c>
      <c r="E725" s="214">
        <v>1.62</v>
      </c>
      <c r="F725" s="215">
        <v>0</v>
      </c>
      <c r="G725" s="214">
        <v>0</v>
      </c>
      <c r="H725" s="214">
        <v>6</v>
      </c>
      <c r="I725" s="214">
        <v>18.1388</v>
      </c>
      <c r="J725" s="214"/>
      <c r="K725" s="214"/>
      <c r="L725" s="214">
        <v>0</v>
      </c>
      <c r="M725" s="214">
        <v>0</v>
      </c>
      <c r="N725" s="9"/>
      <c r="O725" s="200"/>
    </row>
    <row r="726" spans="2:15" ht="12.75">
      <c r="B726" s="212">
        <v>44531</v>
      </c>
      <c r="C726" s="214"/>
      <c r="D726" s="214">
        <v>36</v>
      </c>
      <c r="E726" s="214">
        <v>1.6293</v>
      </c>
      <c r="F726" s="215">
        <v>0</v>
      </c>
      <c r="G726" s="214">
        <v>0</v>
      </c>
      <c r="H726" s="214">
        <v>6</v>
      </c>
      <c r="I726" s="214">
        <v>18.1388</v>
      </c>
      <c r="J726" s="214"/>
      <c r="K726" s="214"/>
      <c r="L726" s="214">
        <v>0</v>
      </c>
      <c r="M726" s="214">
        <v>0</v>
      </c>
      <c r="N726" s="9"/>
      <c r="O726" s="200"/>
    </row>
    <row r="727" spans="2:15" ht="12.75">
      <c r="B727" s="212">
        <v>44562</v>
      </c>
      <c r="C727" s="214"/>
      <c r="D727" s="214">
        <v>36</v>
      </c>
      <c r="E727" s="214">
        <v>1.6329</v>
      </c>
      <c r="F727" s="215">
        <v>0</v>
      </c>
      <c r="G727" s="214">
        <v>0</v>
      </c>
      <c r="H727" s="214">
        <v>6</v>
      </c>
      <c r="I727" s="214">
        <v>18.1388</v>
      </c>
      <c r="J727" s="214"/>
      <c r="K727" s="214"/>
      <c r="L727" s="214">
        <v>0</v>
      </c>
      <c r="M727" s="214">
        <v>0</v>
      </c>
      <c r="N727" s="9"/>
      <c r="O727" s="200"/>
    </row>
    <row r="728" spans="2:15" ht="12.75">
      <c r="B728" s="212">
        <v>44593</v>
      </c>
      <c r="C728" s="214"/>
      <c r="D728" s="214">
        <v>36</v>
      </c>
      <c r="E728" s="214">
        <v>1.6337</v>
      </c>
      <c r="F728" s="215">
        <v>0</v>
      </c>
      <c r="G728" s="214">
        <v>0</v>
      </c>
      <c r="H728" s="214">
        <v>6</v>
      </c>
      <c r="I728" s="214">
        <v>18.1388</v>
      </c>
      <c r="J728" s="214"/>
      <c r="K728" s="214"/>
      <c r="L728" s="214">
        <v>0</v>
      </c>
      <c r="M728" s="214">
        <v>0</v>
      </c>
      <c r="N728" s="9"/>
      <c r="O728" s="200"/>
    </row>
    <row r="729" spans="2:15" ht="12.75">
      <c r="B729" s="212">
        <v>44621</v>
      </c>
      <c r="C729" s="214"/>
      <c r="D729" s="214">
        <v>36</v>
      </c>
      <c r="E729" s="214">
        <v>1.6337</v>
      </c>
      <c r="F729" s="215">
        <v>0</v>
      </c>
      <c r="G729" s="214">
        <v>0</v>
      </c>
      <c r="H729" s="214">
        <v>6</v>
      </c>
      <c r="I729" s="214">
        <v>9.1388</v>
      </c>
      <c r="J729" s="214"/>
      <c r="K729" s="214"/>
      <c r="L729" s="214">
        <v>0</v>
      </c>
      <c r="M729" s="214">
        <v>0</v>
      </c>
      <c r="N729" s="9"/>
      <c r="O729" s="200"/>
    </row>
    <row r="730" spans="2:15" ht="12.75">
      <c r="B730" s="217"/>
      <c r="C730" s="218"/>
      <c r="D730" s="218"/>
      <c r="E730" s="218"/>
      <c r="F730" s="220"/>
      <c r="G730" s="218"/>
      <c r="H730" s="218"/>
      <c r="I730" s="218"/>
      <c r="J730" s="218"/>
      <c r="K730" s="218"/>
      <c r="L730" s="219"/>
      <c r="M730" s="9"/>
      <c r="N730" s="9"/>
      <c r="O730" s="200"/>
    </row>
    <row r="731" spans="2:12" ht="12.75">
      <c r="B731" s="217"/>
      <c r="C731" s="218"/>
      <c r="D731" s="218"/>
      <c r="E731" s="218"/>
      <c r="F731" s="220"/>
      <c r="G731" s="218"/>
      <c r="H731" s="218"/>
      <c r="I731" s="218"/>
      <c r="J731" s="218"/>
      <c r="K731" s="218"/>
      <c r="L731" s="219"/>
    </row>
    <row r="732" spans="2:12" ht="12.75">
      <c r="B732" s="217"/>
      <c r="C732" s="218"/>
      <c r="D732" s="233"/>
      <c r="E732" s="234"/>
      <c r="F732" s="233"/>
      <c r="G732" s="234"/>
      <c r="H732" s="233"/>
      <c r="I732" s="234"/>
      <c r="J732" s="233"/>
      <c r="K732" s="234"/>
      <c r="L732" s="219"/>
    </row>
    <row r="733" spans="3:14" s="200" customFormat="1" ht="12.75">
      <c r="C733" s="201"/>
      <c r="D733" s="201"/>
      <c r="E733" s="202"/>
      <c r="F733" s="201"/>
      <c r="G733" s="201"/>
      <c r="H733" s="201"/>
      <c r="I733" s="201"/>
      <c r="J733" s="201"/>
      <c r="K733" s="201"/>
      <c r="M733" s="9"/>
      <c r="N733" s="9"/>
    </row>
    <row r="734" spans="2:14" s="200" customFormat="1" ht="12.75">
      <c r="B734" s="235" t="s">
        <v>53</v>
      </c>
      <c r="C734" s="201"/>
      <c r="D734" s="201"/>
      <c r="E734" s="202"/>
      <c r="F734" s="201"/>
      <c r="G734" s="201"/>
      <c r="H734" s="201"/>
      <c r="I734" s="201"/>
      <c r="J734" s="201"/>
      <c r="K734" s="201"/>
      <c r="M734" s="9"/>
      <c r="N734" s="9"/>
    </row>
    <row r="735" spans="3:14" s="208" customFormat="1" ht="12.75">
      <c r="C735" s="205"/>
      <c r="D735" s="205"/>
      <c r="E735" s="222"/>
      <c r="F735" s="205"/>
      <c r="G735" s="205"/>
      <c r="H735" s="205"/>
      <c r="I735" s="205"/>
      <c r="J735" s="205"/>
      <c r="K735" s="205"/>
      <c r="M735" s="181"/>
      <c r="N735" s="181"/>
    </row>
    <row r="736" spans="2:14" s="200" customFormat="1" ht="12.75">
      <c r="B736" s="209" t="s">
        <v>22</v>
      </c>
      <c r="C736" s="210"/>
      <c r="D736" s="277" t="s">
        <v>132</v>
      </c>
      <c r="E736" s="277"/>
      <c r="F736" s="277" t="s">
        <v>87</v>
      </c>
      <c r="G736" s="277"/>
      <c r="H736" s="277" t="s">
        <v>133</v>
      </c>
      <c r="I736" s="277"/>
      <c r="J736" s="277" t="s">
        <v>89</v>
      </c>
      <c r="K736" s="277"/>
      <c r="L736" s="277" t="s">
        <v>151</v>
      </c>
      <c r="M736" s="277"/>
      <c r="N736" s="9"/>
    </row>
    <row r="737" spans="2:14" s="208" customFormat="1" ht="12.75">
      <c r="B737" s="211"/>
      <c r="C737" s="206"/>
      <c r="D737" s="206" t="s">
        <v>28</v>
      </c>
      <c r="E737" s="207" t="s">
        <v>0</v>
      </c>
      <c r="F737" s="206" t="s">
        <v>28</v>
      </c>
      <c r="G737" s="206" t="s">
        <v>0</v>
      </c>
      <c r="H737" s="206" t="s">
        <v>28</v>
      </c>
      <c r="I737" s="206" t="s">
        <v>0</v>
      </c>
      <c r="J737" s="206" t="s">
        <v>28</v>
      </c>
      <c r="K737" s="206" t="s">
        <v>0</v>
      </c>
      <c r="L737" s="206" t="s">
        <v>28</v>
      </c>
      <c r="M737" s="206" t="s">
        <v>0</v>
      </c>
      <c r="N737" s="181"/>
    </row>
    <row r="738" spans="2:14" s="200" customFormat="1" ht="12.75" hidden="1">
      <c r="B738" s="212">
        <v>37469</v>
      </c>
      <c r="C738" s="202"/>
      <c r="D738" s="202">
        <v>0</v>
      </c>
      <c r="E738" s="202">
        <v>0</v>
      </c>
      <c r="F738" s="202">
        <v>0</v>
      </c>
      <c r="G738" s="202">
        <v>0</v>
      </c>
      <c r="H738" s="202">
        <v>3</v>
      </c>
      <c r="I738" s="202">
        <v>6.725185</v>
      </c>
      <c r="J738" s="202">
        <v>63</v>
      </c>
      <c r="K738" s="202">
        <v>137.41706300000004</v>
      </c>
      <c r="L738" s="202">
        <v>63</v>
      </c>
      <c r="M738" s="202">
        <v>137.41706300000004</v>
      </c>
      <c r="N738" s="9"/>
    </row>
    <row r="739" spans="2:14" s="200" customFormat="1" ht="12.75" hidden="1">
      <c r="B739" s="212">
        <v>37500</v>
      </c>
      <c r="C739" s="213"/>
      <c r="D739" s="213">
        <v>0</v>
      </c>
      <c r="E739" s="213">
        <v>0</v>
      </c>
      <c r="F739" s="213">
        <v>0</v>
      </c>
      <c r="G739" s="213">
        <v>0</v>
      </c>
      <c r="H739" s="213">
        <v>3</v>
      </c>
      <c r="I739" s="213">
        <v>7.589691000000001</v>
      </c>
      <c r="J739" s="213">
        <v>74</v>
      </c>
      <c r="K739" s="213">
        <v>189.847052</v>
      </c>
      <c r="L739" s="213">
        <v>74</v>
      </c>
      <c r="M739" s="213">
        <v>189.847052</v>
      </c>
      <c r="N739" s="9"/>
    </row>
    <row r="740" spans="2:14" s="200" customFormat="1" ht="12.75" hidden="1">
      <c r="B740" s="212">
        <v>37530</v>
      </c>
      <c r="C740" s="213"/>
      <c r="D740" s="213">
        <v>0</v>
      </c>
      <c r="E740" s="213">
        <v>0</v>
      </c>
      <c r="F740" s="213">
        <v>0</v>
      </c>
      <c r="G740" s="213">
        <v>0</v>
      </c>
      <c r="H740" s="213">
        <v>3</v>
      </c>
      <c r="I740" s="213">
        <v>8.497747</v>
      </c>
      <c r="J740" s="213">
        <v>92</v>
      </c>
      <c r="K740" s="213">
        <v>200.161497</v>
      </c>
      <c r="L740" s="213">
        <v>92</v>
      </c>
      <c r="M740" s="213">
        <v>200.161497</v>
      </c>
      <c r="N740" s="9"/>
    </row>
    <row r="741" spans="2:14" s="200" customFormat="1" ht="12.75" hidden="1">
      <c r="B741" s="212">
        <v>37561</v>
      </c>
      <c r="C741" s="213"/>
      <c r="D741" s="213">
        <v>0</v>
      </c>
      <c r="E741" s="213">
        <v>0</v>
      </c>
      <c r="F741" s="213">
        <v>0</v>
      </c>
      <c r="G741" s="213">
        <v>0</v>
      </c>
      <c r="H741" s="213">
        <v>3</v>
      </c>
      <c r="I741" s="213">
        <v>9.372985000000002</v>
      </c>
      <c r="J741" s="213">
        <v>104</v>
      </c>
      <c r="K741" s="213">
        <v>202.69889</v>
      </c>
      <c r="L741" s="213">
        <v>104</v>
      </c>
      <c r="M741" s="213">
        <v>202.69889</v>
      </c>
      <c r="N741" s="9"/>
    </row>
    <row r="742" spans="2:14" s="200" customFormat="1" ht="12.75" hidden="1">
      <c r="B742" s="212">
        <v>37591</v>
      </c>
      <c r="C742" s="213"/>
      <c r="D742" s="213">
        <v>0</v>
      </c>
      <c r="E742" s="213">
        <v>0</v>
      </c>
      <c r="F742" s="213">
        <v>0</v>
      </c>
      <c r="G742" s="213">
        <v>0</v>
      </c>
      <c r="H742" s="213">
        <v>3</v>
      </c>
      <c r="I742" s="213">
        <v>10.253537</v>
      </c>
      <c r="J742" s="213">
        <v>107</v>
      </c>
      <c r="K742" s="213">
        <v>210.729902</v>
      </c>
      <c r="L742" s="213">
        <v>107</v>
      </c>
      <c r="M742" s="213">
        <v>210.729902</v>
      </c>
      <c r="N742" s="9"/>
    </row>
    <row r="743" spans="2:14" s="200" customFormat="1" ht="12.75" hidden="1">
      <c r="B743" s="212">
        <v>37622</v>
      </c>
      <c r="C743" s="213"/>
      <c r="D743" s="213">
        <v>2</v>
      </c>
      <c r="E743" s="213">
        <v>0.102721</v>
      </c>
      <c r="F743" s="213">
        <v>0</v>
      </c>
      <c r="G743" s="213">
        <v>0</v>
      </c>
      <c r="H743" s="213">
        <v>3</v>
      </c>
      <c r="I743" s="213">
        <v>13.286016</v>
      </c>
      <c r="J743" s="213">
        <v>108</v>
      </c>
      <c r="K743" s="213">
        <v>216.39838000000003</v>
      </c>
      <c r="L743" s="213">
        <v>108</v>
      </c>
      <c r="M743" s="213">
        <v>216.39838000000003</v>
      </c>
      <c r="N743" s="9"/>
    </row>
    <row r="744" spans="2:14" s="200" customFormat="1" ht="12.75" hidden="1">
      <c r="B744" s="212">
        <v>37653</v>
      </c>
      <c r="C744" s="213"/>
      <c r="D744" s="213">
        <v>2</v>
      </c>
      <c r="E744" s="213">
        <v>15.539343000000002</v>
      </c>
      <c r="F744" s="213">
        <v>0</v>
      </c>
      <c r="G744" s="213">
        <v>0</v>
      </c>
      <c r="H744" s="213">
        <v>3</v>
      </c>
      <c r="I744" s="213">
        <v>15.121983</v>
      </c>
      <c r="J744" s="213">
        <v>116</v>
      </c>
      <c r="K744" s="213">
        <v>218.96104</v>
      </c>
      <c r="L744" s="213">
        <v>116</v>
      </c>
      <c r="M744" s="213">
        <v>218.96104</v>
      </c>
      <c r="N744" s="9"/>
    </row>
    <row r="745" spans="2:14" s="200" customFormat="1" ht="12.75" hidden="1">
      <c r="B745" s="212">
        <v>37681</v>
      </c>
      <c r="C745" s="213"/>
      <c r="D745" s="213">
        <v>3</v>
      </c>
      <c r="E745" s="213">
        <v>15.539343000000002</v>
      </c>
      <c r="F745" s="213">
        <v>0</v>
      </c>
      <c r="G745" s="213">
        <v>0</v>
      </c>
      <c r="H745" s="213">
        <v>3</v>
      </c>
      <c r="I745" s="213">
        <v>15.956163</v>
      </c>
      <c r="J745" s="213">
        <v>125</v>
      </c>
      <c r="K745" s="213">
        <v>230.559771</v>
      </c>
      <c r="L745" s="213">
        <v>125</v>
      </c>
      <c r="M745" s="213">
        <v>230.559771</v>
      </c>
      <c r="N745" s="9"/>
    </row>
    <row r="746" spans="2:14" s="200" customFormat="1" ht="12.75" hidden="1">
      <c r="B746" s="212">
        <v>37712</v>
      </c>
      <c r="C746" s="213"/>
      <c r="D746" s="213">
        <v>3</v>
      </c>
      <c r="E746" s="213">
        <v>20.274007</v>
      </c>
      <c r="F746" s="213">
        <v>0</v>
      </c>
      <c r="G746" s="213">
        <v>0</v>
      </c>
      <c r="H746" s="213">
        <v>3</v>
      </c>
      <c r="I746" s="213">
        <v>16.841077</v>
      </c>
      <c r="J746" s="213">
        <v>131</v>
      </c>
      <c r="K746" s="213">
        <v>276.807529</v>
      </c>
      <c r="L746" s="213">
        <v>131</v>
      </c>
      <c r="M746" s="213">
        <v>276.807529</v>
      </c>
      <c r="N746" s="9"/>
    </row>
    <row r="747" spans="2:14" s="200" customFormat="1" ht="12.75" hidden="1">
      <c r="B747" s="212">
        <v>37742</v>
      </c>
      <c r="C747" s="213"/>
      <c r="D747" s="213">
        <v>3</v>
      </c>
      <c r="E747" s="213">
        <v>20.580348</v>
      </c>
      <c r="F747" s="213">
        <v>0</v>
      </c>
      <c r="G747" s="213">
        <v>0</v>
      </c>
      <c r="H747" s="213">
        <v>3</v>
      </c>
      <c r="I747" s="213">
        <v>17.694436</v>
      </c>
      <c r="J747" s="213">
        <v>143</v>
      </c>
      <c r="K747" s="213">
        <v>279.754891</v>
      </c>
      <c r="L747" s="213">
        <v>143</v>
      </c>
      <c r="M747" s="213">
        <v>279.754891</v>
      </c>
      <c r="N747" s="9"/>
    </row>
    <row r="748" spans="2:14" s="200" customFormat="1" ht="12.75" hidden="1">
      <c r="B748" s="212">
        <v>37773</v>
      </c>
      <c r="C748" s="213"/>
      <c r="D748" s="213">
        <v>3</v>
      </c>
      <c r="E748" s="213">
        <v>0.104299</v>
      </c>
      <c r="F748" s="213">
        <v>0</v>
      </c>
      <c r="G748" s="213">
        <v>0</v>
      </c>
      <c r="H748" s="213">
        <v>3</v>
      </c>
      <c r="I748" s="213">
        <v>18.545049</v>
      </c>
      <c r="J748" s="213">
        <v>146</v>
      </c>
      <c r="K748" s="213">
        <v>282.47232700000006</v>
      </c>
      <c r="L748" s="213">
        <v>146</v>
      </c>
      <c r="M748" s="213">
        <v>282.47232700000006</v>
      </c>
      <c r="N748" s="9"/>
    </row>
    <row r="749" spans="2:14" s="200" customFormat="1" ht="12.75" hidden="1">
      <c r="B749" s="212">
        <v>37803</v>
      </c>
      <c r="C749" s="213"/>
      <c r="D749" s="213">
        <v>3</v>
      </c>
      <c r="E749" s="213">
        <v>0.104299</v>
      </c>
      <c r="F749" s="213">
        <v>0</v>
      </c>
      <c r="G749" s="213">
        <v>0</v>
      </c>
      <c r="H749" s="213">
        <v>3</v>
      </c>
      <c r="I749" s="213">
        <v>19.838021</v>
      </c>
      <c r="J749" s="213">
        <v>153</v>
      </c>
      <c r="K749" s="213">
        <v>285.3593</v>
      </c>
      <c r="L749" s="213">
        <v>153</v>
      </c>
      <c r="M749" s="213">
        <v>285.3593</v>
      </c>
      <c r="N749" s="9"/>
    </row>
    <row r="750" spans="2:14" s="200" customFormat="1" ht="12.75" hidden="1">
      <c r="B750" s="212">
        <v>37834</v>
      </c>
      <c r="C750" s="213"/>
      <c r="D750" s="213">
        <v>3</v>
      </c>
      <c r="E750" s="213">
        <v>0.104299</v>
      </c>
      <c r="F750" s="213">
        <v>0</v>
      </c>
      <c r="G750" s="213">
        <v>0</v>
      </c>
      <c r="H750" s="213">
        <v>3</v>
      </c>
      <c r="I750" s="213">
        <v>21.690815</v>
      </c>
      <c r="J750" s="213">
        <v>154</v>
      </c>
      <c r="K750" s="213">
        <v>289.571845</v>
      </c>
      <c r="L750" s="213">
        <v>154</v>
      </c>
      <c r="M750" s="213">
        <v>289.571845</v>
      </c>
      <c r="N750" s="9"/>
    </row>
    <row r="751" spans="2:14" s="200" customFormat="1" ht="12.75" hidden="1">
      <c r="B751" s="212">
        <v>37865</v>
      </c>
      <c r="C751" s="213"/>
      <c r="D751" s="213">
        <v>3</v>
      </c>
      <c r="E751" s="213">
        <v>0.104299</v>
      </c>
      <c r="F751" s="213">
        <v>0</v>
      </c>
      <c r="G751" s="213">
        <v>0</v>
      </c>
      <c r="H751" s="213">
        <v>3</v>
      </c>
      <c r="I751" s="213">
        <v>21.690815</v>
      </c>
      <c r="J751" s="213">
        <v>164</v>
      </c>
      <c r="K751" s="213">
        <v>251.058945</v>
      </c>
      <c r="L751" s="213">
        <v>164</v>
      </c>
      <c r="M751" s="213">
        <v>251.058945</v>
      </c>
      <c r="N751" s="9"/>
    </row>
    <row r="752" spans="2:14" s="200" customFormat="1" ht="12.75" hidden="1">
      <c r="B752" s="212">
        <v>37895</v>
      </c>
      <c r="C752" s="213"/>
      <c r="D752" s="213">
        <v>3</v>
      </c>
      <c r="E752" s="213">
        <v>0.104551</v>
      </c>
      <c r="F752" s="213">
        <v>0</v>
      </c>
      <c r="G752" s="213">
        <v>0</v>
      </c>
      <c r="H752" s="213">
        <v>3</v>
      </c>
      <c r="I752" s="213">
        <v>21.690815</v>
      </c>
      <c r="J752" s="213">
        <v>167</v>
      </c>
      <c r="K752" s="213">
        <v>255.409054</v>
      </c>
      <c r="L752" s="213">
        <v>167</v>
      </c>
      <c r="M752" s="213">
        <v>255.409054</v>
      </c>
      <c r="N752" s="9"/>
    </row>
    <row r="753" spans="2:14" s="200" customFormat="1" ht="12.75" hidden="1">
      <c r="B753" s="212">
        <v>37926</v>
      </c>
      <c r="C753" s="213"/>
      <c r="D753" s="213">
        <v>3</v>
      </c>
      <c r="E753" s="213">
        <v>0.104551</v>
      </c>
      <c r="F753" s="213">
        <v>0</v>
      </c>
      <c r="G753" s="213">
        <v>0</v>
      </c>
      <c r="H753" s="213">
        <v>3</v>
      </c>
      <c r="I753" s="213">
        <v>21.691147</v>
      </c>
      <c r="J753" s="213">
        <v>174</v>
      </c>
      <c r="K753" s="213">
        <v>180.28525</v>
      </c>
      <c r="L753" s="213">
        <v>174</v>
      </c>
      <c r="M753" s="213">
        <v>180.28525</v>
      </c>
      <c r="N753" s="9"/>
    </row>
    <row r="754" spans="2:14" s="200" customFormat="1" ht="12.75" hidden="1">
      <c r="B754" s="212">
        <v>37956</v>
      </c>
      <c r="C754" s="213"/>
      <c r="D754" s="213">
        <v>3</v>
      </c>
      <c r="E754" s="213">
        <v>0.104551</v>
      </c>
      <c r="F754" s="213">
        <v>0</v>
      </c>
      <c r="G754" s="213">
        <v>0</v>
      </c>
      <c r="H754" s="213">
        <v>3</v>
      </c>
      <c r="I754" s="213">
        <v>21.691147</v>
      </c>
      <c r="J754" s="213">
        <v>181</v>
      </c>
      <c r="K754" s="213">
        <v>164.47261000000003</v>
      </c>
      <c r="L754" s="213">
        <v>181</v>
      </c>
      <c r="M754" s="213">
        <v>164.47261000000003</v>
      </c>
      <c r="N754" s="9"/>
    </row>
    <row r="755" spans="2:14" s="200" customFormat="1" ht="12.75" hidden="1">
      <c r="B755" s="212">
        <v>37987</v>
      </c>
      <c r="C755" s="213"/>
      <c r="D755" s="213">
        <v>3</v>
      </c>
      <c r="E755" s="213">
        <v>0.106595</v>
      </c>
      <c r="F755" s="213">
        <v>0</v>
      </c>
      <c r="G755" s="213">
        <v>0</v>
      </c>
      <c r="H755" s="213">
        <v>3</v>
      </c>
      <c r="I755" s="213">
        <v>21.691147</v>
      </c>
      <c r="J755" s="213">
        <v>178</v>
      </c>
      <c r="K755" s="213">
        <v>116.50533500000002</v>
      </c>
      <c r="L755" s="213">
        <v>178</v>
      </c>
      <c r="M755" s="213">
        <v>116.50533500000002</v>
      </c>
      <c r="N755" s="9"/>
    </row>
    <row r="756" spans="2:14" s="200" customFormat="1" ht="12.75" hidden="1">
      <c r="B756" s="212">
        <v>38018</v>
      </c>
      <c r="C756" s="213"/>
      <c r="D756" s="213">
        <v>3</v>
      </c>
      <c r="E756" s="213">
        <v>0.172706</v>
      </c>
      <c r="F756" s="213">
        <v>0</v>
      </c>
      <c r="G756" s="213">
        <v>0</v>
      </c>
      <c r="H756" s="213">
        <v>3</v>
      </c>
      <c r="I756" s="213">
        <v>21.691147</v>
      </c>
      <c r="J756" s="213">
        <v>182</v>
      </c>
      <c r="K756" s="213">
        <v>111.82480200000002</v>
      </c>
      <c r="L756" s="213">
        <v>182</v>
      </c>
      <c r="M756" s="213">
        <v>111.82480200000002</v>
      </c>
      <c r="N756" s="9"/>
    </row>
    <row r="757" spans="2:14" s="200" customFormat="1" ht="12.75" hidden="1">
      <c r="B757" s="212">
        <v>38047</v>
      </c>
      <c r="C757" s="213"/>
      <c r="D757" s="213">
        <v>3</v>
      </c>
      <c r="E757" s="213">
        <v>0.172706</v>
      </c>
      <c r="F757" s="213">
        <v>0</v>
      </c>
      <c r="G757" s="213">
        <v>0</v>
      </c>
      <c r="H757" s="213">
        <v>3</v>
      </c>
      <c r="I757" s="213">
        <v>21.691147</v>
      </c>
      <c r="J757" s="213">
        <v>182</v>
      </c>
      <c r="K757" s="213">
        <v>109.88575600000001</v>
      </c>
      <c r="L757" s="213">
        <v>182</v>
      </c>
      <c r="M757" s="213">
        <v>109.88575600000001</v>
      </c>
      <c r="N757" s="9"/>
    </row>
    <row r="758" spans="2:14" s="200" customFormat="1" ht="12.75" hidden="1">
      <c r="B758" s="212">
        <v>38078</v>
      </c>
      <c r="C758" s="213"/>
      <c r="D758" s="213">
        <v>3</v>
      </c>
      <c r="E758" s="236">
        <v>0.253115</v>
      </c>
      <c r="F758" s="213">
        <v>0</v>
      </c>
      <c r="G758" s="213">
        <v>0</v>
      </c>
      <c r="H758" s="213">
        <v>3</v>
      </c>
      <c r="I758" s="236">
        <v>21.691147</v>
      </c>
      <c r="J758" s="213">
        <v>182</v>
      </c>
      <c r="K758" s="236">
        <v>108.12012</v>
      </c>
      <c r="L758" s="213">
        <v>182</v>
      </c>
      <c r="M758" s="236">
        <v>108.12012</v>
      </c>
      <c r="N758" s="9"/>
    </row>
    <row r="759" spans="2:14" s="200" customFormat="1" ht="12.75" hidden="1">
      <c r="B759" s="212">
        <v>38108</v>
      </c>
      <c r="C759" s="213"/>
      <c r="D759" s="213">
        <v>3</v>
      </c>
      <c r="E759" s="236">
        <v>0.253115</v>
      </c>
      <c r="F759" s="213">
        <v>0</v>
      </c>
      <c r="G759" s="213">
        <v>0</v>
      </c>
      <c r="H759" s="213">
        <v>3</v>
      </c>
      <c r="I759" s="236">
        <v>21.691147</v>
      </c>
      <c r="J759" s="213">
        <v>191</v>
      </c>
      <c r="K759" s="236">
        <v>104.25392000000001</v>
      </c>
      <c r="L759" s="213">
        <v>191</v>
      </c>
      <c r="M759" s="236">
        <v>104.25392000000001</v>
      </c>
      <c r="N759" s="9"/>
    </row>
    <row r="760" spans="2:14" s="200" customFormat="1" ht="12.75" hidden="1">
      <c r="B760" s="212">
        <v>38139</v>
      </c>
      <c r="C760" s="213"/>
      <c r="D760" s="213">
        <v>3</v>
      </c>
      <c r="E760" s="236">
        <v>0.080409</v>
      </c>
      <c r="F760" s="213">
        <v>0</v>
      </c>
      <c r="G760" s="213">
        <v>0</v>
      </c>
      <c r="H760" s="213">
        <v>3</v>
      </c>
      <c r="I760" s="236">
        <v>21.691147</v>
      </c>
      <c r="J760" s="213">
        <v>190</v>
      </c>
      <c r="K760" s="236">
        <v>35.250999</v>
      </c>
      <c r="L760" s="213">
        <v>190</v>
      </c>
      <c r="M760" s="236">
        <v>35.250999</v>
      </c>
      <c r="N760" s="9"/>
    </row>
    <row r="761" spans="2:14" ht="12.75" hidden="1">
      <c r="B761" s="212">
        <v>38169</v>
      </c>
      <c r="C761" s="214"/>
      <c r="D761" s="214">
        <f aca="true" t="shared" si="30" ref="D761:M761">+D1002+D1243</f>
        <v>3</v>
      </c>
      <c r="E761" s="214">
        <f t="shared" si="30"/>
        <v>0.080409</v>
      </c>
      <c r="F761" s="214">
        <f t="shared" si="30"/>
        <v>0</v>
      </c>
      <c r="G761" s="214">
        <f t="shared" si="30"/>
        <v>0</v>
      </c>
      <c r="H761" s="214">
        <f t="shared" si="30"/>
        <v>3</v>
      </c>
      <c r="I761" s="214">
        <f t="shared" si="30"/>
        <v>21.691147</v>
      </c>
      <c r="J761" s="214">
        <f t="shared" si="30"/>
        <v>189</v>
      </c>
      <c r="K761" s="214">
        <f t="shared" si="30"/>
        <v>36.905571</v>
      </c>
      <c r="L761" s="214">
        <f t="shared" si="30"/>
        <v>189</v>
      </c>
      <c r="M761" s="214">
        <f t="shared" si="30"/>
        <v>36.905571</v>
      </c>
      <c r="N761" s="9"/>
    </row>
    <row r="762" spans="2:14" ht="12.75" hidden="1">
      <c r="B762" s="212">
        <v>38200</v>
      </c>
      <c r="C762" s="214"/>
      <c r="D762" s="214">
        <f aca="true" t="shared" si="31" ref="D762:M762">+D1003+D1244</f>
        <v>3</v>
      </c>
      <c r="E762" s="214">
        <f t="shared" si="31"/>
        <v>0.080409</v>
      </c>
      <c r="F762" s="214">
        <f t="shared" si="31"/>
        <v>0</v>
      </c>
      <c r="G762" s="214">
        <f t="shared" si="31"/>
        <v>0</v>
      </c>
      <c r="H762" s="214">
        <f t="shared" si="31"/>
        <v>3</v>
      </c>
      <c r="I762" s="214">
        <f t="shared" si="31"/>
        <v>24.214236</v>
      </c>
      <c r="J762" s="214">
        <f t="shared" si="31"/>
        <v>186</v>
      </c>
      <c r="K762" s="214">
        <f t="shared" si="31"/>
        <v>35.358473</v>
      </c>
      <c r="L762" s="214">
        <f t="shared" si="31"/>
        <v>186</v>
      </c>
      <c r="M762" s="214">
        <f t="shared" si="31"/>
        <v>35.358473</v>
      </c>
      <c r="N762" s="9"/>
    </row>
    <row r="763" spans="2:13" ht="12.75" hidden="1">
      <c r="B763" s="212">
        <v>38231</v>
      </c>
      <c r="C763" s="214"/>
      <c r="D763" s="214">
        <f aca="true" t="shared" si="32" ref="D763:M763">+D1004+D1245</f>
        <v>3</v>
      </c>
      <c r="E763" s="214">
        <f t="shared" si="32"/>
        <v>0.080409</v>
      </c>
      <c r="F763" s="214">
        <f t="shared" si="32"/>
        <v>22</v>
      </c>
      <c r="G763" s="214">
        <f t="shared" si="32"/>
        <v>62.843807</v>
      </c>
      <c r="H763" s="214">
        <f t="shared" si="32"/>
        <v>3</v>
      </c>
      <c r="I763" s="214">
        <f t="shared" si="32"/>
        <v>24.214236</v>
      </c>
      <c r="J763" s="214">
        <f t="shared" si="32"/>
        <v>185</v>
      </c>
      <c r="K763" s="214">
        <f t="shared" si="32"/>
        <v>36.131347</v>
      </c>
      <c r="L763" s="214">
        <f t="shared" si="32"/>
        <v>185</v>
      </c>
      <c r="M763" s="214">
        <f t="shared" si="32"/>
        <v>36.131347</v>
      </c>
    </row>
    <row r="764" spans="1:13" ht="12.75" hidden="1">
      <c r="A764" s="200"/>
      <c r="B764" s="212">
        <v>38261</v>
      </c>
      <c r="C764" s="237"/>
      <c r="D764" s="214">
        <f aca="true" t="shared" si="33" ref="D764:M764">+D1005+D1246</f>
        <v>3</v>
      </c>
      <c r="E764" s="214">
        <f t="shared" si="33"/>
        <v>0.080409</v>
      </c>
      <c r="F764" s="214">
        <f t="shared" si="33"/>
        <v>0.080409</v>
      </c>
      <c r="G764" s="214">
        <f t="shared" si="33"/>
        <v>0</v>
      </c>
      <c r="H764" s="214">
        <f t="shared" si="33"/>
        <v>3.080409</v>
      </c>
      <c r="I764" s="214">
        <f t="shared" si="33"/>
        <v>24.214236</v>
      </c>
      <c r="J764" s="214">
        <f t="shared" si="33"/>
        <v>182.080409</v>
      </c>
      <c r="K764" s="214">
        <f t="shared" si="33"/>
        <v>37.677073</v>
      </c>
      <c r="L764" s="214">
        <f t="shared" si="33"/>
        <v>182.080409</v>
      </c>
      <c r="M764" s="214">
        <f t="shared" si="33"/>
        <v>37.677073</v>
      </c>
    </row>
    <row r="765" spans="1:13" ht="12.75" hidden="1">
      <c r="A765" s="200"/>
      <c r="B765" s="212">
        <v>38292</v>
      </c>
      <c r="C765" s="237"/>
      <c r="D765" s="214">
        <f aca="true" t="shared" si="34" ref="D765:M765">+D1006+D1247</f>
        <v>3</v>
      </c>
      <c r="E765" s="214">
        <f t="shared" si="34"/>
        <v>0.080409</v>
      </c>
      <c r="F765" s="214">
        <f t="shared" si="34"/>
        <v>0.080409</v>
      </c>
      <c r="G765" s="214">
        <f t="shared" si="34"/>
        <v>0</v>
      </c>
      <c r="H765" s="214">
        <f t="shared" si="34"/>
        <v>3.080409</v>
      </c>
      <c r="I765" s="214">
        <f t="shared" si="34"/>
        <v>24.214236</v>
      </c>
      <c r="J765" s="214">
        <f t="shared" si="34"/>
        <v>182.080409</v>
      </c>
      <c r="K765" s="214">
        <f t="shared" si="34"/>
        <v>34.123986</v>
      </c>
      <c r="L765" s="214">
        <f t="shared" si="34"/>
        <v>182.080409</v>
      </c>
      <c r="M765" s="214">
        <f t="shared" si="34"/>
        <v>34.123986</v>
      </c>
    </row>
    <row r="766" spans="1:13" ht="12.75" hidden="1">
      <c r="A766" s="200"/>
      <c r="B766" s="212">
        <v>38322</v>
      </c>
      <c r="C766" s="237"/>
      <c r="D766" s="214">
        <f aca="true" t="shared" si="35" ref="D766:M766">+D1007+D1248</f>
        <v>0</v>
      </c>
      <c r="E766" s="214">
        <f t="shared" si="35"/>
        <v>0</v>
      </c>
      <c r="F766" s="214">
        <f t="shared" si="35"/>
        <v>0</v>
      </c>
      <c r="G766" s="214">
        <f t="shared" si="35"/>
        <v>0</v>
      </c>
      <c r="H766" s="214">
        <f t="shared" si="35"/>
        <v>3</v>
      </c>
      <c r="I766" s="214">
        <f t="shared" si="35"/>
        <v>23.875832</v>
      </c>
      <c r="J766" s="214">
        <f t="shared" si="35"/>
        <v>181</v>
      </c>
      <c r="K766" s="214">
        <f t="shared" si="35"/>
        <v>35.013379</v>
      </c>
      <c r="L766" s="214">
        <f t="shared" si="35"/>
        <v>181</v>
      </c>
      <c r="M766" s="214">
        <f t="shared" si="35"/>
        <v>35.013379</v>
      </c>
    </row>
    <row r="767" spans="1:13" ht="12.75" hidden="1">
      <c r="A767" s="200"/>
      <c r="B767" s="212">
        <v>38353</v>
      </c>
      <c r="C767" s="237"/>
      <c r="D767" s="214">
        <f aca="true" t="shared" si="36" ref="D767:M767">+D1008+D1249</f>
        <v>0</v>
      </c>
      <c r="E767" s="214">
        <f t="shared" si="36"/>
        <v>0</v>
      </c>
      <c r="F767" s="214">
        <f t="shared" si="36"/>
        <v>0</v>
      </c>
      <c r="G767" s="214">
        <f t="shared" si="36"/>
        <v>0</v>
      </c>
      <c r="H767" s="214">
        <f t="shared" si="36"/>
        <v>3</v>
      </c>
      <c r="I767" s="214">
        <f t="shared" si="36"/>
        <v>12.268635</v>
      </c>
      <c r="J767" s="214">
        <f t="shared" si="36"/>
        <v>180</v>
      </c>
      <c r="K767" s="214">
        <f t="shared" si="36"/>
        <v>35.79954</v>
      </c>
      <c r="L767" s="214">
        <f t="shared" si="36"/>
        <v>180</v>
      </c>
      <c r="M767" s="214">
        <f t="shared" si="36"/>
        <v>35.79954</v>
      </c>
    </row>
    <row r="768" spans="1:13" ht="12.75" hidden="1">
      <c r="A768" s="200"/>
      <c r="B768" s="212">
        <v>38384</v>
      </c>
      <c r="C768" s="237"/>
      <c r="D768" s="214">
        <f aca="true" t="shared" si="37" ref="D768:M768">+D1009+D1250</f>
        <v>0</v>
      </c>
      <c r="E768" s="214">
        <f t="shared" si="37"/>
        <v>0</v>
      </c>
      <c r="F768" s="214">
        <f t="shared" si="37"/>
        <v>0</v>
      </c>
      <c r="G768" s="214">
        <f t="shared" si="37"/>
        <v>0</v>
      </c>
      <c r="H768" s="214">
        <f t="shared" si="37"/>
        <v>2</v>
      </c>
      <c r="I768" s="214">
        <f t="shared" si="37"/>
        <v>12.268635</v>
      </c>
      <c r="J768" s="214">
        <f t="shared" si="37"/>
        <v>177</v>
      </c>
      <c r="K768" s="214">
        <f t="shared" si="37"/>
        <v>36.143379</v>
      </c>
      <c r="L768" s="214">
        <f t="shared" si="37"/>
        <v>177</v>
      </c>
      <c r="M768" s="214">
        <f t="shared" si="37"/>
        <v>36.143379</v>
      </c>
    </row>
    <row r="769" spans="1:13" ht="12.75" hidden="1">
      <c r="A769" s="200"/>
      <c r="B769" s="212">
        <v>38412</v>
      </c>
      <c r="C769" s="214"/>
      <c r="D769" s="214">
        <f aca="true" t="shared" si="38" ref="D769:M769">+D1010+D1251</f>
        <v>0</v>
      </c>
      <c r="E769" s="214">
        <f t="shared" si="38"/>
        <v>0</v>
      </c>
      <c r="F769" s="214">
        <f t="shared" si="38"/>
        <v>0</v>
      </c>
      <c r="G769" s="214">
        <f t="shared" si="38"/>
        <v>0</v>
      </c>
      <c r="H769" s="214">
        <f t="shared" si="38"/>
        <v>2</v>
      </c>
      <c r="I769" s="214">
        <f t="shared" si="38"/>
        <v>12.268635</v>
      </c>
      <c r="J769" s="214">
        <f t="shared" si="38"/>
        <v>175</v>
      </c>
      <c r="K769" s="214">
        <f t="shared" si="38"/>
        <v>37.737681</v>
      </c>
      <c r="L769" s="214">
        <f t="shared" si="38"/>
        <v>175</v>
      </c>
      <c r="M769" s="214">
        <f t="shared" si="38"/>
        <v>37.737681</v>
      </c>
    </row>
    <row r="770" spans="1:13" ht="12.75" hidden="1">
      <c r="A770" s="200"/>
      <c r="B770" s="212">
        <v>38443</v>
      </c>
      <c r="C770" s="237"/>
      <c r="D770" s="214">
        <f aca="true" t="shared" si="39" ref="D770:M770">+D1011+D1252</f>
        <v>0</v>
      </c>
      <c r="E770" s="214">
        <f t="shared" si="39"/>
        <v>0</v>
      </c>
      <c r="F770" s="214">
        <f t="shared" si="39"/>
        <v>0</v>
      </c>
      <c r="G770" s="214">
        <f t="shared" si="39"/>
        <v>0</v>
      </c>
      <c r="H770" s="214">
        <f t="shared" si="39"/>
        <v>2</v>
      </c>
      <c r="I770" s="214">
        <f t="shared" si="39"/>
        <v>12.268635</v>
      </c>
      <c r="J770" s="214">
        <f t="shared" si="39"/>
        <v>174</v>
      </c>
      <c r="K770" s="214">
        <f t="shared" si="39"/>
        <v>41.133503</v>
      </c>
      <c r="L770" s="214">
        <f t="shared" si="39"/>
        <v>174</v>
      </c>
      <c r="M770" s="214">
        <f t="shared" si="39"/>
        <v>41.133503</v>
      </c>
    </row>
    <row r="771" spans="1:13" ht="12.75" hidden="1">
      <c r="A771" s="200"/>
      <c r="B771" s="212">
        <v>38473</v>
      </c>
      <c r="C771" s="214"/>
      <c r="D771" s="214">
        <f aca="true" t="shared" si="40" ref="D771:M771">+D1012+D1253</f>
        <v>0</v>
      </c>
      <c r="E771" s="214">
        <f t="shared" si="40"/>
        <v>0</v>
      </c>
      <c r="F771" s="214">
        <f t="shared" si="40"/>
        <v>0</v>
      </c>
      <c r="G771" s="214">
        <f t="shared" si="40"/>
        <v>0</v>
      </c>
      <c r="H771" s="214">
        <f t="shared" si="40"/>
        <v>2</v>
      </c>
      <c r="I771" s="214">
        <f t="shared" si="40"/>
        <v>12.268635</v>
      </c>
      <c r="J771" s="214">
        <f t="shared" si="40"/>
        <v>172</v>
      </c>
      <c r="K771" s="214">
        <f t="shared" si="40"/>
        <v>40.748549</v>
      </c>
      <c r="L771" s="214">
        <f t="shared" si="40"/>
        <v>172</v>
      </c>
      <c r="M771" s="214">
        <f t="shared" si="40"/>
        <v>40.748549</v>
      </c>
    </row>
    <row r="772" spans="1:13" ht="12.75" hidden="1">
      <c r="A772" s="200"/>
      <c r="B772" s="212">
        <v>38504</v>
      </c>
      <c r="C772" s="237"/>
      <c r="D772" s="214">
        <f aca="true" t="shared" si="41" ref="D772:M772">+D1013+D1254</f>
        <v>0</v>
      </c>
      <c r="E772" s="214">
        <f t="shared" si="41"/>
        <v>0</v>
      </c>
      <c r="F772" s="214">
        <f t="shared" si="41"/>
        <v>0</v>
      </c>
      <c r="G772" s="214">
        <f t="shared" si="41"/>
        <v>0</v>
      </c>
      <c r="H772" s="214">
        <f t="shared" si="41"/>
        <v>2</v>
      </c>
      <c r="I772" s="214">
        <f t="shared" si="41"/>
        <v>12.268635</v>
      </c>
      <c r="J772" s="214">
        <f t="shared" si="41"/>
        <v>171</v>
      </c>
      <c r="K772" s="214">
        <f t="shared" si="41"/>
        <v>41.241228</v>
      </c>
      <c r="L772" s="214">
        <f t="shared" si="41"/>
        <v>171</v>
      </c>
      <c r="M772" s="214">
        <f t="shared" si="41"/>
        <v>41.241228</v>
      </c>
    </row>
    <row r="773" spans="1:13" ht="12.75" hidden="1">
      <c r="A773" s="200"/>
      <c r="B773" s="212">
        <v>38534</v>
      </c>
      <c r="C773" s="237"/>
      <c r="D773" s="214">
        <f aca="true" t="shared" si="42" ref="D773:M773">+D1014+D1255</f>
        <v>0</v>
      </c>
      <c r="E773" s="214">
        <f t="shared" si="42"/>
        <v>0</v>
      </c>
      <c r="F773" s="214">
        <f t="shared" si="42"/>
        <v>0</v>
      </c>
      <c r="G773" s="214">
        <f t="shared" si="42"/>
        <v>0</v>
      </c>
      <c r="H773" s="214">
        <f t="shared" si="42"/>
        <v>2</v>
      </c>
      <c r="I773" s="214">
        <f t="shared" si="42"/>
        <v>12.855714</v>
      </c>
      <c r="J773" s="214">
        <f t="shared" si="42"/>
        <v>170</v>
      </c>
      <c r="K773" s="214">
        <f t="shared" si="42"/>
        <v>39.645994</v>
      </c>
      <c r="L773" s="214">
        <f t="shared" si="42"/>
        <v>170</v>
      </c>
      <c r="M773" s="214">
        <f t="shared" si="42"/>
        <v>39.645994</v>
      </c>
    </row>
    <row r="774" spans="1:13" ht="12.75" hidden="1">
      <c r="A774" s="200"/>
      <c r="B774" s="212">
        <v>38565</v>
      </c>
      <c r="C774" s="237"/>
      <c r="D774" s="214">
        <f aca="true" t="shared" si="43" ref="D774:M774">+D1015+D1256</f>
        <v>0</v>
      </c>
      <c r="E774" s="214">
        <f t="shared" si="43"/>
        <v>0</v>
      </c>
      <c r="F774" s="214">
        <f t="shared" si="43"/>
        <v>0</v>
      </c>
      <c r="G774" s="214">
        <f t="shared" si="43"/>
        <v>0</v>
      </c>
      <c r="H774" s="214">
        <f t="shared" si="43"/>
        <v>2</v>
      </c>
      <c r="I774" s="214">
        <f t="shared" si="43"/>
        <v>12.862862</v>
      </c>
      <c r="J774" s="214">
        <f t="shared" si="43"/>
        <v>170</v>
      </c>
      <c r="K774" s="214">
        <f t="shared" si="43"/>
        <v>40.673273</v>
      </c>
      <c r="L774" s="214">
        <f t="shared" si="43"/>
        <v>170</v>
      </c>
      <c r="M774" s="214">
        <f t="shared" si="43"/>
        <v>40.673273</v>
      </c>
    </row>
    <row r="775" spans="1:13" ht="12.75" hidden="1">
      <c r="A775" s="200"/>
      <c r="B775" s="212">
        <v>38596</v>
      </c>
      <c r="C775" s="237"/>
      <c r="D775" s="214">
        <f aca="true" t="shared" si="44" ref="D775:M775">+D1016+D1257</f>
        <v>0</v>
      </c>
      <c r="E775" s="214">
        <f t="shared" si="44"/>
        <v>0</v>
      </c>
      <c r="F775" s="214">
        <f t="shared" si="44"/>
        <v>0</v>
      </c>
      <c r="G775" s="214">
        <f t="shared" si="44"/>
        <v>0</v>
      </c>
      <c r="H775" s="214">
        <f t="shared" si="44"/>
        <v>2</v>
      </c>
      <c r="I775" s="214">
        <f t="shared" si="44"/>
        <v>12.862862</v>
      </c>
      <c r="J775" s="214">
        <f t="shared" si="44"/>
        <v>169</v>
      </c>
      <c r="K775" s="214">
        <f t="shared" si="44"/>
        <v>38.232201</v>
      </c>
      <c r="L775" s="214">
        <f t="shared" si="44"/>
        <v>169</v>
      </c>
      <c r="M775" s="214">
        <f t="shared" si="44"/>
        <v>38.232201</v>
      </c>
    </row>
    <row r="776" spans="1:13" ht="12.75" hidden="1">
      <c r="A776" s="200"/>
      <c r="B776" s="212">
        <v>38626</v>
      </c>
      <c r="C776" s="237"/>
      <c r="D776" s="214">
        <f aca="true" t="shared" si="45" ref="D776:M776">+D1017+D1258</f>
        <v>0</v>
      </c>
      <c r="E776" s="214">
        <f t="shared" si="45"/>
        <v>0</v>
      </c>
      <c r="F776" s="214">
        <f t="shared" si="45"/>
        <v>0</v>
      </c>
      <c r="G776" s="214">
        <f t="shared" si="45"/>
        <v>0</v>
      </c>
      <c r="H776" s="214">
        <f t="shared" si="45"/>
        <v>2</v>
      </c>
      <c r="I776" s="214">
        <f t="shared" si="45"/>
        <v>12.862862</v>
      </c>
      <c r="J776" s="214">
        <f t="shared" si="45"/>
        <v>169</v>
      </c>
      <c r="K776" s="214">
        <f t="shared" si="45"/>
        <v>38.508368</v>
      </c>
      <c r="L776" s="214">
        <f t="shared" si="45"/>
        <v>169</v>
      </c>
      <c r="M776" s="214">
        <f t="shared" si="45"/>
        <v>38.508368</v>
      </c>
    </row>
    <row r="777" spans="1:13" ht="12.75" hidden="1">
      <c r="A777" s="200"/>
      <c r="B777" s="212">
        <v>38657</v>
      </c>
      <c r="C777" s="237"/>
      <c r="D777" s="214">
        <f aca="true" t="shared" si="46" ref="D777:M777">+D1018+D1259</f>
        <v>0</v>
      </c>
      <c r="E777" s="214">
        <f t="shared" si="46"/>
        <v>0</v>
      </c>
      <c r="F777" s="214">
        <f t="shared" si="46"/>
        <v>0</v>
      </c>
      <c r="G777" s="214">
        <f t="shared" si="46"/>
        <v>0</v>
      </c>
      <c r="H777" s="214">
        <f t="shared" si="46"/>
        <v>2</v>
      </c>
      <c r="I777" s="214">
        <f t="shared" si="46"/>
        <v>12.862862</v>
      </c>
      <c r="J777" s="214">
        <f t="shared" si="46"/>
        <v>167</v>
      </c>
      <c r="K777" s="214">
        <f t="shared" si="46"/>
        <v>38.270309</v>
      </c>
      <c r="L777" s="214">
        <f t="shared" si="46"/>
        <v>167</v>
      </c>
      <c r="M777" s="214">
        <f t="shared" si="46"/>
        <v>38.270309</v>
      </c>
    </row>
    <row r="778" spans="1:13" ht="12.75" hidden="1">
      <c r="A778" s="200"/>
      <c r="B778" s="212">
        <v>38687</v>
      </c>
      <c r="C778" s="237"/>
      <c r="D778" s="214">
        <f aca="true" t="shared" si="47" ref="D778:M778">+D1019+D1260</f>
        <v>0</v>
      </c>
      <c r="E778" s="214">
        <f t="shared" si="47"/>
        <v>0</v>
      </c>
      <c r="F778" s="214">
        <f t="shared" si="47"/>
        <v>0</v>
      </c>
      <c r="G778" s="214">
        <f t="shared" si="47"/>
        <v>0</v>
      </c>
      <c r="H778" s="214">
        <f t="shared" si="47"/>
        <v>2</v>
      </c>
      <c r="I778" s="214">
        <f t="shared" si="47"/>
        <v>12.862862</v>
      </c>
      <c r="J778" s="214">
        <f t="shared" si="47"/>
        <v>167</v>
      </c>
      <c r="K778" s="214">
        <f t="shared" si="47"/>
        <v>36.624371</v>
      </c>
      <c r="L778" s="214">
        <f t="shared" si="47"/>
        <v>167</v>
      </c>
      <c r="M778" s="214">
        <f t="shared" si="47"/>
        <v>36.624371</v>
      </c>
    </row>
    <row r="779" spans="1:13" ht="12.75" hidden="1">
      <c r="A779" s="200"/>
      <c r="B779" s="212">
        <v>38718</v>
      </c>
      <c r="C779" s="237"/>
      <c r="D779" s="214">
        <f aca="true" t="shared" si="48" ref="D779:M779">+D1020+D1261</f>
        <v>0</v>
      </c>
      <c r="E779" s="214">
        <f t="shared" si="48"/>
        <v>0</v>
      </c>
      <c r="F779" s="214">
        <f t="shared" si="48"/>
        <v>0</v>
      </c>
      <c r="G779" s="214">
        <f t="shared" si="48"/>
        <v>0</v>
      </c>
      <c r="H779" s="214">
        <f t="shared" si="48"/>
        <v>2</v>
      </c>
      <c r="I779" s="214">
        <f t="shared" si="48"/>
        <v>12.862862</v>
      </c>
      <c r="J779" s="214">
        <f t="shared" si="48"/>
        <v>166</v>
      </c>
      <c r="K779" s="214">
        <f t="shared" si="48"/>
        <v>37.333247</v>
      </c>
      <c r="L779" s="214">
        <f t="shared" si="48"/>
        <v>166</v>
      </c>
      <c r="M779" s="214">
        <f t="shared" si="48"/>
        <v>37.333247</v>
      </c>
    </row>
    <row r="780" spans="1:13" ht="12.75" hidden="1">
      <c r="A780" s="200"/>
      <c r="B780" s="212">
        <v>38749</v>
      </c>
      <c r="C780" s="237"/>
      <c r="D780" s="214">
        <f aca="true" t="shared" si="49" ref="D780:M780">+D1021+D1262</f>
        <v>0</v>
      </c>
      <c r="E780" s="214">
        <f t="shared" si="49"/>
        <v>0</v>
      </c>
      <c r="F780" s="214">
        <f t="shared" si="49"/>
        <v>0</v>
      </c>
      <c r="G780" s="214">
        <f t="shared" si="49"/>
        <v>0</v>
      </c>
      <c r="H780" s="214">
        <f t="shared" si="49"/>
        <v>2</v>
      </c>
      <c r="I780" s="214">
        <f t="shared" si="49"/>
        <v>12.862862</v>
      </c>
      <c r="J780" s="214">
        <f t="shared" si="49"/>
        <v>166</v>
      </c>
      <c r="K780" s="214">
        <f t="shared" si="49"/>
        <v>37.857852</v>
      </c>
      <c r="L780" s="214">
        <f t="shared" si="49"/>
        <v>166</v>
      </c>
      <c r="M780" s="214">
        <f t="shared" si="49"/>
        <v>37.857852</v>
      </c>
    </row>
    <row r="781" spans="1:13" ht="12.75" hidden="1">
      <c r="A781" s="200"/>
      <c r="B781" s="212">
        <v>38777</v>
      </c>
      <c r="C781" s="237"/>
      <c r="D781" s="214">
        <f aca="true" t="shared" si="50" ref="D781:M781">+D1022+D1263</f>
        <v>0</v>
      </c>
      <c r="E781" s="214">
        <f t="shared" si="50"/>
        <v>0</v>
      </c>
      <c r="F781" s="214">
        <f t="shared" si="50"/>
        <v>0</v>
      </c>
      <c r="G781" s="214">
        <f t="shared" si="50"/>
        <v>0</v>
      </c>
      <c r="H781" s="214">
        <f t="shared" si="50"/>
        <v>2</v>
      </c>
      <c r="I781" s="214">
        <f t="shared" si="50"/>
        <v>12.862862</v>
      </c>
      <c r="J781" s="214">
        <f t="shared" si="50"/>
        <v>166</v>
      </c>
      <c r="K781" s="214">
        <f t="shared" si="50"/>
        <v>39.383274</v>
      </c>
      <c r="L781" s="214">
        <f t="shared" si="50"/>
        <v>166</v>
      </c>
      <c r="M781" s="214">
        <f t="shared" si="50"/>
        <v>39.383274</v>
      </c>
    </row>
    <row r="782" spans="1:13" ht="12.75" hidden="1">
      <c r="A782" s="200"/>
      <c r="B782" s="212">
        <v>38808</v>
      </c>
      <c r="C782" s="237"/>
      <c r="D782" s="214">
        <f aca="true" t="shared" si="51" ref="D782:M782">+D1023+D1264</f>
        <v>0</v>
      </c>
      <c r="E782" s="214">
        <f t="shared" si="51"/>
        <v>0</v>
      </c>
      <c r="F782" s="214">
        <f t="shared" si="51"/>
        <v>0</v>
      </c>
      <c r="G782" s="214">
        <f t="shared" si="51"/>
        <v>0</v>
      </c>
      <c r="H782" s="214">
        <f t="shared" si="51"/>
        <v>2</v>
      </c>
      <c r="I782" s="214">
        <f t="shared" si="51"/>
        <v>12.862862</v>
      </c>
      <c r="J782" s="214">
        <f t="shared" si="51"/>
        <v>166</v>
      </c>
      <c r="K782" s="214">
        <f t="shared" si="51"/>
        <v>41.359811</v>
      </c>
      <c r="L782" s="214">
        <f t="shared" si="51"/>
        <v>166</v>
      </c>
      <c r="M782" s="214">
        <f t="shared" si="51"/>
        <v>41.359811</v>
      </c>
    </row>
    <row r="783" spans="1:13" ht="12.75" hidden="1">
      <c r="A783" s="200"/>
      <c r="B783" s="212">
        <v>38838</v>
      </c>
      <c r="C783" s="237"/>
      <c r="D783" s="214">
        <f aca="true" t="shared" si="52" ref="D783:M783">+D1024+D1265</f>
        <v>0</v>
      </c>
      <c r="E783" s="214">
        <f t="shared" si="52"/>
        <v>0</v>
      </c>
      <c r="F783" s="214">
        <f t="shared" si="52"/>
        <v>0</v>
      </c>
      <c r="G783" s="214">
        <f t="shared" si="52"/>
        <v>0</v>
      </c>
      <c r="H783" s="214">
        <f t="shared" si="52"/>
        <v>2</v>
      </c>
      <c r="I783" s="214">
        <f t="shared" si="52"/>
        <v>12.862862</v>
      </c>
      <c r="J783" s="214">
        <f t="shared" si="52"/>
        <v>165</v>
      </c>
      <c r="K783" s="214">
        <f t="shared" si="52"/>
        <v>41.861102</v>
      </c>
      <c r="L783" s="214">
        <f t="shared" si="52"/>
        <v>165</v>
      </c>
      <c r="M783" s="214">
        <f t="shared" si="52"/>
        <v>41.861102</v>
      </c>
    </row>
    <row r="784" spans="1:13" ht="12.75" hidden="1">
      <c r="A784" s="200"/>
      <c r="B784" s="212">
        <v>38869</v>
      </c>
      <c r="C784" s="237"/>
      <c r="D784" s="214">
        <f aca="true" t="shared" si="53" ref="D784:M784">+D1025+D1266</f>
        <v>0</v>
      </c>
      <c r="E784" s="214">
        <f t="shared" si="53"/>
        <v>0</v>
      </c>
      <c r="F784" s="214">
        <f t="shared" si="53"/>
        <v>0</v>
      </c>
      <c r="G784" s="214">
        <f t="shared" si="53"/>
        <v>0</v>
      </c>
      <c r="H784" s="214">
        <f t="shared" si="53"/>
        <v>2</v>
      </c>
      <c r="I784" s="214">
        <f t="shared" si="53"/>
        <v>12.862862</v>
      </c>
      <c r="J784" s="214">
        <f t="shared" si="53"/>
        <v>164</v>
      </c>
      <c r="K784" s="214">
        <f t="shared" si="53"/>
        <v>43.009287</v>
      </c>
      <c r="L784" s="214">
        <f t="shared" si="53"/>
        <v>164</v>
      </c>
      <c r="M784" s="214">
        <f t="shared" si="53"/>
        <v>43.009287</v>
      </c>
    </row>
    <row r="785" spans="1:13" ht="12.75" hidden="1">
      <c r="A785" s="200"/>
      <c r="B785" s="212">
        <v>38899</v>
      </c>
      <c r="C785" s="237"/>
      <c r="D785" s="214">
        <f aca="true" t="shared" si="54" ref="D785:M785">+D1026+D1267</f>
        <v>0</v>
      </c>
      <c r="E785" s="214">
        <f t="shared" si="54"/>
        <v>0</v>
      </c>
      <c r="F785" s="214">
        <f t="shared" si="54"/>
        <v>0</v>
      </c>
      <c r="G785" s="214">
        <f t="shared" si="54"/>
        <v>0</v>
      </c>
      <c r="H785" s="214">
        <f t="shared" si="54"/>
        <v>2</v>
      </c>
      <c r="I785" s="214">
        <f t="shared" si="54"/>
        <v>13.621816</v>
      </c>
      <c r="J785" s="214">
        <f t="shared" si="54"/>
        <v>163</v>
      </c>
      <c r="K785" s="214">
        <f t="shared" si="54"/>
        <v>43.588516</v>
      </c>
      <c r="L785" s="214">
        <f t="shared" si="54"/>
        <v>163</v>
      </c>
      <c r="M785" s="214">
        <f t="shared" si="54"/>
        <v>43.588516</v>
      </c>
    </row>
    <row r="786" spans="1:13" ht="12.75" hidden="1">
      <c r="A786" s="200"/>
      <c r="B786" s="212">
        <v>38930</v>
      </c>
      <c r="C786" s="237"/>
      <c r="D786" s="214">
        <f aca="true" t="shared" si="55" ref="D786:M786">+D1027+D1268</f>
        <v>0</v>
      </c>
      <c r="E786" s="214">
        <f t="shared" si="55"/>
        <v>0</v>
      </c>
      <c r="F786" s="214">
        <f t="shared" si="55"/>
        <v>0</v>
      </c>
      <c r="G786" s="214">
        <f t="shared" si="55"/>
        <v>0</v>
      </c>
      <c r="H786" s="214">
        <f t="shared" si="55"/>
        <v>2</v>
      </c>
      <c r="I786" s="214">
        <f t="shared" si="55"/>
        <v>13.622246</v>
      </c>
      <c r="J786" s="214">
        <f t="shared" si="55"/>
        <v>163</v>
      </c>
      <c r="K786" s="214">
        <f t="shared" si="55"/>
        <v>44.38958</v>
      </c>
      <c r="L786" s="214">
        <f t="shared" si="55"/>
        <v>163</v>
      </c>
      <c r="M786" s="214">
        <f t="shared" si="55"/>
        <v>44.38958</v>
      </c>
    </row>
    <row r="787" spans="1:13" ht="12.75" hidden="1">
      <c r="A787" s="200"/>
      <c r="B787" s="212">
        <v>38961</v>
      </c>
      <c r="C787" s="237"/>
      <c r="D787" s="214">
        <f aca="true" t="shared" si="56" ref="D787:M787">+D1028+D1269</f>
        <v>0</v>
      </c>
      <c r="E787" s="214">
        <f t="shared" si="56"/>
        <v>0</v>
      </c>
      <c r="F787" s="214">
        <f t="shared" si="56"/>
        <v>0</v>
      </c>
      <c r="G787" s="214">
        <f t="shared" si="56"/>
        <v>0</v>
      </c>
      <c r="H787" s="214">
        <f t="shared" si="56"/>
        <v>2</v>
      </c>
      <c r="I787" s="214">
        <f t="shared" si="56"/>
        <v>13.622246</v>
      </c>
      <c r="J787" s="214">
        <f t="shared" si="56"/>
        <v>162</v>
      </c>
      <c r="K787" s="214">
        <f t="shared" si="56"/>
        <v>45.001228</v>
      </c>
      <c r="L787" s="214">
        <f t="shared" si="56"/>
        <v>162</v>
      </c>
      <c r="M787" s="214">
        <f t="shared" si="56"/>
        <v>45.001228</v>
      </c>
    </row>
    <row r="788" spans="1:13" ht="12.75" hidden="1">
      <c r="A788" s="200"/>
      <c r="B788" s="212">
        <v>38991</v>
      </c>
      <c r="C788" s="237"/>
      <c r="D788" s="214">
        <f aca="true" t="shared" si="57" ref="D788:M788">+D1029+D1270</f>
        <v>0</v>
      </c>
      <c r="E788" s="214">
        <f t="shared" si="57"/>
        <v>0</v>
      </c>
      <c r="F788" s="214">
        <f t="shared" si="57"/>
        <v>0</v>
      </c>
      <c r="G788" s="214">
        <f t="shared" si="57"/>
        <v>0</v>
      </c>
      <c r="H788" s="214">
        <f t="shared" si="57"/>
        <v>2</v>
      </c>
      <c r="I788" s="214">
        <f t="shared" si="57"/>
        <v>13.622246</v>
      </c>
      <c r="J788" s="214">
        <f t="shared" si="57"/>
        <v>162</v>
      </c>
      <c r="K788" s="214">
        <f t="shared" si="57"/>
        <v>45.972475</v>
      </c>
      <c r="L788" s="214">
        <f t="shared" si="57"/>
        <v>162</v>
      </c>
      <c r="M788" s="214">
        <f t="shared" si="57"/>
        <v>45.972475</v>
      </c>
    </row>
    <row r="789" spans="1:13" ht="12.75" hidden="1">
      <c r="A789" s="200"/>
      <c r="B789" s="212">
        <v>39022</v>
      </c>
      <c r="C789" s="237"/>
      <c r="D789" s="214">
        <f aca="true" t="shared" si="58" ref="D789:M789">+D1030+D1271</f>
        <v>0</v>
      </c>
      <c r="E789" s="214">
        <f t="shared" si="58"/>
        <v>0</v>
      </c>
      <c r="F789" s="214">
        <f t="shared" si="58"/>
        <v>0</v>
      </c>
      <c r="G789" s="214">
        <f t="shared" si="58"/>
        <v>0</v>
      </c>
      <c r="H789" s="214">
        <f t="shared" si="58"/>
        <v>2</v>
      </c>
      <c r="I789" s="214">
        <f t="shared" si="58"/>
        <v>13.622246</v>
      </c>
      <c r="J789" s="214">
        <f t="shared" si="58"/>
        <v>162</v>
      </c>
      <c r="K789" s="214">
        <f t="shared" si="58"/>
        <v>45.195419</v>
      </c>
      <c r="L789" s="214">
        <f t="shared" si="58"/>
        <v>162</v>
      </c>
      <c r="M789" s="214">
        <f t="shared" si="58"/>
        <v>45.195419</v>
      </c>
    </row>
    <row r="790" spans="1:13" ht="12.75" hidden="1">
      <c r="A790" s="200"/>
      <c r="B790" s="212">
        <v>39052</v>
      </c>
      <c r="C790" s="237"/>
      <c r="D790" s="214">
        <v>0</v>
      </c>
      <c r="E790" s="214">
        <f aca="true" t="shared" si="59" ref="E790:K790">+E1031+E1272</f>
        <v>0</v>
      </c>
      <c r="F790" s="214">
        <f t="shared" si="59"/>
        <v>0</v>
      </c>
      <c r="G790" s="214">
        <f t="shared" si="59"/>
        <v>0</v>
      </c>
      <c r="H790" s="214">
        <f t="shared" si="59"/>
        <v>2</v>
      </c>
      <c r="I790" s="214">
        <f t="shared" si="59"/>
        <v>13.622246</v>
      </c>
      <c r="J790" s="214">
        <f t="shared" si="59"/>
        <v>162</v>
      </c>
      <c r="K790" s="214">
        <f t="shared" si="59"/>
        <v>45.380017</v>
      </c>
      <c r="L790" s="214">
        <f>+L1031+L1272</f>
        <v>162</v>
      </c>
      <c r="M790" s="214">
        <f>+M1031+M1272</f>
        <v>45.380017</v>
      </c>
    </row>
    <row r="791" spans="1:13" ht="12.75" hidden="1">
      <c r="A791" s="200"/>
      <c r="B791" s="212">
        <v>39083</v>
      </c>
      <c r="C791" s="237"/>
      <c r="D791" s="214">
        <v>0</v>
      </c>
      <c r="E791" s="214">
        <v>0</v>
      </c>
      <c r="F791" s="214">
        <v>0</v>
      </c>
      <c r="G791" s="214">
        <v>0</v>
      </c>
      <c r="H791" s="214">
        <v>2</v>
      </c>
      <c r="I791" s="214">
        <v>13.622246</v>
      </c>
      <c r="J791" s="214">
        <v>161</v>
      </c>
      <c r="K791" s="214">
        <v>39.839177</v>
      </c>
      <c r="L791" s="214">
        <v>161</v>
      </c>
      <c r="M791" s="214">
        <v>39.839177</v>
      </c>
    </row>
    <row r="792" spans="1:13" ht="12.75" hidden="1">
      <c r="A792" s="200"/>
      <c r="B792" s="212">
        <v>39114</v>
      </c>
      <c r="C792" s="237"/>
      <c r="D792" s="214">
        <v>0</v>
      </c>
      <c r="E792" s="214">
        <v>0</v>
      </c>
      <c r="F792" s="214">
        <v>0</v>
      </c>
      <c r="G792" s="214">
        <v>0</v>
      </c>
      <c r="H792" s="214">
        <v>2</v>
      </c>
      <c r="I792" s="214">
        <v>13.622246</v>
      </c>
      <c r="J792" s="214">
        <v>161</v>
      </c>
      <c r="K792" s="214">
        <v>40.625435</v>
      </c>
      <c r="L792" s="214">
        <v>161</v>
      </c>
      <c r="M792" s="214">
        <v>40.625435</v>
      </c>
    </row>
    <row r="793" spans="1:13" ht="12.75" hidden="1">
      <c r="A793" s="200"/>
      <c r="B793" s="212">
        <v>39142</v>
      </c>
      <c r="C793" s="237"/>
      <c r="D793" s="214">
        <v>0</v>
      </c>
      <c r="E793" s="214">
        <v>0</v>
      </c>
      <c r="F793" s="214">
        <v>0</v>
      </c>
      <c r="G793" s="214">
        <v>0</v>
      </c>
      <c r="H793" s="214">
        <v>2</v>
      </c>
      <c r="I793" s="214">
        <v>13.622246</v>
      </c>
      <c r="J793" s="214">
        <v>159</v>
      </c>
      <c r="K793" s="214">
        <v>39.760914</v>
      </c>
      <c r="L793" s="214">
        <v>159</v>
      </c>
      <c r="M793" s="214">
        <v>39.760914</v>
      </c>
    </row>
    <row r="794" spans="1:13" ht="12.75" hidden="1">
      <c r="A794" s="200"/>
      <c r="B794" s="212">
        <v>39173</v>
      </c>
      <c r="C794" s="237"/>
      <c r="D794" s="214">
        <v>0</v>
      </c>
      <c r="E794" s="214">
        <v>0</v>
      </c>
      <c r="F794" s="214">
        <v>0</v>
      </c>
      <c r="G794" s="214">
        <v>0</v>
      </c>
      <c r="H794" s="214">
        <v>2</v>
      </c>
      <c r="I794" s="214">
        <v>13.622246</v>
      </c>
      <c r="J794" s="214">
        <v>158</v>
      </c>
      <c r="K794" s="214">
        <v>43.102389</v>
      </c>
      <c r="L794" s="214">
        <v>158</v>
      </c>
      <c r="M794" s="214">
        <v>43.102389</v>
      </c>
    </row>
    <row r="795" spans="1:13" ht="12.75" hidden="1">
      <c r="A795" s="200"/>
      <c r="B795" s="212">
        <v>39203</v>
      </c>
      <c r="C795" s="237"/>
      <c r="D795" s="214">
        <v>0</v>
      </c>
      <c r="E795" s="214">
        <v>0</v>
      </c>
      <c r="F795" s="214">
        <v>0</v>
      </c>
      <c r="G795" s="214">
        <v>0</v>
      </c>
      <c r="H795" s="214">
        <v>2</v>
      </c>
      <c r="I795" s="214">
        <v>13.622246</v>
      </c>
      <c r="J795" s="214">
        <v>158</v>
      </c>
      <c r="K795" s="214">
        <v>43.563649</v>
      </c>
      <c r="L795" s="214">
        <v>158</v>
      </c>
      <c r="M795" s="214">
        <v>43.563649</v>
      </c>
    </row>
    <row r="796" spans="1:13" ht="12.75" hidden="1">
      <c r="A796" s="200"/>
      <c r="B796" s="212">
        <v>39234</v>
      </c>
      <c r="C796" s="237"/>
      <c r="D796" s="214">
        <v>0</v>
      </c>
      <c r="E796" s="214">
        <v>0</v>
      </c>
      <c r="F796" s="214">
        <v>0</v>
      </c>
      <c r="G796" s="214">
        <v>0</v>
      </c>
      <c r="H796" s="214">
        <v>2</v>
      </c>
      <c r="I796" s="214">
        <v>13.622246</v>
      </c>
      <c r="J796" s="214">
        <v>158</v>
      </c>
      <c r="K796" s="214">
        <v>43.225602</v>
      </c>
      <c r="L796" s="214">
        <v>158</v>
      </c>
      <c r="M796" s="214">
        <v>43.225602</v>
      </c>
    </row>
    <row r="797" spans="1:13" ht="12.75" hidden="1">
      <c r="A797" s="200"/>
      <c r="B797" s="212">
        <v>39264</v>
      </c>
      <c r="C797" s="237"/>
      <c r="D797" s="214">
        <v>0</v>
      </c>
      <c r="E797" s="214">
        <v>0</v>
      </c>
      <c r="F797" s="214">
        <v>0</v>
      </c>
      <c r="G797" s="214">
        <v>0</v>
      </c>
      <c r="H797" s="214">
        <v>2</v>
      </c>
      <c r="I797" s="214">
        <v>14.260085</v>
      </c>
      <c r="J797" s="214">
        <v>157</v>
      </c>
      <c r="K797" s="214">
        <v>43.667378</v>
      </c>
      <c r="L797" s="214">
        <v>157</v>
      </c>
      <c r="M797" s="214">
        <v>43.667378</v>
      </c>
    </row>
    <row r="798" spans="1:13" ht="12.75" hidden="1">
      <c r="A798" s="200"/>
      <c r="B798" s="212">
        <v>39295</v>
      </c>
      <c r="C798" s="237"/>
      <c r="D798" s="214">
        <v>0</v>
      </c>
      <c r="E798" s="214">
        <v>0</v>
      </c>
      <c r="F798" s="214">
        <v>0</v>
      </c>
      <c r="G798" s="214">
        <v>0</v>
      </c>
      <c r="H798" s="214">
        <v>2</v>
      </c>
      <c r="I798" s="214">
        <v>14.260467</v>
      </c>
      <c r="J798" s="214">
        <v>156</v>
      </c>
      <c r="K798" s="214">
        <v>44.464745</v>
      </c>
      <c r="L798" s="214">
        <v>156</v>
      </c>
      <c r="M798" s="214">
        <v>44.464745</v>
      </c>
    </row>
    <row r="799" spans="1:13" ht="12.75" hidden="1">
      <c r="A799" s="200"/>
      <c r="B799" s="212">
        <v>39326</v>
      </c>
      <c r="C799" s="237"/>
      <c r="D799" s="214">
        <v>0</v>
      </c>
      <c r="E799" s="214">
        <v>0</v>
      </c>
      <c r="F799" s="214">
        <v>0</v>
      </c>
      <c r="G799" s="214">
        <v>0</v>
      </c>
      <c r="H799" s="214">
        <v>2</v>
      </c>
      <c r="I799" s="214">
        <v>14.260467</v>
      </c>
      <c r="J799" s="214">
        <v>156</v>
      </c>
      <c r="K799" s="214">
        <v>44.197134</v>
      </c>
      <c r="L799" s="214">
        <v>156</v>
      </c>
      <c r="M799" s="214">
        <v>44.197134</v>
      </c>
    </row>
    <row r="800" spans="1:13" ht="12.75" hidden="1">
      <c r="A800" s="200"/>
      <c r="B800" s="212">
        <v>39356</v>
      </c>
      <c r="C800" s="237"/>
      <c r="D800" s="214">
        <v>0</v>
      </c>
      <c r="E800" s="214">
        <v>0</v>
      </c>
      <c r="F800" s="214">
        <v>0</v>
      </c>
      <c r="G800" s="214">
        <v>0</v>
      </c>
      <c r="H800" s="214">
        <v>2</v>
      </c>
      <c r="I800" s="214">
        <v>14.260467</v>
      </c>
      <c r="J800" s="214">
        <v>156</v>
      </c>
      <c r="K800" s="214">
        <v>44.622295</v>
      </c>
      <c r="L800" s="214">
        <v>156</v>
      </c>
      <c r="M800" s="214">
        <v>44.622295</v>
      </c>
    </row>
    <row r="801" spans="1:13" ht="12.75" hidden="1">
      <c r="A801" s="200"/>
      <c r="B801" s="212">
        <v>39387</v>
      </c>
      <c r="C801" s="237"/>
      <c r="D801" s="214">
        <v>0</v>
      </c>
      <c r="E801" s="214">
        <v>0</v>
      </c>
      <c r="F801" s="214">
        <v>0</v>
      </c>
      <c r="G801" s="214">
        <v>0</v>
      </c>
      <c r="H801" s="214">
        <v>2</v>
      </c>
      <c r="I801" s="214">
        <v>14.260467</v>
      </c>
      <c r="J801" s="214">
        <v>155</v>
      </c>
      <c r="K801" s="214">
        <v>40.402045</v>
      </c>
      <c r="L801" s="214">
        <v>155</v>
      </c>
      <c r="M801" s="214">
        <v>40.402045</v>
      </c>
    </row>
    <row r="802" spans="1:13" ht="12.75" hidden="1">
      <c r="A802" s="200"/>
      <c r="B802" s="212">
        <v>39417</v>
      </c>
      <c r="C802" s="237"/>
      <c r="D802" s="214">
        <v>0</v>
      </c>
      <c r="E802" s="214">
        <v>0</v>
      </c>
      <c r="F802" s="214">
        <v>0</v>
      </c>
      <c r="G802" s="214">
        <v>0</v>
      </c>
      <c r="H802" s="214">
        <v>2</v>
      </c>
      <c r="I802" s="214">
        <v>14.260467</v>
      </c>
      <c r="J802" s="214">
        <v>155</v>
      </c>
      <c r="K802" s="214">
        <v>40.913201</v>
      </c>
      <c r="L802" s="214">
        <v>155</v>
      </c>
      <c r="M802" s="214">
        <v>40.913201</v>
      </c>
    </row>
    <row r="803" spans="1:13" ht="12.75">
      <c r="A803" s="200"/>
      <c r="B803" s="212">
        <v>39448</v>
      </c>
      <c r="C803" s="237"/>
      <c r="D803" s="214">
        <v>0</v>
      </c>
      <c r="E803" s="214">
        <v>0</v>
      </c>
      <c r="F803" s="214">
        <v>0</v>
      </c>
      <c r="G803" s="214">
        <v>0</v>
      </c>
      <c r="H803" s="214">
        <v>2</v>
      </c>
      <c r="I803" s="214">
        <v>14.260467</v>
      </c>
      <c r="J803" s="214">
        <v>155</v>
      </c>
      <c r="K803" s="214">
        <v>40.717387</v>
      </c>
      <c r="L803" s="214"/>
      <c r="M803" s="214"/>
    </row>
    <row r="804" spans="1:13" ht="12.75">
      <c r="A804" s="200"/>
      <c r="B804" s="212">
        <v>39479</v>
      </c>
      <c r="C804" s="237"/>
      <c r="D804" s="214">
        <v>0</v>
      </c>
      <c r="E804" s="214">
        <v>0</v>
      </c>
      <c r="F804" s="214">
        <v>0</v>
      </c>
      <c r="G804" s="214">
        <v>0</v>
      </c>
      <c r="H804" s="214">
        <v>2</v>
      </c>
      <c r="I804" s="214">
        <v>14.260467</v>
      </c>
      <c r="J804" s="214">
        <v>155</v>
      </c>
      <c r="K804" s="214">
        <v>41.338191</v>
      </c>
      <c r="L804" s="214"/>
      <c r="M804" s="214"/>
    </row>
    <row r="805" spans="1:13" ht="12.75">
      <c r="A805" s="200"/>
      <c r="B805" s="212">
        <v>39508</v>
      </c>
      <c r="C805" s="237"/>
      <c r="D805" s="214">
        <v>0</v>
      </c>
      <c r="E805" s="214">
        <v>0</v>
      </c>
      <c r="F805" s="214">
        <v>0</v>
      </c>
      <c r="G805" s="214">
        <v>0</v>
      </c>
      <c r="H805" s="214">
        <v>2</v>
      </c>
      <c r="I805" s="214">
        <v>14.260467</v>
      </c>
      <c r="J805" s="214">
        <v>155</v>
      </c>
      <c r="K805" s="214">
        <v>42.862983</v>
      </c>
      <c r="L805" s="214"/>
      <c r="M805" s="214"/>
    </row>
    <row r="806" spans="1:13" ht="12.75">
      <c r="A806" s="200"/>
      <c r="B806" s="212">
        <v>39539</v>
      </c>
      <c r="C806" s="237"/>
      <c r="D806" s="214">
        <v>0</v>
      </c>
      <c r="E806" s="214">
        <v>0</v>
      </c>
      <c r="F806" s="214">
        <v>0</v>
      </c>
      <c r="G806" s="214">
        <v>0</v>
      </c>
      <c r="H806" s="214">
        <v>2</v>
      </c>
      <c r="I806" s="214">
        <v>14.260467</v>
      </c>
      <c r="J806" s="214">
        <v>154</v>
      </c>
      <c r="K806" s="214">
        <v>46.559388</v>
      </c>
      <c r="L806" s="214"/>
      <c r="M806" s="214"/>
    </row>
    <row r="807" spans="1:13" ht="12.75">
      <c r="A807" s="200"/>
      <c r="B807" s="212">
        <v>39569</v>
      </c>
      <c r="C807" s="237"/>
      <c r="D807" s="214">
        <v>0</v>
      </c>
      <c r="E807" s="214">
        <v>0</v>
      </c>
      <c r="F807" s="214">
        <v>0</v>
      </c>
      <c r="G807" s="214">
        <v>0</v>
      </c>
      <c r="H807" s="214">
        <v>2</v>
      </c>
      <c r="I807" s="214">
        <v>14.260467</v>
      </c>
      <c r="J807" s="214">
        <v>154</v>
      </c>
      <c r="K807" s="214">
        <v>48.286402</v>
      </c>
      <c r="L807" s="214"/>
      <c r="M807" s="214"/>
    </row>
    <row r="808" spans="1:13" ht="12.75">
      <c r="A808" s="200"/>
      <c r="B808" s="212">
        <v>39600</v>
      </c>
      <c r="C808" s="237"/>
      <c r="D808" s="214">
        <v>0</v>
      </c>
      <c r="E808" s="214">
        <v>0</v>
      </c>
      <c r="F808" s="214">
        <v>0</v>
      </c>
      <c r="G808" s="214">
        <v>0</v>
      </c>
      <c r="H808" s="214">
        <v>2</v>
      </c>
      <c r="I808" s="214">
        <v>14.260467</v>
      </c>
      <c r="J808" s="214">
        <v>154</v>
      </c>
      <c r="K808" s="214">
        <v>48.829297</v>
      </c>
      <c r="L808" s="214"/>
      <c r="M808" s="214"/>
    </row>
    <row r="809" spans="1:13" ht="12.75">
      <c r="A809" s="200"/>
      <c r="B809" s="212">
        <v>39630</v>
      </c>
      <c r="C809" s="214"/>
      <c r="D809" s="214">
        <v>0</v>
      </c>
      <c r="E809" s="214">
        <v>0</v>
      </c>
      <c r="F809" s="214">
        <v>0</v>
      </c>
      <c r="G809" s="214">
        <v>0</v>
      </c>
      <c r="H809" s="214">
        <v>2</v>
      </c>
      <c r="I809" s="214">
        <v>15.769544</v>
      </c>
      <c r="J809" s="214">
        <v>152</v>
      </c>
      <c r="K809" s="214">
        <v>49.431736</v>
      </c>
      <c r="L809" s="214"/>
      <c r="M809" s="214"/>
    </row>
    <row r="810" spans="1:13" ht="12.75">
      <c r="A810" s="200"/>
      <c r="B810" s="212">
        <v>39661</v>
      </c>
      <c r="C810" s="214"/>
      <c r="D810" s="214">
        <v>0</v>
      </c>
      <c r="E810" s="214">
        <v>0</v>
      </c>
      <c r="F810" s="214">
        <v>0</v>
      </c>
      <c r="G810" s="214">
        <v>0</v>
      </c>
      <c r="H810" s="214">
        <v>2</v>
      </c>
      <c r="I810" s="214">
        <v>15.770425</v>
      </c>
      <c r="J810" s="214">
        <v>152</v>
      </c>
      <c r="K810" s="214">
        <v>48.590583</v>
      </c>
      <c r="L810" s="214"/>
      <c r="M810" s="214"/>
    </row>
    <row r="811" spans="1:13" ht="12.75">
      <c r="A811" s="200"/>
      <c r="B811" s="212">
        <v>39692</v>
      </c>
      <c r="C811" s="214"/>
      <c r="D811" s="214">
        <v>0</v>
      </c>
      <c r="E811" s="214">
        <v>0</v>
      </c>
      <c r="F811" s="214">
        <v>0</v>
      </c>
      <c r="G811" s="214">
        <v>0</v>
      </c>
      <c r="H811" s="214">
        <v>2</v>
      </c>
      <c r="I811" s="214">
        <v>15.770425</v>
      </c>
      <c r="J811" s="214">
        <v>152</v>
      </c>
      <c r="K811" s="214">
        <v>49.190953</v>
      </c>
      <c r="L811" s="214"/>
      <c r="M811" s="214"/>
    </row>
    <row r="812" spans="1:13" ht="12.75">
      <c r="A812" s="200"/>
      <c r="B812" s="212">
        <v>39722</v>
      </c>
      <c r="C812" s="214"/>
      <c r="D812" s="214">
        <v>0</v>
      </c>
      <c r="E812" s="214">
        <v>0</v>
      </c>
      <c r="F812" s="214">
        <v>0</v>
      </c>
      <c r="G812" s="214">
        <v>0</v>
      </c>
      <c r="H812" s="214">
        <v>2</v>
      </c>
      <c r="I812" s="214">
        <v>15.770425</v>
      </c>
      <c r="J812" s="214">
        <v>152</v>
      </c>
      <c r="K812" s="214">
        <v>50.58423</v>
      </c>
      <c r="L812" s="214"/>
      <c r="M812" s="214"/>
    </row>
    <row r="813" spans="1:13" ht="12.75">
      <c r="A813" s="200"/>
      <c r="B813" s="212">
        <v>39753</v>
      </c>
      <c r="C813" s="214"/>
      <c r="D813" s="214">
        <v>0</v>
      </c>
      <c r="E813" s="214">
        <v>0</v>
      </c>
      <c r="F813" s="214">
        <v>0</v>
      </c>
      <c r="G813" s="214">
        <v>0</v>
      </c>
      <c r="H813" s="214">
        <v>2</v>
      </c>
      <c r="I813" s="214">
        <v>15.770425</v>
      </c>
      <c r="J813" s="214">
        <v>152</v>
      </c>
      <c r="K813" s="214">
        <v>49.47676</v>
      </c>
      <c r="L813" s="214"/>
      <c r="M813" s="214"/>
    </row>
    <row r="814" spans="1:13" ht="12.75">
      <c r="A814" s="200"/>
      <c r="B814" s="212">
        <v>39783</v>
      </c>
      <c r="C814" s="214"/>
      <c r="D814" s="214">
        <v>0</v>
      </c>
      <c r="E814" s="214">
        <v>0</v>
      </c>
      <c r="F814" s="214">
        <v>0</v>
      </c>
      <c r="G814" s="214">
        <v>0</v>
      </c>
      <c r="H814" s="214">
        <v>2</v>
      </c>
      <c r="I814" s="214">
        <v>15.761584</v>
      </c>
      <c r="J814" s="214">
        <v>151</v>
      </c>
      <c r="K814" s="214">
        <v>49.945907</v>
      </c>
      <c r="L814" s="214"/>
      <c r="M814" s="214"/>
    </row>
    <row r="815" spans="1:13" ht="12.75">
      <c r="A815" s="200"/>
      <c r="B815" s="212">
        <v>39814</v>
      </c>
      <c r="C815" s="214"/>
      <c r="D815" s="214">
        <v>0</v>
      </c>
      <c r="E815" s="214">
        <v>0</v>
      </c>
      <c r="F815" s="214">
        <v>0</v>
      </c>
      <c r="G815" s="214">
        <v>0</v>
      </c>
      <c r="H815" s="214">
        <v>2</v>
      </c>
      <c r="I815" s="214">
        <v>15.770425</v>
      </c>
      <c r="J815" s="214">
        <v>151</v>
      </c>
      <c r="K815" s="214">
        <v>50.582406</v>
      </c>
      <c r="L815" s="214"/>
      <c r="M815" s="214"/>
    </row>
    <row r="816" spans="1:13" ht="12.75">
      <c r="A816" s="200"/>
      <c r="B816" s="212">
        <v>39845</v>
      </c>
      <c r="C816" s="214"/>
      <c r="D816" s="214">
        <v>0</v>
      </c>
      <c r="E816" s="214">
        <v>0</v>
      </c>
      <c r="F816" s="214">
        <v>0</v>
      </c>
      <c r="G816" s="214">
        <v>0</v>
      </c>
      <c r="H816" s="214">
        <v>2</v>
      </c>
      <c r="I816" s="214">
        <v>15.770425</v>
      </c>
      <c r="J816" s="214">
        <v>151</v>
      </c>
      <c r="K816" s="214">
        <v>50.120605</v>
      </c>
      <c r="L816" s="214"/>
      <c r="M816" s="214"/>
    </row>
    <row r="817" spans="1:13" ht="12.75">
      <c r="A817" s="200"/>
      <c r="B817" s="212">
        <v>39873</v>
      </c>
      <c r="C817" s="214"/>
      <c r="D817" s="214">
        <v>0</v>
      </c>
      <c r="E817" s="214">
        <v>0</v>
      </c>
      <c r="F817" s="214">
        <v>0</v>
      </c>
      <c r="G817" s="214">
        <v>0</v>
      </c>
      <c r="H817" s="214">
        <v>2</v>
      </c>
      <c r="I817" s="214">
        <v>15.770425</v>
      </c>
      <c r="J817" s="214">
        <v>149</v>
      </c>
      <c r="K817" s="214">
        <v>50.576047</v>
      </c>
      <c r="L817" s="214"/>
      <c r="M817" s="214"/>
    </row>
    <row r="818" spans="1:13" ht="12.75">
      <c r="A818" s="200"/>
      <c r="B818" s="212">
        <v>39904</v>
      </c>
      <c r="C818" s="237"/>
      <c r="D818" s="214">
        <v>0</v>
      </c>
      <c r="E818" s="214">
        <v>0</v>
      </c>
      <c r="F818" s="214">
        <v>0</v>
      </c>
      <c r="G818" s="214">
        <v>0</v>
      </c>
      <c r="H818" s="214">
        <v>2</v>
      </c>
      <c r="I818" s="214">
        <v>15.770425</v>
      </c>
      <c r="J818" s="214">
        <v>149</v>
      </c>
      <c r="K818" s="214">
        <v>73.420174</v>
      </c>
      <c r="L818" s="214"/>
      <c r="M818" s="214"/>
    </row>
    <row r="819" spans="1:13" ht="12.75">
      <c r="A819" s="200"/>
      <c r="B819" s="212">
        <v>39934</v>
      </c>
      <c r="C819" s="237"/>
      <c r="D819" s="214">
        <v>0</v>
      </c>
      <c r="E819" s="214">
        <v>0</v>
      </c>
      <c r="F819" s="214">
        <v>0</v>
      </c>
      <c r="G819" s="214">
        <v>0</v>
      </c>
      <c r="H819" s="214">
        <v>2</v>
      </c>
      <c r="I819" s="214">
        <v>15.770425</v>
      </c>
      <c r="J819" s="214">
        <v>149</v>
      </c>
      <c r="K819" s="214">
        <v>77.170019</v>
      </c>
      <c r="L819" s="214"/>
      <c r="M819" s="214"/>
    </row>
    <row r="820" spans="1:13" ht="12.75">
      <c r="A820" s="200"/>
      <c r="B820" s="212">
        <v>39965</v>
      </c>
      <c r="C820" s="237"/>
      <c r="D820" s="214">
        <v>0</v>
      </c>
      <c r="E820" s="214">
        <v>0</v>
      </c>
      <c r="F820" s="214">
        <v>0</v>
      </c>
      <c r="G820" s="214">
        <v>0</v>
      </c>
      <c r="H820" s="214">
        <v>2</v>
      </c>
      <c r="I820" s="214">
        <v>15.770425</v>
      </c>
      <c r="J820" s="214">
        <v>149</v>
      </c>
      <c r="K820" s="214">
        <v>55.032876</v>
      </c>
      <c r="L820" s="214"/>
      <c r="M820" s="214"/>
    </row>
    <row r="821" spans="1:13" ht="12.75">
      <c r="A821" s="200"/>
      <c r="B821" s="212">
        <v>39995</v>
      </c>
      <c r="C821" s="237"/>
      <c r="D821" s="214">
        <v>0</v>
      </c>
      <c r="E821" s="214">
        <v>0</v>
      </c>
      <c r="F821" s="214">
        <v>0</v>
      </c>
      <c r="G821" s="214">
        <v>0</v>
      </c>
      <c r="H821" s="214">
        <v>2</v>
      </c>
      <c r="I821" s="214">
        <v>16.308069</v>
      </c>
      <c r="J821" s="214">
        <v>148</v>
      </c>
      <c r="K821" s="214">
        <v>55.66434</v>
      </c>
      <c r="L821" s="214"/>
      <c r="M821" s="214"/>
    </row>
    <row r="822" spans="1:13" ht="12.75">
      <c r="A822" s="200"/>
      <c r="B822" s="212">
        <v>40026</v>
      </c>
      <c r="C822" s="237"/>
      <c r="D822" s="214">
        <v>0</v>
      </c>
      <c r="E822" s="214">
        <v>0</v>
      </c>
      <c r="F822" s="214">
        <v>0</v>
      </c>
      <c r="G822" s="214">
        <v>0</v>
      </c>
      <c r="H822" s="214">
        <v>2</v>
      </c>
      <c r="I822" s="214">
        <v>16.308257</v>
      </c>
      <c r="J822" s="214">
        <v>146</v>
      </c>
      <c r="K822" s="214">
        <v>56.243701</v>
      </c>
      <c r="L822" s="214"/>
      <c r="M822" s="214"/>
    </row>
    <row r="823" spans="1:13" ht="12.75">
      <c r="A823" s="200"/>
      <c r="B823" s="212">
        <v>40057</v>
      </c>
      <c r="C823" s="237"/>
      <c r="D823" s="214">
        <v>0</v>
      </c>
      <c r="E823" s="214">
        <v>0</v>
      </c>
      <c r="F823" s="214">
        <v>0</v>
      </c>
      <c r="G823" s="214">
        <v>0</v>
      </c>
      <c r="H823" s="214">
        <v>2</v>
      </c>
      <c r="I823" s="214">
        <v>16.308257</v>
      </c>
      <c r="J823" s="214">
        <v>146</v>
      </c>
      <c r="K823" s="214">
        <v>56.790676</v>
      </c>
      <c r="L823" s="214"/>
      <c r="M823" s="214"/>
    </row>
    <row r="824" spans="1:13" ht="12.75">
      <c r="A824" s="200"/>
      <c r="B824" s="212">
        <v>40087</v>
      </c>
      <c r="C824" s="237"/>
      <c r="D824" s="214">
        <v>0</v>
      </c>
      <c r="E824" s="214">
        <v>0</v>
      </c>
      <c r="F824" s="214">
        <v>0</v>
      </c>
      <c r="G824" s="214">
        <v>0</v>
      </c>
      <c r="H824" s="214">
        <v>2</v>
      </c>
      <c r="I824" s="214">
        <v>16.308257</v>
      </c>
      <c r="J824" s="214">
        <v>145</v>
      </c>
      <c r="K824" s="214">
        <v>57.082894</v>
      </c>
      <c r="L824" s="214"/>
      <c r="M824" s="214"/>
    </row>
    <row r="825" spans="1:13" ht="12.75">
      <c r="A825" s="200"/>
      <c r="B825" s="212">
        <v>40118</v>
      </c>
      <c r="C825" s="237"/>
      <c r="D825" s="214">
        <v>0</v>
      </c>
      <c r="E825" s="214">
        <v>0</v>
      </c>
      <c r="F825" s="214">
        <v>0</v>
      </c>
      <c r="G825" s="214">
        <v>0</v>
      </c>
      <c r="H825" s="214">
        <v>2</v>
      </c>
      <c r="I825" s="214">
        <v>16.308257</v>
      </c>
      <c r="J825" s="214">
        <v>145</v>
      </c>
      <c r="K825" s="214">
        <v>60.357684</v>
      </c>
      <c r="L825" s="214"/>
      <c r="M825" s="214"/>
    </row>
    <row r="826" spans="1:13" ht="12.75">
      <c r="A826" s="200"/>
      <c r="B826" s="212">
        <v>40148</v>
      </c>
      <c r="C826" s="237"/>
      <c r="D826" s="214">
        <v>0</v>
      </c>
      <c r="E826" s="214">
        <v>0</v>
      </c>
      <c r="F826" s="214">
        <v>0</v>
      </c>
      <c r="G826" s="214">
        <v>0</v>
      </c>
      <c r="H826" s="214">
        <v>2</v>
      </c>
      <c r="I826" s="214">
        <v>16.308257</v>
      </c>
      <c r="J826" s="214">
        <v>145</v>
      </c>
      <c r="K826" s="214">
        <v>58.228108</v>
      </c>
      <c r="L826" s="214"/>
      <c r="M826" s="214"/>
    </row>
    <row r="827" spans="1:13" ht="12.75">
      <c r="A827" s="200"/>
      <c r="B827" s="212">
        <v>40179</v>
      </c>
      <c r="C827" s="237"/>
      <c r="D827" s="214">
        <v>0</v>
      </c>
      <c r="E827" s="214">
        <v>0</v>
      </c>
      <c r="F827" s="214">
        <v>0</v>
      </c>
      <c r="G827" s="214">
        <v>0</v>
      </c>
      <c r="H827" s="214">
        <v>2</v>
      </c>
      <c r="I827" s="214">
        <v>16.308257</v>
      </c>
      <c r="J827" s="214">
        <v>145</v>
      </c>
      <c r="K827" s="214">
        <v>58.840232</v>
      </c>
      <c r="L827" s="214"/>
      <c r="M827" s="214"/>
    </row>
    <row r="828" spans="1:13" ht="12.75">
      <c r="A828" s="200"/>
      <c r="B828" s="212">
        <v>40210</v>
      </c>
      <c r="C828" s="237"/>
      <c r="D828" s="214">
        <v>0</v>
      </c>
      <c r="E828" s="214">
        <v>0</v>
      </c>
      <c r="F828" s="214">
        <v>0</v>
      </c>
      <c r="G828" s="214">
        <v>0</v>
      </c>
      <c r="H828" s="214">
        <v>2</v>
      </c>
      <c r="I828" s="214">
        <v>16.308257</v>
      </c>
      <c r="J828" s="214">
        <v>144</v>
      </c>
      <c r="K828" s="214">
        <v>59.269149</v>
      </c>
      <c r="L828" s="214"/>
      <c r="M828" s="214"/>
    </row>
    <row r="829" spans="1:13" ht="12.75">
      <c r="A829" s="200"/>
      <c r="B829" s="212">
        <v>40238</v>
      </c>
      <c r="C829" s="237"/>
      <c r="D829" s="214">
        <v>0</v>
      </c>
      <c r="E829" s="214">
        <v>0</v>
      </c>
      <c r="F829" s="214">
        <v>0</v>
      </c>
      <c r="G829" s="214">
        <v>0</v>
      </c>
      <c r="H829" s="214">
        <v>2</v>
      </c>
      <c r="I829" s="214">
        <v>16.308257</v>
      </c>
      <c r="J829" s="214">
        <v>144</v>
      </c>
      <c r="K829" s="214">
        <v>54.226042</v>
      </c>
      <c r="L829" s="214"/>
      <c r="M829" s="214"/>
    </row>
    <row r="830" spans="1:13" ht="12.75">
      <c r="A830" s="200"/>
      <c r="B830" s="212">
        <v>40269</v>
      </c>
      <c r="C830" s="237"/>
      <c r="D830" s="214">
        <v>0</v>
      </c>
      <c r="E830" s="214">
        <v>0</v>
      </c>
      <c r="F830" s="214">
        <v>0</v>
      </c>
      <c r="G830" s="214">
        <v>0</v>
      </c>
      <c r="H830" s="214">
        <v>2</v>
      </c>
      <c r="I830" s="214">
        <v>16.308257</v>
      </c>
      <c r="J830" s="214">
        <v>144</v>
      </c>
      <c r="K830" s="214">
        <v>57.818366</v>
      </c>
      <c r="L830" s="214"/>
      <c r="M830" s="214"/>
    </row>
    <row r="831" spans="1:13" ht="12.75">
      <c r="A831" s="200"/>
      <c r="B831" s="212">
        <v>40299</v>
      </c>
      <c r="C831" s="237"/>
      <c r="D831" s="214">
        <v>0</v>
      </c>
      <c r="E831" s="214">
        <v>0</v>
      </c>
      <c r="F831" s="214">
        <v>0</v>
      </c>
      <c r="G831" s="214">
        <v>0</v>
      </c>
      <c r="H831" s="214">
        <v>2</v>
      </c>
      <c r="I831" s="214">
        <v>16.308257</v>
      </c>
      <c r="J831" s="214">
        <v>144</v>
      </c>
      <c r="K831" s="214">
        <v>58.794556</v>
      </c>
      <c r="L831" s="214"/>
      <c r="M831" s="214"/>
    </row>
    <row r="832" spans="1:13" ht="12.75">
      <c r="A832" s="200"/>
      <c r="B832" s="212">
        <v>40330</v>
      </c>
      <c r="C832" s="237"/>
      <c r="D832" s="214">
        <v>0</v>
      </c>
      <c r="E832" s="214">
        <v>0</v>
      </c>
      <c r="F832" s="214">
        <v>0</v>
      </c>
      <c r="G832" s="214">
        <v>0</v>
      </c>
      <c r="H832" s="214">
        <v>2</v>
      </c>
      <c r="I832" s="214">
        <v>16.37611</v>
      </c>
      <c r="J832" s="214">
        <v>144</v>
      </c>
      <c r="K832" s="214">
        <v>59.248863</v>
      </c>
      <c r="L832" s="214"/>
      <c r="M832" s="214"/>
    </row>
    <row r="833" spans="1:13" ht="12.75">
      <c r="A833" s="200"/>
      <c r="B833" s="212">
        <v>40360</v>
      </c>
      <c r="C833" s="237"/>
      <c r="D833" s="214">
        <v>0</v>
      </c>
      <c r="E833" s="214">
        <v>0</v>
      </c>
      <c r="F833" s="214">
        <v>0</v>
      </c>
      <c r="G833" s="214">
        <v>0</v>
      </c>
      <c r="H833" s="214">
        <v>2</v>
      </c>
      <c r="I833" s="214">
        <v>16.601507</v>
      </c>
      <c r="J833" s="214">
        <v>144</v>
      </c>
      <c r="K833" s="214">
        <v>58.064527</v>
      </c>
      <c r="L833" s="214"/>
      <c r="M833" s="214"/>
    </row>
    <row r="834" spans="1:13" ht="12.75">
      <c r="A834" s="200"/>
      <c r="B834" s="212">
        <v>40391</v>
      </c>
      <c r="C834" s="237"/>
      <c r="D834" s="214">
        <v>0</v>
      </c>
      <c r="E834" s="214">
        <v>0</v>
      </c>
      <c r="F834" s="214">
        <v>0</v>
      </c>
      <c r="G834" s="214">
        <v>0</v>
      </c>
      <c r="H834" s="214">
        <v>2</v>
      </c>
      <c r="I834" s="214">
        <v>16.60167</v>
      </c>
      <c r="J834" s="214">
        <v>144</v>
      </c>
      <c r="K834" s="214">
        <v>58.591094</v>
      </c>
      <c r="L834" s="214"/>
      <c r="M834" s="214"/>
    </row>
    <row r="835" spans="1:13" ht="12.75">
      <c r="A835" s="200"/>
      <c r="B835" s="212">
        <v>40422</v>
      </c>
      <c r="C835" s="237"/>
      <c r="D835" s="214">
        <v>0</v>
      </c>
      <c r="E835" s="214">
        <v>0</v>
      </c>
      <c r="F835" s="214">
        <v>0</v>
      </c>
      <c r="G835" s="214">
        <v>0</v>
      </c>
      <c r="H835" s="214">
        <v>2</v>
      </c>
      <c r="I835" s="214">
        <v>16.60167</v>
      </c>
      <c r="J835" s="214">
        <v>144</v>
      </c>
      <c r="K835" s="214">
        <v>58.967867</v>
      </c>
      <c r="L835" s="214"/>
      <c r="M835" s="214"/>
    </row>
    <row r="836" spans="1:13" ht="12.75">
      <c r="A836" s="200"/>
      <c r="B836" s="212">
        <v>40452</v>
      </c>
      <c r="C836" s="237"/>
      <c r="D836" s="214">
        <v>0</v>
      </c>
      <c r="E836" s="214">
        <v>0</v>
      </c>
      <c r="F836" s="214">
        <v>0</v>
      </c>
      <c r="G836" s="214">
        <v>0</v>
      </c>
      <c r="H836" s="214">
        <v>2</v>
      </c>
      <c r="I836" s="214">
        <v>16.60167</v>
      </c>
      <c r="J836" s="214">
        <v>144</v>
      </c>
      <c r="K836" s="214">
        <v>60.058902</v>
      </c>
      <c r="L836" s="214"/>
      <c r="M836" s="214"/>
    </row>
    <row r="837" spans="1:13" ht="12.75">
      <c r="A837" s="200"/>
      <c r="B837" s="212">
        <v>40483</v>
      </c>
      <c r="C837" s="237"/>
      <c r="D837" s="214">
        <v>0</v>
      </c>
      <c r="E837" s="214">
        <v>0</v>
      </c>
      <c r="F837" s="214">
        <v>0</v>
      </c>
      <c r="G837" s="214">
        <v>0</v>
      </c>
      <c r="H837" s="214">
        <v>2</v>
      </c>
      <c r="I837" s="214">
        <v>16.60167</v>
      </c>
      <c r="J837" s="214">
        <v>144</v>
      </c>
      <c r="K837" s="214">
        <v>58.094671</v>
      </c>
      <c r="L837" s="214"/>
      <c r="M837" s="214"/>
    </row>
    <row r="838" spans="1:13" ht="12.75">
      <c r="A838" s="200"/>
      <c r="B838" s="212">
        <v>40513</v>
      </c>
      <c r="C838" s="237"/>
      <c r="D838" s="214">
        <v>0</v>
      </c>
      <c r="E838" s="214">
        <v>0</v>
      </c>
      <c r="F838" s="214">
        <v>0</v>
      </c>
      <c r="G838" s="214">
        <v>0</v>
      </c>
      <c r="H838" s="214">
        <v>2</v>
      </c>
      <c r="I838" s="214">
        <v>16.60167</v>
      </c>
      <c r="J838" s="214">
        <v>144</v>
      </c>
      <c r="K838" s="214">
        <v>58.598158</v>
      </c>
      <c r="L838" s="214"/>
      <c r="M838" s="214"/>
    </row>
    <row r="839" spans="1:13" ht="12.75">
      <c r="A839" s="200"/>
      <c r="B839" s="212">
        <v>40544</v>
      </c>
      <c r="C839" s="237"/>
      <c r="D839" s="214">
        <v>0</v>
      </c>
      <c r="E839" s="214">
        <v>0</v>
      </c>
      <c r="F839" s="214">
        <v>0</v>
      </c>
      <c r="G839" s="214">
        <v>0</v>
      </c>
      <c r="H839" s="214">
        <v>2</v>
      </c>
      <c r="I839" s="214">
        <v>16.60167</v>
      </c>
      <c r="J839" s="214">
        <v>144</v>
      </c>
      <c r="K839" s="214">
        <v>59.118197</v>
      </c>
      <c r="L839" s="214"/>
      <c r="M839" s="214"/>
    </row>
    <row r="840" spans="1:13" ht="12.75">
      <c r="A840" s="200"/>
      <c r="B840" s="212">
        <v>40575</v>
      </c>
      <c r="C840" s="237"/>
      <c r="D840" s="214">
        <v>0</v>
      </c>
      <c r="E840" s="214">
        <v>0</v>
      </c>
      <c r="F840" s="214">
        <v>0</v>
      </c>
      <c r="G840" s="214">
        <v>0</v>
      </c>
      <c r="H840" s="214">
        <v>2</v>
      </c>
      <c r="I840" s="214">
        <v>16.60167</v>
      </c>
      <c r="J840" s="214">
        <v>143</v>
      </c>
      <c r="K840" s="214">
        <v>59.638242</v>
      </c>
      <c r="L840" s="214"/>
      <c r="M840" s="214"/>
    </row>
    <row r="841" spans="1:13" ht="12.75">
      <c r="A841" s="200"/>
      <c r="B841" s="212">
        <v>40603</v>
      </c>
      <c r="C841" s="237"/>
      <c r="D841" s="214">
        <v>0</v>
      </c>
      <c r="E841" s="214">
        <v>0</v>
      </c>
      <c r="F841" s="214">
        <v>0</v>
      </c>
      <c r="G841" s="214">
        <v>0</v>
      </c>
      <c r="H841" s="214">
        <v>2</v>
      </c>
      <c r="I841" s="214">
        <v>16.60167</v>
      </c>
      <c r="J841" s="214">
        <v>143</v>
      </c>
      <c r="K841" s="214">
        <v>60.913424</v>
      </c>
      <c r="L841" s="214"/>
      <c r="M841" s="214"/>
    </row>
    <row r="842" spans="1:13" ht="12.75">
      <c r="A842" s="200"/>
      <c r="B842" s="212">
        <v>40634</v>
      </c>
      <c r="C842" s="214"/>
      <c r="D842" s="214">
        <v>0</v>
      </c>
      <c r="E842" s="214">
        <v>0</v>
      </c>
      <c r="F842" s="215">
        <v>0</v>
      </c>
      <c r="G842" s="214">
        <v>0</v>
      </c>
      <c r="H842" s="214">
        <v>2</v>
      </c>
      <c r="I842" s="214">
        <v>16.60167</v>
      </c>
      <c r="J842" s="214">
        <v>143</v>
      </c>
      <c r="K842" s="214">
        <v>65.198714</v>
      </c>
      <c r="L842" s="214"/>
      <c r="M842" s="214"/>
    </row>
    <row r="843" spans="1:13" ht="12.75">
      <c r="A843" s="200"/>
      <c r="B843" s="212">
        <v>40664</v>
      </c>
      <c r="C843" s="214"/>
      <c r="D843" s="214">
        <v>0</v>
      </c>
      <c r="E843" s="214">
        <v>0</v>
      </c>
      <c r="F843" s="215">
        <v>0</v>
      </c>
      <c r="G843" s="214">
        <v>0</v>
      </c>
      <c r="H843" s="214">
        <v>2</v>
      </c>
      <c r="I843" s="214">
        <v>16.60167</v>
      </c>
      <c r="J843" s="214">
        <v>144</v>
      </c>
      <c r="K843" s="214">
        <v>66.98183</v>
      </c>
      <c r="L843" s="214"/>
      <c r="M843" s="214"/>
    </row>
    <row r="844" spans="1:13" ht="12.75">
      <c r="A844" s="200"/>
      <c r="B844" s="212">
        <v>40695</v>
      </c>
      <c r="C844" s="214"/>
      <c r="D844" s="214">
        <v>0</v>
      </c>
      <c r="E844" s="214">
        <v>0</v>
      </c>
      <c r="F844" s="215">
        <v>0</v>
      </c>
      <c r="G844" s="214">
        <v>0</v>
      </c>
      <c r="H844" s="214">
        <v>2</v>
      </c>
      <c r="I844" s="214">
        <v>16.60167</v>
      </c>
      <c r="J844" s="214">
        <v>144</v>
      </c>
      <c r="K844" s="214">
        <v>67.640368</v>
      </c>
      <c r="L844" s="214"/>
      <c r="M844" s="214"/>
    </row>
    <row r="845" spans="2:15" ht="12.75">
      <c r="B845" s="212">
        <v>40725</v>
      </c>
      <c r="C845" s="214"/>
      <c r="D845" s="214">
        <v>0</v>
      </c>
      <c r="E845" s="214">
        <v>0</v>
      </c>
      <c r="F845" s="215">
        <v>0</v>
      </c>
      <c r="G845" s="214">
        <v>0</v>
      </c>
      <c r="H845" s="214">
        <v>2</v>
      </c>
      <c r="I845" s="214">
        <v>17.226704</v>
      </c>
      <c r="J845" s="214">
        <v>144</v>
      </c>
      <c r="K845" s="214">
        <v>67.953882</v>
      </c>
      <c r="L845" s="214"/>
      <c r="M845" s="214"/>
      <c r="N845" s="9"/>
      <c r="O845" s="200"/>
    </row>
    <row r="846" spans="2:15" ht="12.75">
      <c r="B846" s="212">
        <v>40756</v>
      </c>
      <c r="C846" s="214"/>
      <c r="D846" s="214">
        <v>0</v>
      </c>
      <c r="E846" s="214">
        <v>0</v>
      </c>
      <c r="F846" s="215">
        <v>0</v>
      </c>
      <c r="G846" s="214">
        <v>0</v>
      </c>
      <c r="H846" s="214">
        <v>2</v>
      </c>
      <c r="I846" s="214">
        <v>17.227063</v>
      </c>
      <c r="J846" s="214">
        <v>144</v>
      </c>
      <c r="K846" s="214">
        <v>68.428208</v>
      </c>
      <c r="L846" s="214"/>
      <c r="M846" s="214"/>
      <c r="N846" s="9"/>
      <c r="O846" s="200"/>
    </row>
    <row r="847" spans="2:15" ht="12.75">
      <c r="B847" s="212">
        <v>40787</v>
      </c>
      <c r="C847" s="214"/>
      <c r="D847" s="214">
        <v>0</v>
      </c>
      <c r="E847" s="214">
        <v>0</v>
      </c>
      <c r="F847" s="215">
        <v>0</v>
      </c>
      <c r="G847" s="214">
        <v>0</v>
      </c>
      <c r="H847" s="214">
        <v>2</v>
      </c>
      <c r="I847" s="214">
        <v>17.227063</v>
      </c>
      <c r="J847" s="214">
        <v>144</v>
      </c>
      <c r="K847" s="214">
        <v>69.102584</v>
      </c>
      <c r="L847" s="214"/>
      <c r="M847" s="214"/>
      <c r="N847" s="9"/>
      <c r="O847" s="200"/>
    </row>
    <row r="848" spans="2:15" ht="12.75">
      <c r="B848" s="212">
        <v>40818</v>
      </c>
      <c r="C848" s="214"/>
      <c r="D848" s="214">
        <v>0</v>
      </c>
      <c r="E848" s="214">
        <v>0</v>
      </c>
      <c r="F848" s="215">
        <v>0</v>
      </c>
      <c r="G848" s="214">
        <v>0</v>
      </c>
      <c r="H848" s="214">
        <v>2</v>
      </c>
      <c r="I848" s="214">
        <v>17.227063</v>
      </c>
      <c r="J848" s="214">
        <v>144</v>
      </c>
      <c r="K848" s="214">
        <v>69.777168</v>
      </c>
      <c r="L848" s="214"/>
      <c r="M848" s="214"/>
      <c r="N848" s="9"/>
      <c r="O848" s="200"/>
    </row>
    <row r="849" spans="2:15" ht="12.75">
      <c r="B849" s="212">
        <v>40850</v>
      </c>
      <c r="C849" s="214"/>
      <c r="D849" s="214">
        <v>0</v>
      </c>
      <c r="E849" s="214">
        <v>0</v>
      </c>
      <c r="F849" s="215">
        <v>0</v>
      </c>
      <c r="G849" s="214">
        <v>0</v>
      </c>
      <c r="H849" s="214">
        <v>2</v>
      </c>
      <c r="I849" s="214">
        <v>17.227063</v>
      </c>
      <c r="J849" s="214">
        <v>144</v>
      </c>
      <c r="K849" s="214">
        <v>70.706607</v>
      </c>
      <c r="L849" s="214"/>
      <c r="M849" s="214"/>
      <c r="N849" s="9"/>
      <c r="O849" s="200"/>
    </row>
    <row r="850" spans="2:15" ht="12.75">
      <c r="B850" s="212">
        <v>40881</v>
      </c>
      <c r="C850" s="214"/>
      <c r="D850" s="214">
        <v>0</v>
      </c>
      <c r="E850" s="214">
        <v>0</v>
      </c>
      <c r="F850" s="215">
        <v>0</v>
      </c>
      <c r="G850" s="214">
        <v>0</v>
      </c>
      <c r="H850" s="214">
        <v>2</v>
      </c>
      <c r="I850" s="214">
        <v>17.227063</v>
      </c>
      <c r="J850" s="214">
        <v>144</v>
      </c>
      <c r="K850" s="214">
        <v>71.308446</v>
      </c>
      <c r="L850" s="214"/>
      <c r="M850" s="214"/>
      <c r="N850" s="9"/>
      <c r="O850" s="200"/>
    </row>
    <row r="851" spans="2:15" ht="12.75">
      <c r="B851" s="212">
        <v>40909</v>
      </c>
      <c r="C851" s="237"/>
      <c r="D851" s="214">
        <v>0</v>
      </c>
      <c r="E851" s="214">
        <v>0</v>
      </c>
      <c r="F851" s="215">
        <v>0</v>
      </c>
      <c r="G851" s="214">
        <v>0</v>
      </c>
      <c r="H851" s="214">
        <v>2</v>
      </c>
      <c r="I851" s="214">
        <v>17.227063</v>
      </c>
      <c r="J851" s="214">
        <v>144</v>
      </c>
      <c r="K851" s="214">
        <v>70.62863</v>
      </c>
      <c r="L851" s="214"/>
      <c r="M851" s="214"/>
      <c r="N851" s="9"/>
      <c r="O851" s="200"/>
    </row>
    <row r="852" spans="2:15" ht="12.75">
      <c r="B852" s="212">
        <v>40940</v>
      </c>
      <c r="C852" s="237"/>
      <c r="D852" s="214">
        <v>0</v>
      </c>
      <c r="E852" s="214">
        <v>0</v>
      </c>
      <c r="F852" s="215">
        <v>0</v>
      </c>
      <c r="G852" s="214">
        <v>0</v>
      </c>
      <c r="H852" s="214">
        <v>2</v>
      </c>
      <c r="I852" s="214">
        <v>17.227063</v>
      </c>
      <c r="J852" s="214">
        <v>143</v>
      </c>
      <c r="K852" s="214">
        <v>71.299192</v>
      </c>
      <c r="L852" s="214"/>
      <c r="M852" s="214"/>
      <c r="N852" s="9"/>
      <c r="O852" s="200"/>
    </row>
    <row r="853" spans="2:15" ht="12.75">
      <c r="B853" s="212">
        <v>40969</v>
      </c>
      <c r="C853" s="237"/>
      <c r="D853" s="214">
        <v>0</v>
      </c>
      <c r="E853" s="214">
        <v>0</v>
      </c>
      <c r="F853" s="215">
        <v>0</v>
      </c>
      <c r="G853" s="214">
        <v>0</v>
      </c>
      <c r="H853" s="214">
        <v>2</v>
      </c>
      <c r="I853" s="214">
        <v>17.227063</v>
      </c>
      <c r="J853" s="214">
        <v>143</v>
      </c>
      <c r="K853" s="214">
        <v>73.063838</v>
      </c>
      <c r="L853" s="214"/>
      <c r="M853" s="214"/>
      <c r="N853" s="9"/>
      <c r="O853" s="200"/>
    </row>
    <row r="854" spans="2:15" ht="12.75">
      <c r="B854" s="212">
        <v>41000</v>
      </c>
      <c r="C854" s="237"/>
      <c r="D854" s="214">
        <v>0</v>
      </c>
      <c r="E854" s="214">
        <v>0</v>
      </c>
      <c r="F854" s="215">
        <v>0</v>
      </c>
      <c r="G854" s="214">
        <v>0</v>
      </c>
      <c r="H854" s="214">
        <v>2</v>
      </c>
      <c r="I854" s="214">
        <v>17.227063</v>
      </c>
      <c r="J854" s="214">
        <v>143</v>
      </c>
      <c r="K854" s="214">
        <v>78.514754</v>
      </c>
      <c r="L854" s="214"/>
      <c r="M854" s="214"/>
      <c r="N854" s="9"/>
      <c r="O854" s="200"/>
    </row>
    <row r="855" spans="2:15" ht="12.75">
      <c r="B855" s="212">
        <v>41030</v>
      </c>
      <c r="C855" s="237"/>
      <c r="D855" s="214">
        <v>0</v>
      </c>
      <c r="E855" s="214">
        <v>0</v>
      </c>
      <c r="F855" s="215">
        <v>0</v>
      </c>
      <c r="G855" s="214">
        <v>0</v>
      </c>
      <c r="H855" s="214">
        <v>2</v>
      </c>
      <c r="I855" s="214">
        <v>17.227063</v>
      </c>
      <c r="J855" s="214">
        <v>143</v>
      </c>
      <c r="K855" s="214">
        <v>80.477185</v>
      </c>
      <c r="L855" s="214"/>
      <c r="M855" s="214"/>
      <c r="N855" s="9"/>
      <c r="O855" s="200"/>
    </row>
    <row r="856" spans="2:15" ht="12.75">
      <c r="B856" s="212">
        <v>41061</v>
      </c>
      <c r="C856" s="237"/>
      <c r="D856" s="214">
        <v>0</v>
      </c>
      <c r="E856" s="214">
        <v>0</v>
      </c>
      <c r="F856" s="215">
        <v>0</v>
      </c>
      <c r="G856" s="214">
        <v>0</v>
      </c>
      <c r="H856" s="214">
        <v>2</v>
      </c>
      <c r="I856" s="214">
        <v>17.227063</v>
      </c>
      <c r="J856" s="214">
        <v>143</v>
      </c>
      <c r="K856" s="214">
        <v>81.147018</v>
      </c>
      <c r="L856" s="214"/>
      <c r="M856" s="214"/>
      <c r="N856" s="9"/>
      <c r="O856" s="200"/>
    </row>
    <row r="857" spans="2:15" ht="12.75">
      <c r="B857" s="212">
        <v>41091</v>
      </c>
      <c r="C857" s="214"/>
      <c r="D857" s="214">
        <v>0</v>
      </c>
      <c r="E857" s="214">
        <v>0</v>
      </c>
      <c r="F857" s="215">
        <v>0</v>
      </c>
      <c r="G857" s="214">
        <v>0</v>
      </c>
      <c r="H857" s="214">
        <v>2</v>
      </c>
      <c r="I857" s="214">
        <v>17.897576</v>
      </c>
      <c r="J857" s="214">
        <v>143</v>
      </c>
      <c r="K857" s="214">
        <v>81.654049</v>
      </c>
      <c r="L857" s="214"/>
      <c r="M857" s="214"/>
      <c r="N857" s="9"/>
      <c r="O857" s="200"/>
    </row>
    <row r="858" spans="2:15" ht="12.75">
      <c r="B858" s="212">
        <v>41122</v>
      </c>
      <c r="C858" s="214"/>
      <c r="D858" s="214">
        <v>0</v>
      </c>
      <c r="E858" s="214">
        <v>0</v>
      </c>
      <c r="F858" s="215">
        <v>0</v>
      </c>
      <c r="G858" s="214">
        <v>0</v>
      </c>
      <c r="H858" s="214">
        <v>2</v>
      </c>
      <c r="I858" s="214">
        <v>17.897901</v>
      </c>
      <c r="J858" s="214">
        <v>143</v>
      </c>
      <c r="K858" s="214">
        <v>82.240217</v>
      </c>
      <c r="L858" s="214"/>
      <c r="M858" s="214"/>
      <c r="N858" s="9"/>
      <c r="O858" s="200"/>
    </row>
    <row r="859" spans="2:15" ht="12.75">
      <c r="B859" s="212">
        <v>41153</v>
      </c>
      <c r="C859" s="214"/>
      <c r="D859" s="214">
        <v>0</v>
      </c>
      <c r="E859" s="214">
        <v>0</v>
      </c>
      <c r="F859" s="215">
        <v>0</v>
      </c>
      <c r="G859" s="214">
        <v>0</v>
      </c>
      <c r="H859" s="214">
        <v>2</v>
      </c>
      <c r="I859" s="214">
        <v>17.897901</v>
      </c>
      <c r="J859" s="214">
        <v>143</v>
      </c>
      <c r="K859" s="214">
        <v>82.727531</v>
      </c>
      <c r="L859" s="214"/>
      <c r="M859" s="214"/>
      <c r="N859" s="9"/>
      <c r="O859" s="200"/>
    </row>
    <row r="860" spans="2:15" ht="12.75">
      <c r="B860" s="212">
        <v>41183</v>
      </c>
      <c r="C860" s="214"/>
      <c r="D860" s="214">
        <v>0</v>
      </c>
      <c r="E860" s="214">
        <v>0</v>
      </c>
      <c r="F860" s="215">
        <v>0</v>
      </c>
      <c r="G860" s="214">
        <v>0</v>
      </c>
      <c r="H860" s="214">
        <v>2</v>
      </c>
      <c r="I860" s="214">
        <v>18</v>
      </c>
      <c r="J860" s="214">
        <v>144</v>
      </c>
      <c r="K860" s="214">
        <v>83</v>
      </c>
      <c r="L860" s="214"/>
      <c r="M860" s="214"/>
      <c r="N860" s="9"/>
      <c r="O860" s="200"/>
    </row>
    <row r="861" spans="2:15" ht="12.75">
      <c r="B861" s="212">
        <v>41214</v>
      </c>
      <c r="C861" s="214"/>
      <c r="D861" s="214">
        <v>0</v>
      </c>
      <c r="E861" s="214">
        <v>0</v>
      </c>
      <c r="F861" s="215">
        <v>0</v>
      </c>
      <c r="G861" s="214">
        <v>0</v>
      </c>
      <c r="H861" s="214">
        <v>2</v>
      </c>
      <c r="I861" s="214">
        <v>18</v>
      </c>
      <c r="J861" s="214">
        <v>170</v>
      </c>
      <c r="K861" s="214">
        <v>84</v>
      </c>
      <c r="L861" s="214"/>
      <c r="M861" s="214"/>
      <c r="N861" s="9"/>
      <c r="O861" s="200"/>
    </row>
    <row r="862" spans="2:15" ht="12.75">
      <c r="B862" s="212">
        <v>41244</v>
      </c>
      <c r="C862" s="214"/>
      <c r="D862" s="214">
        <v>0</v>
      </c>
      <c r="E862" s="214">
        <v>0</v>
      </c>
      <c r="F862" s="215">
        <v>0</v>
      </c>
      <c r="G862" s="214">
        <v>0</v>
      </c>
      <c r="H862" s="214">
        <v>2</v>
      </c>
      <c r="I862" s="214">
        <v>18</v>
      </c>
      <c r="J862" s="214">
        <v>170</v>
      </c>
      <c r="K862" s="214">
        <v>85</v>
      </c>
      <c r="L862" s="214"/>
      <c r="M862" s="214"/>
      <c r="N862" s="9"/>
      <c r="O862" s="200"/>
    </row>
    <row r="863" spans="2:15" ht="12.75">
      <c r="B863" s="212">
        <v>41275</v>
      </c>
      <c r="C863" s="214"/>
      <c r="D863" s="214">
        <v>0</v>
      </c>
      <c r="E863" s="214">
        <v>0</v>
      </c>
      <c r="F863" s="215">
        <v>0</v>
      </c>
      <c r="G863" s="214">
        <v>0</v>
      </c>
      <c r="H863" s="214">
        <v>2</v>
      </c>
      <c r="I863" s="214">
        <v>17.897901</v>
      </c>
      <c r="J863" s="214">
        <v>170</v>
      </c>
      <c r="K863" s="214">
        <v>85.815384</v>
      </c>
      <c r="L863" s="214"/>
      <c r="M863" s="214"/>
      <c r="N863" s="9"/>
      <c r="O863" s="200"/>
    </row>
    <row r="864" spans="2:15" ht="12.75">
      <c r="B864" s="212">
        <v>41306</v>
      </c>
      <c r="C864" s="214"/>
      <c r="D864" s="214">
        <v>0</v>
      </c>
      <c r="E864" s="214">
        <v>0</v>
      </c>
      <c r="F864" s="215">
        <v>0</v>
      </c>
      <c r="G864" s="214">
        <v>0</v>
      </c>
      <c r="H864" s="214">
        <v>2</v>
      </c>
      <c r="I864" s="214">
        <v>17.897901</v>
      </c>
      <c r="J864" s="214">
        <v>170</v>
      </c>
      <c r="K864" s="214">
        <v>86.345424</v>
      </c>
      <c r="L864" s="214"/>
      <c r="M864" s="214"/>
      <c r="N864" s="9"/>
      <c r="O864" s="200"/>
    </row>
    <row r="865" spans="2:15" ht="12.75">
      <c r="B865" s="212">
        <v>41334</v>
      </c>
      <c r="C865" s="214"/>
      <c r="D865" s="214">
        <v>0</v>
      </c>
      <c r="E865" s="214">
        <v>0</v>
      </c>
      <c r="F865" s="215">
        <v>0</v>
      </c>
      <c r="G865" s="214">
        <v>0</v>
      </c>
      <c r="H865" s="214">
        <v>2</v>
      </c>
      <c r="I865" s="214">
        <v>17.897901</v>
      </c>
      <c r="J865" s="214">
        <v>170</v>
      </c>
      <c r="K865" s="214">
        <v>87.461969</v>
      </c>
      <c r="L865" s="214"/>
      <c r="M865" s="214"/>
      <c r="N865" s="9"/>
      <c r="O865" s="200"/>
    </row>
    <row r="866" spans="2:15" ht="12.75">
      <c r="B866" s="212">
        <v>41365</v>
      </c>
      <c r="C866" s="214"/>
      <c r="D866" s="214">
        <v>0</v>
      </c>
      <c r="E866" s="214">
        <v>0</v>
      </c>
      <c r="F866" s="215">
        <v>0</v>
      </c>
      <c r="G866" s="214">
        <v>0</v>
      </c>
      <c r="H866" s="214">
        <v>2</v>
      </c>
      <c r="I866" s="214">
        <v>17.8979</v>
      </c>
      <c r="J866" s="214">
        <v>170</v>
      </c>
      <c r="K866" s="214">
        <v>87.3829</v>
      </c>
      <c r="L866" s="214"/>
      <c r="M866" s="214"/>
      <c r="N866" s="9"/>
      <c r="O866" s="200"/>
    </row>
    <row r="867" spans="2:15" ht="12.75">
      <c r="B867" s="212">
        <v>41395</v>
      </c>
      <c r="C867" s="214"/>
      <c r="D867" s="214">
        <v>0</v>
      </c>
      <c r="E867" s="214">
        <v>0</v>
      </c>
      <c r="F867" s="215">
        <v>0</v>
      </c>
      <c r="G867" s="214">
        <v>0</v>
      </c>
      <c r="H867" s="214">
        <v>2</v>
      </c>
      <c r="I867" s="214">
        <v>17.8979</v>
      </c>
      <c r="J867" s="214">
        <v>170</v>
      </c>
      <c r="K867" s="214">
        <v>89.054</v>
      </c>
      <c r="L867" s="214"/>
      <c r="M867" s="214"/>
      <c r="N867" s="9"/>
      <c r="O867" s="200"/>
    </row>
    <row r="868" spans="2:15" ht="12.75">
      <c r="B868" s="212">
        <v>41426</v>
      </c>
      <c r="C868" s="214"/>
      <c r="D868" s="214">
        <v>0</v>
      </c>
      <c r="E868" s="214">
        <v>0</v>
      </c>
      <c r="F868" s="215">
        <v>0</v>
      </c>
      <c r="G868" s="214">
        <v>0</v>
      </c>
      <c r="H868" s="214">
        <v>2</v>
      </c>
      <c r="I868" s="214">
        <v>17.8979</v>
      </c>
      <c r="J868" s="214">
        <v>170</v>
      </c>
      <c r="K868" s="214">
        <v>89.7673</v>
      </c>
      <c r="L868" s="214"/>
      <c r="M868" s="214"/>
      <c r="N868" s="9"/>
      <c r="O868" s="200"/>
    </row>
    <row r="869" spans="2:15" ht="12.75">
      <c r="B869" s="212">
        <v>41456</v>
      </c>
      <c r="C869" s="214"/>
      <c r="D869" s="214">
        <v>0</v>
      </c>
      <c r="E869" s="214">
        <v>0</v>
      </c>
      <c r="F869" s="215">
        <v>0</v>
      </c>
      <c r="G869" s="214">
        <v>0</v>
      </c>
      <c r="H869" s="214">
        <v>2</v>
      </c>
      <c r="I869" s="214">
        <v>18.1676</v>
      </c>
      <c r="J869" s="214">
        <v>170</v>
      </c>
      <c r="K869" s="214">
        <v>90.4508</v>
      </c>
      <c r="L869" s="214"/>
      <c r="M869" s="214"/>
      <c r="N869" s="9"/>
      <c r="O869" s="200"/>
    </row>
    <row r="870" spans="2:15" ht="12.75">
      <c r="B870" s="212">
        <v>41487</v>
      </c>
      <c r="C870" s="214"/>
      <c r="D870" s="214">
        <v>0</v>
      </c>
      <c r="E870" s="214">
        <v>0</v>
      </c>
      <c r="F870" s="215">
        <v>0</v>
      </c>
      <c r="G870" s="214">
        <v>0</v>
      </c>
      <c r="H870" s="214">
        <v>2</v>
      </c>
      <c r="I870" s="214">
        <v>18.1678</v>
      </c>
      <c r="J870" s="214">
        <v>170</v>
      </c>
      <c r="K870" s="214">
        <v>90.973</v>
      </c>
      <c r="L870" s="214"/>
      <c r="M870" s="214"/>
      <c r="N870" s="9"/>
      <c r="O870" s="200"/>
    </row>
    <row r="871" spans="2:15" ht="12.75">
      <c r="B871" s="212">
        <v>41518</v>
      </c>
      <c r="C871" s="214"/>
      <c r="D871" s="214">
        <v>0</v>
      </c>
      <c r="E871" s="214">
        <v>0</v>
      </c>
      <c r="F871" s="215">
        <v>0</v>
      </c>
      <c r="G871" s="214">
        <v>0</v>
      </c>
      <c r="H871" s="214">
        <v>2</v>
      </c>
      <c r="I871" s="214">
        <v>18.1678</v>
      </c>
      <c r="J871" s="214">
        <v>170</v>
      </c>
      <c r="K871" s="214">
        <v>91.7705</v>
      </c>
      <c r="L871" s="214"/>
      <c r="M871" s="214"/>
      <c r="N871" s="9"/>
      <c r="O871" s="200"/>
    </row>
    <row r="872" spans="2:15" ht="12.75">
      <c r="B872" s="212">
        <v>41548</v>
      </c>
      <c r="C872" s="214"/>
      <c r="D872" s="214">
        <v>0</v>
      </c>
      <c r="E872" s="214">
        <v>0</v>
      </c>
      <c r="F872" s="215">
        <v>0</v>
      </c>
      <c r="G872" s="214">
        <v>0</v>
      </c>
      <c r="H872" s="214">
        <v>2</v>
      </c>
      <c r="I872" s="214">
        <v>18.1678</v>
      </c>
      <c r="J872" s="214">
        <v>170</v>
      </c>
      <c r="K872" s="214">
        <v>90.1506</v>
      </c>
      <c r="L872" s="214"/>
      <c r="M872" s="214"/>
      <c r="N872" s="9"/>
      <c r="O872" s="200"/>
    </row>
    <row r="873" spans="2:15" ht="12.75">
      <c r="B873" s="212">
        <v>41579</v>
      </c>
      <c r="C873" s="214"/>
      <c r="D873" s="214">
        <v>0</v>
      </c>
      <c r="E873" s="214">
        <v>0</v>
      </c>
      <c r="F873" s="215">
        <v>0</v>
      </c>
      <c r="G873" s="214">
        <v>0</v>
      </c>
      <c r="H873" s="214">
        <v>2</v>
      </c>
      <c r="I873" s="214">
        <v>18.1678</v>
      </c>
      <c r="J873" s="214">
        <v>170</v>
      </c>
      <c r="K873" s="214">
        <v>89.6427</v>
      </c>
      <c r="L873" s="214"/>
      <c r="M873" s="214"/>
      <c r="N873" s="9"/>
      <c r="O873" s="200"/>
    </row>
    <row r="874" spans="2:15" ht="12.75">
      <c r="B874" s="212">
        <v>41609</v>
      </c>
      <c r="C874" s="214"/>
      <c r="D874" s="214">
        <v>0</v>
      </c>
      <c r="E874" s="214">
        <v>0</v>
      </c>
      <c r="F874" s="215">
        <v>0</v>
      </c>
      <c r="G874" s="214">
        <v>0</v>
      </c>
      <c r="H874" s="214">
        <v>2</v>
      </c>
      <c r="I874" s="214">
        <v>18.1678</v>
      </c>
      <c r="J874" s="214">
        <v>169</v>
      </c>
      <c r="K874" s="214">
        <v>90.1349</v>
      </c>
      <c r="L874" s="214"/>
      <c r="M874" s="214"/>
      <c r="N874" s="9"/>
      <c r="O874" s="200"/>
    </row>
    <row r="875" spans="2:15" ht="12.75">
      <c r="B875" s="212">
        <v>41640</v>
      </c>
      <c r="C875" s="214"/>
      <c r="D875" s="214">
        <v>0</v>
      </c>
      <c r="E875" s="214">
        <v>0</v>
      </c>
      <c r="F875" s="215">
        <v>0</v>
      </c>
      <c r="G875" s="214">
        <v>0</v>
      </c>
      <c r="H875" s="214">
        <v>2</v>
      </c>
      <c r="I875" s="214">
        <v>18.1678</v>
      </c>
      <c r="J875" s="214">
        <v>169</v>
      </c>
      <c r="K875" s="214">
        <v>90.6149</v>
      </c>
      <c r="L875" s="214"/>
      <c r="M875" s="214"/>
      <c r="N875" s="9"/>
      <c r="O875" s="200"/>
    </row>
    <row r="876" spans="2:15" ht="12.75">
      <c r="B876" s="212">
        <v>41671</v>
      </c>
      <c r="C876" s="214"/>
      <c r="D876" s="214">
        <v>0</v>
      </c>
      <c r="E876" s="214">
        <v>0</v>
      </c>
      <c r="F876" s="215">
        <v>0</v>
      </c>
      <c r="G876" s="214">
        <v>0</v>
      </c>
      <c r="H876" s="214">
        <v>2</v>
      </c>
      <c r="I876" s="214">
        <v>18.1678</v>
      </c>
      <c r="J876" s="214">
        <v>169</v>
      </c>
      <c r="K876" s="214">
        <v>91.195</v>
      </c>
      <c r="L876" s="214"/>
      <c r="M876" s="214"/>
      <c r="N876" s="9"/>
      <c r="O876" s="200"/>
    </row>
    <row r="877" spans="2:15" ht="12.75">
      <c r="B877" s="212">
        <v>41699</v>
      </c>
      <c r="C877" s="214"/>
      <c r="D877" s="214">
        <v>0</v>
      </c>
      <c r="E877" s="214">
        <v>0</v>
      </c>
      <c r="F877" s="215">
        <v>0</v>
      </c>
      <c r="G877" s="214">
        <v>0</v>
      </c>
      <c r="H877" s="214">
        <v>2</v>
      </c>
      <c r="I877" s="214">
        <v>18.1678</v>
      </c>
      <c r="J877" s="214">
        <v>169</v>
      </c>
      <c r="K877" s="214">
        <v>92.41</v>
      </c>
      <c r="L877" s="214"/>
      <c r="M877" s="214"/>
      <c r="N877" s="9"/>
      <c r="O877" s="200"/>
    </row>
    <row r="878" spans="2:15" ht="12.75">
      <c r="B878" s="212">
        <v>41730</v>
      </c>
      <c r="C878" s="214"/>
      <c r="D878" s="214">
        <v>0</v>
      </c>
      <c r="E878" s="214">
        <v>0</v>
      </c>
      <c r="F878" s="215">
        <v>0</v>
      </c>
      <c r="G878" s="214">
        <v>0</v>
      </c>
      <c r="H878" s="214">
        <v>2</v>
      </c>
      <c r="I878" s="214">
        <v>18.1678</v>
      </c>
      <c r="J878" s="214">
        <v>169</v>
      </c>
      <c r="K878" s="214">
        <v>97.6255</v>
      </c>
      <c r="L878" s="214"/>
      <c r="M878" s="214"/>
      <c r="N878" s="9"/>
      <c r="O878" s="200"/>
    </row>
    <row r="879" spans="2:15" ht="12.75">
      <c r="B879" s="212">
        <v>41760</v>
      </c>
      <c r="C879" s="214"/>
      <c r="D879" s="214">
        <v>0</v>
      </c>
      <c r="E879" s="214">
        <v>0</v>
      </c>
      <c r="F879" s="215">
        <v>0</v>
      </c>
      <c r="G879" s="214">
        <v>0</v>
      </c>
      <c r="H879" s="214">
        <v>2</v>
      </c>
      <c r="I879" s="214">
        <v>18.1678</v>
      </c>
      <c r="J879" s="214">
        <v>169</v>
      </c>
      <c r="K879" s="214">
        <v>100.5363</v>
      </c>
      <c r="L879" s="214"/>
      <c r="M879" s="214"/>
      <c r="N879" s="9"/>
      <c r="O879" s="200"/>
    </row>
    <row r="880" spans="2:15" ht="12.75">
      <c r="B880" s="212">
        <v>41791</v>
      </c>
      <c r="C880" s="214"/>
      <c r="D880" s="214">
        <v>0</v>
      </c>
      <c r="E880" s="214">
        <v>0</v>
      </c>
      <c r="F880" s="215">
        <v>0</v>
      </c>
      <c r="G880" s="214">
        <v>0</v>
      </c>
      <c r="H880" s="214">
        <v>2</v>
      </c>
      <c r="I880" s="214">
        <v>18.1678</v>
      </c>
      <c r="J880" s="214">
        <v>169</v>
      </c>
      <c r="K880" s="214">
        <v>101.5178</v>
      </c>
      <c r="L880" s="214"/>
      <c r="M880" s="214"/>
      <c r="N880" s="9"/>
      <c r="O880" s="200"/>
    </row>
    <row r="881" spans="2:15" ht="12.75">
      <c r="B881" s="212">
        <v>41821</v>
      </c>
      <c r="C881" s="214"/>
      <c r="D881" s="214">
        <v>0</v>
      </c>
      <c r="E881" s="214">
        <v>0</v>
      </c>
      <c r="F881" s="215">
        <v>0</v>
      </c>
      <c r="G881" s="214">
        <v>0</v>
      </c>
      <c r="H881" s="214">
        <v>2</v>
      </c>
      <c r="I881" s="214">
        <v>19.1949</v>
      </c>
      <c r="J881" s="214">
        <v>169</v>
      </c>
      <c r="K881" s="214">
        <v>102.0238</v>
      </c>
      <c r="L881" s="214"/>
      <c r="M881" s="214"/>
      <c r="N881" s="9"/>
      <c r="O881" s="200"/>
    </row>
    <row r="882" spans="2:15" ht="12.75">
      <c r="B882" s="212">
        <v>41852</v>
      </c>
      <c r="C882" s="214"/>
      <c r="D882" s="214">
        <v>0</v>
      </c>
      <c r="E882" s="214">
        <v>0</v>
      </c>
      <c r="F882" s="215">
        <v>0</v>
      </c>
      <c r="G882" s="214">
        <v>0</v>
      </c>
      <c r="H882" s="214">
        <v>2</v>
      </c>
      <c r="I882" s="214">
        <v>19.1954</v>
      </c>
      <c r="J882" s="214">
        <v>169</v>
      </c>
      <c r="K882" s="214">
        <v>102.5039</v>
      </c>
      <c r="L882" s="214"/>
      <c r="M882" s="214"/>
      <c r="N882" s="9"/>
      <c r="O882" s="200"/>
    </row>
    <row r="883" spans="2:15" ht="12.75">
      <c r="B883" s="212">
        <v>41883</v>
      </c>
      <c r="C883" s="214"/>
      <c r="D883" s="214">
        <v>0</v>
      </c>
      <c r="E883" s="214">
        <v>0</v>
      </c>
      <c r="F883" s="215">
        <v>0</v>
      </c>
      <c r="G883" s="214">
        <v>0</v>
      </c>
      <c r="H883" s="214">
        <v>2</v>
      </c>
      <c r="I883" s="214">
        <v>19.1954</v>
      </c>
      <c r="J883" s="214">
        <v>169</v>
      </c>
      <c r="K883" s="214">
        <v>103.1273</v>
      </c>
      <c r="L883" s="214"/>
      <c r="M883" s="214"/>
      <c r="N883" s="9"/>
      <c r="O883" s="200"/>
    </row>
    <row r="884" spans="2:15" ht="12.75">
      <c r="B884" s="212">
        <v>41913</v>
      </c>
      <c r="C884" s="214"/>
      <c r="D884" s="214">
        <v>0</v>
      </c>
      <c r="E884" s="214">
        <v>0</v>
      </c>
      <c r="F884" s="215">
        <v>0</v>
      </c>
      <c r="G884" s="214">
        <v>0</v>
      </c>
      <c r="H884" s="214">
        <v>2</v>
      </c>
      <c r="I884" s="214">
        <v>19.1954</v>
      </c>
      <c r="J884" s="214">
        <v>169</v>
      </c>
      <c r="K884" s="214">
        <v>103.9948</v>
      </c>
      <c r="L884" s="214"/>
      <c r="M884" s="214"/>
      <c r="N884" s="9"/>
      <c r="O884" s="200"/>
    </row>
    <row r="885" spans="2:15" ht="12.75">
      <c r="B885" s="212">
        <v>41944</v>
      </c>
      <c r="C885" s="214"/>
      <c r="D885" s="214">
        <v>0</v>
      </c>
      <c r="E885" s="214">
        <v>0</v>
      </c>
      <c r="F885" s="215">
        <v>0</v>
      </c>
      <c r="G885" s="214">
        <v>0</v>
      </c>
      <c r="H885" s="214">
        <v>2</v>
      </c>
      <c r="I885" s="214">
        <v>19.1954</v>
      </c>
      <c r="J885" s="214">
        <v>169</v>
      </c>
      <c r="K885" s="214">
        <v>105.7483</v>
      </c>
      <c r="L885" s="214"/>
      <c r="M885" s="214"/>
      <c r="N885" s="9"/>
      <c r="O885" s="200"/>
    </row>
    <row r="886" spans="2:15" ht="12.75">
      <c r="B886" s="212">
        <v>41974</v>
      </c>
      <c r="C886" s="214"/>
      <c r="D886" s="214">
        <v>0</v>
      </c>
      <c r="E886" s="214">
        <v>0</v>
      </c>
      <c r="F886" s="215">
        <v>0</v>
      </c>
      <c r="G886" s="214">
        <v>0</v>
      </c>
      <c r="H886" s="214">
        <v>2</v>
      </c>
      <c r="I886" s="214">
        <v>19.1954</v>
      </c>
      <c r="J886" s="214">
        <v>169</v>
      </c>
      <c r="K886" s="214">
        <v>106.3234</v>
      </c>
      <c r="L886" s="214"/>
      <c r="M886" s="214"/>
      <c r="N886" s="9"/>
      <c r="O886" s="200"/>
    </row>
    <row r="887" spans="2:15" ht="12.75">
      <c r="B887" s="212">
        <v>42005</v>
      </c>
      <c r="C887" s="214"/>
      <c r="D887" s="214">
        <v>0</v>
      </c>
      <c r="E887" s="214">
        <v>0</v>
      </c>
      <c r="F887" s="215">
        <v>0</v>
      </c>
      <c r="G887" s="214">
        <v>0</v>
      </c>
      <c r="H887" s="214">
        <v>2</v>
      </c>
      <c r="I887" s="214">
        <v>19.1954</v>
      </c>
      <c r="J887" s="214">
        <v>169</v>
      </c>
      <c r="K887" s="214">
        <v>106.2042</v>
      </c>
      <c r="L887" s="214"/>
      <c r="M887" s="214"/>
      <c r="N887" s="9"/>
      <c r="O887" s="200"/>
    </row>
    <row r="888" spans="2:15" ht="12.75">
      <c r="B888" s="212">
        <v>42036</v>
      </c>
      <c r="C888" s="214"/>
      <c r="D888" s="214">
        <v>0</v>
      </c>
      <c r="E888" s="214">
        <v>0</v>
      </c>
      <c r="F888" s="215">
        <v>0</v>
      </c>
      <c r="G888" s="214">
        <v>0</v>
      </c>
      <c r="H888" s="214">
        <v>2</v>
      </c>
      <c r="I888" s="214">
        <v>19.1954</v>
      </c>
      <c r="J888" s="214">
        <v>169</v>
      </c>
      <c r="K888" s="214">
        <v>106.6842</v>
      </c>
      <c r="L888" s="214"/>
      <c r="M888" s="214"/>
      <c r="N888" s="9"/>
      <c r="O888" s="200"/>
    </row>
    <row r="889" spans="2:15" ht="12.75">
      <c r="B889" s="212">
        <v>42064</v>
      </c>
      <c r="C889" s="214"/>
      <c r="D889" s="214">
        <v>0</v>
      </c>
      <c r="E889" s="214">
        <v>0</v>
      </c>
      <c r="F889" s="215">
        <v>0</v>
      </c>
      <c r="G889" s="214">
        <v>0</v>
      </c>
      <c r="H889" s="214">
        <v>2</v>
      </c>
      <c r="I889" s="214">
        <v>19.1954</v>
      </c>
      <c r="J889" s="214">
        <v>169</v>
      </c>
      <c r="K889" s="214">
        <v>108.2408</v>
      </c>
      <c r="L889" s="214"/>
      <c r="M889" s="214"/>
      <c r="N889" s="9"/>
      <c r="O889" s="200"/>
    </row>
    <row r="890" spans="2:15" ht="12.75">
      <c r="B890" s="212">
        <v>42095</v>
      </c>
      <c r="C890" s="214"/>
      <c r="D890" s="214">
        <v>0</v>
      </c>
      <c r="E890" s="214">
        <v>0</v>
      </c>
      <c r="F890" s="215">
        <v>0</v>
      </c>
      <c r="G890" s="214">
        <v>0</v>
      </c>
      <c r="H890" s="214">
        <v>2</v>
      </c>
      <c r="I890" s="214">
        <v>19.1954</v>
      </c>
      <c r="J890" s="214">
        <v>169</v>
      </c>
      <c r="K890" s="214">
        <v>114.0355</v>
      </c>
      <c r="L890" s="214"/>
      <c r="M890" s="214"/>
      <c r="N890" s="9"/>
      <c r="O890" s="200"/>
    </row>
    <row r="891" spans="2:15" ht="12.75">
      <c r="B891" s="212">
        <v>42125</v>
      </c>
      <c r="C891" s="214"/>
      <c r="D891" s="214">
        <v>0</v>
      </c>
      <c r="E891" s="214">
        <v>0</v>
      </c>
      <c r="F891" s="215">
        <v>0</v>
      </c>
      <c r="G891" s="214">
        <v>0</v>
      </c>
      <c r="H891" s="214">
        <v>2</v>
      </c>
      <c r="I891" s="214">
        <v>19.1954</v>
      </c>
      <c r="J891" s="214">
        <v>169</v>
      </c>
      <c r="K891" s="214">
        <v>117.0603</v>
      </c>
      <c r="L891" s="214"/>
      <c r="M891" s="214"/>
      <c r="N891" s="9"/>
      <c r="O891" s="200"/>
    </row>
    <row r="892" spans="2:15" ht="12.75">
      <c r="B892" s="212">
        <v>42156</v>
      </c>
      <c r="C892" s="214"/>
      <c r="D892" s="214">
        <v>0</v>
      </c>
      <c r="E892" s="214">
        <v>0</v>
      </c>
      <c r="F892" s="215">
        <v>0</v>
      </c>
      <c r="G892" s="214">
        <v>0</v>
      </c>
      <c r="H892" s="214">
        <v>2</v>
      </c>
      <c r="I892" s="214">
        <v>19.1954</v>
      </c>
      <c r="J892" s="214">
        <v>169</v>
      </c>
      <c r="K892" s="214">
        <v>117.8915</v>
      </c>
      <c r="L892" s="214"/>
      <c r="M892" s="214"/>
      <c r="N892" s="9"/>
      <c r="O892" s="200"/>
    </row>
    <row r="893" spans="2:15" ht="12.75">
      <c r="B893" s="212">
        <v>42186</v>
      </c>
      <c r="C893" s="214"/>
      <c r="D893" s="214">
        <v>0</v>
      </c>
      <c r="E893" s="214">
        <v>0</v>
      </c>
      <c r="F893" s="215">
        <v>0</v>
      </c>
      <c r="G893" s="214">
        <v>0</v>
      </c>
      <c r="H893" s="214">
        <v>2</v>
      </c>
      <c r="I893" s="214">
        <v>20.0627</v>
      </c>
      <c r="J893" s="214">
        <v>169</v>
      </c>
      <c r="K893" s="214">
        <v>118.5086</v>
      </c>
      <c r="L893" s="214"/>
      <c r="M893" s="214"/>
      <c r="N893" s="9"/>
      <c r="O893" s="200"/>
    </row>
    <row r="894" spans="2:15" ht="12.75">
      <c r="B894" s="212">
        <v>42217</v>
      </c>
      <c r="C894" s="214"/>
      <c r="D894" s="214">
        <v>0</v>
      </c>
      <c r="E894" s="214">
        <v>0</v>
      </c>
      <c r="F894" s="215">
        <v>0</v>
      </c>
      <c r="G894" s="214">
        <v>0</v>
      </c>
      <c r="H894" s="214">
        <v>2</v>
      </c>
      <c r="I894" s="214">
        <v>20.0632</v>
      </c>
      <c r="J894" s="214">
        <v>169</v>
      </c>
      <c r="K894" s="214">
        <v>119.1987</v>
      </c>
      <c r="L894" s="214"/>
      <c r="M894" s="214"/>
      <c r="N894" s="9"/>
      <c r="O894" s="200"/>
    </row>
    <row r="895" spans="2:15" ht="12.75">
      <c r="B895" s="212">
        <v>42248</v>
      </c>
      <c r="C895" s="214"/>
      <c r="D895" s="214">
        <v>0</v>
      </c>
      <c r="E895" s="214">
        <v>0</v>
      </c>
      <c r="F895" s="215">
        <v>0</v>
      </c>
      <c r="G895" s="214">
        <v>0</v>
      </c>
      <c r="H895" s="214">
        <v>2</v>
      </c>
      <c r="I895" s="214">
        <v>20.0632</v>
      </c>
      <c r="J895" s="214">
        <v>169</v>
      </c>
      <c r="K895" s="214">
        <v>119.9556</v>
      </c>
      <c r="L895" s="214"/>
      <c r="M895" s="214"/>
      <c r="N895" s="9"/>
      <c r="O895" s="200"/>
    </row>
    <row r="896" spans="2:15" ht="12.75">
      <c r="B896" s="212">
        <v>42278</v>
      </c>
      <c r="C896" s="214"/>
      <c r="D896" s="214">
        <v>0</v>
      </c>
      <c r="E896" s="214">
        <v>0</v>
      </c>
      <c r="F896" s="215">
        <v>0</v>
      </c>
      <c r="G896" s="214">
        <v>0</v>
      </c>
      <c r="H896" s="214">
        <v>2</v>
      </c>
      <c r="I896" s="214">
        <v>20.0632</v>
      </c>
      <c r="J896" s="214">
        <v>168</v>
      </c>
      <c r="K896" s="214">
        <v>121.1699</v>
      </c>
      <c r="L896" s="214"/>
      <c r="M896" s="214"/>
      <c r="N896" s="9"/>
      <c r="O896" s="200"/>
    </row>
    <row r="897" spans="2:15" ht="12.75">
      <c r="B897" s="212">
        <v>42309</v>
      </c>
      <c r="C897" s="214"/>
      <c r="D897" s="214">
        <v>0</v>
      </c>
      <c r="E897" s="214">
        <v>0</v>
      </c>
      <c r="F897" s="215">
        <v>0</v>
      </c>
      <c r="G897" s="214">
        <v>0</v>
      </c>
      <c r="H897" s="214">
        <v>2</v>
      </c>
      <c r="I897" s="214">
        <v>20.0632</v>
      </c>
      <c r="J897" s="214">
        <v>168</v>
      </c>
      <c r="K897" s="214">
        <v>122.2719</v>
      </c>
      <c r="L897" s="214"/>
      <c r="M897" s="214"/>
      <c r="N897" s="9"/>
      <c r="O897" s="200"/>
    </row>
    <row r="898" spans="2:15" ht="12.75">
      <c r="B898" s="212">
        <v>42339</v>
      </c>
      <c r="C898" s="214"/>
      <c r="D898" s="214">
        <v>0</v>
      </c>
      <c r="E898" s="214">
        <v>0</v>
      </c>
      <c r="F898" s="215">
        <v>0</v>
      </c>
      <c r="G898" s="214">
        <v>0</v>
      </c>
      <c r="H898" s="214">
        <v>2</v>
      </c>
      <c r="I898" s="214">
        <v>20.0632</v>
      </c>
      <c r="J898" s="214">
        <v>168</v>
      </c>
      <c r="K898" s="214">
        <v>122.9619</v>
      </c>
      <c r="L898" s="214"/>
      <c r="M898" s="214"/>
      <c r="N898" s="9"/>
      <c r="O898" s="200"/>
    </row>
    <row r="899" spans="2:15" ht="12.75">
      <c r="B899" s="212">
        <v>42370</v>
      </c>
      <c r="C899" s="214"/>
      <c r="D899" s="214">
        <v>0</v>
      </c>
      <c r="E899" s="214">
        <v>0</v>
      </c>
      <c r="F899" s="215">
        <v>0</v>
      </c>
      <c r="G899" s="214">
        <v>0</v>
      </c>
      <c r="H899" s="214">
        <v>2</v>
      </c>
      <c r="I899" s="214">
        <v>20.0632</v>
      </c>
      <c r="J899" s="214">
        <v>168</v>
      </c>
      <c r="K899" s="214">
        <v>123.6819</v>
      </c>
      <c r="L899" s="214"/>
      <c r="M899" s="214"/>
      <c r="N899" s="9"/>
      <c r="O899" s="200"/>
    </row>
    <row r="900" spans="2:15" ht="13.5" customHeight="1">
      <c r="B900" s="212">
        <v>42401</v>
      </c>
      <c r="C900" s="214"/>
      <c r="D900" s="214">
        <v>0</v>
      </c>
      <c r="E900" s="214">
        <v>0</v>
      </c>
      <c r="F900" s="215">
        <v>0</v>
      </c>
      <c r="G900" s="214">
        <v>0</v>
      </c>
      <c r="H900" s="214">
        <v>2</v>
      </c>
      <c r="I900" s="214">
        <v>20.0632</v>
      </c>
      <c r="J900" s="214">
        <v>168</v>
      </c>
      <c r="K900" s="214">
        <v>124.402</v>
      </c>
      <c r="L900" s="214"/>
      <c r="M900" s="214"/>
      <c r="N900" s="9"/>
      <c r="O900" s="200"/>
    </row>
    <row r="901" spans="2:15" ht="12.75">
      <c r="B901" s="212">
        <v>42430</v>
      </c>
      <c r="C901" s="214"/>
      <c r="D901" s="214">
        <v>0</v>
      </c>
      <c r="E901" s="214">
        <v>0</v>
      </c>
      <c r="F901" s="215">
        <v>0</v>
      </c>
      <c r="G901" s="214">
        <v>0</v>
      </c>
      <c r="H901" s="214">
        <v>2</v>
      </c>
      <c r="I901" s="214">
        <v>20.0632</v>
      </c>
      <c r="J901" s="214">
        <v>168</v>
      </c>
      <c r="K901" s="214">
        <v>122.5543</v>
      </c>
      <c r="L901" s="214"/>
      <c r="M901" s="214"/>
      <c r="N901" s="9"/>
      <c r="O901" s="200"/>
    </row>
    <row r="902" spans="2:15" ht="12.75">
      <c r="B902" s="212">
        <v>42461</v>
      </c>
      <c r="C902" s="214"/>
      <c r="D902" s="214">
        <v>0</v>
      </c>
      <c r="E902" s="214">
        <v>0</v>
      </c>
      <c r="F902" s="215">
        <v>0</v>
      </c>
      <c r="G902" s="214">
        <v>0</v>
      </c>
      <c r="H902" s="214">
        <v>2</v>
      </c>
      <c r="I902" s="214">
        <v>20.0632</v>
      </c>
      <c r="J902" s="214">
        <v>168</v>
      </c>
      <c r="K902" s="214">
        <v>129.2529</v>
      </c>
      <c r="L902" s="214"/>
      <c r="M902" s="214"/>
      <c r="N902" s="9"/>
      <c r="O902" s="200"/>
    </row>
    <row r="903" spans="2:15" ht="12.75">
      <c r="B903" s="212">
        <v>42491</v>
      </c>
      <c r="C903" s="214"/>
      <c r="D903" s="214">
        <v>0</v>
      </c>
      <c r="E903" s="214">
        <v>0</v>
      </c>
      <c r="F903" s="215">
        <v>0</v>
      </c>
      <c r="G903" s="214">
        <v>0</v>
      </c>
      <c r="H903" s="214">
        <v>2</v>
      </c>
      <c r="I903" s="214">
        <v>20.0632</v>
      </c>
      <c r="J903" s="214">
        <v>168</v>
      </c>
      <c r="K903" s="214">
        <v>133.1233</v>
      </c>
      <c r="L903" s="214"/>
      <c r="M903" s="214"/>
      <c r="N903" s="9"/>
      <c r="O903" s="200"/>
    </row>
    <row r="904" spans="2:15" ht="12.75">
      <c r="B904" s="212">
        <v>42522</v>
      </c>
      <c r="C904" s="214"/>
      <c r="D904" s="214">
        <v>0</v>
      </c>
      <c r="E904" s="214">
        <v>0</v>
      </c>
      <c r="F904" s="215">
        <v>0</v>
      </c>
      <c r="G904" s="214">
        <v>0</v>
      </c>
      <c r="H904" s="214">
        <v>2</v>
      </c>
      <c r="I904" s="214">
        <v>20.0632</v>
      </c>
      <c r="J904" s="214">
        <v>168</v>
      </c>
      <c r="K904" s="214">
        <v>134.1707</v>
      </c>
      <c r="L904" s="214"/>
      <c r="M904" s="214"/>
      <c r="N904" s="9"/>
      <c r="O904" s="200"/>
    </row>
    <row r="905" spans="2:15" ht="12.75">
      <c r="B905" s="212">
        <v>42552</v>
      </c>
      <c r="C905" s="214"/>
      <c r="D905" s="214">
        <v>0</v>
      </c>
      <c r="E905" s="214">
        <v>0</v>
      </c>
      <c r="F905" s="215">
        <v>0</v>
      </c>
      <c r="G905" s="214">
        <v>0</v>
      </c>
      <c r="H905" s="214">
        <v>2</v>
      </c>
      <c r="I905" s="214">
        <v>21.0276</v>
      </c>
      <c r="J905" s="214">
        <v>168</v>
      </c>
      <c r="K905" s="214">
        <v>135.5963</v>
      </c>
      <c r="L905" s="214"/>
      <c r="M905" s="214"/>
      <c r="N905" s="9"/>
      <c r="O905" s="200"/>
    </row>
    <row r="906" spans="2:15" ht="12.75">
      <c r="B906" s="212">
        <v>42583</v>
      </c>
      <c r="C906" s="214"/>
      <c r="D906" s="214">
        <v>0</v>
      </c>
      <c r="E906" s="214">
        <v>0</v>
      </c>
      <c r="F906" s="215">
        <v>0</v>
      </c>
      <c r="G906" s="214">
        <v>0</v>
      </c>
      <c r="H906" s="214">
        <v>2</v>
      </c>
      <c r="I906" s="214">
        <v>21.0281</v>
      </c>
      <c r="J906" s="214">
        <v>168</v>
      </c>
      <c r="K906" s="214">
        <v>136.6385</v>
      </c>
      <c r="L906" s="214"/>
      <c r="M906" s="214"/>
      <c r="N906" s="9"/>
      <c r="O906" s="200"/>
    </row>
    <row r="907" spans="2:15" ht="12.75">
      <c r="B907" s="212">
        <v>42614</v>
      </c>
      <c r="C907" s="214"/>
      <c r="D907" s="214">
        <v>0</v>
      </c>
      <c r="E907" s="214">
        <v>0</v>
      </c>
      <c r="F907" s="215">
        <v>0</v>
      </c>
      <c r="G907" s="214">
        <v>0</v>
      </c>
      <c r="H907" s="214">
        <v>2</v>
      </c>
      <c r="I907" s="214">
        <v>21.0281</v>
      </c>
      <c r="J907" s="214">
        <v>167</v>
      </c>
      <c r="K907" s="214">
        <v>135.4622</v>
      </c>
      <c r="L907" s="214"/>
      <c r="M907" s="214"/>
      <c r="N907" s="9"/>
      <c r="O907" s="200"/>
    </row>
    <row r="908" spans="2:15" ht="12.75">
      <c r="B908" s="212">
        <v>42644</v>
      </c>
      <c r="C908" s="214"/>
      <c r="D908" s="214">
        <v>0</v>
      </c>
      <c r="E908" s="214">
        <v>0</v>
      </c>
      <c r="F908" s="215">
        <v>0</v>
      </c>
      <c r="G908" s="214">
        <v>0</v>
      </c>
      <c r="H908" s="214">
        <v>2</v>
      </c>
      <c r="I908" s="214">
        <v>21.0281</v>
      </c>
      <c r="J908" s="214">
        <v>168</v>
      </c>
      <c r="K908" s="214">
        <v>137.2956</v>
      </c>
      <c r="L908" s="214"/>
      <c r="M908" s="214"/>
      <c r="N908" s="9"/>
      <c r="O908" s="200"/>
    </row>
    <row r="909" spans="2:15" ht="12.75">
      <c r="B909" s="212">
        <v>42675</v>
      </c>
      <c r="C909" s="214"/>
      <c r="D909" s="214">
        <v>0</v>
      </c>
      <c r="E909" s="214">
        <v>0</v>
      </c>
      <c r="F909" s="215">
        <v>0</v>
      </c>
      <c r="G909" s="214">
        <v>0</v>
      </c>
      <c r="H909" s="214">
        <v>2</v>
      </c>
      <c r="I909" s="214">
        <v>21.0281</v>
      </c>
      <c r="J909" s="214">
        <v>168</v>
      </c>
      <c r="K909" s="214">
        <v>137.005</v>
      </c>
      <c r="L909" s="214"/>
      <c r="M909" s="214"/>
      <c r="N909" s="9"/>
      <c r="O909" s="200"/>
    </row>
    <row r="910" spans="2:15" ht="12.75">
      <c r="B910" s="212">
        <v>42705</v>
      </c>
      <c r="C910" s="214"/>
      <c r="D910" s="214">
        <v>0</v>
      </c>
      <c r="E910" s="214">
        <v>0</v>
      </c>
      <c r="F910" s="215">
        <v>0</v>
      </c>
      <c r="G910" s="214">
        <v>0</v>
      </c>
      <c r="H910" s="214">
        <v>2</v>
      </c>
      <c r="I910" s="214">
        <v>21.0281</v>
      </c>
      <c r="J910" s="214">
        <v>168</v>
      </c>
      <c r="K910" s="214">
        <v>137.6273</v>
      </c>
      <c r="L910" s="214"/>
      <c r="M910" s="214"/>
      <c r="N910" s="9"/>
      <c r="O910" s="200"/>
    </row>
    <row r="911" spans="2:15" ht="12.75">
      <c r="B911" s="212">
        <v>42736</v>
      </c>
      <c r="C911" s="214"/>
      <c r="D911" s="214">
        <v>0</v>
      </c>
      <c r="E911" s="214">
        <v>0</v>
      </c>
      <c r="F911" s="215">
        <v>0</v>
      </c>
      <c r="G911" s="214">
        <v>0</v>
      </c>
      <c r="H911" s="214">
        <v>2</v>
      </c>
      <c r="I911" s="214">
        <v>21.0281</v>
      </c>
      <c r="J911" s="214">
        <v>168</v>
      </c>
      <c r="K911" s="214">
        <v>138.3174</v>
      </c>
      <c r="L911" s="214"/>
      <c r="M911" s="214"/>
      <c r="N911" s="9"/>
      <c r="O911" s="200"/>
    </row>
    <row r="912" spans="2:15" ht="12.75">
      <c r="B912" s="212">
        <v>42767</v>
      </c>
      <c r="C912" s="214"/>
      <c r="D912" s="214">
        <v>0</v>
      </c>
      <c r="E912" s="214">
        <v>0</v>
      </c>
      <c r="F912" s="215">
        <v>0</v>
      </c>
      <c r="G912" s="214">
        <v>0</v>
      </c>
      <c r="H912" s="214">
        <v>1</v>
      </c>
      <c r="I912" s="214">
        <v>21.0165</v>
      </c>
      <c r="J912" s="214">
        <v>168</v>
      </c>
      <c r="K912" s="214">
        <v>139.0275</v>
      </c>
      <c r="L912" s="214"/>
      <c r="M912" s="214"/>
      <c r="N912" s="9"/>
      <c r="O912" s="200"/>
    </row>
    <row r="913" spans="2:15" ht="12.75">
      <c r="B913" s="212">
        <v>42795</v>
      </c>
      <c r="C913" s="214"/>
      <c r="D913" s="214">
        <v>0</v>
      </c>
      <c r="E913" s="214">
        <v>0</v>
      </c>
      <c r="F913" s="215">
        <v>0</v>
      </c>
      <c r="G913" s="214">
        <v>0</v>
      </c>
      <c r="H913" s="214">
        <v>1</v>
      </c>
      <c r="I913" s="214">
        <v>21.0165</v>
      </c>
      <c r="J913" s="214">
        <v>168</v>
      </c>
      <c r="K913" s="214">
        <v>140.6837</v>
      </c>
      <c r="L913" s="214"/>
      <c r="M913" s="214"/>
      <c r="N913" s="9"/>
      <c r="O913" s="200"/>
    </row>
    <row r="914" spans="2:15" ht="12.75">
      <c r="B914" s="212">
        <v>42826</v>
      </c>
      <c r="C914" s="214"/>
      <c r="D914" s="214">
        <v>0</v>
      </c>
      <c r="E914" s="214">
        <v>0</v>
      </c>
      <c r="F914" s="215">
        <v>0</v>
      </c>
      <c r="G914" s="214">
        <v>0</v>
      </c>
      <c r="H914" s="214">
        <v>1</v>
      </c>
      <c r="I914" s="214">
        <v>21.0165</v>
      </c>
      <c r="J914" s="214">
        <v>168</v>
      </c>
      <c r="K914" s="214">
        <v>146.9828</v>
      </c>
      <c r="L914" s="214"/>
      <c r="M914" s="214"/>
      <c r="N914" s="9"/>
      <c r="O914" s="200"/>
    </row>
    <row r="915" spans="2:15" ht="12.75">
      <c r="B915" s="212">
        <v>42856</v>
      </c>
      <c r="C915" s="214"/>
      <c r="D915" s="214">
        <v>0</v>
      </c>
      <c r="E915" s="214">
        <v>0</v>
      </c>
      <c r="F915" s="215">
        <v>0</v>
      </c>
      <c r="G915" s="214">
        <v>0</v>
      </c>
      <c r="H915" s="214">
        <v>1</v>
      </c>
      <c r="I915" s="214">
        <v>21.0165</v>
      </c>
      <c r="J915" s="214">
        <v>168</v>
      </c>
      <c r="K915" s="214">
        <v>150.0648</v>
      </c>
      <c r="L915" s="214"/>
      <c r="M915" s="214"/>
      <c r="N915" s="9"/>
      <c r="O915" s="200"/>
    </row>
    <row r="916" spans="2:15" ht="12.75">
      <c r="B916" s="212">
        <v>42887</v>
      </c>
      <c r="C916" s="214"/>
      <c r="D916" s="214">
        <v>0</v>
      </c>
      <c r="E916" s="214">
        <v>0</v>
      </c>
      <c r="F916" s="215">
        <v>0</v>
      </c>
      <c r="G916" s="214">
        <v>0</v>
      </c>
      <c r="H916" s="214">
        <v>1</v>
      </c>
      <c r="I916" s="214">
        <v>21.0165</v>
      </c>
      <c r="J916" s="214">
        <v>168</v>
      </c>
      <c r="K916" s="214">
        <v>149.6561</v>
      </c>
      <c r="L916" s="214"/>
      <c r="M916" s="214"/>
      <c r="N916" s="9"/>
      <c r="O916" s="200"/>
    </row>
    <row r="917" spans="2:15" ht="12.75">
      <c r="B917" s="212">
        <v>42917</v>
      </c>
      <c r="C917" s="214"/>
      <c r="D917" s="214">
        <v>0</v>
      </c>
      <c r="E917" s="214">
        <v>0</v>
      </c>
      <c r="F917" s="215">
        <v>0</v>
      </c>
      <c r="G917" s="214">
        <v>0</v>
      </c>
      <c r="H917" s="214">
        <v>1</v>
      </c>
      <c r="I917" s="214">
        <v>21.62</v>
      </c>
      <c r="J917" s="214">
        <v>168</v>
      </c>
      <c r="K917" s="214">
        <v>150.3238</v>
      </c>
      <c r="L917" s="214"/>
      <c r="M917" s="214"/>
      <c r="N917" s="9"/>
      <c r="O917" s="200"/>
    </row>
    <row r="918" spans="2:15" ht="12.75">
      <c r="B918" s="212">
        <v>42948</v>
      </c>
      <c r="C918" s="214"/>
      <c r="D918" s="214">
        <v>0</v>
      </c>
      <c r="E918" s="214">
        <v>0</v>
      </c>
      <c r="F918" s="215">
        <v>0</v>
      </c>
      <c r="G918" s="214">
        <v>0</v>
      </c>
      <c r="H918" s="214">
        <v>1</v>
      </c>
      <c r="I918" s="214">
        <v>21.62</v>
      </c>
      <c r="J918" s="214">
        <v>166</v>
      </c>
      <c r="K918" s="214">
        <v>91.5859</v>
      </c>
      <c r="L918" s="214"/>
      <c r="M918" s="214"/>
      <c r="N918" s="9"/>
      <c r="O918" s="200"/>
    </row>
    <row r="919" spans="2:15" ht="12.75">
      <c r="B919" s="212">
        <v>42979</v>
      </c>
      <c r="C919" s="214"/>
      <c r="D919" s="214">
        <v>0</v>
      </c>
      <c r="E919" s="214">
        <v>0</v>
      </c>
      <c r="F919" s="215">
        <v>0</v>
      </c>
      <c r="G919" s="214">
        <v>0</v>
      </c>
      <c r="H919" s="214">
        <v>1</v>
      </c>
      <c r="I919" s="214">
        <v>21.62</v>
      </c>
      <c r="J919" s="214">
        <v>166</v>
      </c>
      <c r="K919" s="214">
        <v>92.2879</v>
      </c>
      <c r="L919" s="214"/>
      <c r="M919" s="214"/>
      <c r="N919" s="9"/>
      <c r="O919" s="200"/>
    </row>
    <row r="920" spans="2:15" ht="12.75">
      <c r="B920" s="212">
        <v>43009</v>
      </c>
      <c r="C920" s="214"/>
      <c r="D920" s="214">
        <v>0</v>
      </c>
      <c r="E920" s="214">
        <v>0</v>
      </c>
      <c r="F920" s="215">
        <v>0</v>
      </c>
      <c r="G920" s="214">
        <v>0</v>
      </c>
      <c r="H920" s="214">
        <v>1</v>
      </c>
      <c r="I920" s="214">
        <v>21.62</v>
      </c>
      <c r="J920" s="214">
        <v>166</v>
      </c>
      <c r="K920" s="214">
        <v>93.1182</v>
      </c>
      <c r="L920" s="214"/>
      <c r="M920" s="214"/>
      <c r="N920" s="9"/>
      <c r="O920" s="200"/>
    </row>
    <row r="921" spans="2:15" ht="12.75">
      <c r="B921" s="212">
        <v>43040</v>
      </c>
      <c r="C921" s="214"/>
      <c r="D921" s="214">
        <v>0</v>
      </c>
      <c r="E921" s="214">
        <v>0</v>
      </c>
      <c r="F921" s="215">
        <v>0</v>
      </c>
      <c r="G921" s="214">
        <v>0</v>
      </c>
      <c r="H921" s="214">
        <v>1</v>
      </c>
      <c r="I921" s="214">
        <v>21.62</v>
      </c>
      <c r="J921" s="214">
        <v>166</v>
      </c>
      <c r="K921" s="214">
        <v>94.1099</v>
      </c>
      <c r="L921" s="214"/>
      <c r="M921" s="214"/>
      <c r="N921" s="9"/>
      <c r="O921" s="200"/>
    </row>
    <row r="922" spans="2:15" ht="12.75">
      <c r="B922" s="212">
        <v>43070</v>
      </c>
      <c r="C922" s="214"/>
      <c r="D922" s="214">
        <v>0</v>
      </c>
      <c r="E922" s="214">
        <v>0</v>
      </c>
      <c r="F922" s="215">
        <v>0</v>
      </c>
      <c r="G922" s="214">
        <v>0</v>
      </c>
      <c r="H922" s="214">
        <v>1</v>
      </c>
      <c r="I922" s="214">
        <v>21.62</v>
      </c>
      <c r="J922" s="214">
        <v>166</v>
      </c>
      <c r="K922" s="214">
        <v>94.7596</v>
      </c>
      <c r="L922" s="214"/>
      <c r="M922" s="214"/>
      <c r="N922" s="9"/>
      <c r="O922" s="200"/>
    </row>
    <row r="923" spans="2:15" ht="12.75">
      <c r="B923" s="212">
        <v>43101</v>
      </c>
      <c r="C923" s="214"/>
      <c r="D923" s="214">
        <v>0</v>
      </c>
      <c r="E923" s="214">
        <v>0</v>
      </c>
      <c r="F923" s="215">
        <v>0</v>
      </c>
      <c r="G923" s="214">
        <v>0</v>
      </c>
      <c r="H923" s="214">
        <v>1</v>
      </c>
      <c r="I923" s="214">
        <v>21.62</v>
      </c>
      <c r="J923" s="214">
        <v>166</v>
      </c>
      <c r="K923" s="214">
        <v>95.5096</v>
      </c>
      <c r="L923" s="214"/>
      <c r="M923" s="214"/>
      <c r="N923" s="9"/>
      <c r="O923" s="200"/>
    </row>
    <row r="924" spans="2:15" ht="12.75">
      <c r="B924" s="212">
        <v>43132</v>
      </c>
      <c r="C924" s="214"/>
      <c r="D924" s="214">
        <v>0</v>
      </c>
      <c r="E924" s="214">
        <v>0</v>
      </c>
      <c r="F924" s="215">
        <v>0</v>
      </c>
      <c r="G924" s="214">
        <v>0</v>
      </c>
      <c r="H924" s="214">
        <v>1</v>
      </c>
      <c r="I924" s="214">
        <v>21.62</v>
      </c>
      <c r="J924" s="214">
        <v>166</v>
      </c>
      <c r="K924" s="214">
        <v>96.1597</v>
      </c>
      <c r="L924" s="214"/>
      <c r="M924" s="214"/>
      <c r="N924" s="9"/>
      <c r="O924" s="200"/>
    </row>
    <row r="925" spans="2:15" ht="12.75">
      <c r="B925" s="212">
        <v>43160</v>
      </c>
      <c r="C925" s="214"/>
      <c r="D925" s="214">
        <v>0</v>
      </c>
      <c r="E925" s="214">
        <v>0</v>
      </c>
      <c r="F925" s="215">
        <v>0</v>
      </c>
      <c r="G925" s="214">
        <v>0</v>
      </c>
      <c r="H925" s="214">
        <v>1</v>
      </c>
      <c r="I925" s="214">
        <v>21.62</v>
      </c>
      <c r="J925" s="214">
        <v>166</v>
      </c>
      <c r="K925" s="214">
        <v>97.6717</v>
      </c>
      <c r="L925" s="214"/>
      <c r="M925" s="214"/>
      <c r="N925" s="9"/>
      <c r="O925" s="200"/>
    </row>
    <row r="926" spans="2:15" ht="12.75">
      <c r="B926" s="212">
        <v>43191</v>
      </c>
      <c r="C926" s="214"/>
      <c r="D926" s="214">
        <v>0</v>
      </c>
      <c r="E926" s="214">
        <v>0</v>
      </c>
      <c r="F926" s="215">
        <v>0</v>
      </c>
      <c r="G926" s="214">
        <v>0</v>
      </c>
      <c r="H926" s="214">
        <v>1</v>
      </c>
      <c r="I926" s="214">
        <v>21.62</v>
      </c>
      <c r="J926" s="214">
        <v>166</v>
      </c>
      <c r="K926" s="214">
        <v>108.7803</v>
      </c>
      <c r="L926" s="214"/>
      <c r="M926" s="214"/>
      <c r="N926" s="9"/>
      <c r="O926" s="200"/>
    </row>
    <row r="927" spans="2:15" ht="12.75">
      <c r="B927" s="212">
        <v>43221</v>
      </c>
      <c r="C927" s="214"/>
      <c r="D927" s="214">
        <v>0</v>
      </c>
      <c r="E927" s="214">
        <v>0</v>
      </c>
      <c r="F927" s="215">
        <v>0</v>
      </c>
      <c r="G927" s="214">
        <v>0</v>
      </c>
      <c r="H927" s="214">
        <v>1</v>
      </c>
      <c r="I927" s="214">
        <v>21.62</v>
      </c>
      <c r="J927" s="214">
        <v>166</v>
      </c>
      <c r="K927" s="214">
        <v>110.7822</v>
      </c>
      <c r="L927" s="214"/>
      <c r="M927" s="214"/>
      <c r="N927" s="9"/>
      <c r="O927" s="200"/>
    </row>
    <row r="928" spans="2:15" ht="12.75">
      <c r="B928" s="212">
        <v>43252</v>
      </c>
      <c r="C928" s="214"/>
      <c r="D928" s="214">
        <v>0</v>
      </c>
      <c r="E928" s="214">
        <v>0</v>
      </c>
      <c r="F928" s="215">
        <v>0</v>
      </c>
      <c r="G928" s="214">
        <v>0</v>
      </c>
      <c r="H928" s="214">
        <v>1</v>
      </c>
      <c r="I928" s="214">
        <v>21.62</v>
      </c>
      <c r="J928" s="214">
        <v>165</v>
      </c>
      <c r="K928" s="214">
        <v>112.5281</v>
      </c>
      <c r="L928" s="214"/>
      <c r="M928" s="214"/>
      <c r="N928" s="9"/>
      <c r="O928" s="200"/>
    </row>
    <row r="929" spans="2:15" ht="12.75">
      <c r="B929" s="212">
        <v>43282</v>
      </c>
      <c r="C929" s="214"/>
      <c r="D929" s="214">
        <v>0</v>
      </c>
      <c r="E929" s="214">
        <v>0</v>
      </c>
      <c r="F929" s="215">
        <v>0</v>
      </c>
      <c r="G929" s="214">
        <v>0</v>
      </c>
      <c r="H929" s="214">
        <v>1</v>
      </c>
      <c r="I929" s="214">
        <v>22.1319</v>
      </c>
      <c r="J929" s="214">
        <v>165</v>
      </c>
      <c r="K929" s="214">
        <v>114.2292</v>
      </c>
      <c r="L929" s="214"/>
      <c r="M929" s="214"/>
      <c r="N929" s="9"/>
      <c r="O929" s="200"/>
    </row>
    <row r="930" spans="2:15" ht="12.75">
      <c r="B930" s="212">
        <v>43313</v>
      </c>
      <c r="C930" s="214"/>
      <c r="D930" s="214">
        <v>0</v>
      </c>
      <c r="E930" s="214">
        <v>0</v>
      </c>
      <c r="F930" s="215">
        <v>0</v>
      </c>
      <c r="G930" s="214">
        <v>0</v>
      </c>
      <c r="H930" s="214">
        <v>1</v>
      </c>
      <c r="I930" s="214">
        <v>22.1319</v>
      </c>
      <c r="J930" s="214">
        <v>165</v>
      </c>
      <c r="K930" s="214">
        <v>115.9193</v>
      </c>
      <c r="L930" s="214"/>
      <c r="M930" s="214"/>
      <c r="N930" s="9"/>
      <c r="O930" s="200"/>
    </row>
    <row r="931" spans="2:15" ht="12.75">
      <c r="B931" s="212">
        <v>43344</v>
      </c>
      <c r="C931" s="214"/>
      <c r="D931" s="214">
        <v>0</v>
      </c>
      <c r="E931" s="214">
        <v>0</v>
      </c>
      <c r="F931" s="215">
        <v>0</v>
      </c>
      <c r="G931" s="214">
        <v>0</v>
      </c>
      <c r="H931" s="214">
        <v>1</v>
      </c>
      <c r="I931" s="214">
        <v>22.1319</v>
      </c>
      <c r="J931" s="214"/>
      <c r="K931" s="214"/>
      <c r="L931" s="214">
        <v>165</v>
      </c>
      <c r="M931" s="214">
        <v>117.6911</v>
      </c>
      <c r="N931" s="9"/>
      <c r="O931" s="200"/>
    </row>
    <row r="932" spans="2:15" ht="12.75">
      <c r="B932" s="212">
        <v>43374</v>
      </c>
      <c r="C932" s="214"/>
      <c r="D932" s="214">
        <v>0</v>
      </c>
      <c r="E932" s="214">
        <v>0</v>
      </c>
      <c r="F932" s="215">
        <v>0</v>
      </c>
      <c r="G932" s="214">
        <v>0</v>
      </c>
      <c r="H932" s="214">
        <v>1</v>
      </c>
      <c r="I932" s="214">
        <v>22.1319</v>
      </c>
      <c r="J932" s="214"/>
      <c r="K932" s="214"/>
      <c r="L932" s="214">
        <v>165</v>
      </c>
      <c r="M932" s="214">
        <v>119.8803</v>
      </c>
      <c r="N932" s="9"/>
      <c r="O932" s="200"/>
    </row>
    <row r="933" spans="2:15" ht="12.75">
      <c r="B933" s="212">
        <v>43405</v>
      </c>
      <c r="C933" s="214"/>
      <c r="D933" s="214">
        <v>0</v>
      </c>
      <c r="E933" s="214">
        <v>0</v>
      </c>
      <c r="F933" s="215">
        <v>0</v>
      </c>
      <c r="G933" s="214">
        <v>0</v>
      </c>
      <c r="H933" s="214">
        <v>1</v>
      </c>
      <c r="I933" s="214">
        <v>22.1319</v>
      </c>
      <c r="J933" s="214"/>
      <c r="K933" s="214"/>
      <c r="L933" s="214">
        <v>164</v>
      </c>
      <c r="M933" s="214">
        <v>122.3869</v>
      </c>
      <c r="N933" s="9"/>
      <c r="O933" s="200"/>
    </row>
    <row r="934" spans="2:15" ht="12.75">
      <c r="B934" s="212">
        <v>43435</v>
      </c>
      <c r="C934" s="214"/>
      <c r="D934" s="214">
        <v>0</v>
      </c>
      <c r="E934" s="214">
        <v>0</v>
      </c>
      <c r="F934" s="215">
        <v>0</v>
      </c>
      <c r="G934" s="214">
        <v>0</v>
      </c>
      <c r="H934" s="214">
        <v>1</v>
      </c>
      <c r="I934" s="214">
        <v>22.1319</v>
      </c>
      <c r="J934" s="214"/>
      <c r="K934" s="214"/>
      <c r="L934" s="214">
        <v>164</v>
      </c>
      <c r="M934" s="214">
        <v>122.357</v>
      </c>
      <c r="N934" s="9"/>
      <c r="O934" s="200"/>
    </row>
    <row r="935" spans="2:15" ht="12.75">
      <c r="B935" s="212">
        <v>43466</v>
      </c>
      <c r="C935" s="214"/>
      <c r="D935" s="214">
        <v>0</v>
      </c>
      <c r="E935" s="214">
        <v>0</v>
      </c>
      <c r="F935" s="215">
        <v>0</v>
      </c>
      <c r="G935" s="214">
        <v>0</v>
      </c>
      <c r="H935" s="214">
        <v>1</v>
      </c>
      <c r="I935" s="214">
        <v>22.1319</v>
      </c>
      <c r="J935" s="214"/>
      <c r="K935" s="214"/>
      <c r="L935" s="214">
        <v>164</v>
      </c>
      <c r="M935" s="214">
        <v>123.967</v>
      </c>
      <c r="N935" s="9"/>
      <c r="O935" s="200"/>
    </row>
    <row r="936" spans="2:15" ht="12.75">
      <c r="B936" s="212">
        <v>43497</v>
      </c>
      <c r="C936" s="214"/>
      <c r="D936" s="214">
        <v>0</v>
      </c>
      <c r="E936" s="214">
        <v>0</v>
      </c>
      <c r="F936" s="215">
        <v>0</v>
      </c>
      <c r="G936" s="214">
        <v>0</v>
      </c>
      <c r="H936" s="214">
        <v>1</v>
      </c>
      <c r="I936" s="214">
        <v>22.1319</v>
      </c>
      <c r="J936" s="214"/>
      <c r="K936" s="214"/>
      <c r="L936" s="214">
        <v>121</v>
      </c>
      <c r="M936" s="214">
        <v>125.4671</v>
      </c>
      <c r="N936" s="9"/>
      <c r="O936" s="200"/>
    </row>
    <row r="937" spans="2:15" ht="12.75">
      <c r="B937" s="212">
        <v>43525</v>
      </c>
      <c r="C937" s="214"/>
      <c r="D937" s="214">
        <v>0</v>
      </c>
      <c r="E937" s="214">
        <v>0</v>
      </c>
      <c r="F937" s="215">
        <v>0</v>
      </c>
      <c r="G937" s="214">
        <v>0</v>
      </c>
      <c r="H937" s="214">
        <v>1</v>
      </c>
      <c r="I937" s="214">
        <v>22.1319</v>
      </c>
      <c r="J937" s="214"/>
      <c r="K937" s="214"/>
      <c r="L937" s="214">
        <v>121</v>
      </c>
      <c r="M937" s="214">
        <v>127.1732</v>
      </c>
      <c r="N937" s="9"/>
      <c r="O937" s="200"/>
    </row>
    <row r="938" spans="2:15" ht="12.75">
      <c r="B938" s="212">
        <v>43556</v>
      </c>
      <c r="C938" s="214"/>
      <c r="D938" s="214">
        <v>0</v>
      </c>
      <c r="E938" s="214">
        <v>0</v>
      </c>
      <c r="F938" s="215">
        <v>0</v>
      </c>
      <c r="G938" s="214">
        <v>0</v>
      </c>
      <c r="H938" s="214">
        <v>1</v>
      </c>
      <c r="I938" s="214">
        <v>22.1319</v>
      </c>
      <c r="J938" s="214"/>
      <c r="K938" s="214"/>
      <c r="L938" s="214">
        <v>110</v>
      </c>
      <c r="M938" s="214">
        <v>130.8299</v>
      </c>
      <c r="N938" s="9"/>
      <c r="O938" s="200"/>
    </row>
    <row r="939" spans="2:15" ht="12.75">
      <c r="B939" s="212">
        <v>43586</v>
      </c>
      <c r="C939" s="214"/>
      <c r="D939" s="214">
        <v>0</v>
      </c>
      <c r="E939" s="214">
        <v>0</v>
      </c>
      <c r="F939" s="215">
        <v>0</v>
      </c>
      <c r="G939" s="214">
        <v>0</v>
      </c>
      <c r="H939" s="214">
        <v>1</v>
      </c>
      <c r="I939" s="214">
        <v>22.1319</v>
      </c>
      <c r="J939" s="214"/>
      <c r="K939" s="214"/>
      <c r="L939" s="214">
        <v>110</v>
      </c>
      <c r="M939" s="214">
        <v>132.8347</v>
      </c>
      <c r="N939" s="9"/>
      <c r="O939" s="200"/>
    </row>
    <row r="940" spans="2:15" ht="12.75">
      <c r="B940" s="212">
        <v>43617</v>
      </c>
      <c r="C940" s="214"/>
      <c r="D940" s="214">
        <v>0</v>
      </c>
      <c r="E940" s="214">
        <v>0</v>
      </c>
      <c r="F940" s="215">
        <v>0</v>
      </c>
      <c r="G940" s="214">
        <v>0</v>
      </c>
      <c r="H940" s="214">
        <v>1</v>
      </c>
      <c r="I940" s="214">
        <v>22.1319</v>
      </c>
      <c r="J940" s="214"/>
      <c r="K940" s="214"/>
      <c r="L940" s="214">
        <v>110</v>
      </c>
      <c r="M940" s="214">
        <v>131.8035</v>
      </c>
      <c r="N940" s="9"/>
      <c r="O940" s="200"/>
    </row>
    <row r="941" spans="2:15" ht="12.75">
      <c r="B941" s="212">
        <v>43647</v>
      </c>
      <c r="C941" s="214"/>
      <c r="D941" s="214">
        <v>0</v>
      </c>
      <c r="E941" s="214">
        <v>0</v>
      </c>
      <c r="F941" s="215">
        <v>0</v>
      </c>
      <c r="G941" s="214">
        <v>0</v>
      </c>
      <c r="H941" s="214">
        <v>1</v>
      </c>
      <c r="I941" s="214">
        <v>22.8539</v>
      </c>
      <c r="J941" s="214"/>
      <c r="K941" s="214"/>
      <c r="L941" s="214">
        <v>109</v>
      </c>
      <c r="M941" s="214">
        <v>83.4297</v>
      </c>
      <c r="N941" s="9"/>
      <c r="O941" s="200"/>
    </row>
    <row r="942" spans="2:15" ht="12.75">
      <c r="B942" s="212">
        <v>43678</v>
      </c>
      <c r="C942" s="214"/>
      <c r="D942" s="214">
        <v>0</v>
      </c>
      <c r="E942" s="214">
        <v>0</v>
      </c>
      <c r="F942" s="215">
        <v>0</v>
      </c>
      <c r="G942" s="214">
        <v>0</v>
      </c>
      <c r="H942" s="214">
        <v>1</v>
      </c>
      <c r="I942" s="214">
        <v>22.8539</v>
      </c>
      <c r="J942" s="214"/>
      <c r="K942" s="214"/>
      <c r="L942" s="214">
        <v>108</v>
      </c>
      <c r="M942" s="214">
        <v>84.6377</v>
      </c>
      <c r="N942" s="9"/>
      <c r="O942" s="200"/>
    </row>
    <row r="943" spans="2:15" ht="12.75">
      <c r="B943" s="212">
        <v>43709</v>
      </c>
      <c r="C943" s="214"/>
      <c r="D943" s="214">
        <v>0</v>
      </c>
      <c r="E943" s="214">
        <v>0</v>
      </c>
      <c r="F943" s="215">
        <v>0</v>
      </c>
      <c r="G943" s="214">
        <v>0</v>
      </c>
      <c r="H943" s="214">
        <v>1</v>
      </c>
      <c r="I943" s="214">
        <v>22.8539</v>
      </c>
      <c r="J943" s="214"/>
      <c r="K943" s="214"/>
      <c r="L943" s="214">
        <v>29</v>
      </c>
      <c r="M943" s="214">
        <v>73.3255</v>
      </c>
      <c r="N943" s="9"/>
      <c r="O943" s="200"/>
    </row>
    <row r="944" spans="2:15" ht="12.75">
      <c r="B944" s="212">
        <v>43739</v>
      </c>
      <c r="C944" s="214"/>
      <c r="D944" s="214">
        <v>0</v>
      </c>
      <c r="E944" s="214">
        <v>0</v>
      </c>
      <c r="F944" s="215">
        <v>0</v>
      </c>
      <c r="G944" s="214">
        <v>0</v>
      </c>
      <c r="H944" s="214">
        <v>1</v>
      </c>
      <c r="I944" s="214">
        <v>22.8539</v>
      </c>
      <c r="J944" s="214"/>
      <c r="K944" s="214"/>
      <c r="L944" s="214">
        <v>27</v>
      </c>
      <c r="M944" s="214">
        <v>60.2461</v>
      </c>
      <c r="N944" s="9"/>
      <c r="O944" s="200"/>
    </row>
    <row r="945" spans="2:15" ht="12.75">
      <c r="B945" s="212">
        <v>43770</v>
      </c>
      <c r="C945" s="214"/>
      <c r="D945" s="214">
        <v>0</v>
      </c>
      <c r="E945" s="214">
        <v>0</v>
      </c>
      <c r="F945" s="215">
        <v>0</v>
      </c>
      <c r="G945" s="214">
        <v>0</v>
      </c>
      <c r="H945" s="214">
        <v>1</v>
      </c>
      <c r="I945" s="214">
        <v>22.8539</v>
      </c>
      <c r="J945" s="214"/>
      <c r="K945" s="214"/>
      <c r="L945" s="214">
        <v>25</v>
      </c>
      <c r="M945" s="214">
        <v>61.6136</v>
      </c>
      <c r="N945" s="9"/>
      <c r="O945" s="200"/>
    </row>
    <row r="946" spans="2:15" ht="12.75">
      <c r="B946" s="212">
        <v>43800</v>
      </c>
      <c r="C946" s="214"/>
      <c r="D946" s="214">
        <v>0</v>
      </c>
      <c r="E946" s="214">
        <v>0</v>
      </c>
      <c r="F946" s="215">
        <v>0</v>
      </c>
      <c r="G946" s="214">
        <v>0</v>
      </c>
      <c r="H946" s="214">
        <v>1</v>
      </c>
      <c r="I946" s="214">
        <v>22.8539</v>
      </c>
      <c r="J946" s="214"/>
      <c r="K946" s="214"/>
      <c r="L946" s="214">
        <v>25</v>
      </c>
      <c r="M946" s="214">
        <v>61.5836</v>
      </c>
      <c r="N946" s="9"/>
      <c r="O946" s="200"/>
    </row>
    <row r="947" spans="2:15" ht="12.75">
      <c r="B947" s="212">
        <v>43831</v>
      </c>
      <c r="C947" s="214"/>
      <c r="D947" s="214">
        <v>0</v>
      </c>
      <c r="E947" s="214">
        <v>0</v>
      </c>
      <c r="F947" s="215">
        <v>0</v>
      </c>
      <c r="G947" s="214">
        <v>0</v>
      </c>
      <c r="H947" s="214">
        <v>1</v>
      </c>
      <c r="I947" s="214">
        <v>22.8539</v>
      </c>
      <c r="J947" s="214"/>
      <c r="K947" s="214"/>
      <c r="L947" s="214">
        <v>27</v>
      </c>
      <c r="M947" s="214">
        <v>37.5193</v>
      </c>
      <c r="N947" s="9"/>
      <c r="O947" s="200"/>
    </row>
    <row r="948" spans="2:15" ht="12.75">
      <c r="B948" s="212">
        <v>43862</v>
      </c>
      <c r="C948" s="214"/>
      <c r="D948" s="214">
        <v>0</v>
      </c>
      <c r="E948" s="214">
        <v>0</v>
      </c>
      <c r="F948" s="215">
        <v>0</v>
      </c>
      <c r="G948" s="214">
        <v>0</v>
      </c>
      <c r="H948" s="214">
        <v>1</v>
      </c>
      <c r="I948" s="214">
        <v>22.8539</v>
      </c>
      <c r="J948" s="214"/>
      <c r="K948" s="214"/>
      <c r="L948" s="214">
        <v>26</v>
      </c>
      <c r="M948" s="214">
        <v>38.5593</v>
      </c>
      <c r="N948" s="9"/>
      <c r="O948" s="200"/>
    </row>
    <row r="949" spans="2:15" ht="12.75">
      <c r="B949" s="212">
        <v>43891</v>
      </c>
      <c r="C949" s="214"/>
      <c r="D949" s="214">
        <v>0</v>
      </c>
      <c r="E949" s="214">
        <v>0</v>
      </c>
      <c r="F949" s="215">
        <v>0</v>
      </c>
      <c r="G949" s="214">
        <v>0</v>
      </c>
      <c r="H949" s="214">
        <v>1</v>
      </c>
      <c r="I949" s="214">
        <v>22.8539</v>
      </c>
      <c r="J949" s="214"/>
      <c r="K949" s="214"/>
      <c r="L949" s="214">
        <v>26</v>
      </c>
      <c r="M949" s="214">
        <v>40.3102</v>
      </c>
      <c r="N949" s="9"/>
      <c r="O949" s="200"/>
    </row>
    <row r="950" spans="2:15" ht="12.75">
      <c r="B950" s="212">
        <v>43922</v>
      </c>
      <c r="C950" s="214"/>
      <c r="D950" s="214">
        <v>0</v>
      </c>
      <c r="E950" s="214">
        <v>0</v>
      </c>
      <c r="F950" s="215">
        <v>0</v>
      </c>
      <c r="G950" s="214">
        <v>0</v>
      </c>
      <c r="H950" s="214">
        <v>1</v>
      </c>
      <c r="I950" s="214">
        <v>22.8539</v>
      </c>
      <c r="J950" s="214"/>
      <c r="K950" s="214"/>
      <c r="L950" s="214">
        <v>26</v>
      </c>
      <c r="M950" s="214">
        <v>39.0802</v>
      </c>
      <c r="N950" s="9"/>
      <c r="O950" s="200"/>
    </row>
    <row r="951" spans="2:15" ht="12.75">
      <c r="B951" s="212">
        <v>43952</v>
      </c>
      <c r="C951" s="214"/>
      <c r="D951" s="214">
        <v>0</v>
      </c>
      <c r="E951" s="214">
        <v>0</v>
      </c>
      <c r="F951" s="215">
        <v>0</v>
      </c>
      <c r="G951" s="214">
        <v>0</v>
      </c>
      <c r="H951" s="214">
        <v>1</v>
      </c>
      <c r="I951" s="214">
        <v>22.8539</v>
      </c>
      <c r="J951" s="214"/>
      <c r="K951" s="214"/>
      <c r="L951" s="214">
        <v>26</v>
      </c>
      <c r="M951" s="214">
        <v>39.5784</v>
      </c>
      <c r="N951" s="9"/>
      <c r="O951" s="200"/>
    </row>
    <row r="952" spans="2:15" ht="12.75">
      <c r="B952" s="212">
        <v>43983</v>
      </c>
      <c r="C952" s="214"/>
      <c r="D952" s="214">
        <v>0</v>
      </c>
      <c r="E952" s="214">
        <v>0</v>
      </c>
      <c r="F952" s="215">
        <v>0</v>
      </c>
      <c r="G952" s="214">
        <v>0</v>
      </c>
      <c r="H952" s="214">
        <v>1</v>
      </c>
      <c r="I952" s="214">
        <v>22.8539</v>
      </c>
      <c r="J952" s="214"/>
      <c r="K952" s="214"/>
      <c r="L952" s="214">
        <v>26</v>
      </c>
      <c r="M952" s="214">
        <v>37.2454</v>
      </c>
      <c r="N952" s="9"/>
      <c r="O952" s="200"/>
    </row>
    <row r="953" spans="2:15" ht="12.75">
      <c r="B953" s="212">
        <v>44013</v>
      </c>
      <c r="C953" s="214"/>
      <c r="D953" s="214">
        <v>0</v>
      </c>
      <c r="E953" s="214">
        <v>0</v>
      </c>
      <c r="F953" s="215">
        <v>0</v>
      </c>
      <c r="G953" s="214">
        <v>0</v>
      </c>
      <c r="H953" s="214">
        <v>1</v>
      </c>
      <c r="I953" s="214">
        <v>23.623</v>
      </c>
      <c r="J953" s="214"/>
      <c r="K953" s="214"/>
      <c r="L953" s="214">
        <v>25</v>
      </c>
      <c r="M953" s="214">
        <v>37.4097</v>
      </c>
      <c r="N953" s="9"/>
      <c r="O953" s="200"/>
    </row>
    <row r="954" spans="2:15" ht="12.75">
      <c r="B954" s="212">
        <v>44044</v>
      </c>
      <c r="C954" s="214"/>
      <c r="D954" s="214">
        <v>0</v>
      </c>
      <c r="E954" s="214">
        <v>0</v>
      </c>
      <c r="F954" s="215">
        <v>0</v>
      </c>
      <c r="G954" s="214">
        <v>0</v>
      </c>
      <c r="H954" s="214">
        <v>1</v>
      </c>
      <c r="I954" s="214">
        <v>23.623</v>
      </c>
      <c r="J954" s="214"/>
      <c r="K954" s="214"/>
      <c r="L954" s="214">
        <v>25</v>
      </c>
      <c r="M954" s="214">
        <v>36.2497</v>
      </c>
      <c r="N954" s="9"/>
      <c r="O954" s="200"/>
    </row>
    <row r="955" spans="2:15" ht="12.75">
      <c r="B955" s="212">
        <v>44075</v>
      </c>
      <c r="C955" s="214"/>
      <c r="D955" s="214">
        <v>0</v>
      </c>
      <c r="E955" s="214">
        <v>0</v>
      </c>
      <c r="F955" s="215">
        <v>0</v>
      </c>
      <c r="G955" s="214">
        <v>0</v>
      </c>
      <c r="H955" s="214">
        <v>1</v>
      </c>
      <c r="I955" s="214">
        <v>23.623</v>
      </c>
      <c r="J955" s="214"/>
      <c r="K955" s="214"/>
      <c r="L955" s="214">
        <v>25</v>
      </c>
      <c r="M955" s="214">
        <v>36.3081</v>
      </c>
      <c r="N955" s="9"/>
      <c r="O955" s="200"/>
    </row>
    <row r="956" spans="2:15" ht="12.75">
      <c r="B956" s="212">
        <v>44105</v>
      </c>
      <c r="C956" s="214"/>
      <c r="D956" s="214">
        <v>0</v>
      </c>
      <c r="E956" s="214">
        <v>0</v>
      </c>
      <c r="F956" s="215">
        <v>0</v>
      </c>
      <c r="G956" s="214">
        <v>0</v>
      </c>
      <c r="H956" s="214">
        <v>1</v>
      </c>
      <c r="I956" s="214">
        <v>23.623</v>
      </c>
      <c r="J956" s="214"/>
      <c r="K956" s="214"/>
      <c r="L956" s="214">
        <v>25</v>
      </c>
      <c r="M956" s="214">
        <v>36.4202</v>
      </c>
      <c r="N956" s="9"/>
      <c r="O956" s="200"/>
    </row>
    <row r="957" spans="2:15" ht="12.75">
      <c r="B957" s="212">
        <v>44136</v>
      </c>
      <c r="C957" s="214"/>
      <c r="D957" s="214">
        <v>0</v>
      </c>
      <c r="E957" s="214">
        <v>0</v>
      </c>
      <c r="F957" s="215">
        <v>0</v>
      </c>
      <c r="G957" s="214">
        <v>0</v>
      </c>
      <c r="H957" s="214">
        <v>1</v>
      </c>
      <c r="I957" s="214">
        <v>23.623</v>
      </c>
      <c r="J957" s="214"/>
      <c r="K957" s="214"/>
      <c r="L957" s="214">
        <v>25</v>
      </c>
      <c r="M957" s="214">
        <v>37.0615</v>
      </c>
      <c r="N957" s="9"/>
      <c r="O957" s="200"/>
    </row>
    <row r="958" spans="2:15" ht="12.75">
      <c r="B958" s="212">
        <v>44166</v>
      </c>
      <c r="C958" s="214"/>
      <c r="D958" s="214">
        <v>0</v>
      </c>
      <c r="E958" s="214">
        <v>0</v>
      </c>
      <c r="F958" s="215">
        <v>0</v>
      </c>
      <c r="G958" s="214">
        <v>0</v>
      </c>
      <c r="H958" s="214">
        <v>1</v>
      </c>
      <c r="I958" s="214">
        <v>23.623</v>
      </c>
      <c r="J958" s="214"/>
      <c r="K958" s="214"/>
      <c r="L958" s="214">
        <v>25</v>
      </c>
      <c r="M958" s="214">
        <v>37.0756</v>
      </c>
      <c r="N958" s="9"/>
      <c r="O958" s="200"/>
    </row>
    <row r="959" spans="2:15" ht="12.75">
      <c r="B959" s="212">
        <v>44197</v>
      </c>
      <c r="C959" s="214"/>
      <c r="D959" s="214">
        <v>0</v>
      </c>
      <c r="E959" s="214">
        <v>0</v>
      </c>
      <c r="F959" s="215">
        <v>0</v>
      </c>
      <c r="G959" s="214">
        <v>0</v>
      </c>
      <c r="H959" s="214">
        <v>1</v>
      </c>
      <c r="I959" s="214">
        <v>23.623</v>
      </c>
      <c r="J959" s="214"/>
      <c r="K959" s="214"/>
      <c r="L959" s="214">
        <v>24</v>
      </c>
      <c r="M959" s="214">
        <v>37.1756</v>
      </c>
      <c r="N959" s="9"/>
      <c r="O959" s="200"/>
    </row>
    <row r="960" spans="2:15" ht="12.75">
      <c r="B960" s="212">
        <v>44228</v>
      </c>
      <c r="C960" s="214"/>
      <c r="D960" s="214">
        <v>0</v>
      </c>
      <c r="E960" s="214">
        <v>0</v>
      </c>
      <c r="F960" s="215">
        <v>0</v>
      </c>
      <c r="G960" s="214">
        <v>0</v>
      </c>
      <c r="H960" s="214">
        <v>1</v>
      </c>
      <c r="I960" s="214">
        <v>23.623</v>
      </c>
      <c r="J960" s="214"/>
      <c r="K960" s="214"/>
      <c r="L960" s="214">
        <v>24</v>
      </c>
      <c r="M960" s="214">
        <v>37.2456</v>
      </c>
      <c r="N960" s="9"/>
      <c r="O960" s="200"/>
    </row>
    <row r="961" spans="2:15" ht="12.75">
      <c r="B961" s="212">
        <v>44256</v>
      </c>
      <c r="C961" s="214"/>
      <c r="D961" s="214">
        <v>0</v>
      </c>
      <c r="E961" s="214">
        <v>0</v>
      </c>
      <c r="F961" s="215">
        <v>0</v>
      </c>
      <c r="G961" s="214">
        <v>0</v>
      </c>
      <c r="H961" s="214">
        <v>1</v>
      </c>
      <c r="I961" s="214">
        <v>23.623</v>
      </c>
      <c r="J961" s="214"/>
      <c r="K961" s="214"/>
      <c r="L961" s="214">
        <v>24</v>
      </c>
      <c r="M961" s="214">
        <v>37.8119</v>
      </c>
      <c r="N961" s="9"/>
      <c r="O961" s="200"/>
    </row>
    <row r="962" spans="2:15" ht="12.75">
      <c r="B962" s="212">
        <v>44287</v>
      </c>
      <c r="C962" s="214"/>
      <c r="D962" s="214">
        <v>0</v>
      </c>
      <c r="E962" s="214">
        <v>0</v>
      </c>
      <c r="F962" s="215">
        <v>0</v>
      </c>
      <c r="G962" s="214">
        <v>0</v>
      </c>
      <c r="H962" s="214">
        <v>1</v>
      </c>
      <c r="I962" s="214">
        <v>23.623</v>
      </c>
      <c r="J962" s="214"/>
      <c r="K962" s="214"/>
      <c r="L962" s="214">
        <v>24</v>
      </c>
      <c r="M962" s="214">
        <v>37.8519</v>
      </c>
      <c r="N962" s="9"/>
      <c r="O962" s="200"/>
    </row>
    <row r="963" spans="2:15" ht="12.75">
      <c r="B963" s="212">
        <v>44317</v>
      </c>
      <c r="C963" s="214"/>
      <c r="D963" s="214">
        <v>0</v>
      </c>
      <c r="E963" s="214">
        <v>0</v>
      </c>
      <c r="F963" s="215">
        <v>0</v>
      </c>
      <c r="G963" s="214">
        <v>0</v>
      </c>
      <c r="H963" s="214">
        <v>1</v>
      </c>
      <c r="I963" s="214">
        <v>23.623</v>
      </c>
      <c r="J963" s="214"/>
      <c r="K963" s="214"/>
      <c r="L963" s="214">
        <v>24</v>
      </c>
      <c r="M963" s="214">
        <v>37.9529</v>
      </c>
      <c r="N963" s="9"/>
      <c r="O963" s="200"/>
    </row>
    <row r="964" spans="2:15" ht="12.75">
      <c r="B964" s="212">
        <v>44348</v>
      </c>
      <c r="C964" s="214"/>
      <c r="D964" s="214">
        <v>0</v>
      </c>
      <c r="E964" s="214">
        <v>0</v>
      </c>
      <c r="F964" s="215">
        <v>0</v>
      </c>
      <c r="G964" s="214">
        <v>0</v>
      </c>
      <c r="H964" s="214">
        <v>1</v>
      </c>
      <c r="I964" s="214">
        <v>23.623</v>
      </c>
      <c r="J964" s="214"/>
      <c r="K964" s="214"/>
      <c r="L964" s="214">
        <v>24</v>
      </c>
      <c r="M964" s="214">
        <v>38.4723</v>
      </c>
      <c r="N964" s="9"/>
      <c r="O964" s="200"/>
    </row>
    <row r="965" spans="2:15" ht="12.75">
      <c r="B965" s="212">
        <v>44378</v>
      </c>
      <c r="C965" s="214"/>
      <c r="D965" s="214">
        <v>0</v>
      </c>
      <c r="E965" s="214">
        <v>0</v>
      </c>
      <c r="F965" s="215">
        <v>0</v>
      </c>
      <c r="G965" s="214">
        <v>0</v>
      </c>
      <c r="H965" s="214">
        <v>1</v>
      </c>
      <c r="I965" s="214">
        <v>24.5812</v>
      </c>
      <c r="J965" s="214"/>
      <c r="K965" s="214"/>
      <c r="L965" s="214">
        <v>24</v>
      </c>
      <c r="M965" s="214">
        <v>129.8797</v>
      </c>
      <c r="N965" s="9"/>
      <c r="O965" s="200"/>
    </row>
    <row r="966" spans="2:15" ht="12.75">
      <c r="B966" s="212">
        <v>44409</v>
      </c>
      <c r="C966" s="214"/>
      <c r="D966" s="214">
        <v>0</v>
      </c>
      <c r="E966" s="214">
        <v>0</v>
      </c>
      <c r="F966" s="215">
        <v>0</v>
      </c>
      <c r="G966" s="214">
        <v>0</v>
      </c>
      <c r="H966" s="214">
        <v>1</v>
      </c>
      <c r="I966" s="214">
        <v>24.5812</v>
      </c>
      <c r="J966" s="214"/>
      <c r="K966" s="214"/>
      <c r="L966" s="214">
        <v>24</v>
      </c>
      <c r="M966" s="214">
        <v>129.9797</v>
      </c>
      <c r="N966" s="9"/>
      <c r="O966" s="200"/>
    </row>
    <row r="967" spans="2:15" ht="12.75">
      <c r="B967" s="212">
        <v>44440</v>
      </c>
      <c r="C967" s="214"/>
      <c r="D967" s="214">
        <v>0</v>
      </c>
      <c r="E967" s="214">
        <v>0</v>
      </c>
      <c r="F967" s="215">
        <v>0</v>
      </c>
      <c r="G967" s="214">
        <v>0</v>
      </c>
      <c r="H967" s="214">
        <v>1</v>
      </c>
      <c r="I967" s="214">
        <v>24.5812</v>
      </c>
      <c r="J967" s="214"/>
      <c r="K967" s="214"/>
      <c r="L967" s="214">
        <v>24</v>
      </c>
      <c r="M967" s="214">
        <v>130.2122</v>
      </c>
      <c r="N967" s="9"/>
      <c r="O967" s="200"/>
    </row>
    <row r="968" spans="2:15" ht="12.75">
      <c r="B968" s="212">
        <v>44470</v>
      </c>
      <c r="C968" s="214"/>
      <c r="D968" s="214">
        <v>0</v>
      </c>
      <c r="E968" s="214">
        <v>0</v>
      </c>
      <c r="F968" s="215">
        <v>0</v>
      </c>
      <c r="G968" s="214">
        <v>0</v>
      </c>
      <c r="H968" s="214">
        <v>1</v>
      </c>
      <c r="I968" s="214">
        <v>24.5812</v>
      </c>
      <c r="J968" s="214"/>
      <c r="K968" s="214"/>
      <c r="L968" s="214">
        <v>24</v>
      </c>
      <c r="M968" s="214">
        <v>130.3148</v>
      </c>
      <c r="N968" s="9"/>
      <c r="O968" s="200"/>
    </row>
    <row r="969" spans="2:15" ht="12.75">
      <c r="B969" s="212">
        <v>44501</v>
      </c>
      <c r="C969" s="214"/>
      <c r="D969" s="214">
        <v>0</v>
      </c>
      <c r="E969" s="214">
        <v>0</v>
      </c>
      <c r="F969" s="215">
        <v>0</v>
      </c>
      <c r="G969" s="214">
        <v>0</v>
      </c>
      <c r="H969" s="214">
        <v>1</v>
      </c>
      <c r="I969" s="214">
        <v>24.5812</v>
      </c>
      <c r="J969" s="214"/>
      <c r="K969" s="214"/>
      <c r="L969" s="214">
        <v>24</v>
      </c>
      <c r="M969" s="214">
        <v>131.1522</v>
      </c>
      <c r="N969" s="9"/>
      <c r="O969" s="200"/>
    </row>
    <row r="970" spans="2:15" ht="12.75">
      <c r="B970" s="212">
        <v>44531</v>
      </c>
      <c r="C970" s="214"/>
      <c r="D970" s="214">
        <v>0</v>
      </c>
      <c r="E970" s="214">
        <v>0</v>
      </c>
      <c r="F970" s="215">
        <v>0</v>
      </c>
      <c r="G970" s="214">
        <v>0</v>
      </c>
      <c r="H970" s="214">
        <v>1</v>
      </c>
      <c r="I970" s="214">
        <v>24.5812</v>
      </c>
      <c r="J970" s="214"/>
      <c r="K970" s="214"/>
      <c r="L970" s="214">
        <v>24</v>
      </c>
      <c r="M970" s="214">
        <v>131.252</v>
      </c>
      <c r="N970" s="9"/>
      <c r="O970" s="200"/>
    </row>
    <row r="971" spans="2:15" ht="12.75">
      <c r="B971" s="212">
        <v>44562</v>
      </c>
      <c r="C971" s="214"/>
      <c r="D971" s="214">
        <v>0</v>
      </c>
      <c r="E971" s="214">
        <v>0</v>
      </c>
      <c r="F971" s="215">
        <v>0</v>
      </c>
      <c r="G971" s="214">
        <v>0</v>
      </c>
      <c r="H971" s="214">
        <v>1</v>
      </c>
      <c r="I971" s="214">
        <v>24.5812</v>
      </c>
      <c r="J971" s="214"/>
      <c r="K971" s="214"/>
      <c r="L971" s="214">
        <v>24</v>
      </c>
      <c r="M971" s="214">
        <v>131.352</v>
      </c>
      <c r="N971" s="9"/>
      <c r="O971" s="200"/>
    </row>
    <row r="972" spans="2:15" ht="12.75">
      <c r="B972" s="212">
        <v>44593</v>
      </c>
      <c r="C972" s="214"/>
      <c r="D972" s="214">
        <v>0</v>
      </c>
      <c r="E972" s="214">
        <v>0</v>
      </c>
      <c r="F972" s="215">
        <v>0</v>
      </c>
      <c r="G972" s="214">
        <v>0</v>
      </c>
      <c r="H972" s="214">
        <v>1</v>
      </c>
      <c r="I972" s="214">
        <v>24.5812</v>
      </c>
      <c r="J972" s="214"/>
      <c r="K972" s="214"/>
      <c r="L972" s="214">
        <v>24</v>
      </c>
      <c r="M972" s="214">
        <v>131.392</v>
      </c>
      <c r="N972" s="9"/>
      <c r="O972" s="200"/>
    </row>
    <row r="973" spans="2:15" ht="12.75">
      <c r="B973" s="212">
        <v>44621</v>
      </c>
      <c r="C973" s="214"/>
      <c r="D973" s="214">
        <v>0</v>
      </c>
      <c r="E973" s="214">
        <v>0</v>
      </c>
      <c r="F973" s="215">
        <v>0</v>
      </c>
      <c r="G973" s="214">
        <v>0</v>
      </c>
      <c r="H973" s="214">
        <v>1</v>
      </c>
      <c r="I973" s="214">
        <v>24.5812</v>
      </c>
      <c r="J973" s="214"/>
      <c r="K973" s="214"/>
      <c r="L973" s="214">
        <v>24</v>
      </c>
      <c r="M973" s="214">
        <v>132.4806</v>
      </c>
      <c r="N973" s="9"/>
      <c r="O973" s="200"/>
    </row>
    <row r="974" spans="1:11" ht="12.75">
      <c r="A974" s="200"/>
      <c r="B974" s="217"/>
      <c r="C974" s="218"/>
      <c r="D974" s="218"/>
      <c r="E974" s="218"/>
      <c r="F974" s="3"/>
      <c r="G974" s="218"/>
      <c r="H974" s="218"/>
      <c r="I974" s="218"/>
      <c r="J974" s="218"/>
      <c r="K974" s="218"/>
    </row>
    <row r="975" spans="1:11" ht="12.75">
      <c r="A975" s="200"/>
      <c r="B975" s="230"/>
      <c r="C975" s="218"/>
      <c r="D975" s="221"/>
      <c r="E975" s="221"/>
      <c r="F975" s="221"/>
      <c r="G975" s="221"/>
      <c r="H975" s="221"/>
      <c r="I975" s="221"/>
      <c r="J975" s="221"/>
      <c r="K975" s="221"/>
    </row>
    <row r="976" spans="3:14" s="208" customFormat="1" ht="12.75">
      <c r="C976" s="205"/>
      <c r="D976" s="205"/>
      <c r="E976" s="222"/>
      <c r="F976" s="205"/>
      <c r="G976" s="205"/>
      <c r="H976" s="205"/>
      <c r="I976" s="205"/>
      <c r="J976" s="205"/>
      <c r="K976" s="205"/>
      <c r="M976" s="181"/>
      <c r="N976" s="181"/>
    </row>
    <row r="977" spans="2:14" s="200" customFormat="1" ht="12.75">
      <c r="B977" s="209" t="s">
        <v>142</v>
      </c>
      <c r="C977" s="210"/>
      <c r="D977" s="277" t="s">
        <v>132</v>
      </c>
      <c r="E977" s="277"/>
      <c r="F977" s="277" t="s">
        <v>87</v>
      </c>
      <c r="G977" s="277"/>
      <c r="H977" s="277" t="s">
        <v>133</v>
      </c>
      <c r="I977" s="277"/>
      <c r="J977" s="277" t="s">
        <v>89</v>
      </c>
      <c r="K977" s="277"/>
      <c r="L977" s="277" t="s">
        <v>151</v>
      </c>
      <c r="M977" s="277"/>
      <c r="N977" s="9"/>
    </row>
    <row r="978" spans="2:14" s="208" customFormat="1" ht="12.75">
      <c r="B978" s="211"/>
      <c r="C978" s="206"/>
      <c r="D978" s="206" t="s">
        <v>28</v>
      </c>
      <c r="E978" s="207" t="s">
        <v>0</v>
      </c>
      <c r="F978" s="206" t="s">
        <v>28</v>
      </c>
      <c r="G978" s="206" t="s">
        <v>0</v>
      </c>
      <c r="H978" s="206" t="s">
        <v>28</v>
      </c>
      <c r="I978" s="206" t="s">
        <v>0</v>
      </c>
      <c r="J978" s="206" t="s">
        <v>28</v>
      </c>
      <c r="K978" s="206" t="s">
        <v>0</v>
      </c>
      <c r="L978" s="206" t="s">
        <v>28</v>
      </c>
      <c r="M978" s="206" t="s">
        <v>0</v>
      </c>
      <c r="N978" s="181"/>
    </row>
    <row r="979" spans="2:14" s="200" customFormat="1" ht="12.75" hidden="1">
      <c r="B979" s="212">
        <v>37469</v>
      </c>
      <c r="C979" s="202"/>
      <c r="D979" s="202">
        <v>0</v>
      </c>
      <c r="E979" s="202">
        <v>0</v>
      </c>
      <c r="F979" s="202">
        <v>0</v>
      </c>
      <c r="G979" s="202">
        <v>0</v>
      </c>
      <c r="H979" s="202">
        <v>3</v>
      </c>
      <c r="I979" s="202">
        <v>6.725185</v>
      </c>
      <c r="J979" s="202">
        <v>63</v>
      </c>
      <c r="K979" s="202">
        <v>137.41706300000004</v>
      </c>
      <c r="L979" s="202">
        <v>63</v>
      </c>
      <c r="M979" s="202">
        <v>137.41706300000004</v>
      </c>
      <c r="N979" s="9"/>
    </row>
    <row r="980" spans="2:14" s="200" customFormat="1" ht="12.75" hidden="1">
      <c r="B980" s="212">
        <v>37500</v>
      </c>
      <c r="C980" s="213"/>
      <c r="D980" s="213">
        <v>0</v>
      </c>
      <c r="E980" s="213">
        <v>0</v>
      </c>
      <c r="F980" s="213">
        <v>0</v>
      </c>
      <c r="G980" s="213">
        <v>0</v>
      </c>
      <c r="H980" s="213">
        <v>3</v>
      </c>
      <c r="I980" s="213">
        <v>7.589691000000001</v>
      </c>
      <c r="J980" s="213">
        <v>74</v>
      </c>
      <c r="K980" s="213">
        <v>189.847052</v>
      </c>
      <c r="L980" s="213">
        <v>74</v>
      </c>
      <c r="M980" s="213">
        <v>189.847052</v>
      </c>
      <c r="N980" s="9"/>
    </row>
    <row r="981" spans="2:14" s="200" customFormat="1" ht="12.75" hidden="1">
      <c r="B981" s="212">
        <v>37530</v>
      </c>
      <c r="C981" s="213"/>
      <c r="D981" s="213">
        <v>0</v>
      </c>
      <c r="E981" s="213">
        <v>0</v>
      </c>
      <c r="F981" s="213">
        <v>0</v>
      </c>
      <c r="G981" s="213">
        <v>0</v>
      </c>
      <c r="H981" s="213">
        <v>3</v>
      </c>
      <c r="I981" s="213">
        <v>8.497747</v>
      </c>
      <c r="J981" s="213">
        <v>92</v>
      </c>
      <c r="K981" s="213">
        <v>200.161497</v>
      </c>
      <c r="L981" s="213">
        <v>92</v>
      </c>
      <c r="M981" s="213">
        <v>200.161497</v>
      </c>
      <c r="N981" s="9"/>
    </row>
    <row r="982" spans="2:14" s="200" customFormat="1" ht="12.75" hidden="1">
      <c r="B982" s="212">
        <v>37561</v>
      </c>
      <c r="C982" s="213"/>
      <c r="D982" s="213">
        <v>0</v>
      </c>
      <c r="E982" s="213">
        <v>0</v>
      </c>
      <c r="F982" s="213">
        <v>0</v>
      </c>
      <c r="G982" s="213">
        <v>0</v>
      </c>
      <c r="H982" s="213">
        <v>3</v>
      </c>
      <c r="I982" s="213">
        <v>9.372985000000002</v>
      </c>
      <c r="J982" s="213">
        <v>104</v>
      </c>
      <c r="K982" s="213">
        <v>202.69889</v>
      </c>
      <c r="L982" s="213">
        <v>104</v>
      </c>
      <c r="M982" s="213">
        <v>202.69889</v>
      </c>
      <c r="N982" s="9"/>
    </row>
    <row r="983" spans="2:14" s="200" customFormat="1" ht="12.75" hidden="1">
      <c r="B983" s="212">
        <v>37591</v>
      </c>
      <c r="C983" s="213"/>
      <c r="D983" s="213">
        <v>0</v>
      </c>
      <c r="E983" s="213">
        <v>0</v>
      </c>
      <c r="F983" s="213">
        <v>0</v>
      </c>
      <c r="G983" s="213">
        <v>0</v>
      </c>
      <c r="H983" s="213">
        <v>3</v>
      </c>
      <c r="I983" s="213">
        <v>10.253537</v>
      </c>
      <c r="J983" s="213">
        <v>107</v>
      </c>
      <c r="K983" s="213">
        <v>210.729902</v>
      </c>
      <c r="L983" s="213">
        <v>107</v>
      </c>
      <c r="M983" s="213">
        <v>210.729902</v>
      </c>
      <c r="N983" s="9"/>
    </row>
    <row r="984" spans="2:14" s="200" customFormat="1" ht="12.75" hidden="1">
      <c r="B984" s="212">
        <v>37622</v>
      </c>
      <c r="C984" s="213"/>
      <c r="D984" s="213">
        <v>0</v>
      </c>
      <c r="E984" s="213">
        <v>0</v>
      </c>
      <c r="F984" s="213">
        <v>0</v>
      </c>
      <c r="G984" s="213">
        <v>0</v>
      </c>
      <c r="H984" s="213">
        <v>3</v>
      </c>
      <c r="I984" s="213">
        <v>13.286016</v>
      </c>
      <c r="J984" s="213">
        <v>108</v>
      </c>
      <c r="K984" s="213">
        <v>216.39838000000003</v>
      </c>
      <c r="L984" s="213">
        <v>108</v>
      </c>
      <c r="M984" s="213">
        <v>216.39838000000003</v>
      </c>
      <c r="N984" s="9"/>
    </row>
    <row r="985" spans="2:14" s="200" customFormat="1" ht="12.75" hidden="1">
      <c r="B985" s="212">
        <v>37653</v>
      </c>
      <c r="C985" s="213"/>
      <c r="D985" s="213">
        <v>0</v>
      </c>
      <c r="E985" s="213">
        <v>0</v>
      </c>
      <c r="F985" s="213">
        <v>0</v>
      </c>
      <c r="G985" s="213">
        <v>0</v>
      </c>
      <c r="H985" s="213">
        <v>3</v>
      </c>
      <c r="I985" s="213">
        <v>15.121983</v>
      </c>
      <c r="J985" s="213">
        <v>116</v>
      </c>
      <c r="K985" s="213">
        <v>218.96104</v>
      </c>
      <c r="L985" s="213">
        <v>116</v>
      </c>
      <c r="M985" s="213">
        <v>218.96104</v>
      </c>
      <c r="N985" s="9"/>
    </row>
    <row r="986" spans="2:14" s="200" customFormat="1" ht="12.75" hidden="1">
      <c r="B986" s="212">
        <v>37681</v>
      </c>
      <c r="C986" s="213"/>
      <c r="D986" s="213">
        <v>0</v>
      </c>
      <c r="E986" s="213">
        <v>0</v>
      </c>
      <c r="F986" s="213">
        <v>0</v>
      </c>
      <c r="G986" s="213">
        <v>0</v>
      </c>
      <c r="H986" s="213">
        <v>3</v>
      </c>
      <c r="I986" s="213">
        <v>15.956163</v>
      </c>
      <c r="J986" s="213">
        <v>125</v>
      </c>
      <c r="K986" s="213">
        <v>230.559771</v>
      </c>
      <c r="L986" s="213">
        <v>125</v>
      </c>
      <c r="M986" s="213">
        <v>230.559771</v>
      </c>
      <c r="N986" s="9"/>
    </row>
    <row r="987" spans="2:14" s="200" customFormat="1" ht="12.75" hidden="1">
      <c r="B987" s="212">
        <v>37712</v>
      </c>
      <c r="C987" s="213"/>
      <c r="D987" s="213">
        <v>0</v>
      </c>
      <c r="E987" s="213">
        <v>0</v>
      </c>
      <c r="F987" s="213">
        <v>0</v>
      </c>
      <c r="G987" s="213">
        <v>0</v>
      </c>
      <c r="H987" s="213">
        <v>3</v>
      </c>
      <c r="I987" s="213">
        <v>16.841077</v>
      </c>
      <c r="J987" s="213">
        <v>131</v>
      </c>
      <c r="K987" s="213">
        <v>276.807529</v>
      </c>
      <c r="L987" s="213">
        <v>131</v>
      </c>
      <c r="M987" s="213">
        <v>276.807529</v>
      </c>
      <c r="N987" s="9"/>
    </row>
    <row r="988" spans="2:14" s="200" customFormat="1" ht="12.75" hidden="1">
      <c r="B988" s="212">
        <v>37742</v>
      </c>
      <c r="C988" s="213"/>
      <c r="D988" s="213">
        <v>0</v>
      </c>
      <c r="E988" s="213">
        <v>0</v>
      </c>
      <c r="F988" s="213">
        <v>0</v>
      </c>
      <c r="G988" s="213">
        <v>0</v>
      </c>
      <c r="H988" s="213">
        <v>3</v>
      </c>
      <c r="I988" s="213">
        <v>17.694436</v>
      </c>
      <c r="J988" s="213">
        <v>143</v>
      </c>
      <c r="K988" s="213">
        <v>279.754891</v>
      </c>
      <c r="L988" s="213">
        <v>143</v>
      </c>
      <c r="M988" s="213">
        <v>279.754891</v>
      </c>
      <c r="N988" s="9"/>
    </row>
    <row r="989" spans="2:14" s="200" customFormat="1" ht="12.75" hidden="1">
      <c r="B989" s="212">
        <v>37773</v>
      </c>
      <c r="C989" s="213"/>
      <c r="D989" s="213">
        <v>0</v>
      </c>
      <c r="E989" s="213">
        <v>0</v>
      </c>
      <c r="F989" s="213">
        <v>0</v>
      </c>
      <c r="G989" s="213">
        <v>0</v>
      </c>
      <c r="H989" s="213">
        <v>3</v>
      </c>
      <c r="I989" s="213">
        <v>18.545049</v>
      </c>
      <c r="J989" s="213">
        <v>146</v>
      </c>
      <c r="K989" s="213">
        <v>282.47232700000006</v>
      </c>
      <c r="L989" s="213">
        <v>146</v>
      </c>
      <c r="M989" s="213">
        <v>282.47232700000006</v>
      </c>
      <c r="N989" s="9"/>
    </row>
    <row r="990" spans="2:14" s="200" customFormat="1" ht="12.75" hidden="1">
      <c r="B990" s="212">
        <v>37803</v>
      </c>
      <c r="C990" s="213"/>
      <c r="D990" s="213">
        <v>0</v>
      </c>
      <c r="E990" s="213">
        <v>0</v>
      </c>
      <c r="F990" s="213">
        <v>0</v>
      </c>
      <c r="G990" s="213">
        <v>0</v>
      </c>
      <c r="H990" s="213">
        <v>3</v>
      </c>
      <c r="I990" s="213">
        <v>19.838021</v>
      </c>
      <c r="J990" s="213">
        <v>153</v>
      </c>
      <c r="K990" s="213">
        <v>285.3593</v>
      </c>
      <c r="L990" s="213">
        <v>153</v>
      </c>
      <c r="M990" s="213">
        <v>285.3593</v>
      </c>
      <c r="N990" s="9"/>
    </row>
    <row r="991" spans="2:14" s="200" customFormat="1" ht="12.75" hidden="1">
      <c r="B991" s="212">
        <v>37834</v>
      </c>
      <c r="C991" s="213"/>
      <c r="D991" s="213">
        <v>0</v>
      </c>
      <c r="E991" s="213">
        <v>0</v>
      </c>
      <c r="F991" s="213">
        <v>0</v>
      </c>
      <c r="G991" s="213">
        <v>0</v>
      </c>
      <c r="H991" s="213">
        <v>3</v>
      </c>
      <c r="I991" s="213">
        <v>21.690815</v>
      </c>
      <c r="J991" s="213">
        <v>154</v>
      </c>
      <c r="K991" s="213">
        <v>289.571845</v>
      </c>
      <c r="L991" s="213">
        <v>154</v>
      </c>
      <c r="M991" s="213">
        <v>289.571845</v>
      </c>
      <c r="N991" s="9"/>
    </row>
    <row r="992" spans="2:14" s="200" customFormat="1" ht="12.75" hidden="1">
      <c r="B992" s="212">
        <v>37865</v>
      </c>
      <c r="C992" s="213"/>
      <c r="D992" s="213">
        <v>0</v>
      </c>
      <c r="E992" s="213">
        <v>0</v>
      </c>
      <c r="F992" s="213">
        <v>0</v>
      </c>
      <c r="G992" s="213">
        <v>0</v>
      </c>
      <c r="H992" s="213">
        <v>3</v>
      </c>
      <c r="I992" s="213">
        <v>21.690815</v>
      </c>
      <c r="J992" s="213">
        <v>164</v>
      </c>
      <c r="K992" s="213">
        <v>251.058945</v>
      </c>
      <c r="L992" s="213">
        <v>164</v>
      </c>
      <c r="M992" s="213">
        <v>251.058945</v>
      </c>
      <c r="N992" s="9"/>
    </row>
    <row r="993" spans="2:14" s="200" customFormat="1" ht="12.75" hidden="1">
      <c r="B993" s="212">
        <v>37895</v>
      </c>
      <c r="C993" s="213"/>
      <c r="D993" s="213">
        <v>0</v>
      </c>
      <c r="E993" s="213">
        <v>0</v>
      </c>
      <c r="F993" s="213">
        <v>0</v>
      </c>
      <c r="G993" s="213">
        <v>0</v>
      </c>
      <c r="H993" s="213">
        <v>3</v>
      </c>
      <c r="I993" s="213">
        <v>21.690815</v>
      </c>
      <c r="J993" s="213">
        <v>167</v>
      </c>
      <c r="K993" s="213">
        <v>255.409054</v>
      </c>
      <c r="L993" s="213">
        <v>167</v>
      </c>
      <c r="M993" s="213">
        <v>255.409054</v>
      </c>
      <c r="N993" s="9"/>
    </row>
    <row r="994" spans="2:14" s="200" customFormat="1" ht="12.75" hidden="1">
      <c r="B994" s="212">
        <v>37926</v>
      </c>
      <c r="C994" s="213"/>
      <c r="D994" s="213">
        <v>0</v>
      </c>
      <c r="E994" s="213">
        <v>0</v>
      </c>
      <c r="F994" s="213">
        <v>0</v>
      </c>
      <c r="G994" s="213">
        <v>0</v>
      </c>
      <c r="H994" s="213">
        <v>3</v>
      </c>
      <c r="I994" s="213">
        <v>21.691147</v>
      </c>
      <c r="J994" s="213">
        <v>174</v>
      </c>
      <c r="K994" s="213">
        <v>180.28525</v>
      </c>
      <c r="L994" s="213">
        <v>174</v>
      </c>
      <c r="M994" s="213">
        <v>180.28525</v>
      </c>
      <c r="N994" s="9"/>
    </row>
    <row r="995" spans="2:14" s="200" customFormat="1" ht="12.75" hidden="1">
      <c r="B995" s="212">
        <v>37956</v>
      </c>
      <c r="C995" s="213"/>
      <c r="D995" s="213">
        <v>0</v>
      </c>
      <c r="E995" s="213">
        <v>0</v>
      </c>
      <c r="F995" s="213">
        <v>0</v>
      </c>
      <c r="G995" s="213">
        <v>0</v>
      </c>
      <c r="H995" s="213">
        <v>3</v>
      </c>
      <c r="I995" s="213">
        <v>21.691147</v>
      </c>
      <c r="J995" s="213">
        <v>181</v>
      </c>
      <c r="K995" s="213">
        <v>164.47261000000003</v>
      </c>
      <c r="L995" s="213">
        <v>181</v>
      </c>
      <c r="M995" s="213">
        <v>164.47261000000003</v>
      </c>
      <c r="N995" s="9"/>
    </row>
    <row r="996" spans="2:14" s="200" customFormat="1" ht="12.75" hidden="1">
      <c r="B996" s="212">
        <v>37987</v>
      </c>
      <c r="C996" s="213"/>
      <c r="D996" s="213">
        <v>0</v>
      </c>
      <c r="E996" s="213">
        <v>0</v>
      </c>
      <c r="F996" s="213">
        <v>0</v>
      </c>
      <c r="G996" s="213">
        <v>0</v>
      </c>
      <c r="H996" s="213">
        <v>3</v>
      </c>
      <c r="I996" s="213">
        <v>21.691147</v>
      </c>
      <c r="J996" s="213">
        <v>178</v>
      </c>
      <c r="K996" s="213">
        <v>116.50533500000002</v>
      </c>
      <c r="L996" s="213">
        <v>178</v>
      </c>
      <c r="M996" s="213">
        <v>116.50533500000002</v>
      </c>
      <c r="N996" s="9"/>
    </row>
    <row r="997" spans="2:14" s="200" customFormat="1" ht="12.75" hidden="1">
      <c r="B997" s="212">
        <v>38018</v>
      </c>
      <c r="C997" s="213"/>
      <c r="D997" s="213">
        <v>0</v>
      </c>
      <c r="E997" s="213">
        <v>0</v>
      </c>
      <c r="F997" s="213">
        <v>0</v>
      </c>
      <c r="G997" s="213">
        <v>0</v>
      </c>
      <c r="H997" s="213">
        <v>3</v>
      </c>
      <c r="I997" s="213">
        <v>21.691147</v>
      </c>
      <c r="J997" s="213">
        <v>182</v>
      </c>
      <c r="K997" s="213">
        <v>111.82480200000002</v>
      </c>
      <c r="L997" s="213">
        <v>182</v>
      </c>
      <c r="M997" s="213">
        <v>111.82480200000002</v>
      </c>
      <c r="N997" s="9"/>
    </row>
    <row r="998" spans="2:14" s="200" customFormat="1" ht="12.75" hidden="1">
      <c r="B998" s="212">
        <v>38047</v>
      </c>
      <c r="C998" s="213"/>
      <c r="D998" s="213">
        <v>0</v>
      </c>
      <c r="E998" s="213">
        <v>0</v>
      </c>
      <c r="F998" s="213">
        <v>0</v>
      </c>
      <c r="G998" s="213">
        <v>0</v>
      </c>
      <c r="H998" s="213">
        <v>3</v>
      </c>
      <c r="I998" s="213">
        <v>21.691147</v>
      </c>
      <c r="J998" s="213">
        <v>182</v>
      </c>
      <c r="K998" s="213">
        <v>109.88575600000001</v>
      </c>
      <c r="L998" s="213">
        <v>182</v>
      </c>
      <c r="M998" s="213">
        <v>109.88575600000001</v>
      </c>
      <c r="N998" s="9"/>
    </row>
    <row r="999" spans="2:14" s="200" customFormat="1" ht="12.75" hidden="1">
      <c r="B999" s="212">
        <v>38078</v>
      </c>
      <c r="C999" s="213"/>
      <c r="D999" s="213">
        <v>0</v>
      </c>
      <c r="E999" s="213">
        <v>0</v>
      </c>
      <c r="F999" s="213">
        <v>0</v>
      </c>
      <c r="G999" s="213">
        <v>0</v>
      </c>
      <c r="H999" s="213">
        <v>3</v>
      </c>
      <c r="I999" s="213">
        <v>21.691147</v>
      </c>
      <c r="J999" s="213">
        <v>182</v>
      </c>
      <c r="K999" s="213">
        <v>108.12012</v>
      </c>
      <c r="L999" s="213">
        <v>182</v>
      </c>
      <c r="M999" s="213">
        <v>108.12012</v>
      </c>
      <c r="N999" s="9"/>
    </row>
    <row r="1000" spans="2:14" s="200" customFormat="1" ht="12.75" hidden="1">
      <c r="B1000" s="212">
        <v>38108</v>
      </c>
      <c r="C1000" s="213"/>
      <c r="D1000" s="213">
        <v>0</v>
      </c>
      <c r="E1000" s="213">
        <v>0</v>
      </c>
      <c r="F1000" s="213">
        <v>0</v>
      </c>
      <c r="G1000" s="213">
        <v>0</v>
      </c>
      <c r="H1000" s="213">
        <v>3</v>
      </c>
      <c r="I1000" s="213">
        <v>21.691147</v>
      </c>
      <c r="J1000" s="213">
        <v>191</v>
      </c>
      <c r="K1000" s="213">
        <v>104.25392000000001</v>
      </c>
      <c r="L1000" s="213">
        <v>191</v>
      </c>
      <c r="M1000" s="213">
        <v>104.25392000000001</v>
      </c>
      <c r="N1000" s="9"/>
    </row>
    <row r="1001" spans="2:14" s="200" customFormat="1" ht="12.75" hidden="1">
      <c r="B1001" s="212">
        <v>38139</v>
      </c>
      <c r="C1001" s="213"/>
      <c r="D1001" s="213">
        <v>0</v>
      </c>
      <c r="E1001" s="213">
        <v>0</v>
      </c>
      <c r="F1001" s="213">
        <v>0</v>
      </c>
      <c r="G1001" s="213">
        <v>0</v>
      </c>
      <c r="H1001" s="213">
        <v>3</v>
      </c>
      <c r="I1001" s="213">
        <v>21.691147</v>
      </c>
      <c r="J1001" s="213">
        <v>190</v>
      </c>
      <c r="K1001" s="213">
        <v>35.250999</v>
      </c>
      <c r="L1001" s="213">
        <v>190</v>
      </c>
      <c r="M1001" s="213">
        <v>35.250999</v>
      </c>
      <c r="N1001" s="9"/>
    </row>
    <row r="1002" spans="2:14" ht="12.75" hidden="1">
      <c r="B1002" s="212">
        <v>38169</v>
      </c>
      <c r="C1002" s="214"/>
      <c r="D1002" s="213">
        <v>0</v>
      </c>
      <c r="E1002" s="213">
        <v>0</v>
      </c>
      <c r="F1002" s="213">
        <v>0</v>
      </c>
      <c r="G1002" s="213">
        <v>0</v>
      </c>
      <c r="H1002" s="213">
        <v>3</v>
      </c>
      <c r="I1002" s="213">
        <v>21.691147</v>
      </c>
      <c r="J1002" s="213">
        <v>189</v>
      </c>
      <c r="K1002" s="213">
        <v>36.905571</v>
      </c>
      <c r="L1002" s="213">
        <v>189</v>
      </c>
      <c r="M1002" s="213">
        <v>36.905571</v>
      </c>
      <c r="N1002" s="9"/>
    </row>
    <row r="1003" spans="2:14" ht="12.75" hidden="1">
      <c r="B1003" s="212">
        <v>38200</v>
      </c>
      <c r="C1003" s="214"/>
      <c r="D1003" s="213">
        <v>0</v>
      </c>
      <c r="E1003" s="213">
        <v>0</v>
      </c>
      <c r="F1003" s="213">
        <v>0</v>
      </c>
      <c r="G1003" s="213">
        <v>0</v>
      </c>
      <c r="H1003" s="213">
        <v>3</v>
      </c>
      <c r="I1003" s="213">
        <v>24.214236</v>
      </c>
      <c r="J1003" s="213">
        <v>186</v>
      </c>
      <c r="K1003" s="213">
        <v>35.358473</v>
      </c>
      <c r="L1003" s="213">
        <v>186</v>
      </c>
      <c r="M1003" s="213">
        <v>35.358473</v>
      </c>
      <c r="N1003" s="9"/>
    </row>
    <row r="1004" spans="2:14" ht="12.75" hidden="1">
      <c r="B1004" s="212">
        <v>38231</v>
      </c>
      <c r="C1004" s="214"/>
      <c r="D1004" s="213">
        <v>0</v>
      </c>
      <c r="E1004" s="213">
        <v>0</v>
      </c>
      <c r="F1004" s="213">
        <v>0</v>
      </c>
      <c r="G1004" s="213">
        <v>0</v>
      </c>
      <c r="H1004" s="213">
        <v>3</v>
      </c>
      <c r="I1004" s="213">
        <v>24.214236</v>
      </c>
      <c r="J1004" s="213">
        <v>185</v>
      </c>
      <c r="K1004" s="213">
        <v>36.131347</v>
      </c>
      <c r="L1004" s="213">
        <v>185</v>
      </c>
      <c r="M1004" s="213">
        <v>36.131347</v>
      </c>
      <c r="N1004" s="9"/>
    </row>
    <row r="1005" spans="1:13" ht="12.75" hidden="1">
      <c r="A1005" s="200"/>
      <c r="B1005" s="212">
        <v>38261</v>
      </c>
      <c r="C1005" s="237"/>
      <c r="D1005" s="213">
        <v>0</v>
      </c>
      <c r="E1005" s="213">
        <v>0</v>
      </c>
      <c r="F1005" s="213">
        <v>0</v>
      </c>
      <c r="G1005" s="213">
        <v>0</v>
      </c>
      <c r="H1005" s="213">
        <v>3</v>
      </c>
      <c r="I1005" s="213">
        <v>24.214236</v>
      </c>
      <c r="J1005" s="213">
        <v>182</v>
      </c>
      <c r="K1005" s="213">
        <v>37.677073</v>
      </c>
      <c r="L1005" s="213">
        <v>182</v>
      </c>
      <c r="M1005" s="213">
        <v>37.677073</v>
      </c>
    </row>
    <row r="1006" spans="1:13" ht="12.75" hidden="1">
      <c r="A1006" s="200"/>
      <c r="B1006" s="212">
        <v>38292</v>
      </c>
      <c r="C1006" s="237"/>
      <c r="D1006" s="213">
        <v>0</v>
      </c>
      <c r="E1006" s="213">
        <v>0</v>
      </c>
      <c r="F1006" s="213">
        <v>0</v>
      </c>
      <c r="G1006" s="213">
        <v>0</v>
      </c>
      <c r="H1006" s="213">
        <v>3</v>
      </c>
      <c r="I1006" s="213">
        <v>24.214236</v>
      </c>
      <c r="J1006" s="213">
        <v>182</v>
      </c>
      <c r="K1006" s="213">
        <v>34.123986</v>
      </c>
      <c r="L1006" s="213">
        <v>182</v>
      </c>
      <c r="M1006" s="213">
        <v>34.123986</v>
      </c>
    </row>
    <row r="1007" spans="1:13" ht="12.75" hidden="1">
      <c r="A1007" s="200"/>
      <c r="B1007" s="212">
        <v>38322</v>
      </c>
      <c r="C1007" s="237"/>
      <c r="D1007" s="213">
        <v>0</v>
      </c>
      <c r="E1007" s="213">
        <v>0</v>
      </c>
      <c r="F1007" s="213">
        <v>0</v>
      </c>
      <c r="G1007" s="213">
        <v>0</v>
      </c>
      <c r="H1007" s="213">
        <v>3</v>
      </c>
      <c r="I1007" s="213">
        <v>23.875832</v>
      </c>
      <c r="J1007" s="213">
        <v>181</v>
      </c>
      <c r="K1007" s="213">
        <v>35.013379</v>
      </c>
      <c r="L1007" s="213">
        <v>181</v>
      </c>
      <c r="M1007" s="213">
        <v>35.013379</v>
      </c>
    </row>
    <row r="1008" spans="1:13" ht="12.75" hidden="1">
      <c r="A1008" s="200"/>
      <c r="B1008" s="212">
        <v>38353</v>
      </c>
      <c r="C1008" s="237"/>
      <c r="D1008" s="213">
        <v>0</v>
      </c>
      <c r="E1008" s="213">
        <v>0</v>
      </c>
      <c r="F1008" s="213">
        <v>0</v>
      </c>
      <c r="G1008" s="213">
        <v>0</v>
      </c>
      <c r="H1008" s="213">
        <v>3</v>
      </c>
      <c r="I1008" s="213">
        <v>12.268635</v>
      </c>
      <c r="J1008" s="213">
        <v>180</v>
      </c>
      <c r="K1008" s="213">
        <v>35.79954</v>
      </c>
      <c r="L1008" s="213">
        <v>180</v>
      </c>
      <c r="M1008" s="213">
        <v>35.79954</v>
      </c>
    </row>
    <row r="1009" spans="1:13" ht="12.75" hidden="1">
      <c r="A1009" s="200"/>
      <c r="B1009" s="212">
        <v>38384</v>
      </c>
      <c r="C1009" s="237"/>
      <c r="D1009" s="213">
        <v>0</v>
      </c>
      <c r="E1009" s="213">
        <v>0</v>
      </c>
      <c r="F1009" s="213">
        <v>0</v>
      </c>
      <c r="G1009" s="213">
        <v>0</v>
      </c>
      <c r="H1009" s="213">
        <v>2</v>
      </c>
      <c r="I1009" s="213">
        <v>12.268635</v>
      </c>
      <c r="J1009" s="213">
        <v>177</v>
      </c>
      <c r="K1009" s="213">
        <v>36.143379</v>
      </c>
      <c r="L1009" s="213">
        <v>177</v>
      </c>
      <c r="M1009" s="213">
        <v>36.143379</v>
      </c>
    </row>
    <row r="1010" spans="1:13" ht="12.75" hidden="1">
      <c r="A1010" s="200"/>
      <c r="B1010" s="212">
        <v>38412</v>
      </c>
      <c r="C1010" s="237"/>
      <c r="D1010" s="213">
        <v>0</v>
      </c>
      <c r="E1010" s="213">
        <v>0</v>
      </c>
      <c r="F1010" s="213">
        <v>0</v>
      </c>
      <c r="G1010" s="213">
        <v>0</v>
      </c>
      <c r="H1010" s="213">
        <v>2</v>
      </c>
      <c r="I1010" s="213">
        <v>12.268635</v>
      </c>
      <c r="J1010" s="213">
        <v>175</v>
      </c>
      <c r="K1010" s="213">
        <v>37.737681</v>
      </c>
      <c r="L1010" s="213">
        <v>175</v>
      </c>
      <c r="M1010" s="213">
        <v>37.737681</v>
      </c>
    </row>
    <row r="1011" spans="1:13" ht="12.75" hidden="1">
      <c r="A1011" s="200"/>
      <c r="B1011" s="212">
        <v>38443</v>
      </c>
      <c r="C1011" s="237"/>
      <c r="D1011" s="213">
        <v>0</v>
      </c>
      <c r="E1011" s="213">
        <v>0</v>
      </c>
      <c r="F1011" s="213">
        <v>0</v>
      </c>
      <c r="G1011" s="213">
        <v>0</v>
      </c>
      <c r="H1011" s="213">
        <v>2</v>
      </c>
      <c r="I1011" s="213">
        <v>12.268635</v>
      </c>
      <c r="J1011" s="213">
        <v>174</v>
      </c>
      <c r="K1011" s="213">
        <v>41.133503</v>
      </c>
      <c r="L1011" s="213">
        <v>174</v>
      </c>
      <c r="M1011" s="213">
        <v>41.133503</v>
      </c>
    </row>
    <row r="1012" spans="1:13" ht="12.75" hidden="1">
      <c r="A1012" s="200"/>
      <c r="B1012" s="212">
        <v>38473</v>
      </c>
      <c r="C1012" s="237"/>
      <c r="D1012" s="213">
        <v>0</v>
      </c>
      <c r="E1012" s="213">
        <v>0</v>
      </c>
      <c r="F1012" s="213">
        <v>0</v>
      </c>
      <c r="G1012" s="213">
        <v>0</v>
      </c>
      <c r="H1012" s="213">
        <v>2</v>
      </c>
      <c r="I1012" s="213">
        <v>12.268635</v>
      </c>
      <c r="J1012" s="213">
        <v>172</v>
      </c>
      <c r="K1012" s="213">
        <v>40.748549</v>
      </c>
      <c r="L1012" s="213">
        <v>172</v>
      </c>
      <c r="M1012" s="213">
        <v>40.748549</v>
      </c>
    </row>
    <row r="1013" spans="1:13" ht="12.75" hidden="1">
      <c r="A1013" s="200"/>
      <c r="B1013" s="212">
        <v>38504</v>
      </c>
      <c r="C1013" s="237"/>
      <c r="D1013" s="213">
        <v>0</v>
      </c>
      <c r="E1013" s="213">
        <v>0</v>
      </c>
      <c r="F1013" s="213">
        <v>0</v>
      </c>
      <c r="G1013" s="213">
        <v>0</v>
      </c>
      <c r="H1013" s="213">
        <v>2</v>
      </c>
      <c r="I1013" s="213">
        <v>12.268635</v>
      </c>
      <c r="J1013" s="213">
        <v>171</v>
      </c>
      <c r="K1013" s="213">
        <v>41.241228</v>
      </c>
      <c r="L1013" s="213">
        <v>171</v>
      </c>
      <c r="M1013" s="213">
        <v>41.241228</v>
      </c>
    </row>
    <row r="1014" spans="1:13" ht="12.75" hidden="1">
      <c r="A1014" s="200"/>
      <c r="B1014" s="212">
        <v>38534</v>
      </c>
      <c r="C1014" s="237"/>
      <c r="D1014" s="213">
        <v>0</v>
      </c>
      <c r="E1014" s="213">
        <v>0</v>
      </c>
      <c r="F1014" s="213">
        <v>0</v>
      </c>
      <c r="G1014" s="213">
        <v>0</v>
      </c>
      <c r="H1014" s="213">
        <v>2</v>
      </c>
      <c r="I1014" s="213">
        <v>12.855714</v>
      </c>
      <c r="J1014" s="213">
        <v>170</v>
      </c>
      <c r="K1014" s="213">
        <v>39.645994</v>
      </c>
      <c r="L1014" s="213">
        <v>170</v>
      </c>
      <c r="M1014" s="213">
        <v>39.645994</v>
      </c>
    </row>
    <row r="1015" spans="1:13" ht="12.75" hidden="1">
      <c r="A1015" s="200"/>
      <c r="B1015" s="212">
        <v>38565</v>
      </c>
      <c r="C1015" s="237"/>
      <c r="D1015" s="213">
        <v>0</v>
      </c>
      <c r="E1015" s="213">
        <v>0</v>
      </c>
      <c r="F1015" s="213">
        <v>0</v>
      </c>
      <c r="G1015" s="213">
        <v>0</v>
      </c>
      <c r="H1015" s="213">
        <v>2</v>
      </c>
      <c r="I1015" s="213">
        <v>12.862862</v>
      </c>
      <c r="J1015" s="213">
        <v>170</v>
      </c>
      <c r="K1015" s="213">
        <v>40.673273</v>
      </c>
      <c r="L1015" s="213">
        <v>170</v>
      </c>
      <c r="M1015" s="213">
        <v>40.673273</v>
      </c>
    </row>
    <row r="1016" spans="1:14" ht="12.75" hidden="1">
      <c r="A1016" s="200"/>
      <c r="B1016" s="212">
        <v>38596</v>
      </c>
      <c r="C1016" s="237"/>
      <c r="D1016" s="213">
        <v>0</v>
      </c>
      <c r="E1016" s="213">
        <v>0</v>
      </c>
      <c r="F1016" s="213">
        <v>0</v>
      </c>
      <c r="G1016" s="213">
        <v>0</v>
      </c>
      <c r="H1016" s="213">
        <v>2</v>
      </c>
      <c r="I1016" s="213">
        <v>12.862862</v>
      </c>
      <c r="J1016" s="213">
        <v>169</v>
      </c>
      <c r="K1016" s="213">
        <v>38.232201</v>
      </c>
      <c r="L1016" s="213">
        <v>169</v>
      </c>
      <c r="M1016" s="213">
        <v>38.232201</v>
      </c>
      <c r="N1016" s="238"/>
    </row>
    <row r="1017" spans="1:13" ht="12.75" hidden="1">
      <c r="A1017" s="200"/>
      <c r="B1017" s="212">
        <v>38626</v>
      </c>
      <c r="C1017" s="237"/>
      <c r="D1017" s="213">
        <v>0</v>
      </c>
      <c r="E1017" s="213">
        <v>0</v>
      </c>
      <c r="F1017" s="213">
        <v>0</v>
      </c>
      <c r="G1017" s="213">
        <v>0</v>
      </c>
      <c r="H1017" s="213">
        <v>2</v>
      </c>
      <c r="I1017" s="213">
        <v>12.862862</v>
      </c>
      <c r="J1017" s="213">
        <v>169</v>
      </c>
      <c r="K1017" s="213">
        <v>38.508368</v>
      </c>
      <c r="L1017" s="213">
        <v>169</v>
      </c>
      <c r="M1017" s="213">
        <v>38.508368</v>
      </c>
    </row>
    <row r="1018" spans="1:13" ht="12.75" hidden="1">
      <c r="A1018" s="200"/>
      <c r="B1018" s="212">
        <v>38657</v>
      </c>
      <c r="C1018" s="237"/>
      <c r="D1018" s="213">
        <v>0</v>
      </c>
      <c r="E1018" s="213">
        <v>0</v>
      </c>
      <c r="F1018" s="213">
        <v>0</v>
      </c>
      <c r="G1018" s="213">
        <v>0</v>
      </c>
      <c r="H1018" s="213">
        <v>2</v>
      </c>
      <c r="I1018" s="213">
        <v>12.862862</v>
      </c>
      <c r="J1018" s="213">
        <v>167</v>
      </c>
      <c r="K1018" s="213">
        <v>38.270309</v>
      </c>
      <c r="L1018" s="213">
        <v>167</v>
      </c>
      <c r="M1018" s="213">
        <v>38.270309</v>
      </c>
    </row>
    <row r="1019" spans="1:13" ht="12.75" hidden="1">
      <c r="A1019" s="200"/>
      <c r="B1019" s="212">
        <v>38687</v>
      </c>
      <c r="C1019" s="237"/>
      <c r="D1019" s="213">
        <v>0</v>
      </c>
      <c r="E1019" s="213">
        <v>0</v>
      </c>
      <c r="F1019" s="213">
        <v>0</v>
      </c>
      <c r="G1019" s="213">
        <v>0</v>
      </c>
      <c r="H1019" s="213">
        <v>2</v>
      </c>
      <c r="I1019" s="213">
        <v>12.862862</v>
      </c>
      <c r="J1019" s="213">
        <v>167</v>
      </c>
      <c r="K1019" s="213">
        <v>36.624371</v>
      </c>
      <c r="L1019" s="213">
        <v>167</v>
      </c>
      <c r="M1019" s="213">
        <v>36.624371</v>
      </c>
    </row>
    <row r="1020" spans="1:13" ht="12.75" hidden="1">
      <c r="A1020" s="200"/>
      <c r="B1020" s="212">
        <v>38718</v>
      </c>
      <c r="C1020" s="237"/>
      <c r="D1020" s="213">
        <v>0</v>
      </c>
      <c r="E1020" s="213">
        <v>0</v>
      </c>
      <c r="F1020" s="213">
        <v>0</v>
      </c>
      <c r="G1020" s="213">
        <v>0</v>
      </c>
      <c r="H1020" s="213">
        <v>2</v>
      </c>
      <c r="I1020" s="213">
        <v>12.862862</v>
      </c>
      <c r="J1020" s="213">
        <v>166</v>
      </c>
      <c r="K1020" s="213">
        <v>37.333247</v>
      </c>
      <c r="L1020" s="213">
        <v>166</v>
      </c>
      <c r="M1020" s="213">
        <v>37.333247</v>
      </c>
    </row>
    <row r="1021" spans="1:13" ht="12.75" hidden="1">
      <c r="A1021" s="200"/>
      <c r="B1021" s="212">
        <v>38749</v>
      </c>
      <c r="C1021" s="237"/>
      <c r="D1021" s="213">
        <v>0</v>
      </c>
      <c r="E1021" s="213">
        <v>0</v>
      </c>
      <c r="F1021" s="213">
        <v>0</v>
      </c>
      <c r="G1021" s="213">
        <v>0</v>
      </c>
      <c r="H1021" s="213">
        <v>2</v>
      </c>
      <c r="I1021" s="213">
        <v>12.862862</v>
      </c>
      <c r="J1021" s="213">
        <v>166</v>
      </c>
      <c r="K1021" s="213">
        <v>37.857852</v>
      </c>
      <c r="L1021" s="213">
        <v>166</v>
      </c>
      <c r="M1021" s="213">
        <v>37.857852</v>
      </c>
    </row>
    <row r="1022" spans="1:13" ht="12.75" hidden="1">
      <c r="A1022" s="200"/>
      <c r="B1022" s="212">
        <v>38777</v>
      </c>
      <c r="C1022" s="237"/>
      <c r="D1022" s="213">
        <v>0</v>
      </c>
      <c r="E1022" s="213">
        <v>0</v>
      </c>
      <c r="F1022" s="213">
        <v>0</v>
      </c>
      <c r="G1022" s="213">
        <v>0</v>
      </c>
      <c r="H1022" s="213">
        <v>2</v>
      </c>
      <c r="I1022" s="213">
        <v>12.862862</v>
      </c>
      <c r="J1022" s="213">
        <v>166</v>
      </c>
      <c r="K1022" s="213">
        <v>39.383274</v>
      </c>
      <c r="L1022" s="213">
        <v>166</v>
      </c>
      <c r="M1022" s="213">
        <v>39.383274</v>
      </c>
    </row>
    <row r="1023" spans="1:13" ht="12.75" hidden="1">
      <c r="A1023" s="200"/>
      <c r="B1023" s="212">
        <v>38808</v>
      </c>
      <c r="C1023" s="237"/>
      <c r="D1023" s="213">
        <v>0</v>
      </c>
      <c r="E1023" s="213">
        <v>0</v>
      </c>
      <c r="F1023" s="213">
        <v>0</v>
      </c>
      <c r="G1023" s="213">
        <v>0</v>
      </c>
      <c r="H1023" s="213">
        <v>2</v>
      </c>
      <c r="I1023" s="213">
        <v>12.862862</v>
      </c>
      <c r="J1023" s="213">
        <v>166</v>
      </c>
      <c r="K1023" s="213">
        <v>41.359811</v>
      </c>
      <c r="L1023" s="213">
        <v>166</v>
      </c>
      <c r="M1023" s="213">
        <v>41.359811</v>
      </c>
    </row>
    <row r="1024" spans="1:13" ht="12.75" hidden="1">
      <c r="A1024" s="200"/>
      <c r="B1024" s="212">
        <v>38838</v>
      </c>
      <c r="C1024" s="237"/>
      <c r="D1024" s="213">
        <v>0</v>
      </c>
      <c r="E1024" s="213">
        <v>0</v>
      </c>
      <c r="F1024" s="213">
        <v>0</v>
      </c>
      <c r="G1024" s="213">
        <v>0</v>
      </c>
      <c r="H1024" s="213">
        <v>2</v>
      </c>
      <c r="I1024" s="213">
        <v>12.862862</v>
      </c>
      <c r="J1024" s="213">
        <v>165</v>
      </c>
      <c r="K1024" s="213">
        <v>41.861102</v>
      </c>
      <c r="L1024" s="213">
        <v>165</v>
      </c>
      <c r="M1024" s="213">
        <v>41.861102</v>
      </c>
    </row>
    <row r="1025" spans="1:13" ht="12.75" hidden="1">
      <c r="A1025" s="200"/>
      <c r="B1025" s="212">
        <v>38869</v>
      </c>
      <c r="C1025" s="237"/>
      <c r="D1025" s="213">
        <v>0</v>
      </c>
      <c r="E1025" s="213">
        <v>0</v>
      </c>
      <c r="F1025" s="213">
        <v>0</v>
      </c>
      <c r="G1025" s="213">
        <v>0</v>
      </c>
      <c r="H1025" s="213">
        <v>2</v>
      </c>
      <c r="I1025" s="213">
        <v>12.862862</v>
      </c>
      <c r="J1025" s="213">
        <v>164</v>
      </c>
      <c r="K1025" s="213">
        <v>43.009287</v>
      </c>
      <c r="L1025" s="213">
        <v>164</v>
      </c>
      <c r="M1025" s="213">
        <v>43.009287</v>
      </c>
    </row>
    <row r="1026" spans="1:13" ht="12.75" hidden="1">
      <c r="A1026" s="200"/>
      <c r="B1026" s="212">
        <v>38899</v>
      </c>
      <c r="C1026" s="237"/>
      <c r="D1026" s="213">
        <v>0</v>
      </c>
      <c r="E1026" s="213">
        <v>0</v>
      </c>
      <c r="F1026" s="213">
        <v>0</v>
      </c>
      <c r="G1026" s="213">
        <v>0</v>
      </c>
      <c r="H1026" s="213">
        <v>2</v>
      </c>
      <c r="I1026" s="213">
        <v>13.621816</v>
      </c>
      <c r="J1026" s="213">
        <v>163</v>
      </c>
      <c r="K1026" s="213">
        <v>43.588516</v>
      </c>
      <c r="L1026" s="213">
        <v>163</v>
      </c>
      <c r="M1026" s="213">
        <v>43.588516</v>
      </c>
    </row>
    <row r="1027" spans="1:13" ht="12.75" hidden="1">
      <c r="A1027" s="200"/>
      <c r="B1027" s="212">
        <v>38930</v>
      </c>
      <c r="C1027" s="237"/>
      <c r="D1027" s="213">
        <v>0</v>
      </c>
      <c r="E1027" s="213">
        <v>0</v>
      </c>
      <c r="F1027" s="213">
        <v>0</v>
      </c>
      <c r="G1027" s="213">
        <v>0</v>
      </c>
      <c r="H1027" s="213">
        <v>2</v>
      </c>
      <c r="I1027" s="213">
        <v>13.622246</v>
      </c>
      <c r="J1027" s="213">
        <v>163</v>
      </c>
      <c r="K1027" s="213">
        <v>44.38958</v>
      </c>
      <c r="L1027" s="213">
        <v>163</v>
      </c>
      <c r="M1027" s="213">
        <v>44.38958</v>
      </c>
    </row>
    <row r="1028" spans="1:13" ht="12.75" hidden="1">
      <c r="A1028" s="200"/>
      <c r="B1028" s="212">
        <v>38961</v>
      </c>
      <c r="C1028" s="237"/>
      <c r="D1028" s="213">
        <v>0</v>
      </c>
      <c r="E1028" s="213">
        <v>0</v>
      </c>
      <c r="F1028" s="213">
        <v>0</v>
      </c>
      <c r="G1028" s="213">
        <v>0</v>
      </c>
      <c r="H1028" s="213">
        <v>2</v>
      </c>
      <c r="I1028" s="213">
        <v>13.622246</v>
      </c>
      <c r="J1028" s="213">
        <v>162</v>
      </c>
      <c r="K1028" s="213">
        <v>45.001228</v>
      </c>
      <c r="L1028" s="213">
        <v>162</v>
      </c>
      <c r="M1028" s="213">
        <v>45.001228</v>
      </c>
    </row>
    <row r="1029" spans="1:13" ht="12.75" hidden="1">
      <c r="A1029" s="200"/>
      <c r="B1029" s="212">
        <v>38991</v>
      </c>
      <c r="C1029" s="237"/>
      <c r="D1029" s="213">
        <v>0</v>
      </c>
      <c r="E1029" s="213">
        <v>0</v>
      </c>
      <c r="F1029" s="213">
        <v>0</v>
      </c>
      <c r="G1029" s="213">
        <v>0</v>
      </c>
      <c r="H1029" s="213">
        <v>2</v>
      </c>
      <c r="I1029" s="213">
        <v>13.622246</v>
      </c>
      <c r="J1029" s="213">
        <v>162</v>
      </c>
      <c r="K1029" s="213">
        <v>45.972475</v>
      </c>
      <c r="L1029" s="213">
        <v>162</v>
      </c>
      <c r="M1029" s="213">
        <v>45.972475</v>
      </c>
    </row>
    <row r="1030" spans="1:13" ht="12.75" hidden="1">
      <c r="A1030" s="200"/>
      <c r="B1030" s="212">
        <v>39022</v>
      </c>
      <c r="C1030" s="237"/>
      <c r="D1030" s="213">
        <v>0</v>
      </c>
      <c r="E1030" s="213">
        <v>0</v>
      </c>
      <c r="F1030" s="213">
        <v>0</v>
      </c>
      <c r="G1030" s="213">
        <v>0</v>
      </c>
      <c r="H1030" s="213">
        <v>2</v>
      </c>
      <c r="I1030" s="213">
        <v>13.622246</v>
      </c>
      <c r="J1030" s="213">
        <v>162</v>
      </c>
      <c r="K1030" s="213">
        <v>45.195419</v>
      </c>
      <c r="L1030" s="213">
        <v>162</v>
      </c>
      <c r="M1030" s="213">
        <v>45.195419</v>
      </c>
    </row>
    <row r="1031" spans="1:13" ht="12.75" hidden="1">
      <c r="A1031" s="200"/>
      <c r="B1031" s="212">
        <v>39052</v>
      </c>
      <c r="C1031" s="237"/>
      <c r="D1031" s="213">
        <v>0</v>
      </c>
      <c r="E1031" s="213">
        <v>0</v>
      </c>
      <c r="F1031" s="213">
        <v>0</v>
      </c>
      <c r="G1031" s="213">
        <v>0</v>
      </c>
      <c r="H1031" s="213">
        <v>2</v>
      </c>
      <c r="I1031" s="213">
        <v>13.622246</v>
      </c>
      <c r="J1031" s="213">
        <v>162</v>
      </c>
      <c r="K1031" s="213">
        <v>45.380017</v>
      </c>
      <c r="L1031" s="213">
        <v>162</v>
      </c>
      <c r="M1031" s="213">
        <v>45.380017</v>
      </c>
    </row>
    <row r="1032" spans="1:13" ht="12.75" hidden="1">
      <c r="A1032" s="200"/>
      <c r="B1032" s="212">
        <v>39083</v>
      </c>
      <c r="C1032" s="237"/>
      <c r="D1032" s="213">
        <v>0</v>
      </c>
      <c r="E1032" s="213">
        <v>0</v>
      </c>
      <c r="F1032" s="213">
        <v>0</v>
      </c>
      <c r="G1032" s="213">
        <v>0</v>
      </c>
      <c r="H1032" s="213">
        <v>2</v>
      </c>
      <c r="I1032" s="213">
        <v>13.622246</v>
      </c>
      <c r="J1032" s="213">
        <v>161</v>
      </c>
      <c r="K1032" s="213">
        <v>39.839177</v>
      </c>
      <c r="L1032" s="213">
        <v>161</v>
      </c>
      <c r="M1032" s="213">
        <v>39.839177</v>
      </c>
    </row>
    <row r="1033" spans="1:13" ht="12.75" hidden="1">
      <c r="A1033" s="200"/>
      <c r="B1033" s="212">
        <v>39114</v>
      </c>
      <c r="C1033" s="237"/>
      <c r="D1033" s="213">
        <v>0</v>
      </c>
      <c r="E1033" s="213">
        <v>0</v>
      </c>
      <c r="F1033" s="213">
        <v>0</v>
      </c>
      <c r="G1033" s="213">
        <v>0</v>
      </c>
      <c r="H1033" s="213">
        <v>2</v>
      </c>
      <c r="I1033" s="213">
        <v>13.622246</v>
      </c>
      <c r="J1033" s="213">
        <v>161</v>
      </c>
      <c r="K1033" s="213">
        <v>40.625435</v>
      </c>
      <c r="L1033" s="213">
        <v>161</v>
      </c>
      <c r="M1033" s="213">
        <v>40.625435</v>
      </c>
    </row>
    <row r="1034" spans="1:13" ht="12.75" hidden="1">
      <c r="A1034" s="200"/>
      <c r="B1034" s="212">
        <v>39142</v>
      </c>
      <c r="C1034" s="237"/>
      <c r="D1034" s="213">
        <v>0</v>
      </c>
      <c r="E1034" s="213">
        <v>0</v>
      </c>
      <c r="F1034" s="213">
        <v>0</v>
      </c>
      <c r="G1034" s="213">
        <v>0</v>
      </c>
      <c r="H1034" s="213">
        <v>2</v>
      </c>
      <c r="I1034" s="213">
        <v>13.622246</v>
      </c>
      <c r="J1034" s="213">
        <v>159</v>
      </c>
      <c r="K1034" s="213">
        <v>39.760914</v>
      </c>
      <c r="L1034" s="213">
        <v>159</v>
      </c>
      <c r="M1034" s="213">
        <v>39.760914</v>
      </c>
    </row>
    <row r="1035" spans="1:13" ht="12.75" hidden="1">
      <c r="A1035" s="200"/>
      <c r="B1035" s="212">
        <v>39173</v>
      </c>
      <c r="C1035" s="237"/>
      <c r="D1035" s="213">
        <v>0</v>
      </c>
      <c r="E1035" s="213">
        <v>0</v>
      </c>
      <c r="F1035" s="213">
        <v>0</v>
      </c>
      <c r="G1035" s="213">
        <v>0</v>
      </c>
      <c r="H1035" s="213">
        <v>2</v>
      </c>
      <c r="I1035" s="213">
        <v>13.622246</v>
      </c>
      <c r="J1035" s="213">
        <v>158</v>
      </c>
      <c r="K1035" s="213">
        <v>43.102389</v>
      </c>
      <c r="L1035" s="213">
        <v>158</v>
      </c>
      <c r="M1035" s="213">
        <v>43.102389</v>
      </c>
    </row>
    <row r="1036" spans="1:13" ht="12.75" hidden="1">
      <c r="A1036" s="200"/>
      <c r="B1036" s="212">
        <v>39203</v>
      </c>
      <c r="C1036" s="237"/>
      <c r="D1036" s="213">
        <v>0</v>
      </c>
      <c r="E1036" s="213">
        <v>0</v>
      </c>
      <c r="F1036" s="213">
        <v>0</v>
      </c>
      <c r="G1036" s="213">
        <v>0</v>
      </c>
      <c r="H1036" s="213">
        <v>2</v>
      </c>
      <c r="I1036" s="213">
        <v>13.622246</v>
      </c>
      <c r="J1036" s="213">
        <v>158</v>
      </c>
      <c r="K1036" s="213">
        <v>43.563649</v>
      </c>
      <c r="L1036" s="213">
        <v>158</v>
      </c>
      <c r="M1036" s="213">
        <v>43.563649</v>
      </c>
    </row>
    <row r="1037" spans="1:13" ht="12.75" hidden="1">
      <c r="A1037" s="200"/>
      <c r="B1037" s="212">
        <v>39234</v>
      </c>
      <c r="C1037" s="237"/>
      <c r="D1037" s="213">
        <v>0</v>
      </c>
      <c r="E1037" s="213">
        <v>0</v>
      </c>
      <c r="F1037" s="213">
        <v>0</v>
      </c>
      <c r="G1037" s="213">
        <v>0</v>
      </c>
      <c r="H1037" s="213">
        <v>2</v>
      </c>
      <c r="I1037" s="213">
        <v>13.622246</v>
      </c>
      <c r="J1037" s="213">
        <v>158</v>
      </c>
      <c r="K1037" s="213">
        <v>43.225602</v>
      </c>
      <c r="L1037" s="213">
        <v>158</v>
      </c>
      <c r="M1037" s="213">
        <v>43.225602</v>
      </c>
    </row>
    <row r="1038" spans="1:13" ht="12.75" hidden="1">
      <c r="A1038" s="200"/>
      <c r="B1038" s="212">
        <v>39264</v>
      </c>
      <c r="C1038" s="237"/>
      <c r="D1038" s="213">
        <v>0</v>
      </c>
      <c r="E1038" s="213">
        <v>0</v>
      </c>
      <c r="F1038" s="213">
        <v>0</v>
      </c>
      <c r="G1038" s="213">
        <v>0</v>
      </c>
      <c r="H1038" s="213">
        <v>2</v>
      </c>
      <c r="I1038" s="213">
        <v>14.260085</v>
      </c>
      <c r="J1038" s="213">
        <v>157</v>
      </c>
      <c r="K1038" s="213">
        <v>43.667378</v>
      </c>
      <c r="L1038" s="213">
        <v>157</v>
      </c>
      <c r="M1038" s="213">
        <v>43.667378</v>
      </c>
    </row>
    <row r="1039" spans="1:13" ht="12.75" hidden="1">
      <c r="A1039" s="200"/>
      <c r="B1039" s="212">
        <v>39295</v>
      </c>
      <c r="C1039" s="237"/>
      <c r="D1039" s="213">
        <v>0</v>
      </c>
      <c r="E1039" s="213">
        <v>0</v>
      </c>
      <c r="F1039" s="213">
        <v>0</v>
      </c>
      <c r="G1039" s="213">
        <v>0</v>
      </c>
      <c r="H1039" s="213">
        <v>2</v>
      </c>
      <c r="I1039" s="213">
        <v>14.260467</v>
      </c>
      <c r="J1039" s="213">
        <v>156</v>
      </c>
      <c r="K1039" s="213">
        <v>44.464745</v>
      </c>
      <c r="L1039" s="213">
        <v>156</v>
      </c>
      <c r="M1039" s="213">
        <v>44.464745</v>
      </c>
    </row>
    <row r="1040" spans="1:13" ht="12.75" hidden="1">
      <c r="A1040" s="200"/>
      <c r="B1040" s="212">
        <v>39326</v>
      </c>
      <c r="C1040" s="237"/>
      <c r="D1040" s="213">
        <v>0</v>
      </c>
      <c r="E1040" s="213">
        <v>0</v>
      </c>
      <c r="F1040" s="213">
        <v>0</v>
      </c>
      <c r="G1040" s="213">
        <v>0</v>
      </c>
      <c r="H1040" s="213">
        <v>2</v>
      </c>
      <c r="I1040" s="213">
        <v>14.260467</v>
      </c>
      <c r="J1040" s="213">
        <v>156</v>
      </c>
      <c r="K1040" s="213">
        <v>44.197134</v>
      </c>
      <c r="L1040" s="213">
        <v>156</v>
      </c>
      <c r="M1040" s="213">
        <v>44.197134</v>
      </c>
    </row>
    <row r="1041" spans="1:13" ht="12.75" hidden="1">
      <c r="A1041" s="200"/>
      <c r="B1041" s="212">
        <v>39356</v>
      </c>
      <c r="C1041" s="237"/>
      <c r="D1041" s="213">
        <v>0</v>
      </c>
      <c r="E1041" s="213">
        <v>0</v>
      </c>
      <c r="F1041" s="213">
        <v>0</v>
      </c>
      <c r="G1041" s="213">
        <v>0</v>
      </c>
      <c r="H1041" s="213">
        <v>2</v>
      </c>
      <c r="I1041" s="213">
        <v>14.260467</v>
      </c>
      <c r="J1041" s="213">
        <v>156</v>
      </c>
      <c r="K1041" s="213">
        <v>44.622295</v>
      </c>
      <c r="L1041" s="213">
        <v>156</v>
      </c>
      <c r="M1041" s="213">
        <v>44.622295</v>
      </c>
    </row>
    <row r="1042" spans="1:13" ht="12.75" hidden="1">
      <c r="A1042" s="200"/>
      <c r="B1042" s="212">
        <v>39387</v>
      </c>
      <c r="C1042" s="237"/>
      <c r="D1042" s="213">
        <v>0</v>
      </c>
      <c r="E1042" s="213">
        <v>0</v>
      </c>
      <c r="F1042" s="213">
        <v>0</v>
      </c>
      <c r="G1042" s="213">
        <v>0</v>
      </c>
      <c r="H1042" s="213">
        <v>2</v>
      </c>
      <c r="I1042" s="213">
        <v>14.260467</v>
      </c>
      <c r="J1042" s="213">
        <v>155</v>
      </c>
      <c r="K1042" s="213">
        <v>40.402045</v>
      </c>
      <c r="L1042" s="213">
        <v>155</v>
      </c>
      <c r="M1042" s="213">
        <v>40.402045</v>
      </c>
    </row>
    <row r="1043" spans="1:13" ht="12.75" hidden="1">
      <c r="A1043" s="200"/>
      <c r="B1043" s="212">
        <v>39417</v>
      </c>
      <c r="C1043" s="237"/>
      <c r="D1043" s="213">
        <v>0</v>
      </c>
      <c r="E1043" s="213">
        <v>0</v>
      </c>
      <c r="F1043" s="213">
        <v>0</v>
      </c>
      <c r="G1043" s="213">
        <v>0</v>
      </c>
      <c r="H1043" s="213">
        <v>2</v>
      </c>
      <c r="I1043" s="213">
        <v>14.260467</v>
      </c>
      <c r="J1043" s="213">
        <v>155</v>
      </c>
      <c r="K1043" s="213">
        <v>40.913201</v>
      </c>
      <c r="L1043" s="213">
        <v>155</v>
      </c>
      <c r="M1043" s="213">
        <v>40.913201</v>
      </c>
    </row>
    <row r="1044" spans="1:13" ht="12.75">
      <c r="A1044" s="200"/>
      <c r="B1044" s="212">
        <v>39448</v>
      </c>
      <c r="C1044" s="237"/>
      <c r="D1044" s="213">
        <v>0</v>
      </c>
      <c r="E1044" s="213">
        <v>0</v>
      </c>
      <c r="F1044" s="213">
        <v>0</v>
      </c>
      <c r="G1044" s="213">
        <v>0</v>
      </c>
      <c r="H1044" s="213">
        <v>2</v>
      </c>
      <c r="I1044" s="213">
        <v>14.260467</v>
      </c>
      <c r="J1044" s="213">
        <v>155</v>
      </c>
      <c r="K1044" s="213">
        <v>40.717387</v>
      </c>
      <c r="L1044" s="213"/>
      <c r="M1044" s="213"/>
    </row>
    <row r="1045" spans="1:13" ht="12.75">
      <c r="A1045" s="200"/>
      <c r="B1045" s="212">
        <v>39479</v>
      </c>
      <c r="C1045" s="237"/>
      <c r="D1045" s="213">
        <v>0</v>
      </c>
      <c r="E1045" s="213">
        <v>0</v>
      </c>
      <c r="F1045" s="213">
        <v>0</v>
      </c>
      <c r="G1045" s="213">
        <v>0</v>
      </c>
      <c r="H1045" s="213">
        <v>2</v>
      </c>
      <c r="I1045" s="213">
        <v>14.260467</v>
      </c>
      <c r="J1045" s="213">
        <v>155</v>
      </c>
      <c r="K1045" s="213">
        <v>41.338191</v>
      </c>
      <c r="L1045" s="213"/>
      <c r="M1045" s="213"/>
    </row>
    <row r="1046" spans="1:13" ht="12.75">
      <c r="A1046" s="200"/>
      <c r="B1046" s="212">
        <v>39508</v>
      </c>
      <c r="C1046" s="237"/>
      <c r="D1046" s="213">
        <v>0</v>
      </c>
      <c r="E1046" s="213">
        <v>0</v>
      </c>
      <c r="F1046" s="213">
        <v>0</v>
      </c>
      <c r="G1046" s="213">
        <v>0</v>
      </c>
      <c r="H1046" s="213">
        <v>2</v>
      </c>
      <c r="I1046" s="213">
        <v>14.260467</v>
      </c>
      <c r="J1046" s="213">
        <v>155</v>
      </c>
      <c r="K1046" s="213">
        <v>42.862983</v>
      </c>
      <c r="L1046" s="213"/>
      <c r="M1046" s="213"/>
    </row>
    <row r="1047" spans="1:13" ht="12.75">
      <c r="A1047" s="200"/>
      <c r="B1047" s="212">
        <v>39539</v>
      </c>
      <c r="C1047" s="237"/>
      <c r="D1047" s="213">
        <v>0</v>
      </c>
      <c r="E1047" s="213">
        <v>0</v>
      </c>
      <c r="F1047" s="213">
        <v>0</v>
      </c>
      <c r="G1047" s="213">
        <v>0</v>
      </c>
      <c r="H1047" s="213">
        <v>2</v>
      </c>
      <c r="I1047" s="213">
        <v>14.260467</v>
      </c>
      <c r="J1047" s="213">
        <v>154</v>
      </c>
      <c r="K1047" s="213">
        <v>46.559388</v>
      </c>
      <c r="L1047" s="213"/>
      <c r="M1047" s="213"/>
    </row>
    <row r="1048" spans="1:13" ht="12.75">
      <c r="A1048" s="200"/>
      <c r="B1048" s="212">
        <v>39569</v>
      </c>
      <c r="C1048" s="237"/>
      <c r="D1048" s="213">
        <v>0</v>
      </c>
      <c r="E1048" s="213">
        <v>0</v>
      </c>
      <c r="F1048" s="213">
        <v>0</v>
      </c>
      <c r="G1048" s="213">
        <v>0</v>
      </c>
      <c r="H1048" s="213">
        <v>2</v>
      </c>
      <c r="I1048" s="213">
        <v>14.260467</v>
      </c>
      <c r="J1048" s="213">
        <v>154</v>
      </c>
      <c r="K1048" s="213">
        <v>48.286402</v>
      </c>
      <c r="L1048" s="213"/>
      <c r="M1048" s="213"/>
    </row>
    <row r="1049" spans="1:13" ht="12.75">
      <c r="A1049" s="200"/>
      <c r="B1049" s="212">
        <v>39600</v>
      </c>
      <c r="C1049" s="237"/>
      <c r="D1049" s="213">
        <v>0</v>
      </c>
      <c r="E1049" s="213">
        <v>0</v>
      </c>
      <c r="F1049" s="213">
        <v>0</v>
      </c>
      <c r="G1049" s="213">
        <v>0</v>
      </c>
      <c r="H1049" s="213">
        <v>2</v>
      </c>
      <c r="I1049" s="213">
        <v>14.260467</v>
      </c>
      <c r="J1049" s="213">
        <v>154</v>
      </c>
      <c r="K1049" s="213">
        <v>48.829297</v>
      </c>
      <c r="L1049" s="213"/>
      <c r="M1049" s="213"/>
    </row>
    <row r="1050" spans="1:13" ht="12.75">
      <c r="A1050" s="200"/>
      <c r="B1050" s="212">
        <v>39630</v>
      </c>
      <c r="C1050" s="214"/>
      <c r="D1050" s="213">
        <v>0</v>
      </c>
      <c r="E1050" s="214">
        <v>0</v>
      </c>
      <c r="F1050" s="213">
        <v>0</v>
      </c>
      <c r="G1050" s="214">
        <v>0</v>
      </c>
      <c r="H1050" s="214">
        <v>2</v>
      </c>
      <c r="I1050" s="214">
        <v>15.769544</v>
      </c>
      <c r="J1050" s="214">
        <v>152</v>
      </c>
      <c r="K1050" s="214">
        <v>49.431736</v>
      </c>
      <c r="L1050" s="214"/>
      <c r="M1050" s="214"/>
    </row>
    <row r="1051" spans="1:13" ht="12.75">
      <c r="A1051" s="200"/>
      <c r="B1051" s="212">
        <v>39661</v>
      </c>
      <c r="C1051" s="214"/>
      <c r="D1051" s="213">
        <v>0</v>
      </c>
      <c r="E1051" s="214">
        <v>0</v>
      </c>
      <c r="F1051" s="213">
        <v>0</v>
      </c>
      <c r="G1051" s="214">
        <v>0</v>
      </c>
      <c r="H1051" s="214">
        <v>2</v>
      </c>
      <c r="I1051" s="214">
        <v>15.770425</v>
      </c>
      <c r="J1051" s="214">
        <v>152</v>
      </c>
      <c r="K1051" s="214">
        <v>48.590583</v>
      </c>
      <c r="L1051" s="214"/>
      <c r="M1051" s="214"/>
    </row>
    <row r="1052" spans="1:13" ht="12.75">
      <c r="A1052" s="200"/>
      <c r="B1052" s="212">
        <v>39692</v>
      </c>
      <c r="C1052" s="214"/>
      <c r="D1052" s="213">
        <v>0</v>
      </c>
      <c r="E1052" s="214">
        <v>0</v>
      </c>
      <c r="F1052" s="213">
        <v>0</v>
      </c>
      <c r="G1052" s="214">
        <v>0</v>
      </c>
      <c r="H1052" s="214">
        <v>2</v>
      </c>
      <c r="I1052" s="214">
        <v>15.770425</v>
      </c>
      <c r="J1052" s="214">
        <v>152</v>
      </c>
      <c r="K1052" s="214">
        <v>49.190953</v>
      </c>
      <c r="L1052" s="214"/>
      <c r="M1052" s="214"/>
    </row>
    <row r="1053" spans="1:13" ht="12.75">
      <c r="A1053" s="200"/>
      <c r="B1053" s="212">
        <v>39722</v>
      </c>
      <c r="C1053" s="214"/>
      <c r="D1053" s="213">
        <v>0</v>
      </c>
      <c r="E1053" s="214">
        <v>0</v>
      </c>
      <c r="F1053" s="213">
        <v>0</v>
      </c>
      <c r="G1053" s="214">
        <v>0</v>
      </c>
      <c r="H1053" s="214">
        <v>2</v>
      </c>
      <c r="I1053" s="214">
        <v>15.770425</v>
      </c>
      <c r="J1053" s="214">
        <v>152</v>
      </c>
      <c r="K1053" s="214">
        <v>50.58423</v>
      </c>
      <c r="L1053" s="214"/>
      <c r="M1053" s="214"/>
    </row>
    <row r="1054" spans="1:13" ht="12.75">
      <c r="A1054" s="200"/>
      <c r="B1054" s="212">
        <v>39753</v>
      </c>
      <c r="C1054" s="214"/>
      <c r="D1054" s="213">
        <v>0</v>
      </c>
      <c r="E1054" s="214">
        <v>0</v>
      </c>
      <c r="F1054" s="213">
        <v>0</v>
      </c>
      <c r="G1054" s="214">
        <v>0</v>
      </c>
      <c r="H1054" s="214">
        <v>2</v>
      </c>
      <c r="I1054" s="214">
        <v>15.770425</v>
      </c>
      <c r="J1054" s="214">
        <v>152</v>
      </c>
      <c r="K1054" s="214">
        <v>49.47676</v>
      </c>
      <c r="L1054" s="214"/>
      <c r="M1054" s="214"/>
    </row>
    <row r="1055" spans="1:13" ht="12.75">
      <c r="A1055" s="200"/>
      <c r="B1055" s="212">
        <v>39783</v>
      </c>
      <c r="C1055" s="214"/>
      <c r="D1055" s="213">
        <v>0</v>
      </c>
      <c r="E1055" s="214">
        <v>0</v>
      </c>
      <c r="F1055" s="213">
        <v>0</v>
      </c>
      <c r="G1055" s="214">
        <v>0</v>
      </c>
      <c r="H1055" s="214">
        <v>2</v>
      </c>
      <c r="I1055" s="214">
        <v>15.761584</v>
      </c>
      <c r="J1055" s="214">
        <v>151</v>
      </c>
      <c r="K1055" s="214">
        <v>49.945907</v>
      </c>
      <c r="L1055" s="214"/>
      <c r="M1055" s="214"/>
    </row>
    <row r="1056" spans="1:13" ht="12.75">
      <c r="A1056" s="200"/>
      <c r="B1056" s="212">
        <v>39814</v>
      </c>
      <c r="C1056" s="214"/>
      <c r="D1056" s="213">
        <v>0</v>
      </c>
      <c r="E1056" s="214">
        <v>0</v>
      </c>
      <c r="F1056" s="213">
        <v>0</v>
      </c>
      <c r="G1056" s="214">
        <v>0</v>
      </c>
      <c r="H1056" s="214">
        <v>2</v>
      </c>
      <c r="I1056" s="214">
        <v>15.770425</v>
      </c>
      <c r="J1056" s="214">
        <v>151</v>
      </c>
      <c r="K1056" s="214">
        <v>51</v>
      </c>
      <c r="L1056" s="214"/>
      <c r="M1056" s="214"/>
    </row>
    <row r="1057" spans="1:13" ht="12.75">
      <c r="A1057" s="200"/>
      <c r="B1057" s="212">
        <v>39845</v>
      </c>
      <c r="C1057" s="214"/>
      <c r="D1057" s="213">
        <v>0</v>
      </c>
      <c r="E1057" s="214">
        <v>0</v>
      </c>
      <c r="F1057" s="213">
        <v>0</v>
      </c>
      <c r="G1057" s="214">
        <v>0</v>
      </c>
      <c r="H1057" s="214">
        <v>2</v>
      </c>
      <c r="I1057" s="214">
        <v>15.770425</v>
      </c>
      <c r="J1057" s="214">
        <v>151</v>
      </c>
      <c r="K1057" s="214">
        <v>50.120605</v>
      </c>
      <c r="L1057" s="214"/>
      <c r="M1057" s="214"/>
    </row>
    <row r="1058" spans="1:13" ht="12.75">
      <c r="A1058" s="200"/>
      <c r="B1058" s="212">
        <v>39873</v>
      </c>
      <c r="C1058" s="214"/>
      <c r="D1058" s="213">
        <v>0</v>
      </c>
      <c r="E1058" s="214">
        <v>0</v>
      </c>
      <c r="F1058" s="213">
        <v>0</v>
      </c>
      <c r="G1058" s="214">
        <v>0</v>
      </c>
      <c r="H1058" s="214">
        <v>2</v>
      </c>
      <c r="I1058" s="214">
        <v>15.770425</v>
      </c>
      <c r="J1058" s="214">
        <v>149</v>
      </c>
      <c r="K1058" s="214">
        <v>50.576047</v>
      </c>
      <c r="L1058" s="214"/>
      <c r="M1058" s="214"/>
    </row>
    <row r="1059" spans="1:13" ht="12.75" hidden="1">
      <c r="A1059" s="200"/>
      <c r="B1059" s="212">
        <v>39904</v>
      </c>
      <c r="C1059" s="214"/>
      <c r="D1059" s="213">
        <v>0</v>
      </c>
      <c r="E1059" s="214">
        <v>0</v>
      </c>
      <c r="F1059" s="213">
        <v>0</v>
      </c>
      <c r="G1059" s="214">
        <v>0</v>
      </c>
      <c r="H1059" s="214">
        <v>2</v>
      </c>
      <c r="I1059" s="214">
        <v>15.770425</v>
      </c>
      <c r="J1059" s="214">
        <v>149</v>
      </c>
      <c r="K1059" s="214">
        <v>50.576047</v>
      </c>
      <c r="L1059" s="214"/>
      <c r="M1059" s="214"/>
    </row>
    <row r="1060" spans="1:13" ht="12.75" hidden="1">
      <c r="A1060" s="200"/>
      <c r="B1060" s="212">
        <v>39934</v>
      </c>
      <c r="C1060" s="214"/>
      <c r="D1060" s="213">
        <v>0</v>
      </c>
      <c r="E1060" s="214">
        <v>0</v>
      </c>
      <c r="F1060" s="213">
        <v>0</v>
      </c>
      <c r="G1060" s="214">
        <v>0</v>
      </c>
      <c r="H1060" s="214">
        <v>2</v>
      </c>
      <c r="I1060" s="214">
        <v>15.770425</v>
      </c>
      <c r="J1060" s="214">
        <v>149</v>
      </c>
      <c r="K1060" s="214">
        <v>50.576047</v>
      </c>
      <c r="L1060" s="214"/>
      <c r="M1060" s="214"/>
    </row>
    <row r="1061" spans="1:13" ht="12.75">
      <c r="A1061" s="200"/>
      <c r="B1061" s="212">
        <v>39965</v>
      </c>
      <c r="C1061" s="214"/>
      <c r="D1061" s="213">
        <v>0</v>
      </c>
      <c r="E1061" s="214">
        <v>0</v>
      </c>
      <c r="F1061" s="213">
        <v>0</v>
      </c>
      <c r="G1061" s="214">
        <v>0</v>
      </c>
      <c r="H1061" s="214">
        <v>2</v>
      </c>
      <c r="I1061" s="214">
        <v>15.770425</v>
      </c>
      <c r="J1061" s="214">
        <v>149</v>
      </c>
      <c r="K1061" s="214">
        <v>55.032876</v>
      </c>
      <c r="L1061" s="214"/>
      <c r="M1061" s="214"/>
    </row>
    <row r="1062" spans="1:13" ht="12.75">
      <c r="A1062" s="200"/>
      <c r="B1062" s="212">
        <v>39995</v>
      </c>
      <c r="C1062" s="214"/>
      <c r="D1062" s="213">
        <v>0</v>
      </c>
      <c r="E1062" s="214">
        <v>0</v>
      </c>
      <c r="F1062" s="213">
        <v>0</v>
      </c>
      <c r="G1062" s="214">
        <v>0</v>
      </c>
      <c r="H1062" s="214">
        <v>2</v>
      </c>
      <c r="I1062" s="214">
        <v>16.308069</v>
      </c>
      <c r="J1062" s="214">
        <v>148</v>
      </c>
      <c r="K1062" s="214">
        <v>55.66434</v>
      </c>
      <c r="L1062" s="214"/>
      <c r="M1062" s="214"/>
    </row>
    <row r="1063" spans="1:13" ht="12.75">
      <c r="A1063" s="200"/>
      <c r="B1063" s="212">
        <v>40026</v>
      </c>
      <c r="C1063" s="214"/>
      <c r="D1063" s="213">
        <v>0</v>
      </c>
      <c r="E1063" s="214">
        <v>0</v>
      </c>
      <c r="F1063" s="213">
        <v>0</v>
      </c>
      <c r="G1063" s="214">
        <v>0</v>
      </c>
      <c r="H1063" s="214">
        <v>2</v>
      </c>
      <c r="I1063" s="214">
        <v>16.308257</v>
      </c>
      <c r="J1063" s="214">
        <v>146</v>
      </c>
      <c r="K1063" s="214">
        <v>56.243701</v>
      </c>
      <c r="L1063" s="214"/>
      <c r="M1063" s="214"/>
    </row>
    <row r="1064" spans="1:13" ht="12.75">
      <c r="A1064" s="200"/>
      <c r="B1064" s="212">
        <v>40057</v>
      </c>
      <c r="C1064" s="214"/>
      <c r="D1064" s="213">
        <v>0</v>
      </c>
      <c r="E1064" s="214">
        <v>0</v>
      </c>
      <c r="F1064" s="213">
        <v>0</v>
      </c>
      <c r="G1064" s="214">
        <v>0</v>
      </c>
      <c r="H1064" s="214">
        <v>2</v>
      </c>
      <c r="I1064" s="214">
        <v>16.308257</v>
      </c>
      <c r="J1064" s="214">
        <v>146</v>
      </c>
      <c r="K1064" s="214">
        <v>56.790676</v>
      </c>
      <c r="L1064" s="214"/>
      <c r="M1064" s="214"/>
    </row>
    <row r="1065" spans="1:13" ht="12.75">
      <c r="A1065" s="200"/>
      <c r="B1065" s="212">
        <v>40087</v>
      </c>
      <c r="C1065" s="214"/>
      <c r="D1065" s="213">
        <v>0</v>
      </c>
      <c r="E1065" s="214">
        <v>0</v>
      </c>
      <c r="F1065" s="213">
        <v>0</v>
      </c>
      <c r="G1065" s="214">
        <v>0</v>
      </c>
      <c r="H1065" s="214">
        <v>2</v>
      </c>
      <c r="I1065" s="214">
        <v>16.308257</v>
      </c>
      <c r="J1065" s="214">
        <v>145</v>
      </c>
      <c r="K1065" s="214">
        <v>57.082894</v>
      </c>
      <c r="L1065" s="214"/>
      <c r="M1065" s="214"/>
    </row>
    <row r="1066" spans="1:13" ht="12.75">
      <c r="A1066" s="200"/>
      <c r="B1066" s="212">
        <v>40118</v>
      </c>
      <c r="C1066" s="214"/>
      <c r="D1066" s="213">
        <v>0</v>
      </c>
      <c r="E1066" s="214">
        <v>0</v>
      </c>
      <c r="F1066" s="213">
        <v>0</v>
      </c>
      <c r="G1066" s="214">
        <v>0</v>
      </c>
      <c r="H1066" s="214">
        <v>2</v>
      </c>
      <c r="I1066" s="214">
        <v>16.308257</v>
      </c>
      <c r="J1066" s="214">
        <v>145</v>
      </c>
      <c r="K1066" s="214">
        <v>60.357684</v>
      </c>
      <c r="L1066" s="214"/>
      <c r="M1066" s="214"/>
    </row>
    <row r="1067" spans="1:13" ht="12.75">
      <c r="A1067" s="200"/>
      <c r="B1067" s="212">
        <v>40148</v>
      </c>
      <c r="C1067" s="214"/>
      <c r="D1067" s="213">
        <v>0</v>
      </c>
      <c r="E1067" s="214">
        <v>0</v>
      </c>
      <c r="F1067" s="213">
        <v>0</v>
      </c>
      <c r="G1067" s="214">
        <v>0</v>
      </c>
      <c r="H1067" s="214">
        <v>2</v>
      </c>
      <c r="I1067" s="214">
        <v>16.308257</v>
      </c>
      <c r="J1067" s="214">
        <v>145</v>
      </c>
      <c r="K1067" s="214">
        <v>58.228108</v>
      </c>
      <c r="L1067" s="214"/>
      <c r="M1067" s="214"/>
    </row>
    <row r="1068" spans="1:13" ht="12.75">
      <c r="A1068" s="200"/>
      <c r="B1068" s="212">
        <v>40179</v>
      </c>
      <c r="C1068" s="214"/>
      <c r="D1068" s="213">
        <v>0</v>
      </c>
      <c r="E1068" s="214">
        <v>0</v>
      </c>
      <c r="F1068" s="213">
        <v>0</v>
      </c>
      <c r="G1068" s="214">
        <v>0</v>
      </c>
      <c r="H1068" s="214">
        <v>2</v>
      </c>
      <c r="I1068" s="214">
        <v>16.308257</v>
      </c>
      <c r="J1068" s="214">
        <v>145</v>
      </c>
      <c r="K1068" s="214">
        <v>58.840232</v>
      </c>
      <c r="L1068" s="214"/>
      <c r="M1068" s="214"/>
    </row>
    <row r="1069" spans="1:13" ht="12.75">
      <c r="A1069" s="200"/>
      <c r="B1069" s="212">
        <v>40210</v>
      </c>
      <c r="C1069" s="214"/>
      <c r="D1069" s="213">
        <v>0</v>
      </c>
      <c r="E1069" s="214">
        <v>0</v>
      </c>
      <c r="F1069" s="213">
        <v>0</v>
      </c>
      <c r="G1069" s="214">
        <v>0</v>
      </c>
      <c r="H1069" s="214">
        <v>2</v>
      </c>
      <c r="I1069" s="214">
        <v>16.308257</v>
      </c>
      <c r="J1069" s="214">
        <v>144</v>
      </c>
      <c r="K1069" s="214">
        <v>59.269149</v>
      </c>
      <c r="L1069" s="214"/>
      <c r="M1069" s="214"/>
    </row>
    <row r="1070" spans="1:13" ht="12.75">
      <c r="A1070" s="200"/>
      <c r="B1070" s="212">
        <v>40238</v>
      </c>
      <c r="C1070" s="214"/>
      <c r="D1070" s="213">
        <v>0</v>
      </c>
      <c r="E1070" s="214">
        <v>0</v>
      </c>
      <c r="F1070" s="213">
        <v>0</v>
      </c>
      <c r="G1070" s="214">
        <v>0</v>
      </c>
      <c r="H1070" s="214">
        <v>2</v>
      </c>
      <c r="I1070" s="214">
        <v>16.308257</v>
      </c>
      <c r="J1070" s="214">
        <v>144</v>
      </c>
      <c r="K1070" s="214">
        <v>54.226042</v>
      </c>
      <c r="L1070" s="214"/>
      <c r="M1070" s="214"/>
    </row>
    <row r="1071" spans="1:13" ht="12.75">
      <c r="A1071" s="200"/>
      <c r="B1071" s="212">
        <v>40269</v>
      </c>
      <c r="C1071" s="214"/>
      <c r="D1071" s="213">
        <v>0</v>
      </c>
      <c r="E1071" s="214">
        <v>0</v>
      </c>
      <c r="F1071" s="213">
        <v>0</v>
      </c>
      <c r="G1071" s="214">
        <v>0</v>
      </c>
      <c r="H1071" s="214">
        <v>2</v>
      </c>
      <c r="I1071" s="214">
        <v>16.308257</v>
      </c>
      <c r="J1071" s="214">
        <v>144</v>
      </c>
      <c r="K1071" s="214">
        <v>57.818366</v>
      </c>
      <c r="L1071" s="214"/>
      <c r="M1071" s="214"/>
    </row>
    <row r="1072" spans="1:13" ht="12.75">
      <c r="A1072" s="200"/>
      <c r="B1072" s="212">
        <v>40299</v>
      </c>
      <c r="C1072" s="214"/>
      <c r="D1072" s="213">
        <v>0</v>
      </c>
      <c r="E1072" s="214">
        <v>0</v>
      </c>
      <c r="F1072" s="213">
        <v>0</v>
      </c>
      <c r="G1072" s="214">
        <v>0</v>
      </c>
      <c r="H1072" s="214">
        <v>2</v>
      </c>
      <c r="I1072" s="214">
        <v>16.308257</v>
      </c>
      <c r="J1072" s="214">
        <v>144</v>
      </c>
      <c r="K1072" s="214">
        <v>58.794556</v>
      </c>
      <c r="L1072" s="214"/>
      <c r="M1072" s="214"/>
    </row>
    <row r="1073" spans="1:13" ht="12.75">
      <c r="A1073" s="200"/>
      <c r="B1073" s="212">
        <v>40330</v>
      </c>
      <c r="C1073" s="214"/>
      <c r="D1073" s="213">
        <v>0</v>
      </c>
      <c r="E1073" s="214">
        <v>0</v>
      </c>
      <c r="F1073" s="213">
        <v>0</v>
      </c>
      <c r="G1073" s="214">
        <v>0</v>
      </c>
      <c r="H1073" s="214">
        <v>2</v>
      </c>
      <c r="I1073" s="214">
        <v>16.37611</v>
      </c>
      <c r="J1073" s="214">
        <v>144</v>
      </c>
      <c r="K1073" s="214">
        <v>59.248863</v>
      </c>
      <c r="L1073" s="214"/>
      <c r="M1073" s="214"/>
    </row>
    <row r="1074" spans="1:13" ht="12.75">
      <c r="A1074" s="200"/>
      <c r="B1074" s="212">
        <v>40360</v>
      </c>
      <c r="C1074" s="214"/>
      <c r="D1074" s="213">
        <v>0</v>
      </c>
      <c r="E1074" s="214">
        <v>0</v>
      </c>
      <c r="F1074" s="213">
        <v>0</v>
      </c>
      <c r="G1074" s="214">
        <v>0</v>
      </c>
      <c r="H1074" s="214">
        <v>2</v>
      </c>
      <c r="I1074" s="214">
        <v>16.601507</v>
      </c>
      <c r="J1074" s="214">
        <v>144</v>
      </c>
      <c r="K1074" s="214">
        <v>58.064527</v>
      </c>
      <c r="L1074" s="214"/>
      <c r="M1074" s="214"/>
    </row>
    <row r="1075" spans="1:13" ht="12.75">
      <c r="A1075" s="200"/>
      <c r="B1075" s="212">
        <v>40391</v>
      </c>
      <c r="C1075" s="214"/>
      <c r="D1075" s="213">
        <v>0</v>
      </c>
      <c r="E1075" s="214">
        <v>0</v>
      </c>
      <c r="F1075" s="213">
        <v>0</v>
      </c>
      <c r="G1075" s="214">
        <v>0</v>
      </c>
      <c r="H1075" s="214">
        <v>2</v>
      </c>
      <c r="I1075" s="214">
        <v>16.60167</v>
      </c>
      <c r="J1075" s="214">
        <v>144</v>
      </c>
      <c r="K1075" s="214">
        <v>58.591094</v>
      </c>
      <c r="L1075" s="214"/>
      <c r="M1075" s="214"/>
    </row>
    <row r="1076" spans="1:13" ht="12.75">
      <c r="A1076" s="200"/>
      <c r="B1076" s="212">
        <v>40422</v>
      </c>
      <c r="C1076" s="214"/>
      <c r="D1076" s="213">
        <v>0</v>
      </c>
      <c r="E1076" s="214">
        <v>0</v>
      </c>
      <c r="F1076" s="213">
        <v>0</v>
      </c>
      <c r="G1076" s="214">
        <v>0</v>
      </c>
      <c r="H1076" s="214">
        <v>2</v>
      </c>
      <c r="I1076" s="214">
        <v>16.60167</v>
      </c>
      <c r="J1076" s="214">
        <v>144</v>
      </c>
      <c r="K1076" s="214">
        <v>58.967867</v>
      </c>
      <c r="L1076" s="214"/>
      <c r="M1076" s="214"/>
    </row>
    <row r="1077" spans="1:13" ht="12.75">
      <c r="A1077" s="200"/>
      <c r="B1077" s="212">
        <v>40452</v>
      </c>
      <c r="C1077" s="214"/>
      <c r="D1077" s="213">
        <v>0</v>
      </c>
      <c r="E1077" s="214">
        <v>0</v>
      </c>
      <c r="F1077" s="213">
        <v>0</v>
      </c>
      <c r="G1077" s="214">
        <v>0</v>
      </c>
      <c r="H1077" s="214">
        <v>2</v>
      </c>
      <c r="I1077" s="214">
        <v>16.60167</v>
      </c>
      <c r="J1077" s="214">
        <v>144</v>
      </c>
      <c r="K1077" s="214">
        <v>60.058902</v>
      </c>
      <c r="L1077" s="214"/>
      <c r="M1077" s="214"/>
    </row>
    <row r="1078" spans="1:13" ht="12.75">
      <c r="A1078" s="200"/>
      <c r="B1078" s="212">
        <v>40483</v>
      </c>
      <c r="C1078" s="214"/>
      <c r="D1078" s="213">
        <v>0</v>
      </c>
      <c r="E1078" s="214">
        <v>0</v>
      </c>
      <c r="F1078" s="213">
        <v>0</v>
      </c>
      <c r="G1078" s="214">
        <v>0</v>
      </c>
      <c r="H1078" s="214">
        <v>2</v>
      </c>
      <c r="I1078" s="214">
        <v>16.60167</v>
      </c>
      <c r="J1078" s="214">
        <v>144</v>
      </c>
      <c r="K1078" s="214">
        <v>58.094671</v>
      </c>
      <c r="L1078" s="214"/>
      <c r="M1078" s="214"/>
    </row>
    <row r="1079" spans="1:13" ht="12.75">
      <c r="A1079" s="200"/>
      <c r="B1079" s="212">
        <v>40513</v>
      </c>
      <c r="C1079" s="214"/>
      <c r="D1079" s="213">
        <v>0</v>
      </c>
      <c r="E1079" s="214">
        <v>0</v>
      </c>
      <c r="F1079" s="213">
        <v>0</v>
      </c>
      <c r="G1079" s="214">
        <v>0</v>
      </c>
      <c r="H1079" s="214">
        <v>2</v>
      </c>
      <c r="I1079" s="214">
        <v>16.60167</v>
      </c>
      <c r="J1079" s="214">
        <v>144</v>
      </c>
      <c r="K1079" s="214">
        <v>58.598158</v>
      </c>
      <c r="L1079" s="214"/>
      <c r="M1079" s="214"/>
    </row>
    <row r="1080" spans="1:13" ht="12.75">
      <c r="A1080" s="200"/>
      <c r="B1080" s="212">
        <v>40544</v>
      </c>
      <c r="C1080" s="214"/>
      <c r="D1080" s="213">
        <v>0</v>
      </c>
      <c r="E1080" s="214">
        <v>0</v>
      </c>
      <c r="F1080" s="213">
        <v>0</v>
      </c>
      <c r="G1080" s="214">
        <v>0</v>
      </c>
      <c r="H1080" s="214">
        <v>2</v>
      </c>
      <c r="I1080" s="214">
        <v>16.60167</v>
      </c>
      <c r="J1080" s="214">
        <v>144</v>
      </c>
      <c r="K1080" s="214">
        <v>59.118197</v>
      </c>
      <c r="L1080" s="214"/>
      <c r="M1080" s="214"/>
    </row>
    <row r="1081" spans="1:13" ht="12.75">
      <c r="A1081" s="200"/>
      <c r="B1081" s="212">
        <v>40575</v>
      </c>
      <c r="C1081" s="214"/>
      <c r="D1081" s="213">
        <v>0</v>
      </c>
      <c r="E1081" s="214">
        <v>0</v>
      </c>
      <c r="F1081" s="213">
        <v>0</v>
      </c>
      <c r="G1081" s="214">
        <v>0</v>
      </c>
      <c r="H1081" s="214">
        <v>2</v>
      </c>
      <c r="I1081" s="214">
        <v>16.60167</v>
      </c>
      <c r="J1081" s="214">
        <v>143</v>
      </c>
      <c r="K1081" s="214">
        <v>59.638242</v>
      </c>
      <c r="L1081" s="214"/>
      <c r="M1081" s="214"/>
    </row>
    <row r="1082" spans="1:13" ht="12.75">
      <c r="A1082" s="200"/>
      <c r="B1082" s="212">
        <v>40603</v>
      </c>
      <c r="C1082" s="214"/>
      <c r="D1082" s="213">
        <v>0</v>
      </c>
      <c r="E1082" s="214">
        <v>0</v>
      </c>
      <c r="F1082" s="213">
        <v>0</v>
      </c>
      <c r="G1082" s="214">
        <v>0</v>
      </c>
      <c r="H1082" s="214">
        <v>2</v>
      </c>
      <c r="I1082" s="214">
        <v>16.60167</v>
      </c>
      <c r="J1082" s="214">
        <v>143</v>
      </c>
      <c r="K1082" s="214">
        <v>60.913424</v>
      </c>
      <c r="L1082" s="214"/>
      <c r="M1082" s="214"/>
    </row>
    <row r="1083" spans="1:13" ht="12.75">
      <c r="A1083" s="200"/>
      <c r="B1083" s="212">
        <v>40634</v>
      </c>
      <c r="C1083" s="214"/>
      <c r="D1083" s="214">
        <v>0</v>
      </c>
      <c r="E1083" s="214">
        <v>0</v>
      </c>
      <c r="F1083" s="215">
        <v>0</v>
      </c>
      <c r="G1083" s="214">
        <v>0</v>
      </c>
      <c r="H1083" s="214">
        <v>2</v>
      </c>
      <c r="I1083" s="214">
        <v>16.60167</v>
      </c>
      <c r="J1083" s="214">
        <v>143</v>
      </c>
      <c r="K1083" s="214">
        <v>65.198714</v>
      </c>
      <c r="L1083" s="214"/>
      <c r="M1083" s="214"/>
    </row>
    <row r="1084" spans="1:13" ht="12.75">
      <c r="A1084" s="200"/>
      <c r="B1084" s="212">
        <v>40664</v>
      </c>
      <c r="C1084" s="214"/>
      <c r="D1084" s="214">
        <v>0</v>
      </c>
      <c r="E1084" s="214">
        <v>0</v>
      </c>
      <c r="F1084" s="215">
        <v>0</v>
      </c>
      <c r="G1084" s="214">
        <v>0</v>
      </c>
      <c r="H1084" s="214">
        <v>2</v>
      </c>
      <c r="I1084" s="214">
        <v>16.60167</v>
      </c>
      <c r="J1084" s="214">
        <v>144</v>
      </c>
      <c r="K1084" s="214">
        <v>66.98183</v>
      </c>
      <c r="L1084" s="214"/>
      <c r="M1084" s="214"/>
    </row>
    <row r="1085" spans="1:13" ht="12.75">
      <c r="A1085" s="200"/>
      <c r="B1085" s="212">
        <v>40695</v>
      </c>
      <c r="C1085" s="214"/>
      <c r="D1085" s="214">
        <v>0</v>
      </c>
      <c r="E1085" s="214">
        <v>0</v>
      </c>
      <c r="F1085" s="215">
        <v>0</v>
      </c>
      <c r="G1085" s="214">
        <v>0</v>
      </c>
      <c r="H1085" s="214">
        <v>2</v>
      </c>
      <c r="I1085" s="214">
        <v>16.60167</v>
      </c>
      <c r="J1085" s="214">
        <v>144</v>
      </c>
      <c r="K1085" s="214">
        <v>67.640368</v>
      </c>
      <c r="L1085" s="214"/>
      <c r="M1085" s="214"/>
    </row>
    <row r="1086" spans="2:15" ht="12.75">
      <c r="B1086" s="212">
        <v>40725</v>
      </c>
      <c r="C1086" s="214"/>
      <c r="D1086" s="214">
        <v>0</v>
      </c>
      <c r="E1086" s="214">
        <v>0</v>
      </c>
      <c r="F1086" s="215">
        <v>0</v>
      </c>
      <c r="G1086" s="214">
        <v>0</v>
      </c>
      <c r="H1086" s="214">
        <v>2</v>
      </c>
      <c r="I1086" s="214">
        <v>17.226704</v>
      </c>
      <c r="J1086" s="214">
        <v>144</v>
      </c>
      <c r="K1086" s="214">
        <v>67.953882</v>
      </c>
      <c r="L1086" s="214"/>
      <c r="M1086" s="214"/>
      <c r="N1086" s="9"/>
      <c r="O1086" s="200"/>
    </row>
    <row r="1087" spans="2:15" ht="12.75">
      <c r="B1087" s="212">
        <v>40756</v>
      </c>
      <c r="C1087" s="214"/>
      <c r="D1087" s="214">
        <v>0</v>
      </c>
      <c r="E1087" s="214">
        <v>0</v>
      </c>
      <c r="F1087" s="215">
        <v>0</v>
      </c>
      <c r="G1087" s="214">
        <v>0</v>
      </c>
      <c r="H1087" s="214">
        <v>2</v>
      </c>
      <c r="I1087" s="214">
        <v>17.227063</v>
      </c>
      <c r="J1087" s="214">
        <v>144</v>
      </c>
      <c r="K1087" s="214">
        <v>68.428208</v>
      </c>
      <c r="L1087" s="214"/>
      <c r="M1087" s="214"/>
      <c r="N1087" s="9"/>
      <c r="O1087" s="200"/>
    </row>
    <row r="1088" spans="2:15" ht="12.75">
      <c r="B1088" s="212">
        <v>40787</v>
      </c>
      <c r="C1088" s="214"/>
      <c r="D1088" s="214">
        <v>0</v>
      </c>
      <c r="E1088" s="214">
        <v>0</v>
      </c>
      <c r="F1088" s="215">
        <v>0</v>
      </c>
      <c r="G1088" s="214">
        <v>0</v>
      </c>
      <c r="H1088" s="214">
        <v>2</v>
      </c>
      <c r="I1088" s="214">
        <v>17.227063</v>
      </c>
      <c r="J1088" s="214">
        <v>144</v>
      </c>
      <c r="K1088" s="214">
        <v>69.102584</v>
      </c>
      <c r="L1088" s="214"/>
      <c r="M1088" s="214"/>
      <c r="N1088" s="9"/>
      <c r="O1088" s="200"/>
    </row>
    <row r="1089" spans="2:15" ht="12.75">
      <c r="B1089" s="212">
        <v>40818</v>
      </c>
      <c r="C1089" s="214"/>
      <c r="D1089" s="214">
        <v>0</v>
      </c>
      <c r="E1089" s="214">
        <v>0</v>
      </c>
      <c r="F1089" s="215">
        <v>0</v>
      </c>
      <c r="G1089" s="214">
        <v>0</v>
      </c>
      <c r="H1089" s="214">
        <v>2</v>
      </c>
      <c r="I1089" s="214">
        <v>17.227063</v>
      </c>
      <c r="J1089" s="214">
        <v>144</v>
      </c>
      <c r="K1089" s="214">
        <v>69.777168</v>
      </c>
      <c r="L1089" s="214"/>
      <c r="M1089" s="214"/>
      <c r="N1089" s="9"/>
      <c r="O1089" s="200"/>
    </row>
    <row r="1090" spans="2:15" ht="12.75">
      <c r="B1090" s="212">
        <v>40850</v>
      </c>
      <c r="C1090" s="214"/>
      <c r="D1090" s="214">
        <v>0</v>
      </c>
      <c r="E1090" s="214">
        <v>0</v>
      </c>
      <c r="F1090" s="215">
        <v>0</v>
      </c>
      <c r="G1090" s="214">
        <v>0</v>
      </c>
      <c r="H1090" s="214">
        <v>2</v>
      </c>
      <c r="I1090" s="214">
        <v>17.227063</v>
      </c>
      <c r="J1090" s="214">
        <v>144</v>
      </c>
      <c r="K1090" s="214">
        <v>70.706607</v>
      </c>
      <c r="L1090" s="214"/>
      <c r="M1090" s="214"/>
      <c r="N1090" s="9"/>
      <c r="O1090" s="200"/>
    </row>
    <row r="1091" spans="2:15" ht="12.75">
      <c r="B1091" s="212">
        <v>40881</v>
      </c>
      <c r="C1091" s="214"/>
      <c r="D1091" s="214">
        <v>0</v>
      </c>
      <c r="E1091" s="214">
        <v>0</v>
      </c>
      <c r="F1091" s="215">
        <v>0</v>
      </c>
      <c r="G1091" s="214">
        <v>0</v>
      </c>
      <c r="H1091" s="214">
        <v>2</v>
      </c>
      <c r="I1091" s="214">
        <v>17.227063</v>
      </c>
      <c r="J1091" s="214">
        <v>144</v>
      </c>
      <c r="K1091" s="214">
        <v>71.308446</v>
      </c>
      <c r="L1091" s="214"/>
      <c r="M1091" s="214"/>
      <c r="N1091" s="9"/>
      <c r="O1091" s="200"/>
    </row>
    <row r="1092" spans="2:15" ht="12.75">
      <c r="B1092" s="212">
        <v>40909</v>
      </c>
      <c r="C1092" s="214"/>
      <c r="D1092" s="214">
        <v>0</v>
      </c>
      <c r="E1092" s="214">
        <v>0</v>
      </c>
      <c r="F1092" s="215">
        <v>0</v>
      </c>
      <c r="G1092" s="214">
        <v>0</v>
      </c>
      <c r="H1092" s="214">
        <v>2</v>
      </c>
      <c r="I1092" s="214">
        <v>17.227063</v>
      </c>
      <c r="J1092" s="214">
        <v>144</v>
      </c>
      <c r="K1092" s="214">
        <v>70.62863</v>
      </c>
      <c r="L1092" s="214"/>
      <c r="M1092" s="214"/>
      <c r="N1092" s="9"/>
      <c r="O1092" s="200"/>
    </row>
    <row r="1093" spans="2:15" ht="12.75">
      <c r="B1093" s="212">
        <v>40940</v>
      </c>
      <c r="C1093" s="214"/>
      <c r="D1093" s="214">
        <v>0</v>
      </c>
      <c r="E1093" s="214">
        <v>0</v>
      </c>
      <c r="F1093" s="215">
        <v>0</v>
      </c>
      <c r="G1093" s="214">
        <v>0</v>
      </c>
      <c r="H1093" s="214">
        <v>2</v>
      </c>
      <c r="I1093" s="214">
        <v>17.227063</v>
      </c>
      <c r="J1093" s="214">
        <v>143</v>
      </c>
      <c r="K1093" s="214">
        <v>71.299192</v>
      </c>
      <c r="L1093" s="214"/>
      <c r="M1093" s="214"/>
      <c r="N1093" s="9"/>
      <c r="O1093" s="200"/>
    </row>
    <row r="1094" spans="2:15" ht="12.75">
      <c r="B1094" s="212">
        <v>40969</v>
      </c>
      <c r="C1094" s="214"/>
      <c r="D1094" s="214">
        <v>0</v>
      </c>
      <c r="E1094" s="214">
        <v>0</v>
      </c>
      <c r="F1094" s="215">
        <v>0</v>
      </c>
      <c r="G1094" s="214">
        <v>0</v>
      </c>
      <c r="H1094" s="214">
        <v>2</v>
      </c>
      <c r="I1094" s="214">
        <v>17.227063</v>
      </c>
      <c r="J1094" s="214">
        <v>143</v>
      </c>
      <c r="K1094" s="214">
        <v>73.063838</v>
      </c>
      <c r="L1094" s="214"/>
      <c r="M1094" s="214"/>
      <c r="N1094" s="9"/>
      <c r="O1094" s="200"/>
    </row>
    <row r="1095" spans="2:15" ht="12.75">
      <c r="B1095" s="212">
        <v>41000</v>
      </c>
      <c r="C1095" s="214"/>
      <c r="D1095" s="214">
        <v>0</v>
      </c>
      <c r="E1095" s="214">
        <v>0</v>
      </c>
      <c r="F1095" s="215">
        <v>0</v>
      </c>
      <c r="G1095" s="214">
        <v>0</v>
      </c>
      <c r="H1095" s="214">
        <v>2</v>
      </c>
      <c r="I1095" s="214">
        <v>17.227063</v>
      </c>
      <c r="J1095" s="214">
        <v>143</v>
      </c>
      <c r="K1095" s="214">
        <v>78.514754</v>
      </c>
      <c r="L1095" s="214"/>
      <c r="M1095" s="214"/>
      <c r="N1095" s="9"/>
      <c r="O1095" s="200"/>
    </row>
    <row r="1096" spans="2:15" ht="12.75">
      <c r="B1096" s="212">
        <v>41030</v>
      </c>
      <c r="C1096" s="214"/>
      <c r="D1096" s="214">
        <v>0</v>
      </c>
      <c r="E1096" s="214">
        <v>0</v>
      </c>
      <c r="F1096" s="215">
        <v>0</v>
      </c>
      <c r="G1096" s="214">
        <v>0</v>
      </c>
      <c r="H1096" s="214">
        <v>2</v>
      </c>
      <c r="I1096" s="214">
        <v>17.227063</v>
      </c>
      <c r="J1096" s="214">
        <v>143</v>
      </c>
      <c r="K1096" s="214">
        <v>80.477185</v>
      </c>
      <c r="L1096" s="214"/>
      <c r="M1096" s="214"/>
      <c r="N1096" s="9"/>
      <c r="O1096" s="200"/>
    </row>
    <row r="1097" spans="1:13" ht="12.75">
      <c r="A1097" s="200"/>
      <c r="B1097" s="212">
        <v>41061</v>
      </c>
      <c r="C1097" s="214"/>
      <c r="D1097" s="214">
        <v>0</v>
      </c>
      <c r="E1097" s="214">
        <v>0</v>
      </c>
      <c r="F1097" s="215">
        <v>0</v>
      </c>
      <c r="G1097" s="214">
        <v>0</v>
      </c>
      <c r="H1097" s="214">
        <v>2</v>
      </c>
      <c r="I1097" s="214">
        <v>17.227063</v>
      </c>
      <c r="J1097" s="214">
        <v>143</v>
      </c>
      <c r="K1097" s="214">
        <v>81.147018</v>
      </c>
      <c r="L1097" s="214"/>
      <c r="M1097" s="214"/>
    </row>
    <row r="1098" spans="1:13" ht="12.75">
      <c r="A1098" s="200"/>
      <c r="B1098" s="212">
        <v>41091</v>
      </c>
      <c r="C1098" s="214"/>
      <c r="D1098" s="214">
        <v>0</v>
      </c>
      <c r="E1098" s="214">
        <v>0</v>
      </c>
      <c r="F1098" s="215">
        <v>0</v>
      </c>
      <c r="G1098" s="214">
        <v>0</v>
      </c>
      <c r="H1098" s="214">
        <v>2</v>
      </c>
      <c r="I1098" s="214">
        <v>17.897576</v>
      </c>
      <c r="J1098" s="214">
        <v>143</v>
      </c>
      <c r="K1098" s="214">
        <v>81.654049</v>
      </c>
      <c r="L1098" s="214"/>
      <c r="M1098" s="214"/>
    </row>
    <row r="1099" spans="1:13" ht="12.75">
      <c r="A1099" s="200"/>
      <c r="B1099" s="212">
        <v>41122</v>
      </c>
      <c r="C1099" s="214"/>
      <c r="D1099" s="214">
        <v>0</v>
      </c>
      <c r="E1099" s="214">
        <v>0</v>
      </c>
      <c r="F1099" s="215">
        <v>0</v>
      </c>
      <c r="G1099" s="214">
        <v>0</v>
      </c>
      <c r="H1099" s="214">
        <v>2</v>
      </c>
      <c r="I1099" s="214">
        <v>17.897901</v>
      </c>
      <c r="J1099" s="214">
        <v>143</v>
      </c>
      <c r="K1099" s="214">
        <v>82.240217</v>
      </c>
      <c r="L1099" s="214"/>
      <c r="M1099" s="214"/>
    </row>
    <row r="1100" spans="1:13" ht="12.75">
      <c r="A1100" s="200"/>
      <c r="B1100" s="212">
        <v>41153</v>
      </c>
      <c r="C1100" s="214"/>
      <c r="D1100" s="214">
        <v>0</v>
      </c>
      <c r="E1100" s="214">
        <v>0</v>
      </c>
      <c r="F1100" s="215">
        <v>0</v>
      </c>
      <c r="G1100" s="214">
        <v>0</v>
      </c>
      <c r="H1100" s="214">
        <v>2</v>
      </c>
      <c r="I1100" s="214">
        <v>17.897901</v>
      </c>
      <c r="J1100" s="214">
        <v>143</v>
      </c>
      <c r="K1100" s="214">
        <v>82.727531</v>
      </c>
      <c r="L1100" s="214"/>
      <c r="M1100" s="214"/>
    </row>
    <row r="1101" spans="1:13" ht="12.75">
      <c r="A1101" s="200"/>
      <c r="B1101" s="212">
        <v>41183</v>
      </c>
      <c r="C1101" s="214"/>
      <c r="D1101" s="214">
        <v>0</v>
      </c>
      <c r="E1101" s="214">
        <v>0</v>
      </c>
      <c r="F1101" s="215">
        <v>0</v>
      </c>
      <c r="G1101" s="214">
        <v>0</v>
      </c>
      <c r="H1101" s="214">
        <v>2</v>
      </c>
      <c r="I1101" s="214">
        <v>18</v>
      </c>
      <c r="J1101" s="214">
        <v>144</v>
      </c>
      <c r="K1101" s="214">
        <v>83</v>
      </c>
      <c r="L1101" s="214"/>
      <c r="M1101" s="214"/>
    </row>
    <row r="1102" spans="1:13" ht="12.75">
      <c r="A1102" s="200"/>
      <c r="B1102" s="212">
        <v>41214</v>
      </c>
      <c r="C1102" s="214"/>
      <c r="D1102" s="214">
        <v>0</v>
      </c>
      <c r="E1102" s="214">
        <v>0</v>
      </c>
      <c r="F1102" s="215">
        <v>0</v>
      </c>
      <c r="G1102" s="214">
        <v>0</v>
      </c>
      <c r="H1102" s="214">
        <v>2</v>
      </c>
      <c r="I1102" s="214">
        <v>18</v>
      </c>
      <c r="J1102" s="214">
        <v>170</v>
      </c>
      <c r="K1102" s="214">
        <v>84</v>
      </c>
      <c r="L1102" s="214"/>
      <c r="M1102" s="214"/>
    </row>
    <row r="1103" spans="1:13" ht="12.75">
      <c r="A1103" s="200"/>
      <c r="B1103" s="212">
        <v>41244</v>
      </c>
      <c r="C1103" s="214"/>
      <c r="D1103" s="214">
        <v>0</v>
      </c>
      <c r="E1103" s="214">
        <v>0</v>
      </c>
      <c r="F1103" s="215">
        <v>0</v>
      </c>
      <c r="G1103" s="214">
        <v>0</v>
      </c>
      <c r="H1103" s="214">
        <v>2</v>
      </c>
      <c r="I1103" s="214">
        <v>18</v>
      </c>
      <c r="J1103" s="214">
        <v>170</v>
      </c>
      <c r="K1103" s="214">
        <v>85</v>
      </c>
      <c r="L1103" s="214"/>
      <c r="M1103" s="214"/>
    </row>
    <row r="1104" spans="1:13" ht="12.75">
      <c r="A1104" s="200"/>
      <c r="B1104" s="212">
        <v>41275</v>
      </c>
      <c r="C1104" s="214"/>
      <c r="D1104" s="214">
        <v>0</v>
      </c>
      <c r="E1104" s="214">
        <v>0</v>
      </c>
      <c r="F1104" s="215">
        <v>0</v>
      </c>
      <c r="G1104" s="214">
        <v>0</v>
      </c>
      <c r="H1104" s="214">
        <v>2</v>
      </c>
      <c r="I1104" s="214">
        <v>17.897901</v>
      </c>
      <c r="J1104" s="214">
        <v>170</v>
      </c>
      <c r="K1104" s="214">
        <v>85.815384</v>
      </c>
      <c r="L1104" s="214"/>
      <c r="M1104" s="214"/>
    </row>
    <row r="1105" spans="1:13" ht="12.75">
      <c r="A1105" s="200"/>
      <c r="B1105" s="212">
        <v>41306</v>
      </c>
      <c r="C1105" s="214"/>
      <c r="D1105" s="214">
        <v>0</v>
      </c>
      <c r="E1105" s="214">
        <v>0</v>
      </c>
      <c r="F1105" s="215">
        <v>0</v>
      </c>
      <c r="G1105" s="214">
        <v>0</v>
      </c>
      <c r="H1105" s="214">
        <v>2</v>
      </c>
      <c r="I1105" s="214">
        <v>17.897901</v>
      </c>
      <c r="J1105" s="214">
        <v>170</v>
      </c>
      <c r="K1105" s="214">
        <v>86.345424</v>
      </c>
      <c r="L1105" s="214"/>
      <c r="M1105" s="214"/>
    </row>
    <row r="1106" spans="1:13" ht="12.75">
      <c r="A1106" s="200"/>
      <c r="B1106" s="212">
        <v>41334</v>
      </c>
      <c r="C1106" s="214"/>
      <c r="D1106" s="214">
        <v>0</v>
      </c>
      <c r="E1106" s="214">
        <v>0</v>
      </c>
      <c r="F1106" s="215">
        <v>0</v>
      </c>
      <c r="G1106" s="214">
        <v>0</v>
      </c>
      <c r="H1106" s="214">
        <v>2</v>
      </c>
      <c r="I1106" s="214">
        <v>17.897901</v>
      </c>
      <c r="J1106" s="214">
        <v>170</v>
      </c>
      <c r="K1106" s="214">
        <v>87.461969</v>
      </c>
      <c r="L1106" s="214"/>
      <c r="M1106" s="214"/>
    </row>
    <row r="1107" spans="1:13" ht="12.75">
      <c r="A1107" s="200"/>
      <c r="B1107" s="212">
        <v>41365</v>
      </c>
      <c r="C1107" s="214"/>
      <c r="D1107" s="214">
        <v>0</v>
      </c>
      <c r="E1107" s="214">
        <v>0</v>
      </c>
      <c r="F1107" s="215">
        <v>0</v>
      </c>
      <c r="G1107" s="214">
        <v>0</v>
      </c>
      <c r="H1107" s="214">
        <v>2</v>
      </c>
      <c r="I1107" s="214">
        <v>17.8979</v>
      </c>
      <c r="J1107" s="214">
        <v>170</v>
      </c>
      <c r="K1107" s="214">
        <v>87.3829</v>
      </c>
      <c r="L1107" s="214"/>
      <c r="M1107" s="214"/>
    </row>
    <row r="1108" spans="1:13" ht="12.75">
      <c r="A1108" s="200"/>
      <c r="B1108" s="212">
        <v>41395</v>
      </c>
      <c r="C1108" s="214"/>
      <c r="D1108" s="214">
        <v>0</v>
      </c>
      <c r="E1108" s="214">
        <v>0</v>
      </c>
      <c r="F1108" s="215">
        <v>0</v>
      </c>
      <c r="G1108" s="214">
        <v>0</v>
      </c>
      <c r="H1108" s="214">
        <v>2</v>
      </c>
      <c r="I1108" s="214">
        <v>17.8979</v>
      </c>
      <c r="J1108" s="214">
        <v>170</v>
      </c>
      <c r="K1108" s="214">
        <v>89.054</v>
      </c>
      <c r="L1108" s="214"/>
      <c r="M1108" s="214"/>
    </row>
    <row r="1109" spans="1:13" ht="12.75">
      <c r="A1109" s="200"/>
      <c r="B1109" s="212">
        <v>41426</v>
      </c>
      <c r="C1109" s="214"/>
      <c r="D1109" s="214">
        <v>0</v>
      </c>
      <c r="E1109" s="214">
        <v>0</v>
      </c>
      <c r="F1109" s="215">
        <v>0</v>
      </c>
      <c r="G1109" s="214">
        <v>0</v>
      </c>
      <c r="H1109" s="214">
        <v>2</v>
      </c>
      <c r="I1109" s="214">
        <v>17.8979</v>
      </c>
      <c r="J1109" s="214">
        <v>170</v>
      </c>
      <c r="K1109" s="214">
        <v>89.7673</v>
      </c>
      <c r="L1109" s="214"/>
      <c r="M1109" s="214"/>
    </row>
    <row r="1110" spans="1:13" ht="12.75">
      <c r="A1110" s="200"/>
      <c r="B1110" s="212">
        <v>41456</v>
      </c>
      <c r="C1110" s="214"/>
      <c r="D1110" s="214">
        <v>0</v>
      </c>
      <c r="E1110" s="214">
        <v>0</v>
      </c>
      <c r="F1110" s="215">
        <v>0</v>
      </c>
      <c r="G1110" s="214">
        <v>0</v>
      </c>
      <c r="H1110" s="214">
        <v>2</v>
      </c>
      <c r="I1110" s="214">
        <v>18.1676</v>
      </c>
      <c r="J1110" s="214">
        <v>170</v>
      </c>
      <c r="K1110" s="214">
        <v>90.4508</v>
      </c>
      <c r="L1110" s="214"/>
      <c r="M1110" s="214"/>
    </row>
    <row r="1111" spans="1:13" ht="12.75">
      <c r="A1111" s="200"/>
      <c r="B1111" s="212">
        <v>41487</v>
      </c>
      <c r="C1111" s="214"/>
      <c r="D1111" s="214">
        <v>0</v>
      </c>
      <c r="E1111" s="214">
        <v>0</v>
      </c>
      <c r="F1111" s="215">
        <v>0</v>
      </c>
      <c r="G1111" s="214">
        <v>0</v>
      </c>
      <c r="H1111" s="214">
        <v>2</v>
      </c>
      <c r="I1111" s="214">
        <v>18.1678</v>
      </c>
      <c r="J1111" s="214">
        <v>170</v>
      </c>
      <c r="K1111" s="214">
        <v>90.973</v>
      </c>
      <c r="L1111" s="214"/>
      <c r="M1111" s="214"/>
    </row>
    <row r="1112" spans="1:13" ht="12.75">
      <c r="A1112" s="200"/>
      <c r="B1112" s="212">
        <v>41518</v>
      </c>
      <c r="C1112" s="214"/>
      <c r="D1112" s="214">
        <v>0</v>
      </c>
      <c r="E1112" s="214">
        <v>0</v>
      </c>
      <c r="F1112" s="215">
        <v>0</v>
      </c>
      <c r="G1112" s="214">
        <v>0</v>
      </c>
      <c r="H1112" s="214">
        <v>2</v>
      </c>
      <c r="I1112" s="214">
        <v>18.1678</v>
      </c>
      <c r="J1112" s="214">
        <v>170</v>
      </c>
      <c r="K1112" s="214">
        <v>91.7705</v>
      </c>
      <c r="L1112" s="214"/>
      <c r="M1112" s="214"/>
    </row>
    <row r="1113" spans="1:13" ht="12.75">
      <c r="A1113" s="200"/>
      <c r="B1113" s="212">
        <v>41548</v>
      </c>
      <c r="C1113" s="214"/>
      <c r="D1113" s="214">
        <v>0</v>
      </c>
      <c r="E1113" s="214">
        <v>0</v>
      </c>
      <c r="F1113" s="215">
        <v>0</v>
      </c>
      <c r="G1113" s="214">
        <v>0</v>
      </c>
      <c r="H1113" s="214">
        <v>2</v>
      </c>
      <c r="I1113" s="214">
        <v>18.1678</v>
      </c>
      <c r="J1113" s="214">
        <v>170</v>
      </c>
      <c r="K1113" s="214">
        <v>90.1506</v>
      </c>
      <c r="L1113" s="214"/>
      <c r="M1113" s="214"/>
    </row>
    <row r="1114" spans="1:13" ht="12.75">
      <c r="A1114" s="200"/>
      <c r="B1114" s="212">
        <v>41579</v>
      </c>
      <c r="C1114" s="214"/>
      <c r="D1114" s="214">
        <v>0</v>
      </c>
      <c r="E1114" s="214">
        <v>0</v>
      </c>
      <c r="F1114" s="215">
        <v>0</v>
      </c>
      <c r="G1114" s="214">
        <v>0</v>
      </c>
      <c r="H1114" s="214">
        <v>2</v>
      </c>
      <c r="I1114" s="214">
        <v>18.1678</v>
      </c>
      <c r="J1114" s="214">
        <v>170</v>
      </c>
      <c r="K1114" s="214">
        <v>89.6427</v>
      </c>
      <c r="L1114" s="214"/>
      <c r="M1114" s="214"/>
    </row>
    <row r="1115" spans="1:13" ht="12.75">
      <c r="A1115" s="200"/>
      <c r="B1115" s="212">
        <v>41609</v>
      </c>
      <c r="C1115" s="214"/>
      <c r="D1115" s="214">
        <v>0</v>
      </c>
      <c r="E1115" s="214">
        <v>0</v>
      </c>
      <c r="F1115" s="215">
        <v>0</v>
      </c>
      <c r="G1115" s="214">
        <v>0</v>
      </c>
      <c r="H1115" s="214">
        <v>2</v>
      </c>
      <c r="I1115" s="214">
        <v>18.1678</v>
      </c>
      <c r="J1115" s="214">
        <v>169</v>
      </c>
      <c r="K1115" s="214">
        <v>90.1349</v>
      </c>
      <c r="L1115" s="214"/>
      <c r="M1115" s="214"/>
    </row>
    <row r="1116" spans="1:13" ht="12.75">
      <c r="A1116" s="200"/>
      <c r="B1116" s="212">
        <v>41640</v>
      </c>
      <c r="C1116" s="214"/>
      <c r="D1116" s="214">
        <v>0</v>
      </c>
      <c r="E1116" s="214">
        <v>0</v>
      </c>
      <c r="F1116" s="215">
        <v>0</v>
      </c>
      <c r="G1116" s="214">
        <v>0</v>
      </c>
      <c r="H1116" s="214">
        <v>2</v>
      </c>
      <c r="I1116" s="214">
        <v>18.1678</v>
      </c>
      <c r="J1116" s="214">
        <v>169</v>
      </c>
      <c r="K1116" s="214">
        <v>90.6149</v>
      </c>
      <c r="L1116" s="214"/>
      <c r="M1116" s="214"/>
    </row>
    <row r="1117" spans="1:13" ht="12.75">
      <c r="A1117" s="200"/>
      <c r="B1117" s="212">
        <v>41671</v>
      </c>
      <c r="C1117" s="214"/>
      <c r="D1117" s="214">
        <v>0</v>
      </c>
      <c r="E1117" s="214">
        <v>0</v>
      </c>
      <c r="F1117" s="215">
        <v>0</v>
      </c>
      <c r="G1117" s="214">
        <v>0</v>
      </c>
      <c r="H1117" s="214">
        <v>2</v>
      </c>
      <c r="I1117" s="214">
        <v>18.1678</v>
      </c>
      <c r="J1117" s="214">
        <v>169</v>
      </c>
      <c r="K1117" s="214">
        <v>91.195</v>
      </c>
      <c r="L1117" s="214"/>
      <c r="M1117" s="214"/>
    </row>
    <row r="1118" spans="1:13" ht="12.75">
      <c r="A1118" s="200"/>
      <c r="B1118" s="212">
        <v>41699</v>
      </c>
      <c r="C1118" s="214"/>
      <c r="D1118" s="214">
        <v>0</v>
      </c>
      <c r="E1118" s="214">
        <v>0</v>
      </c>
      <c r="F1118" s="215">
        <v>0</v>
      </c>
      <c r="G1118" s="214">
        <v>0</v>
      </c>
      <c r="H1118" s="214">
        <v>2</v>
      </c>
      <c r="I1118" s="214">
        <v>18.1678</v>
      </c>
      <c r="J1118" s="214">
        <v>169</v>
      </c>
      <c r="K1118" s="214">
        <v>92.41</v>
      </c>
      <c r="L1118" s="214"/>
      <c r="M1118" s="214"/>
    </row>
    <row r="1119" spans="1:13" ht="12.75">
      <c r="A1119" s="200"/>
      <c r="B1119" s="212">
        <v>41730</v>
      </c>
      <c r="C1119" s="214"/>
      <c r="D1119" s="214">
        <v>0</v>
      </c>
      <c r="E1119" s="214">
        <v>0</v>
      </c>
      <c r="F1119" s="215">
        <v>0</v>
      </c>
      <c r="G1119" s="214">
        <v>0</v>
      </c>
      <c r="H1119" s="214">
        <v>2</v>
      </c>
      <c r="I1119" s="214">
        <v>18.1678</v>
      </c>
      <c r="J1119" s="214">
        <v>169</v>
      </c>
      <c r="K1119" s="214">
        <v>97.6255</v>
      </c>
      <c r="L1119" s="214"/>
      <c r="M1119" s="214"/>
    </row>
    <row r="1120" spans="1:13" ht="12.75">
      <c r="A1120" s="200"/>
      <c r="B1120" s="212">
        <v>41760</v>
      </c>
      <c r="C1120" s="214"/>
      <c r="D1120" s="214">
        <v>0</v>
      </c>
      <c r="E1120" s="214">
        <v>0</v>
      </c>
      <c r="F1120" s="215">
        <v>0</v>
      </c>
      <c r="G1120" s="214">
        <v>0</v>
      </c>
      <c r="H1120" s="214">
        <v>2</v>
      </c>
      <c r="I1120" s="214">
        <v>18.1678</v>
      </c>
      <c r="J1120" s="214">
        <v>169</v>
      </c>
      <c r="K1120" s="214">
        <v>100.5363</v>
      </c>
      <c r="L1120" s="214"/>
      <c r="M1120" s="214"/>
    </row>
    <row r="1121" spans="1:13" ht="12.75">
      <c r="A1121" s="200"/>
      <c r="B1121" s="212">
        <v>41791</v>
      </c>
      <c r="C1121" s="214"/>
      <c r="D1121" s="214">
        <v>0</v>
      </c>
      <c r="E1121" s="214">
        <v>0</v>
      </c>
      <c r="F1121" s="215">
        <v>0</v>
      </c>
      <c r="G1121" s="214">
        <v>0</v>
      </c>
      <c r="H1121" s="214">
        <v>2</v>
      </c>
      <c r="I1121" s="214">
        <v>18.1678</v>
      </c>
      <c r="J1121" s="214">
        <v>169</v>
      </c>
      <c r="K1121" s="214">
        <v>101.5178</v>
      </c>
      <c r="L1121" s="214"/>
      <c r="M1121" s="214"/>
    </row>
    <row r="1122" spans="1:13" ht="12.75">
      <c r="A1122" s="200"/>
      <c r="B1122" s="212">
        <v>41821</v>
      </c>
      <c r="C1122" s="214"/>
      <c r="D1122" s="214">
        <v>0</v>
      </c>
      <c r="E1122" s="214">
        <v>0</v>
      </c>
      <c r="F1122" s="215">
        <v>0</v>
      </c>
      <c r="G1122" s="214">
        <v>0</v>
      </c>
      <c r="H1122" s="214">
        <v>2</v>
      </c>
      <c r="I1122" s="214">
        <v>19.1949</v>
      </c>
      <c r="J1122" s="214">
        <v>169</v>
      </c>
      <c r="K1122" s="214">
        <v>102.0238</v>
      </c>
      <c r="L1122" s="214"/>
      <c r="M1122" s="214"/>
    </row>
    <row r="1123" spans="1:13" ht="12.75">
      <c r="A1123" s="200"/>
      <c r="B1123" s="212">
        <v>41852</v>
      </c>
      <c r="C1123" s="214"/>
      <c r="D1123" s="214">
        <v>0</v>
      </c>
      <c r="E1123" s="214">
        <v>0</v>
      </c>
      <c r="F1123" s="215">
        <v>0</v>
      </c>
      <c r="G1123" s="214">
        <v>0</v>
      </c>
      <c r="H1123" s="214">
        <v>2</v>
      </c>
      <c r="I1123" s="214">
        <v>19.1954</v>
      </c>
      <c r="J1123" s="214">
        <v>169</v>
      </c>
      <c r="K1123" s="214">
        <v>102.5039</v>
      </c>
      <c r="L1123" s="214"/>
      <c r="M1123" s="214"/>
    </row>
    <row r="1124" spans="1:13" ht="12.75">
      <c r="A1124" s="200"/>
      <c r="B1124" s="212">
        <v>41883</v>
      </c>
      <c r="C1124" s="214"/>
      <c r="D1124" s="214">
        <v>0</v>
      </c>
      <c r="E1124" s="214">
        <v>0</v>
      </c>
      <c r="F1124" s="215">
        <v>0</v>
      </c>
      <c r="G1124" s="214">
        <v>0</v>
      </c>
      <c r="H1124" s="214">
        <v>2</v>
      </c>
      <c r="I1124" s="214">
        <v>19.1954</v>
      </c>
      <c r="J1124" s="214">
        <v>169</v>
      </c>
      <c r="K1124" s="214">
        <v>103.1273</v>
      </c>
      <c r="L1124" s="214"/>
      <c r="M1124" s="214"/>
    </row>
    <row r="1125" spans="1:13" ht="12.75">
      <c r="A1125" s="200"/>
      <c r="B1125" s="212">
        <v>41913</v>
      </c>
      <c r="C1125" s="214"/>
      <c r="D1125" s="214">
        <v>0</v>
      </c>
      <c r="E1125" s="214">
        <v>0</v>
      </c>
      <c r="F1125" s="215">
        <v>0</v>
      </c>
      <c r="G1125" s="214">
        <v>0</v>
      </c>
      <c r="H1125" s="214">
        <v>2</v>
      </c>
      <c r="I1125" s="214">
        <v>19.1954</v>
      </c>
      <c r="J1125" s="214">
        <v>169</v>
      </c>
      <c r="K1125" s="214">
        <v>103.9948</v>
      </c>
      <c r="L1125" s="214"/>
      <c r="M1125" s="214"/>
    </row>
    <row r="1126" spans="1:13" ht="12.75">
      <c r="A1126" s="200"/>
      <c r="B1126" s="212">
        <v>41944</v>
      </c>
      <c r="C1126" s="214"/>
      <c r="D1126" s="214">
        <v>0</v>
      </c>
      <c r="E1126" s="214">
        <v>0</v>
      </c>
      <c r="F1126" s="215">
        <v>0</v>
      </c>
      <c r="G1126" s="214">
        <v>0</v>
      </c>
      <c r="H1126" s="214">
        <v>2</v>
      </c>
      <c r="I1126" s="214">
        <v>19.1954</v>
      </c>
      <c r="J1126" s="214">
        <v>169</v>
      </c>
      <c r="K1126" s="214">
        <v>105.7483</v>
      </c>
      <c r="L1126" s="214"/>
      <c r="M1126" s="214"/>
    </row>
    <row r="1127" spans="1:13" ht="12.75">
      <c r="A1127" s="200"/>
      <c r="B1127" s="212">
        <v>41974</v>
      </c>
      <c r="C1127" s="214"/>
      <c r="D1127" s="214">
        <v>0</v>
      </c>
      <c r="E1127" s="214">
        <v>0</v>
      </c>
      <c r="F1127" s="215">
        <v>0</v>
      </c>
      <c r="G1127" s="214">
        <v>0</v>
      </c>
      <c r="H1127" s="214">
        <v>2</v>
      </c>
      <c r="I1127" s="214">
        <v>19.1954</v>
      </c>
      <c r="J1127" s="214">
        <v>169</v>
      </c>
      <c r="K1127" s="214">
        <v>106.3234</v>
      </c>
      <c r="L1127" s="214"/>
      <c r="M1127" s="214"/>
    </row>
    <row r="1128" spans="1:13" ht="12.75">
      <c r="A1128" s="200"/>
      <c r="B1128" s="212">
        <v>42005</v>
      </c>
      <c r="C1128" s="214"/>
      <c r="D1128" s="214">
        <v>0</v>
      </c>
      <c r="E1128" s="214">
        <v>0</v>
      </c>
      <c r="F1128" s="215">
        <v>0</v>
      </c>
      <c r="G1128" s="214">
        <v>0</v>
      </c>
      <c r="H1128" s="214">
        <v>2</v>
      </c>
      <c r="I1128" s="214">
        <v>19.1954</v>
      </c>
      <c r="J1128" s="214">
        <v>169</v>
      </c>
      <c r="K1128" s="214">
        <v>106.2042</v>
      </c>
      <c r="L1128" s="214"/>
      <c r="M1128" s="214"/>
    </row>
    <row r="1129" spans="1:13" ht="12.75">
      <c r="A1129" s="200"/>
      <c r="B1129" s="212">
        <v>42036</v>
      </c>
      <c r="C1129" s="214"/>
      <c r="D1129" s="214">
        <v>0</v>
      </c>
      <c r="E1129" s="214">
        <v>0</v>
      </c>
      <c r="F1129" s="215">
        <v>0</v>
      </c>
      <c r="G1129" s="214">
        <v>0</v>
      </c>
      <c r="H1129" s="214">
        <v>2</v>
      </c>
      <c r="I1129" s="214">
        <v>19.1954</v>
      </c>
      <c r="J1129" s="214">
        <v>169</v>
      </c>
      <c r="K1129" s="214">
        <v>106.6842</v>
      </c>
      <c r="L1129" s="214"/>
      <c r="M1129" s="214"/>
    </row>
    <row r="1130" spans="1:13" ht="12.75">
      <c r="A1130" s="200"/>
      <c r="B1130" s="212">
        <v>42064</v>
      </c>
      <c r="C1130" s="214"/>
      <c r="D1130" s="214">
        <v>0</v>
      </c>
      <c r="E1130" s="214">
        <v>0</v>
      </c>
      <c r="F1130" s="215">
        <v>0</v>
      </c>
      <c r="G1130" s="214">
        <v>0</v>
      </c>
      <c r="H1130" s="214">
        <v>2</v>
      </c>
      <c r="I1130" s="214">
        <v>19.1954</v>
      </c>
      <c r="J1130" s="214">
        <v>169</v>
      </c>
      <c r="K1130" s="214">
        <v>108.2408</v>
      </c>
      <c r="L1130" s="214"/>
      <c r="M1130" s="214"/>
    </row>
    <row r="1131" spans="1:13" ht="12.75">
      <c r="A1131" s="200"/>
      <c r="B1131" s="212">
        <v>42095</v>
      </c>
      <c r="C1131" s="214"/>
      <c r="D1131" s="214">
        <v>0</v>
      </c>
      <c r="E1131" s="214">
        <v>0</v>
      </c>
      <c r="F1131" s="215">
        <v>0</v>
      </c>
      <c r="G1131" s="214">
        <v>0</v>
      </c>
      <c r="H1131" s="214">
        <v>2</v>
      </c>
      <c r="I1131" s="214">
        <v>19.1954</v>
      </c>
      <c r="J1131" s="214">
        <v>169</v>
      </c>
      <c r="K1131" s="214">
        <v>114.0355</v>
      </c>
      <c r="L1131" s="214"/>
      <c r="M1131" s="214"/>
    </row>
    <row r="1132" spans="1:13" ht="12.75">
      <c r="A1132" s="200"/>
      <c r="B1132" s="212">
        <v>42125</v>
      </c>
      <c r="C1132" s="214"/>
      <c r="D1132" s="214">
        <v>0</v>
      </c>
      <c r="E1132" s="214">
        <v>0</v>
      </c>
      <c r="F1132" s="215">
        <v>0</v>
      </c>
      <c r="G1132" s="214">
        <v>0</v>
      </c>
      <c r="H1132" s="214">
        <v>2</v>
      </c>
      <c r="I1132" s="214">
        <v>19.1954</v>
      </c>
      <c r="J1132" s="214">
        <v>169</v>
      </c>
      <c r="K1132" s="214">
        <v>117.0603</v>
      </c>
      <c r="L1132" s="214"/>
      <c r="M1132" s="214"/>
    </row>
    <row r="1133" spans="1:13" ht="12.75">
      <c r="A1133" s="200"/>
      <c r="B1133" s="212">
        <v>42156</v>
      </c>
      <c r="C1133" s="214"/>
      <c r="D1133" s="214">
        <v>0</v>
      </c>
      <c r="E1133" s="214">
        <v>0</v>
      </c>
      <c r="F1133" s="215">
        <v>0</v>
      </c>
      <c r="G1133" s="214">
        <v>0</v>
      </c>
      <c r="H1133" s="214">
        <v>2</v>
      </c>
      <c r="I1133" s="214">
        <v>19.1954</v>
      </c>
      <c r="J1133" s="214">
        <v>169</v>
      </c>
      <c r="K1133" s="214">
        <v>117.8915</v>
      </c>
      <c r="L1133" s="214"/>
      <c r="M1133" s="214"/>
    </row>
    <row r="1134" spans="1:13" ht="12.75">
      <c r="A1134" s="200"/>
      <c r="B1134" s="212">
        <v>42186</v>
      </c>
      <c r="C1134" s="214"/>
      <c r="D1134" s="214">
        <v>0</v>
      </c>
      <c r="E1134" s="214">
        <v>0</v>
      </c>
      <c r="F1134" s="215">
        <v>0</v>
      </c>
      <c r="G1134" s="214">
        <v>0</v>
      </c>
      <c r="H1134" s="214">
        <v>2</v>
      </c>
      <c r="I1134" s="214">
        <v>20.0627</v>
      </c>
      <c r="J1134" s="214">
        <v>169</v>
      </c>
      <c r="K1134" s="214">
        <v>118.5086</v>
      </c>
      <c r="L1134" s="214"/>
      <c r="M1134" s="214"/>
    </row>
    <row r="1135" spans="1:13" ht="12.75">
      <c r="A1135" s="200"/>
      <c r="B1135" s="212">
        <v>42217</v>
      </c>
      <c r="C1135" s="214"/>
      <c r="D1135" s="214">
        <v>0</v>
      </c>
      <c r="E1135" s="214">
        <v>0</v>
      </c>
      <c r="F1135" s="215">
        <v>0</v>
      </c>
      <c r="G1135" s="214">
        <v>0</v>
      </c>
      <c r="H1135" s="214">
        <v>2</v>
      </c>
      <c r="I1135" s="214">
        <v>20.0632</v>
      </c>
      <c r="J1135" s="214">
        <v>169</v>
      </c>
      <c r="K1135" s="214">
        <v>119.1987</v>
      </c>
      <c r="L1135" s="214"/>
      <c r="M1135" s="214"/>
    </row>
    <row r="1136" spans="1:13" ht="12.75">
      <c r="A1136" s="200"/>
      <c r="B1136" s="212">
        <v>42248</v>
      </c>
      <c r="C1136" s="214"/>
      <c r="D1136" s="214">
        <v>0</v>
      </c>
      <c r="E1136" s="214">
        <v>0</v>
      </c>
      <c r="F1136" s="215">
        <v>0</v>
      </c>
      <c r="G1136" s="214">
        <v>0</v>
      </c>
      <c r="H1136" s="214">
        <v>2</v>
      </c>
      <c r="I1136" s="214">
        <v>20.0632</v>
      </c>
      <c r="J1136" s="214">
        <v>169</v>
      </c>
      <c r="K1136" s="214">
        <v>119.9556</v>
      </c>
      <c r="L1136" s="214"/>
      <c r="M1136" s="214"/>
    </row>
    <row r="1137" spans="1:13" ht="12.75">
      <c r="A1137" s="200"/>
      <c r="B1137" s="212">
        <v>42278</v>
      </c>
      <c r="C1137" s="214"/>
      <c r="D1137" s="214">
        <v>0</v>
      </c>
      <c r="E1137" s="214">
        <v>0</v>
      </c>
      <c r="F1137" s="215">
        <v>0</v>
      </c>
      <c r="G1137" s="214">
        <v>0</v>
      </c>
      <c r="H1137" s="214">
        <v>2</v>
      </c>
      <c r="I1137" s="214">
        <v>20.0632</v>
      </c>
      <c r="J1137" s="214">
        <v>168</v>
      </c>
      <c r="K1137" s="214">
        <v>121.1699</v>
      </c>
      <c r="L1137" s="214"/>
      <c r="M1137" s="214"/>
    </row>
    <row r="1138" spans="1:13" ht="12.75">
      <c r="A1138" s="200"/>
      <c r="B1138" s="212">
        <v>42309</v>
      </c>
      <c r="C1138" s="214"/>
      <c r="D1138" s="214">
        <v>0</v>
      </c>
      <c r="E1138" s="214">
        <v>0</v>
      </c>
      <c r="F1138" s="215">
        <v>0</v>
      </c>
      <c r="G1138" s="214">
        <v>0</v>
      </c>
      <c r="H1138" s="214">
        <v>2</v>
      </c>
      <c r="I1138" s="214">
        <v>20.0632</v>
      </c>
      <c r="J1138" s="214">
        <v>168</v>
      </c>
      <c r="K1138" s="214">
        <v>122.2719</v>
      </c>
      <c r="L1138" s="214"/>
      <c r="M1138" s="214"/>
    </row>
    <row r="1139" spans="1:13" ht="12.75">
      <c r="A1139" s="200"/>
      <c r="B1139" s="212">
        <v>42339</v>
      </c>
      <c r="C1139" s="214"/>
      <c r="D1139" s="214">
        <v>0</v>
      </c>
      <c r="E1139" s="214">
        <v>0</v>
      </c>
      <c r="F1139" s="215">
        <v>0</v>
      </c>
      <c r="G1139" s="214">
        <v>0</v>
      </c>
      <c r="H1139" s="214">
        <v>2</v>
      </c>
      <c r="I1139" s="214">
        <v>20.0632</v>
      </c>
      <c r="J1139" s="214">
        <v>168</v>
      </c>
      <c r="K1139" s="214">
        <v>122.9619</v>
      </c>
      <c r="L1139" s="214"/>
      <c r="M1139" s="214"/>
    </row>
    <row r="1140" spans="1:13" ht="12.75">
      <c r="A1140" s="200"/>
      <c r="B1140" s="212">
        <v>42370</v>
      </c>
      <c r="C1140" s="214"/>
      <c r="D1140" s="214">
        <v>0</v>
      </c>
      <c r="E1140" s="214">
        <v>0</v>
      </c>
      <c r="F1140" s="215">
        <v>0</v>
      </c>
      <c r="G1140" s="214">
        <v>0</v>
      </c>
      <c r="H1140" s="214">
        <v>2</v>
      </c>
      <c r="I1140" s="214">
        <v>20.0632</v>
      </c>
      <c r="J1140" s="214">
        <v>168</v>
      </c>
      <c r="K1140" s="214">
        <v>123.6819</v>
      </c>
      <c r="L1140" s="214"/>
      <c r="M1140" s="214"/>
    </row>
    <row r="1141" spans="1:13" ht="12.75">
      <c r="A1141" s="200"/>
      <c r="B1141" s="212">
        <v>42401</v>
      </c>
      <c r="C1141" s="214"/>
      <c r="D1141" s="214">
        <v>0</v>
      </c>
      <c r="E1141" s="214">
        <v>0</v>
      </c>
      <c r="F1141" s="215">
        <v>0</v>
      </c>
      <c r="G1141" s="214">
        <v>0</v>
      </c>
      <c r="H1141" s="214">
        <v>2</v>
      </c>
      <c r="I1141" s="214">
        <v>20.0632</v>
      </c>
      <c r="J1141" s="214">
        <v>168</v>
      </c>
      <c r="K1141" s="214">
        <v>124.402</v>
      </c>
      <c r="L1141" s="214"/>
      <c r="M1141" s="214"/>
    </row>
    <row r="1142" spans="1:13" ht="12.75">
      <c r="A1142" s="200"/>
      <c r="B1142" s="212">
        <v>42430</v>
      </c>
      <c r="C1142" s="214"/>
      <c r="D1142" s="214">
        <v>0</v>
      </c>
      <c r="E1142" s="214">
        <v>0</v>
      </c>
      <c r="F1142" s="215">
        <v>0</v>
      </c>
      <c r="G1142" s="214">
        <v>0</v>
      </c>
      <c r="H1142" s="214">
        <v>2</v>
      </c>
      <c r="I1142" s="214">
        <v>20.0632</v>
      </c>
      <c r="J1142" s="214">
        <v>168</v>
      </c>
      <c r="K1142" s="214">
        <v>122.5543</v>
      </c>
      <c r="L1142" s="214"/>
      <c r="M1142" s="214"/>
    </row>
    <row r="1143" spans="1:13" ht="12.75">
      <c r="A1143" s="200"/>
      <c r="B1143" s="212">
        <v>42461</v>
      </c>
      <c r="C1143" s="214"/>
      <c r="D1143" s="214">
        <v>0</v>
      </c>
      <c r="E1143" s="214">
        <v>0</v>
      </c>
      <c r="F1143" s="215">
        <v>0</v>
      </c>
      <c r="G1143" s="214">
        <v>0</v>
      </c>
      <c r="H1143" s="214">
        <v>2</v>
      </c>
      <c r="I1143" s="214">
        <v>20.0632</v>
      </c>
      <c r="J1143" s="214">
        <v>168</v>
      </c>
      <c r="K1143" s="214">
        <v>129.2529</v>
      </c>
      <c r="L1143" s="214"/>
      <c r="M1143" s="214"/>
    </row>
    <row r="1144" spans="1:13" ht="12.75">
      <c r="A1144" s="200"/>
      <c r="B1144" s="212">
        <v>42491</v>
      </c>
      <c r="C1144" s="214"/>
      <c r="D1144" s="214">
        <v>0</v>
      </c>
      <c r="E1144" s="214">
        <v>0</v>
      </c>
      <c r="F1144" s="215">
        <v>0</v>
      </c>
      <c r="G1144" s="214">
        <v>0</v>
      </c>
      <c r="H1144" s="214">
        <v>2</v>
      </c>
      <c r="I1144" s="214">
        <v>20.0632</v>
      </c>
      <c r="J1144" s="214">
        <v>168</v>
      </c>
      <c r="K1144" s="214">
        <v>133.1233</v>
      </c>
      <c r="L1144" s="214"/>
      <c r="M1144" s="214"/>
    </row>
    <row r="1145" spans="1:13" ht="12.75">
      <c r="A1145" s="200"/>
      <c r="B1145" s="212">
        <v>42522</v>
      </c>
      <c r="C1145" s="214"/>
      <c r="D1145" s="214">
        <v>0</v>
      </c>
      <c r="E1145" s="214">
        <v>0</v>
      </c>
      <c r="F1145" s="215">
        <v>0</v>
      </c>
      <c r="G1145" s="214">
        <v>0</v>
      </c>
      <c r="H1145" s="214">
        <v>2</v>
      </c>
      <c r="I1145" s="214">
        <v>20.0632</v>
      </c>
      <c r="J1145" s="214">
        <v>168</v>
      </c>
      <c r="K1145" s="214">
        <v>134.1707</v>
      </c>
      <c r="L1145" s="214"/>
      <c r="M1145" s="214"/>
    </row>
    <row r="1146" spans="1:13" ht="12.75">
      <c r="A1146" s="200"/>
      <c r="B1146" s="212">
        <v>42552</v>
      </c>
      <c r="C1146" s="214"/>
      <c r="D1146" s="214">
        <v>0</v>
      </c>
      <c r="E1146" s="214">
        <v>0</v>
      </c>
      <c r="F1146" s="215">
        <v>0</v>
      </c>
      <c r="G1146" s="214">
        <v>0</v>
      </c>
      <c r="H1146" s="214">
        <v>2</v>
      </c>
      <c r="I1146" s="214">
        <v>21.0276</v>
      </c>
      <c r="J1146" s="214">
        <v>168</v>
      </c>
      <c r="K1146" s="214">
        <v>135.5963</v>
      </c>
      <c r="L1146" s="214"/>
      <c r="M1146" s="214"/>
    </row>
    <row r="1147" spans="1:13" ht="12.75">
      <c r="A1147" s="200"/>
      <c r="B1147" s="212">
        <v>42583</v>
      </c>
      <c r="C1147" s="214"/>
      <c r="D1147" s="214">
        <v>0</v>
      </c>
      <c r="E1147" s="214">
        <v>0</v>
      </c>
      <c r="F1147" s="215">
        <v>0</v>
      </c>
      <c r="G1147" s="214">
        <v>0</v>
      </c>
      <c r="H1147" s="214">
        <v>2</v>
      </c>
      <c r="I1147" s="214">
        <v>21.0281</v>
      </c>
      <c r="J1147" s="214">
        <v>168</v>
      </c>
      <c r="K1147" s="214">
        <v>136.6385</v>
      </c>
      <c r="L1147" s="214"/>
      <c r="M1147" s="214"/>
    </row>
    <row r="1148" spans="1:13" ht="12.75">
      <c r="A1148" s="200"/>
      <c r="B1148" s="212">
        <v>42614</v>
      </c>
      <c r="C1148" s="214"/>
      <c r="D1148" s="214">
        <v>0</v>
      </c>
      <c r="E1148" s="214">
        <v>0</v>
      </c>
      <c r="F1148" s="215">
        <v>0</v>
      </c>
      <c r="G1148" s="214">
        <v>0</v>
      </c>
      <c r="H1148" s="214">
        <v>2</v>
      </c>
      <c r="I1148" s="214">
        <v>21.0281</v>
      </c>
      <c r="J1148" s="214">
        <v>167</v>
      </c>
      <c r="K1148" s="214">
        <v>135.4622</v>
      </c>
      <c r="L1148" s="214"/>
      <c r="M1148" s="214"/>
    </row>
    <row r="1149" spans="1:13" ht="12.75">
      <c r="A1149" s="200"/>
      <c r="B1149" s="212">
        <v>42644</v>
      </c>
      <c r="C1149" s="214"/>
      <c r="D1149" s="214">
        <v>0</v>
      </c>
      <c r="E1149" s="214">
        <v>0</v>
      </c>
      <c r="F1149" s="215">
        <v>0</v>
      </c>
      <c r="G1149" s="214">
        <v>0</v>
      </c>
      <c r="H1149" s="214">
        <v>2</v>
      </c>
      <c r="I1149" s="214">
        <v>21.0281</v>
      </c>
      <c r="J1149" s="214">
        <v>168</v>
      </c>
      <c r="K1149" s="214">
        <v>137.2956</v>
      </c>
      <c r="L1149" s="214"/>
      <c r="M1149" s="214"/>
    </row>
    <row r="1150" spans="1:13" ht="12.75">
      <c r="A1150" s="200"/>
      <c r="B1150" s="212">
        <v>42675</v>
      </c>
      <c r="C1150" s="214"/>
      <c r="D1150" s="214">
        <v>0</v>
      </c>
      <c r="E1150" s="214">
        <v>0</v>
      </c>
      <c r="F1150" s="215">
        <v>0</v>
      </c>
      <c r="G1150" s="214">
        <v>0</v>
      </c>
      <c r="H1150" s="214">
        <v>2</v>
      </c>
      <c r="I1150" s="214">
        <v>21.0281</v>
      </c>
      <c r="J1150" s="214">
        <v>168</v>
      </c>
      <c r="K1150" s="214">
        <v>137.005</v>
      </c>
      <c r="L1150" s="214"/>
      <c r="M1150" s="214"/>
    </row>
    <row r="1151" spans="1:13" ht="12.75">
      <c r="A1151" s="200"/>
      <c r="B1151" s="212">
        <v>42705</v>
      </c>
      <c r="C1151" s="214"/>
      <c r="D1151" s="214">
        <v>0</v>
      </c>
      <c r="E1151" s="214">
        <v>0</v>
      </c>
      <c r="F1151" s="215">
        <v>0</v>
      </c>
      <c r="G1151" s="214">
        <v>0</v>
      </c>
      <c r="H1151" s="214">
        <v>2</v>
      </c>
      <c r="I1151" s="214">
        <v>21.0281</v>
      </c>
      <c r="J1151" s="214">
        <v>168</v>
      </c>
      <c r="K1151" s="214">
        <v>137.6273</v>
      </c>
      <c r="L1151" s="214"/>
      <c r="M1151" s="214"/>
    </row>
    <row r="1152" spans="1:13" ht="12.75">
      <c r="A1152" s="200"/>
      <c r="B1152" s="212">
        <v>42736</v>
      </c>
      <c r="C1152" s="214"/>
      <c r="D1152" s="214">
        <v>0</v>
      </c>
      <c r="E1152" s="214">
        <v>0</v>
      </c>
      <c r="F1152" s="215">
        <v>0</v>
      </c>
      <c r="G1152" s="214">
        <v>0</v>
      </c>
      <c r="H1152" s="214">
        <v>2</v>
      </c>
      <c r="I1152" s="214">
        <v>21.0281</v>
      </c>
      <c r="J1152" s="214">
        <v>168</v>
      </c>
      <c r="K1152" s="214">
        <v>138.3174</v>
      </c>
      <c r="L1152" s="214"/>
      <c r="M1152" s="214"/>
    </row>
    <row r="1153" spans="1:13" ht="12.75">
      <c r="A1153" s="200"/>
      <c r="B1153" s="212">
        <v>42767</v>
      </c>
      <c r="C1153" s="214"/>
      <c r="D1153" s="214">
        <v>0</v>
      </c>
      <c r="E1153" s="214">
        <v>0</v>
      </c>
      <c r="F1153" s="215">
        <v>0</v>
      </c>
      <c r="G1153" s="214">
        <v>0</v>
      </c>
      <c r="H1153" s="214">
        <v>1</v>
      </c>
      <c r="I1153" s="214">
        <v>21.0165</v>
      </c>
      <c r="J1153" s="214">
        <v>168</v>
      </c>
      <c r="K1153" s="214">
        <v>139.0275</v>
      </c>
      <c r="L1153" s="214"/>
      <c r="M1153" s="214"/>
    </row>
    <row r="1154" spans="1:13" ht="12.75">
      <c r="A1154" s="200"/>
      <c r="B1154" s="212">
        <v>42795</v>
      </c>
      <c r="C1154" s="214"/>
      <c r="D1154" s="214">
        <v>0</v>
      </c>
      <c r="E1154" s="214">
        <v>0</v>
      </c>
      <c r="F1154" s="215">
        <v>0</v>
      </c>
      <c r="G1154" s="214">
        <v>0</v>
      </c>
      <c r="H1154" s="214">
        <v>1</v>
      </c>
      <c r="I1154" s="214">
        <v>21.0165</v>
      </c>
      <c r="J1154" s="214">
        <v>168</v>
      </c>
      <c r="K1154" s="214">
        <v>140.6837</v>
      </c>
      <c r="L1154" s="214"/>
      <c r="M1154" s="214"/>
    </row>
    <row r="1155" spans="1:13" ht="12.75">
      <c r="A1155" s="200"/>
      <c r="B1155" s="212">
        <v>42826</v>
      </c>
      <c r="C1155" s="214"/>
      <c r="D1155" s="214">
        <v>0</v>
      </c>
      <c r="E1155" s="214">
        <v>0</v>
      </c>
      <c r="F1155" s="215">
        <v>0</v>
      </c>
      <c r="G1155" s="214">
        <v>0</v>
      </c>
      <c r="H1155" s="214">
        <v>1</v>
      </c>
      <c r="I1155" s="214">
        <v>21.0165</v>
      </c>
      <c r="J1155" s="214">
        <v>168</v>
      </c>
      <c r="K1155" s="214">
        <v>146.9828</v>
      </c>
      <c r="L1155" s="214"/>
      <c r="M1155" s="214"/>
    </row>
    <row r="1156" spans="1:13" ht="12.75">
      <c r="A1156" s="200"/>
      <c r="B1156" s="212">
        <v>42856</v>
      </c>
      <c r="C1156" s="214"/>
      <c r="D1156" s="214">
        <v>0</v>
      </c>
      <c r="E1156" s="214">
        <v>0</v>
      </c>
      <c r="F1156" s="215">
        <v>0</v>
      </c>
      <c r="G1156" s="214">
        <v>0</v>
      </c>
      <c r="H1156" s="214">
        <v>1</v>
      </c>
      <c r="I1156" s="214">
        <v>21.0165</v>
      </c>
      <c r="J1156" s="214">
        <v>168</v>
      </c>
      <c r="K1156" s="214">
        <v>150.0648</v>
      </c>
      <c r="L1156" s="214"/>
      <c r="M1156" s="214"/>
    </row>
    <row r="1157" spans="1:13" ht="12.75">
      <c r="A1157" s="200"/>
      <c r="B1157" s="212">
        <v>42887</v>
      </c>
      <c r="C1157" s="214"/>
      <c r="D1157" s="214">
        <v>0</v>
      </c>
      <c r="E1157" s="214">
        <v>0</v>
      </c>
      <c r="F1157" s="215">
        <v>0</v>
      </c>
      <c r="G1157" s="214">
        <v>0</v>
      </c>
      <c r="H1157" s="214">
        <v>1</v>
      </c>
      <c r="I1157" s="214">
        <v>21.0165</v>
      </c>
      <c r="J1157" s="214">
        <v>168</v>
      </c>
      <c r="K1157" s="214">
        <v>149.6561</v>
      </c>
      <c r="L1157" s="214"/>
      <c r="M1157" s="214"/>
    </row>
    <row r="1158" spans="1:13" ht="12.75">
      <c r="A1158" s="200"/>
      <c r="B1158" s="212">
        <v>42917</v>
      </c>
      <c r="C1158" s="214"/>
      <c r="D1158" s="214">
        <v>0</v>
      </c>
      <c r="E1158" s="214">
        <v>0</v>
      </c>
      <c r="F1158" s="215">
        <v>0</v>
      </c>
      <c r="G1158" s="214">
        <v>0</v>
      </c>
      <c r="H1158" s="214">
        <v>1</v>
      </c>
      <c r="I1158" s="214">
        <v>21.62</v>
      </c>
      <c r="J1158" s="214">
        <v>168</v>
      </c>
      <c r="K1158" s="214">
        <v>150.3238</v>
      </c>
      <c r="L1158" s="214"/>
      <c r="M1158" s="214"/>
    </row>
    <row r="1159" spans="1:13" ht="12.75">
      <c r="A1159" s="200"/>
      <c r="B1159" s="212">
        <v>42948</v>
      </c>
      <c r="C1159" s="214"/>
      <c r="D1159" s="214">
        <v>0</v>
      </c>
      <c r="E1159" s="214">
        <v>0</v>
      </c>
      <c r="F1159" s="215">
        <v>0</v>
      </c>
      <c r="G1159" s="214">
        <v>0</v>
      </c>
      <c r="H1159" s="214">
        <v>1</v>
      </c>
      <c r="I1159" s="214">
        <v>21.62</v>
      </c>
      <c r="J1159" s="214">
        <v>166</v>
      </c>
      <c r="K1159" s="214">
        <v>91.5859</v>
      </c>
      <c r="L1159" s="214"/>
      <c r="M1159" s="214"/>
    </row>
    <row r="1160" spans="1:13" ht="12.75">
      <c r="A1160" s="200"/>
      <c r="B1160" s="212">
        <v>42979</v>
      </c>
      <c r="C1160" s="214"/>
      <c r="D1160" s="214">
        <v>0</v>
      </c>
      <c r="E1160" s="214">
        <v>0</v>
      </c>
      <c r="F1160" s="215">
        <v>0</v>
      </c>
      <c r="G1160" s="214">
        <v>0</v>
      </c>
      <c r="H1160" s="214">
        <v>1</v>
      </c>
      <c r="I1160" s="214">
        <v>21.62</v>
      </c>
      <c r="J1160" s="214">
        <v>166</v>
      </c>
      <c r="K1160" s="214">
        <v>92.2879</v>
      </c>
      <c r="L1160" s="214"/>
      <c r="M1160" s="214"/>
    </row>
    <row r="1161" spans="1:13" ht="12.75">
      <c r="A1161" s="200"/>
      <c r="B1161" s="212">
        <v>43009</v>
      </c>
      <c r="C1161" s="214"/>
      <c r="D1161" s="214">
        <v>0</v>
      </c>
      <c r="E1161" s="214">
        <v>0</v>
      </c>
      <c r="F1161" s="215">
        <v>0</v>
      </c>
      <c r="G1161" s="214">
        <v>0</v>
      </c>
      <c r="H1161" s="214">
        <v>1</v>
      </c>
      <c r="I1161" s="214">
        <v>21.62</v>
      </c>
      <c r="J1161" s="214">
        <v>166</v>
      </c>
      <c r="K1161" s="214">
        <v>93.1182</v>
      </c>
      <c r="L1161" s="214"/>
      <c r="M1161" s="214"/>
    </row>
    <row r="1162" spans="1:13" ht="12.75">
      <c r="A1162" s="200"/>
      <c r="B1162" s="212">
        <v>43040</v>
      </c>
      <c r="C1162" s="214"/>
      <c r="D1162" s="214">
        <v>0</v>
      </c>
      <c r="E1162" s="214">
        <v>0</v>
      </c>
      <c r="F1162" s="215">
        <v>0</v>
      </c>
      <c r="G1162" s="214">
        <v>0</v>
      </c>
      <c r="H1162" s="214">
        <v>1</v>
      </c>
      <c r="I1162" s="214">
        <v>21.62</v>
      </c>
      <c r="J1162" s="214">
        <v>166</v>
      </c>
      <c r="K1162" s="214">
        <v>94.1099</v>
      </c>
      <c r="L1162" s="214"/>
      <c r="M1162" s="214"/>
    </row>
    <row r="1163" spans="1:13" ht="12.75">
      <c r="A1163" s="200"/>
      <c r="B1163" s="212">
        <v>43070</v>
      </c>
      <c r="C1163" s="214"/>
      <c r="D1163" s="214">
        <v>0</v>
      </c>
      <c r="E1163" s="214">
        <v>0</v>
      </c>
      <c r="F1163" s="215">
        <v>0</v>
      </c>
      <c r="G1163" s="214">
        <v>0</v>
      </c>
      <c r="H1163" s="214">
        <v>1</v>
      </c>
      <c r="I1163" s="214">
        <v>21.62</v>
      </c>
      <c r="J1163" s="214">
        <v>166</v>
      </c>
      <c r="K1163" s="214">
        <v>94.7596</v>
      </c>
      <c r="L1163" s="214"/>
      <c r="M1163" s="214"/>
    </row>
    <row r="1164" spans="1:13" ht="12.75">
      <c r="A1164" s="200"/>
      <c r="B1164" s="212">
        <v>43101</v>
      </c>
      <c r="C1164" s="214"/>
      <c r="D1164" s="214">
        <v>0</v>
      </c>
      <c r="E1164" s="214">
        <v>0</v>
      </c>
      <c r="F1164" s="215">
        <v>0</v>
      </c>
      <c r="G1164" s="214">
        <v>0</v>
      </c>
      <c r="H1164" s="214">
        <v>1</v>
      </c>
      <c r="I1164" s="214">
        <v>21.62</v>
      </c>
      <c r="J1164" s="214">
        <v>166</v>
      </c>
      <c r="K1164" s="214">
        <v>95.5096</v>
      </c>
      <c r="L1164" s="214"/>
      <c r="M1164" s="214"/>
    </row>
    <row r="1165" spans="1:13" ht="12.75">
      <c r="A1165" s="200"/>
      <c r="B1165" s="212">
        <v>43132</v>
      </c>
      <c r="C1165" s="214"/>
      <c r="D1165" s="214">
        <v>0</v>
      </c>
      <c r="E1165" s="214">
        <v>0</v>
      </c>
      <c r="F1165" s="215">
        <v>0</v>
      </c>
      <c r="G1165" s="214">
        <v>0</v>
      </c>
      <c r="H1165" s="214">
        <v>1</v>
      </c>
      <c r="I1165" s="214">
        <v>21.62</v>
      </c>
      <c r="J1165" s="214">
        <v>166</v>
      </c>
      <c r="K1165" s="214">
        <v>96.1597</v>
      </c>
      <c r="L1165" s="214"/>
      <c r="M1165" s="214"/>
    </row>
    <row r="1166" spans="1:13" ht="12.75">
      <c r="A1166" s="200"/>
      <c r="B1166" s="212">
        <v>43160</v>
      </c>
      <c r="C1166" s="214"/>
      <c r="D1166" s="214">
        <v>0</v>
      </c>
      <c r="E1166" s="214">
        <v>0</v>
      </c>
      <c r="F1166" s="215">
        <v>0</v>
      </c>
      <c r="G1166" s="214">
        <v>0</v>
      </c>
      <c r="H1166" s="214">
        <v>1</v>
      </c>
      <c r="I1166" s="214">
        <v>21.62</v>
      </c>
      <c r="J1166" s="214">
        <v>166</v>
      </c>
      <c r="K1166" s="214">
        <v>97.6717</v>
      </c>
      <c r="L1166" s="214"/>
      <c r="M1166" s="214"/>
    </row>
    <row r="1167" spans="1:13" ht="12.75">
      <c r="A1167" s="200"/>
      <c r="B1167" s="212">
        <v>43191</v>
      </c>
      <c r="C1167" s="214"/>
      <c r="D1167" s="214">
        <v>0</v>
      </c>
      <c r="E1167" s="214">
        <v>0</v>
      </c>
      <c r="F1167" s="215">
        <v>0</v>
      </c>
      <c r="G1167" s="214">
        <v>0</v>
      </c>
      <c r="H1167" s="214">
        <v>1</v>
      </c>
      <c r="I1167" s="214">
        <v>21.62</v>
      </c>
      <c r="J1167" s="214">
        <v>166</v>
      </c>
      <c r="K1167" s="214">
        <v>108.7803</v>
      </c>
      <c r="L1167" s="214"/>
      <c r="M1167" s="214"/>
    </row>
    <row r="1168" spans="1:13" ht="12.75">
      <c r="A1168" s="200"/>
      <c r="B1168" s="212">
        <v>43221</v>
      </c>
      <c r="C1168" s="214"/>
      <c r="D1168" s="214">
        <v>0</v>
      </c>
      <c r="E1168" s="214">
        <v>0</v>
      </c>
      <c r="F1168" s="215">
        <v>0</v>
      </c>
      <c r="G1168" s="214">
        <v>0</v>
      </c>
      <c r="H1168" s="214">
        <v>1</v>
      </c>
      <c r="I1168" s="214">
        <v>21.62</v>
      </c>
      <c r="J1168" s="214">
        <v>166</v>
      </c>
      <c r="K1168" s="214">
        <v>110.7822</v>
      </c>
      <c r="L1168" s="214"/>
      <c r="M1168" s="214"/>
    </row>
    <row r="1169" spans="1:13" ht="12.75">
      <c r="A1169" s="200"/>
      <c r="B1169" s="212">
        <v>43252</v>
      </c>
      <c r="C1169" s="214"/>
      <c r="D1169" s="214">
        <v>0</v>
      </c>
      <c r="E1169" s="214">
        <v>0</v>
      </c>
      <c r="F1169" s="215">
        <v>0</v>
      </c>
      <c r="G1169" s="214">
        <v>0</v>
      </c>
      <c r="H1169" s="214">
        <v>1</v>
      </c>
      <c r="I1169" s="214">
        <v>21.62</v>
      </c>
      <c r="J1169" s="214">
        <v>165</v>
      </c>
      <c r="K1169" s="214">
        <v>112.5281</v>
      </c>
      <c r="L1169" s="214"/>
      <c r="M1169" s="214"/>
    </row>
    <row r="1170" spans="1:13" ht="12.75">
      <c r="A1170" s="200"/>
      <c r="B1170" s="212">
        <v>43282</v>
      </c>
      <c r="C1170" s="214"/>
      <c r="D1170" s="214">
        <v>0</v>
      </c>
      <c r="E1170" s="214">
        <v>0</v>
      </c>
      <c r="F1170" s="215">
        <v>0</v>
      </c>
      <c r="G1170" s="214">
        <v>0</v>
      </c>
      <c r="H1170" s="214">
        <v>1</v>
      </c>
      <c r="I1170" s="214">
        <v>22.1319</v>
      </c>
      <c r="J1170" s="214">
        <v>165</v>
      </c>
      <c r="K1170" s="214">
        <v>114.2292</v>
      </c>
      <c r="L1170" s="214"/>
      <c r="M1170" s="214"/>
    </row>
    <row r="1171" spans="1:13" ht="12.75">
      <c r="A1171" s="200"/>
      <c r="B1171" s="212">
        <v>43313</v>
      </c>
      <c r="C1171" s="214"/>
      <c r="D1171" s="214">
        <v>0</v>
      </c>
      <c r="E1171" s="214">
        <v>0</v>
      </c>
      <c r="F1171" s="215">
        <v>0</v>
      </c>
      <c r="G1171" s="214">
        <v>0</v>
      </c>
      <c r="H1171" s="214">
        <v>1</v>
      </c>
      <c r="I1171" s="214">
        <v>22.1319</v>
      </c>
      <c r="J1171" s="214">
        <v>165</v>
      </c>
      <c r="K1171" s="214">
        <v>115.9193</v>
      </c>
      <c r="L1171" s="214"/>
      <c r="M1171" s="214"/>
    </row>
    <row r="1172" spans="1:13" ht="12.75">
      <c r="A1172" s="200"/>
      <c r="B1172" s="212">
        <v>43344</v>
      </c>
      <c r="C1172" s="214"/>
      <c r="D1172" s="214">
        <v>0</v>
      </c>
      <c r="E1172" s="214">
        <v>0</v>
      </c>
      <c r="F1172" s="215">
        <v>0</v>
      </c>
      <c r="G1172" s="214">
        <v>0</v>
      </c>
      <c r="H1172" s="214">
        <v>1</v>
      </c>
      <c r="I1172" s="214">
        <v>22.1319</v>
      </c>
      <c r="J1172" s="214"/>
      <c r="K1172" s="214"/>
      <c r="L1172" s="214">
        <v>165</v>
      </c>
      <c r="M1172" s="214">
        <v>117.6911</v>
      </c>
    </row>
    <row r="1173" spans="1:13" ht="12.75">
      <c r="A1173" s="200"/>
      <c r="B1173" s="212">
        <v>43374</v>
      </c>
      <c r="C1173" s="214"/>
      <c r="D1173" s="214">
        <v>0</v>
      </c>
      <c r="E1173" s="214">
        <v>0</v>
      </c>
      <c r="F1173" s="215">
        <v>0</v>
      </c>
      <c r="G1173" s="214">
        <v>0</v>
      </c>
      <c r="H1173" s="214">
        <v>1</v>
      </c>
      <c r="I1173" s="214">
        <v>22.1319</v>
      </c>
      <c r="J1173" s="214"/>
      <c r="K1173" s="214"/>
      <c r="L1173" s="214">
        <v>165</v>
      </c>
      <c r="M1173" s="214">
        <v>119.8803</v>
      </c>
    </row>
    <row r="1174" spans="1:13" ht="12.75">
      <c r="A1174" s="200"/>
      <c r="B1174" s="212">
        <v>43405</v>
      </c>
      <c r="C1174" s="214"/>
      <c r="D1174" s="214">
        <v>0</v>
      </c>
      <c r="E1174" s="214">
        <v>0</v>
      </c>
      <c r="F1174" s="215">
        <v>0</v>
      </c>
      <c r="G1174" s="214">
        <v>0</v>
      </c>
      <c r="H1174" s="214">
        <v>1</v>
      </c>
      <c r="I1174" s="214">
        <v>22.1319</v>
      </c>
      <c r="J1174" s="214"/>
      <c r="K1174" s="214"/>
      <c r="L1174" s="214">
        <v>164</v>
      </c>
      <c r="M1174" s="214">
        <v>122.3869</v>
      </c>
    </row>
    <row r="1175" spans="1:13" ht="12.75">
      <c r="A1175" s="200"/>
      <c r="B1175" s="212">
        <v>43435</v>
      </c>
      <c r="C1175" s="214"/>
      <c r="D1175" s="214">
        <v>0</v>
      </c>
      <c r="E1175" s="214">
        <v>0</v>
      </c>
      <c r="F1175" s="215">
        <v>0</v>
      </c>
      <c r="G1175" s="214">
        <v>0</v>
      </c>
      <c r="H1175" s="214">
        <v>1</v>
      </c>
      <c r="I1175" s="214">
        <v>22.1319</v>
      </c>
      <c r="J1175" s="214"/>
      <c r="K1175" s="214"/>
      <c r="L1175" s="214">
        <v>164</v>
      </c>
      <c r="M1175" s="214">
        <v>122.357</v>
      </c>
    </row>
    <row r="1176" spans="1:13" ht="12.75">
      <c r="A1176" s="200"/>
      <c r="B1176" s="212">
        <v>43466</v>
      </c>
      <c r="C1176" s="214"/>
      <c r="D1176" s="214">
        <v>0</v>
      </c>
      <c r="E1176" s="214">
        <v>0</v>
      </c>
      <c r="F1176" s="215">
        <v>0</v>
      </c>
      <c r="G1176" s="214">
        <v>0</v>
      </c>
      <c r="H1176" s="214">
        <v>1</v>
      </c>
      <c r="I1176" s="214">
        <v>22.1319</v>
      </c>
      <c r="J1176" s="214"/>
      <c r="K1176" s="214"/>
      <c r="L1176" s="214">
        <v>164</v>
      </c>
      <c r="M1176" s="214">
        <v>123.967</v>
      </c>
    </row>
    <row r="1177" spans="1:13" ht="12.75">
      <c r="A1177" s="200"/>
      <c r="B1177" s="212">
        <v>43497</v>
      </c>
      <c r="C1177" s="214"/>
      <c r="D1177" s="214">
        <v>0</v>
      </c>
      <c r="E1177" s="214">
        <v>0</v>
      </c>
      <c r="F1177" s="215">
        <v>0</v>
      </c>
      <c r="G1177" s="214">
        <v>0</v>
      </c>
      <c r="H1177" s="214">
        <v>1</v>
      </c>
      <c r="I1177" s="214">
        <v>22.1319</v>
      </c>
      <c r="J1177" s="214"/>
      <c r="K1177" s="214"/>
      <c r="L1177" s="214">
        <v>121</v>
      </c>
      <c r="M1177" s="214">
        <v>125.4671</v>
      </c>
    </row>
    <row r="1178" spans="1:13" ht="12.75">
      <c r="A1178" s="200"/>
      <c r="B1178" s="212">
        <v>43525</v>
      </c>
      <c r="C1178" s="214"/>
      <c r="D1178" s="214">
        <v>0</v>
      </c>
      <c r="E1178" s="214">
        <v>0</v>
      </c>
      <c r="F1178" s="215">
        <v>0</v>
      </c>
      <c r="G1178" s="214">
        <v>0</v>
      </c>
      <c r="H1178" s="214">
        <v>1</v>
      </c>
      <c r="I1178" s="214">
        <v>22.1319</v>
      </c>
      <c r="J1178" s="214"/>
      <c r="K1178" s="214"/>
      <c r="L1178" s="214">
        <v>121</v>
      </c>
      <c r="M1178" s="214">
        <v>127.1732</v>
      </c>
    </row>
    <row r="1179" spans="1:13" ht="12.75">
      <c r="A1179" s="200"/>
      <c r="B1179" s="212">
        <v>43556</v>
      </c>
      <c r="C1179" s="214"/>
      <c r="D1179" s="214">
        <v>0</v>
      </c>
      <c r="E1179" s="214">
        <v>0</v>
      </c>
      <c r="F1179" s="215">
        <v>0</v>
      </c>
      <c r="G1179" s="214">
        <v>0</v>
      </c>
      <c r="H1179" s="214">
        <v>1</v>
      </c>
      <c r="I1179" s="214">
        <v>22.1319</v>
      </c>
      <c r="J1179" s="214"/>
      <c r="K1179" s="214"/>
      <c r="L1179" s="214">
        <v>110</v>
      </c>
      <c r="M1179" s="214">
        <v>130.8299</v>
      </c>
    </row>
    <row r="1180" spans="1:13" ht="12.75">
      <c r="A1180" s="200"/>
      <c r="B1180" s="212">
        <v>43586</v>
      </c>
      <c r="C1180" s="214"/>
      <c r="D1180" s="214">
        <v>0</v>
      </c>
      <c r="E1180" s="214">
        <v>0</v>
      </c>
      <c r="F1180" s="215">
        <v>0</v>
      </c>
      <c r="G1180" s="214">
        <v>0</v>
      </c>
      <c r="H1180" s="214">
        <v>1</v>
      </c>
      <c r="I1180" s="214">
        <v>22.1319</v>
      </c>
      <c r="J1180" s="214"/>
      <c r="K1180" s="214"/>
      <c r="L1180" s="214">
        <v>110</v>
      </c>
      <c r="M1180" s="214">
        <v>132.8347</v>
      </c>
    </row>
    <row r="1181" spans="1:13" ht="12.75">
      <c r="A1181" s="200"/>
      <c r="B1181" s="212">
        <v>43617</v>
      </c>
      <c r="C1181" s="214"/>
      <c r="D1181" s="214">
        <v>0</v>
      </c>
      <c r="E1181" s="214">
        <v>0</v>
      </c>
      <c r="F1181" s="215">
        <v>0</v>
      </c>
      <c r="G1181" s="214">
        <v>0</v>
      </c>
      <c r="H1181" s="214">
        <v>1</v>
      </c>
      <c r="I1181" s="214">
        <v>22.1319</v>
      </c>
      <c r="J1181" s="214"/>
      <c r="K1181" s="214"/>
      <c r="L1181" s="214">
        <v>110</v>
      </c>
      <c r="M1181" s="214">
        <v>131.8035</v>
      </c>
    </row>
    <row r="1182" spans="1:13" ht="12.75">
      <c r="A1182" s="200"/>
      <c r="B1182" s="212">
        <v>43647</v>
      </c>
      <c r="C1182" s="214"/>
      <c r="D1182" s="214">
        <v>0</v>
      </c>
      <c r="E1182" s="214">
        <v>0</v>
      </c>
      <c r="F1182" s="215">
        <v>0</v>
      </c>
      <c r="G1182" s="214">
        <v>0</v>
      </c>
      <c r="H1182" s="214">
        <v>1</v>
      </c>
      <c r="I1182" s="214">
        <v>22.8539</v>
      </c>
      <c r="J1182" s="214"/>
      <c r="K1182" s="214"/>
      <c r="L1182" s="214">
        <v>109</v>
      </c>
      <c r="M1182" s="214">
        <v>83.4297</v>
      </c>
    </row>
    <row r="1183" spans="1:13" ht="12.75">
      <c r="A1183" s="200"/>
      <c r="B1183" s="212">
        <v>43678</v>
      </c>
      <c r="C1183" s="214"/>
      <c r="D1183" s="214">
        <v>0</v>
      </c>
      <c r="E1183" s="214">
        <v>0</v>
      </c>
      <c r="F1183" s="215">
        <v>0</v>
      </c>
      <c r="G1183" s="214">
        <v>0</v>
      </c>
      <c r="H1183" s="214">
        <v>1</v>
      </c>
      <c r="I1183" s="214">
        <v>22.8539</v>
      </c>
      <c r="J1183" s="214"/>
      <c r="K1183" s="214"/>
      <c r="L1183" s="214">
        <v>108</v>
      </c>
      <c r="M1183" s="214">
        <v>84.6377</v>
      </c>
    </row>
    <row r="1184" spans="1:13" ht="12.75">
      <c r="A1184" s="200"/>
      <c r="B1184" s="212">
        <v>43709</v>
      </c>
      <c r="C1184" s="214"/>
      <c r="D1184" s="214">
        <v>0</v>
      </c>
      <c r="E1184" s="214">
        <v>0</v>
      </c>
      <c r="F1184" s="215">
        <v>0</v>
      </c>
      <c r="G1184" s="214">
        <v>0</v>
      </c>
      <c r="H1184" s="214">
        <v>1</v>
      </c>
      <c r="I1184" s="214">
        <v>22.8539</v>
      </c>
      <c r="J1184" s="214"/>
      <c r="K1184" s="214"/>
      <c r="L1184" s="214">
        <v>29</v>
      </c>
      <c r="M1184" s="214">
        <v>73.3255</v>
      </c>
    </row>
    <row r="1185" spans="1:13" ht="12.75">
      <c r="A1185" s="200"/>
      <c r="B1185" s="212">
        <v>43739</v>
      </c>
      <c r="C1185" s="214"/>
      <c r="D1185" s="214">
        <v>0</v>
      </c>
      <c r="E1185" s="214">
        <v>0</v>
      </c>
      <c r="F1185" s="215">
        <v>0</v>
      </c>
      <c r="G1185" s="214">
        <v>0</v>
      </c>
      <c r="H1185" s="214">
        <v>1</v>
      </c>
      <c r="I1185" s="214">
        <v>22.8539</v>
      </c>
      <c r="J1185" s="214"/>
      <c r="K1185" s="214"/>
      <c r="L1185" s="214">
        <v>27</v>
      </c>
      <c r="M1185" s="214">
        <v>60.2461</v>
      </c>
    </row>
    <row r="1186" spans="1:13" ht="12.75">
      <c r="A1186" s="200"/>
      <c r="B1186" s="212">
        <v>43770</v>
      </c>
      <c r="C1186" s="214"/>
      <c r="D1186" s="214">
        <v>0</v>
      </c>
      <c r="E1186" s="214">
        <v>0</v>
      </c>
      <c r="F1186" s="215">
        <v>0</v>
      </c>
      <c r="G1186" s="214">
        <v>0</v>
      </c>
      <c r="H1186" s="214">
        <v>1</v>
      </c>
      <c r="I1186" s="214">
        <v>22.8539</v>
      </c>
      <c r="J1186" s="214"/>
      <c r="K1186" s="214"/>
      <c r="L1186" s="214">
        <v>25</v>
      </c>
      <c r="M1186" s="214">
        <v>61.6136</v>
      </c>
    </row>
    <row r="1187" spans="1:13" ht="12.75">
      <c r="A1187" s="200"/>
      <c r="B1187" s="212">
        <v>43800</v>
      </c>
      <c r="C1187" s="214"/>
      <c r="D1187" s="214">
        <v>0</v>
      </c>
      <c r="E1187" s="214">
        <v>0</v>
      </c>
      <c r="F1187" s="215">
        <v>0</v>
      </c>
      <c r="G1187" s="214">
        <v>0</v>
      </c>
      <c r="H1187" s="214">
        <v>1</v>
      </c>
      <c r="I1187" s="214">
        <v>22.8539</v>
      </c>
      <c r="J1187" s="214"/>
      <c r="K1187" s="214"/>
      <c r="L1187" s="214">
        <v>25</v>
      </c>
      <c r="M1187" s="214">
        <v>61.5836</v>
      </c>
    </row>
    <row r="1188" spans="1:13" ht="12.75">
      <c r="A1188" s="200"/>
      <c r="B1188" s="212">
        <v>43831</v>
      </c>
      <c r="C1188" s="214"/>
      <c r="D1188" s="214">
        <v>0</v>
      </c>
      <c r="E1188" s="214">
        <v>0</v>
      </c>
      <c r="F1188" s="215">
        <v>0</v>
      </c>
      <c r="G1188" s="214">
        <v>0</v>
      </c>
      <c r="H1188" s="214">
        <v>1</v>
      </c>
      <c r="I1188" s="214">
        <v>22.8539</v>
      </c>
      <c r="J1188" s="214"/>
      <c r="K1188" s="214"/>
      <c r="L1188" s="214">
        <v>27</v>
      </c>
      <c r="M1188" s="214">
        <v>37.5193</v>
      </c>
    </row>
    <row r="1189" spans="1:13" ht="12.75">
      <c r="A1189" s="200"/>
      <c r="B1189" s="212">
        <v>43862</v>
      </c>
      <c r="C1189" s="214"/>
      <c r="D1189" s="214">
        <v>0</v>
      </c>
      <c r="E1189" s="214">
        <v>0</v>
      </c>
      <c r="F1189" s="215">
        <v>0</v>
      </c>
      <c r="G1189" s="214">
        <v>0</v>
      </c>
      <c r="H1189" s="214">
        <v>1</v>
      </c>
      <c r="I1189" s="214">
        <v>22.8539</v>
      </c>
      <c r="J1189" s="214"/>
      <c r="K1189" s="214"/>
      <c r="L1189" s="214">
        <v>26</v>
      </c>
      <c r="M1189" s="214">
        <v>38.5593</v>
      </c>
    </row>
    <row r="1190" spans="1:13" ht="12.75">
      <c r="A1190" s="200"/>
      <c r="B1190" s="212">
        <v>43891</v>
      </c>
      <c r="C1190" s="214"/>
      <c r="D1190" s="214">
        <v>0</v>
      </c>
      <c r="E1190" s="214">
        <v>0</v>
      </c>
      <c r="F1190" s="215">
        <v>0</v>
      </c>
      <c r="G1190" s="214">
        <v>0</v>
      </c>
      <c r="H1190" s="214">
        <v>1</v>
      </c>
      <c r="I1190" s="214">
        <v>22.8539</v>
      </c>
      <c r="J1190" s="214"/>
      <c r="K1190" s="214"/>
      <c r="L1190" s="214">
        <v>26</v>
      </c>
      <c r="M1190" s="214">
        <v>40.3102</v>
      </c>
    </row>
    <row r="1191" spans="1:13" ht="12.75">
      <c r="A1191" s="200"/>
      <c r="B1191" s="212">
        <v>43922</v>
      </c>
      <c r="C1191" s="214"/>
      <c r="D1191" s="214">
        <v>0</v>
      </c>
      <c r="E1191" s="214">
        <v>0</v>
      </c>
      <c r="F1191" s="215">
        <v>0</v>
      </c>
      <c r="G1191" s="214">
        <v>0</v>
      </c>
      <c r="H1191" s="214">
        <v>1</v>
      </c>
      <c r="I1191" s="214">
        <v>22.8539</v>
      </c>
      <c r="J1191" s="214"/>
      <c r="K1191" s="214"/>
      <c r="L1191" s="214">
        <v>26</v>
      </c>
      <c r="M1191" s="214">
        <v>39.0802</v>
      </c>
    </row>
    <row r="1192" spans="1:13" ht="12.75">
      <c r="A1192" s="200"/>
      <c r="B1192" s="212">
        <v>43952</v>
      </c>
      <c r="C1192" s="214"/>
      <c r="D1192" s="214">
        <v>0</v>
      </c>
      <c r="E1192" s="214">
        <v>0</v>
      </c>
      <c r="F1192" s="215">
        <v>0</v>
      </c>
      <c r="G1192" s="214">
        <v>0</v>
      </c>
      <c r="H1192" s="214">
        <v>1</v>
      </c>
      <c r="I1192" s="214">
        <v>22.8539</v>
      </c>
      <c r="J1192" s="214"/>
      <c r="K1192" s="214"/>
      <c r="L1192" s="214">
        <v>26</v>
      </c>
      <c r="M1192" s="214">
        <v>39.5784</v>
      </c>
    </row>
    <row r="1193" spans="1:13" ht="12.75">
      <c r="A1193" s="200"/>
      <c r="B1193" s="212">
        <v>43983</v>
      </c>
      <c r="C1193" s="214"/>
      <c r="D1193" s="214">
        <v>0</v>
      </c>
      <c r="E1193" s="214">
        <v>0</v>
      </c>
      <c r="F1193" s="215">
        <v>0</v>
      </c>
      <c r="G1193" s="214">
        <v>0</v>
      </c>
      <c r="H1193" s="214">
        <v>1</v>
      </c>
      <c r="I1193" s="214">
        <v>22.8539</v>
      </c>
      <c r="J1193" s="214"/>
      <c r="K1193" s="214"/>
      <c r="L1193" s="214">
        <v>26</v>
      </c>
      <c r="M1193" s="214">
        <v>37.2454</v>
      </c>
    </row>
    <row r="1194" spans="1:13" ht="12.75">
      <c r="A1194" s="200"/>
      <c r="B1194" s="212">
        <v>44013</v>
      </c>
      <c r="C1194" s="214"/>
      <c r="D1194" s="214">
        <v>0</v>
      </c>
      <c r="E1194" s="214">
        <v>0</v>
      </c>
      <c r="F1194" s="215">
        <v>0</v>
      </c>
      <c r="G1194" s="214">
        <v>0</v>
      </c>
      <c r="H1194" s="214">
        <v>1</v>
      </c>
      <c r="I1194" s="214">
        <v>23.623</v>
      </c>
      <c r="J1194" s="214"/>
      <c r="K1194" s="214"/>
      <c r="L1194" s="214">
        <v>25</v>
      </c>
      <c r="M1194" s="214">
        <v>37.4097</v>
      </c>
    </row>
    <row r="1195" spans="1:13" ht="12.75">
      <c r="A1195" s="200"/>
      <c r="B1195" s="212">
        <v>44044</v>
      </c>
      <c r="C1195" s="214"/>
      <c r="D1195" s="214">
        <v>0</v>
      </c>
      <c r="E1195" s="214">
        <v>0</v>
      </c>
      <c r="F1195" s="215">
        <v>0</v>
      </c>
      <c r="G1195" s="214">
        <v>0</v>
      </c>
      <c r="H1195" s="214">
        <v>1</v>
      </c>
      <c r="I1195" s="214">
        <v>23.623</v>
      </c>
      <c r="J1195" s="214"/>
      <c r="K1195" s="214"/>
      <c r="L1195" s="214">
        <v>25</v>
      </c>
      <c r="M1195" s="214">
        <v>36.2497</v>
      </c>
    </row>
    <row r="1196" spans="1:13" ht="12.75">
      <c r="A1196" s="200"/>
      <c r="B1196" s="212">
        <v>44075</v>
      </c>
      <c r="C1196" s="214"/>
      <c r="D1196" s="214">
        <v>0</v>
      </c>
      <c r="E1196" s="214">
        <v>0</v>
      </c>
      <c r="F1196" s="215">
        <v>0</v>
      </c>
      <c r="G1196" s="214">
        <v>0</v>
      </c>
      <c r="H1196" s="214">
        <v>1</v>
      </c>
      <c r="I1196" s="214">
        <v>23.623</v>
      </c>
      <c r="J1196" s="214"/>
      <c r="K1196" s="214"/>
      <c r="L1196" s="214">
        <v>25</v>
      </c>
      <c r="M1196" s="214">
        <v>36.3081</v>
      </c>
    </row>
    <row r="1197" spans="1:13" ht="12.75">
      <c r="A1197" s="200"/>
      <c r="B1197" s="212">
        <v>44105</v>
      </c>
      <c r="C1197" s="214"/>
      <c r="D1197" s="214">
        <v>0</v>
      </c>
      <c r="E1197" s="214">
        <v>0</v>
      </c>
      <c r="F1197" s="215">
        <v>0</v>
      </c>
      <c r="G1197" s="214">
        <v>0</v>
      </c>
      <c r="H1197" s="214">
        <v>1</v>
      </c>
      <c r="I1197" s="214">
        <v>23.623</v>
      </c>
      <c r="J1197" s="214"/>
      <c r="K1197" s="214"/>
      <c r="L1197" s="214">
        <v>25</v>
      </c>
      <c r="M1197" s="214">
        <v>36.4202</v>
      </c>
    </row>
    <row r="1198" spans="1:13" ht="12.75">
      <c r="A1198" s="200"/>
      <c r="B1198" s="212">
        <v>44136</v>
      </c>
      <c r="C1198" s="214"/>
      <c r="D1198" s="214">
        <v>0</v>
      </c>
      <c r="E1198" s="214">
        <v>0</v>
      </c>
      <c r="F1198" s="215">
        <v>0</v>
      </c>
      <c r="G1198" s="214">
        <v>0</v>
      </c>
      <c r="H1198" s="214">
        <v>1</v>
      </c>
      <c r="I1198" s="214">
        <v>23.623</v>
      </c>
      <c r="J1198" s="214"/>
      <c r="K1198" s="214"/>
      <c r="L1198" s="214">
        <v>25</v>
      </c>
      <c r="M1198" s="214">
        <v>37.0615</v>
      </c>
    </row>
    <row r="1199" spans="1:13" ht="12.75">
      <c r="A1199" s="200"/>
      <c r="B1199" s="212">
        <v>44166</v>
      </c>
      <c r="C1199" s="214"/>
      <c r="D1199" s="214">
        <v>0</v>
      </c>
      <c r="E1199" s="214">
        <v>0</v>
      </c>
      <c r="F1199" s="215">
        <v>0</v>
      </c>
      <c r="G1199" s="214">
        <v>0</v>
      </c>
      <c r="H1199" s="214">
        <v>1</v>
      </c>
      <c r="I1199" s="214">
        <v>23.623</v>
      </c>
      <c r="J1199" s="214"/>
      <c r="K1199" s="214"/>
      <c r="L1199" s="214">
        <v>25</v>
      </c>
      <c r="M1199" s="214">
        <v>37.0756</v>
      </c>
    </row>
    <row r="1200" spans="1:13" ht="12.75">
      <c r="A1200" s="200"/>
      <c r="B1200" s="212">
        <v>44197</v>
      </c>
      <c r="C1200" s="214"/>
      <c r="D1200" s="214">
        <v>0</v>
      </c>
      <c r="E1200" s="214">
        <v>0</v>
      </c>
      <c r="F1200" s="215">
        <v>0</v>
      </c>
      <c r="G1200" s="214">
        <v>0</v>
      </c>
      <c r="H1200" s="214">
        <v>1</v>
      </c>
      <c r="I1200" s="214">
        <v>23.623</v>
      </c>
      <c r="J1200" s="214"/>
      <c r="K1200" s="214"/>
      <c r="L1200" s="214">
        <v>24</v>
      </c>
      <c r="M1200" s="214">
        <v>37.1756</v>
      </c>
    </row>
    <row r="1201" spans="1:13" ht="12.75">
      <c r="A1201" s="200"/>
      <c r="B1201" s="212">
        <v>44228</v>
      </c>
      <c r="C1201" s="214"/>
      <c r="D1201" s="214">
        <v>0</v>
      </c>
      <c r="E1201" s="214">
        <v>0</v>
      </c>
      <c r="F1201" s="215">
        <v>0</v>
      </c>
      <c r="G1201" s="214">
        <v>0</v>
      </c>
      <c r="H1201" s="214">
        <v>1</v>
      </c>
      <c r="I1201" s="214">
        <v>23.623</v>
      </c>
      <c r="J1201" s="214"/>
      <c r="K1201" s="214"/>
      <c r="L1201" s="214">
        <v>24</v>
      </c>
      <c r="M1201" s="214">
        <v>37.2456</v>
      </c>
    </row>
    <row r="1202" spans="1:13" ht="12.75">
      <c r="A1202" s="200"/>
      <c r="B1202" s="212">
        <v>44256</v>
      </c>
      <c r="C1202" s="214"/>
      <c r="D1202" s="214">
        <v>0</v>
      </c>
      <c r="E1202" s="214">
        <v>0</v>
      </c>
      <c r="F1202" s="215">
        <v>0</v>
      </c>
      <c r="G1202" s="214">
        <v>0</v>
      </c>
      <c r="H1202" s="214">
        <v>1</v>
      </c>
      <c r="I1202" s="214">
        <v>23.623</v>
      </c>
      <c r="J1202" s="214"/>
      <c r="K1202" s="214"/>
      <c r="L1202" s="214">
        <v>24</v>
      </c>
      <c r="M1202" s="214">
        <v>37.8119</v>
      </c>
    </row>
    <row r="1203" spans="1:13" ht="12.75">
      <c r="A1203" s="200"/>
      <c r="B1203" s="212">
        <v>44287</v>
      </c>
      <c r="C1203" s="214"/>
      <c r="D1203" s="214">
        <v>0</v>
      </c>
      <c r="E1203" s="214">
        <v>0</v>
      </c>
      <c r="F1203" s="215">
        <v>0</v>
      </c>
      <c r="G1203" s="214">
        <v>0</v>
      </c>
      <c r="H1203" s="214">
        <v>1</v>
      </c>
      <c r="I1203" s="214">
        <v>23.623</v>
      </c>
      <c r="J1203" s="214"/>
      <c r="K1203" s="214"/>
      <c r="L1203" s="214">
        <v>24</v>
      </c>
      <c r="M1203" s="214">
        <v>37.8519</v>
      </c>
    </row>
    <row r="1204" spans="1:13" ht="12.75">
      <c r="A1204" s="200"/>
      <c r="B1204" s="212">
        <v>44317</v>
      </c>
      <c r="C1204" s="214"/>
      <c r="D1204" s="214">
        <v>0</v>
      </c>
      <c r="E1204" s="214">
        <v>0</v>
      </c>
      <c r="F1204" s="215">
        <v>0</v>
      </c>
      <c r="G1204" s="214">
        <v>0</v>
      </c>
      <c r="H1204" s="214">
        <v>1</v>
      </c>
      <c r="I1204" s="214">
        <v>23.623</v>
      </c>
      <c r="J1204" s="214"/>
      <c r="K1204" s="214"/>
      <c r="L1204" s="214">
        <v>24</v>
      </c>
      <c r="M1204" s="214">
        <v>37.9529</v>
      </c>
    </row>
    <row r="1205" spans="1:13" ht="12.75">
      <c r="A1205" s="200"/>
      <c r="B1205" s="212">
        <v>44348</v>
      </c>
      <c r="C1205" s="214"/>
      <c r="D1205" s="214">
        <v>0</v>
      </c>
      <c r="E1205" s="214">
        <v>0</v>
      </c>
      <c r="F1205" s="215">
        <v>0</v>
      </c>
      <c r="G1205" s="214">
        <v>0</v>
      </c>
      <c r="H1205" s="214">
        <v>1</v>
      </c>
      <c r="I1205" s="214">
        <v>23.623</v>
      </c>
      <c r="J1205" s="214"/>
      <c r="K1205" s="214"/>
      <c r="L1205" s="214">
        <v>24</v>
      </c>
      <c r="M1205" s="214">
        <v>38.4723</v>
      </c>
    </row>
    <row r="1206" spans="1:13" ht="12.75">
      <c r="A1206" s="200"/>
      <c r="B1206" s="212">
        <v>44378</v>
      </c>
      <c r="C1206" s="214"/>
      <c r="D1206" s="214">
        <v>0</v>
      </c>
      <c r="E1206" s="214">
        <v>0</v>
      </c>
      <c r="F1206" s="215">
        <v>0</v>
      </c>
      <c r="G1206" s="214">
        <v>0</v>
      </c>
      <c r="H1206" s="214">
        <v>1</v>
      </c>
      <c r="I1206" s="214">
        <v>24.5812</v>
      </c>
      <c r="J1206" s="214"/>
      <c r="K1206" s="214"/>
      <c r="L1206" s="214">
        <v>24</v>
      </c>
      <c r="M1206" s="214">
        <v>129.8797</v>
      </c>
    </row>
    <row r="1207" spans="1:13" ht="12.75">
      <c r="A1207" s="200"/>
      <c r="B1207" s="212">
        <v>44409</v>
      </c>
      <c r="C1207" s="214"/>
      <c r="D1207" s="214">
        <v>0</v>
      </c>
      <c r="E1207" s="214">
        <v>0</v>
      </c>
      <c r="F1207" s="215">
        <v>0</v>
      </c>
      <c r="G1207" s="214">
        <v>0</v>
      </c>
      <c r="H1207" s="214">
        <v>1</v>
      </c>
      <c r="I1207" s="214">
        <v>24.5812</v>
      </c>
      <c r="J1207" s="214"/>
      <c r="K1207" s="214"/>
      <c r="L1207" s="214">
        <v>24</v>
      </c>
      <c r="M1207" s="214">
        <v>129.9797</v>
      </c>
    </row>
    <row r="1208" spans="1:13" ht="12.75">
      <c r="A1208" s="200"/>
      <c r="B1208" s="212">
        <v>44440</v>
      </c>
      <c r="C1208" s="214"/>
      <c r="D1208" s="214">
        <v>0</v>
      </c>
      <c r="E1208" s="214">
        <v>0</v>
      </c>
      <c r="F1208" s="215">
        <v>0</v>
      </c>
      <c r="G1208" s="214">
        <v>0</v>
      </c>
      <c r="H1208" s="214">
        <v>1</v>
      </c>
      <c r="I1208" s="214">
        <v>24.5812</v>
      </c>
      <c r="J1208" s="214"/>
      <c r="K1208" s="214"/>
      <c r="L1208" s="214">
        <v>24</v>
      </c>
      <c r="M1208" s="214">
        <v>130.2122</v>
      </c>
    </row>
    <row r="1209" spans="1:13" ht="12.75">
      <c r="A1209" s="200"/>
      <c r="B1209" s="212">
        <v>44470</v>
      </c>
      <c r="C1209" s="214"/>
      <c r="D1209" s="214">
        <v>0</v>
      </c>
      <c r="E1209" s="214">
        <v>0</v>
      </c>
      <c r="F1209" s="215">
        <v>0</v>
      </c>
      <c r="G1209" s="214">
        <v>0</v>
      </c>
      <c r="H1209" s="214">
        <v>1</v>
      </c>
      <c r="I1209" s="214">
        <v>24.5812</v>
      </c>
      <c r="J1209" s="214"/>
      <c r="K1209" s="214"/>
      <c r="L1209" s="214">
        <v>24</v>
      </c>
      <c r="M1209" s="214">
        <v>130.3148</v>
      </c>
    </row>
    <row r="1210" spans="1:13" ht="12.75">
      <c r="A1210" s="200"/>
      <c r="B1210" s="212">
        <v>44501</v>
      </c>
      <c r="C1210" s="214"/>
      <c r="D1210" s="214">
        <v>0</v>
      </c>
      <c r="E1210" s="214">
        <v>0</v>
      </c>
      <c r="F1210" s="215">
        <v>0</v>
      </c>
      <c r="G1210" s="214">
        <v>0</v>
      </c>
      <c r="H1210" s="214">
        <v>1</v>
      </c>
      <c r="I1210" s="214">
        <v>24.5812</v>
      </c>
      <c r="J1210" s="214"/>
      <c r="K1210" s="214"/>
      <c r="L1210" s="214">
        <v>24</v>
      </c>
      <c r="M1210" s="214">
        <v>131.1522</v>
      </c>
    </row>
    <row r="1211" spans="1:13" ht="12.75">
      <c r="A1211" s="200"/>
      <c r="B1211" s="212">
        <v>44531</v>
      </c>
      <c r="C1211" s="214"/>
      <c r="D1211" s="214">
        <v>0</v>
      </c>
      <c r="E1211" s="214">
        <v>0</v>
      </c>
      <c r="F1211" s="215">
        <v>0</v>
      </c>
      <c r="G1211" s="214">
        <v>0</v>
      </c>
      <c r="H1211" s="214">
        <v>1</v>
      </c>
      <c r="I1211" s="214">
        <v>24.5812</v>
      </c>
      <c r="J1211" s="214"/>
      <c r="K1211" s="214"/>
      <c r="L1211" s="214">
        <v>24</v>
      </c>
      <c r="M1211" s="214">
        <v>131.252</v>
      </c>
    </row>
    <row r="1212" spans="1:13" ht="12.75">
      <c r="A1212" s="200"/>
      <c r="B1212" s="212">
        <v>44562</v>
      </c>
      <c r="C1212" s="214"/>
      <c r="D1212" s="214">
        <v>0</v>
      </c>
      <c r="E1212" s="214">
        <v>0</v>
      </c>
      <c r="F1212" s="215">
        <v>0</v>
      </c>
      <c r="G1212" s="214">
        <v>0</v>
      </c>
      <c r="H1212" s="214">
        <v>1</v>
      </c>
      <c r="I1212" s="214">
        <v>24.5812</v>
      </c>
      <c r="J1212" s="214"/>
      <c r="K1212" s="214"/>
      <c r="L1212" s="214">
        <v>24</v>
      </c>
      <c r="M1212" s="214">
        <v>131.352</v>
      </c>
    </row>
    <row r="1213" spans="1:13" ht="12.75">
      <c r="A1213" s="200"/>
      <c r="B1213" s="212">
        <v>44593</v>
      </c>
      <c r="C1213" s="214"/>
      <c r="D1213" s="214">
        <v>0</v>
      </c>
      <c r="E1213" s="214">
        <v>0</v>
      </c>
      <c r="F1213" s="215">
        <v>0</v>
      </c>
      <c r="G1213" s="214">
        <v>0</v>
      </c>
      <c r="H1213" s="214">
        <v>1</v>
      </c>
      <c r="I1213" s="214">
        <v>24.5812</v>
      </c>
      <c r="J1213" s="214"/>
      <c r="K1213" s="214"/>
      <c r="L1213" s="214">
        <v>24</v>
      </c>
      <c r="M1213" s="214">
        <v>131.392</v>
      </c>
    </row>
    <row r="1214" spans="1:13" ht="12.75">
      <c r="A1214" s="200"/>
      <c r="B1214" s="212">
        <v>44621</v>
      </c>
      <c r="C1214" s="214"/>
      <c r="D1214" s="214">
        <v>0</v>
      </c>
      <c r="E1214" s="214">
        <v>0</v>
      </c>
      <c r="F1214" s="215">
        <v>0</v>
      </c>
      <c r="G1214" s="214">
        <v>0</v>
      </c>
      <c r="H1214" s="214">
        <v>1</v>
      </c>
      <c r="I1214" s="214">
        <v>24.5812</v>
      </c>
      <c r="J1214" s="214"/>
      <c r="K1214" s="214"/>
      <c r="L1214" s="214">
        <v>24</v>
      </c>
      <c r="M1214" s="214">
        <v>132.4806</v>
      </c>
    </row>
    <row r="1215" s="239" customFormat="1" ht="12.75"/>
    <row r="1216" spans="1:12" ht="12.75">
      <c r="A1216" s="200"/>
      <c r="B1216" s="217"/>
      <c r="C1216" s="218"/>
      <c r="D1216" s="202"/>
      <c r="E1216" s="218"/>
      <c r="F1216" s="202"/>
      <c r="G1216" s="218"/>
      <c r="H1216" s="218"/>
      <c r="I1216" s="218"/>
      <c r="J1216" s="218"/>
      <c r="K1216" s="218"/>
      <c r="L1216" s="219"/>
    </row>
    <row r="1217" spans="3:14" s="208" customFormat="1" ht="12.75">
      <c r="C1217" s="205"/>
      <c r="D1217" s="205"/>
      <c r="E1217" s="222"/>
      <c r="F1217" s="205"/>
      <c r="G1217" s="205"/>
      <c r="H1217" s="205"/>
      <c r="I1217" s="205"/>
      <c r="J1217" s="205"/>
      <c r="K1217" s="205"/>
      <c r="M1217" s="181"/>
      <c r="N1217" s="181"/>
    </row>
    <row r="1218" spans="2:14" s="200" customFormat="1" ht="12.75">
      <c r="B1218" s="209" t="s">
        <v>145</v>
      </c>
      <c r="C1218" s="210"/>
      <c r="D1218" s="277" t="s">
        <v>132</v>
      </c>
      <c r="E1218" s="277"/>
      <c r="F1218" s="277" t="s">
        <v>87</v>
      </c>
      <c r="G1218" s="277"/>
      <c r="H1218" s="277" t="s">
        <v>133</v>
      </c>
      <c r="I1218" s="277"/>
      <c r="J1218" s="277" t="s">
        <v>89</v>
      </c>
      <c r="K1218" s="277"/>
      <c r="L1218" s="277" t="s">
        <v>151</v>
      </c>
      <c r="M1218" s="277"/>
      <c r="N1218" s="9"/>
    </row>
    <row r="1219" spans="2:14" s="208" customFormat="1" ht="12.75">
      <c r="B1219" s="211"/>
      <c r="C1219" s="206"/>
      <c r="D1219" s="206" t="s">
        <v>28</v>
      </c>
      <c r="E1219" s="207" t="s">
        <v>0</v>
      </c>
      <c r="F1219" s="206" t="s">
        <v>28</v>
      </c>
      <c r="G1219" s="206" t="s">
        <v>0</v>
      </c>
      <c r="H1219" s="206" t="s">
        <v>28</v>
      </c>
      <c r="I1219" s="206" t="s">
        <v>0</v>
      </c>
      <c r="J1219" s="206" t="s">
        <v>28</v>
      </c>
      <c r="K1219" s="206" t="s">
        <v>0</v>
      </c>
      <c r="L1219" s="206" t="s">
        <v>28</v>
      </c>
      <c r="M1219" s="206" t="s">
        <v>0</v>
      </c>
      <c r="N1219" s="181"/>
    </row>
    <row r="1220" spans="1:13" ht="12.75" hidden="1">
      <c r="A1220" s="200"/>
      <c r="B1220" s="212">
        <v>37469</v>
      </c>
      <c r="C1220" s="237"/>
      <c r="D1220" s="213">
        <v>0</v>
      </c>
      <c r="E1220" s="213">
        <v>0</v>
      </c>
      <c r="F1220" s="213">
        <v>0</v>
      </c>
      <c r="G1220" s="213">
        <v>0</v>
      </c>
      <c r="H1220" s="213">
        <v>0</v>
      </c>
      <c r="I1220" s="213">
        <v>0</v>
      </c>
      <c r="J1220" s="213">
        <v>0</v>
      </c>
      <c r="K1220" s="213">
        <v>0</v>
      </c>
      <c r="L1220" s="213">
        <v>0</v>
      </c>
      <c r="M1220" s="213">
        <v>0</v>
      </c>
    </row>
    <row r="1221" spans="1:13" ht="12.75" hidden="1">
      <c r="A1221" s="200"/>
      <c r="B1221" s="212">
        <v>37500</v>
      </c>
      <c r="C1221" s="237"/>
      <c r="D1221" s="213">
        <v>0</v>
      </c>
      <c r="E1221" s="213">
        <v>0</v>
      </c>
      <c r="F1221" s="213">
        <v>0</v>
      </c>
      <c r="G1221" s="213">
        <v>0</v>
      </c>
      <c r="H1221" s="213">
        <v>0</v>
      </c>
      <c r="I1221" s="213">
        <v>0</v>
      </c>
      <c r="J1221" s="213">
        <v>0</v>
      </c>
      <c r="K1221" s="213">
        <v>0</v>
      </c>
      <c r="L1221" s="213">
        <v>0</v>
      </c>
      <c r="M1221" s="213">
        <v>0</v>
      </c>
    </row>
    <row r="1222" spans="1:13" ht="12.75" hidden="1">
      <c r="A1222" s="200"/>
      <c r="B1222" s="212">
        <v>37530</v>
      </c>
      <c r="C1222" s="237"/>
      <c r="D1222" s="213">
        <v>0</v>
      </c>
      <c r="E1222" s="213">
        <v>0</v>
      </c>
      <c r="F1222" s="213">
        <v>0</v>
      </c>
      <c r="G1222" s="213">
        <v>0</v>
      </c>
      <c r="H1222" s="213">
        <v>0</v>
      </c>
      <c r="I1222" s="213">
        <v>0</v>
      </c>
      <c r="J1222" s="213">
        <v>0</v>
      </c>
      <c r="K1222" s="213">
        <v>0</v>
      </c>
      <c r="L1222" s="213">
        <v>0</v>
      </c>
      <c r="M1222" s="213">
        <v>0</v>
      </c>
    </row>
    <row r="1223" spans="1:13" ht="12.75" hidden="1">
      <c r="A1223" s="200"/>
      <c r="B1223" s="212">
        <v>37561</v>
      </c>
      <c r="C1223" s="237"/>
      <c r="D1223" s="213">
        <v>0</v>
      </c>
      <c r="E1223" s="213">
        <v>0</v>
      </c>
      <c r="F1223" s="213">
        <v>0</v>
      </c>
      <c r="G1223" s="213">
        <v>0</v>
      </c>
      <c r="H1223" s="213">
        <v>0</v>
      </c>
      <c r="I1223" s="213">
        <v>0</v>
      </c>
      <c r="J1223" s="213">
        <v>0</v>
      </c>
      <c r="K1223" s="213">
        <v>0</v>
      </c>
      <c r="L1223" s="213">
        <v>0</v>
      </c>
      <c r="M1223" s="213">
        <v>0</v>
      </c>
    </row>
    <row r="1224" spans="1:13" ht="12.75" hidden="1">
      <c r="A1224" s="200"/>
      <c r="B1224" s="212">
        <v>37591</v>
      </c>
      <c r="C1224" s="237"/>
      <c r="D1224" s="213">
        <v>0</v>
      </c>
      <c r="E1224" s="213">
        <v>0</v>
      </c>
      <c r="F1224" s="213">
        <v>0</v>
      </c>
      <c r="G1224" s="213">
        <v>0</v>
      </c>
      <c r="H1224" s="213">
        <v>0</v>
      </c>
      <c r="I1224" s="213">
        <v>0</v>
      </c>
      <c r="J1224" s="213">
        <v>0</v>
      </c>
      <c r="K1224" s="213">
        <v>0</v>
      </c>
      <c r="L1224" s="213">
        <v>0</v>
      </c>
      <c r="M1224" s="213">
        <v>0</v>
      </c>
    </row>
    <row r="1225" spans="1:13" ht="12.75" hidden="1">
      <c r="A1225" s="200"/>
      <c r="B1225" s="212">
        <v>37622</v>
      </c>
      <c r="C1225" s="237"/>
      <c r="D1225" s="213">
        <v>2</v>
      </c>
      <c r="E1225" s="213">
        <v>0.102721</v>
      </c>
      <c r="F1225" s="213">
        <v>0</v>
      </c>
      <c r="G1225" s="213">
        <v>0</v>
      </c>
      <c r="H1225" s="213">
        <v>0</v>
      </c>
      <c r="I1225" s="213">
        <v>0</v>
      </c>
      <c r="J1225" s="213">
        <v>0</v>
      </c>
      <c r="K1225" s="213">
        <v>0</v>
      </c>
      <c r="L1225" s="213">
        <v>0</v>
      </c>
      <c r="M1225" s="213">
        <v>0</v>
      </c>
    </row>
    <row r="1226" spans="1:13" ht="12.75" hidden="1">
      <c r="A1226" s="200"/>
      <c r="B1226" s="212">
        <v>37653</v>
      </c>
      <c r="C1226" s="237"/>
      <c r="D1226" s="213">
        <v>2</v>
      </c>
      <c r="E1226" s="213">
        <v>15.539343000000002</v>
      </c>
      <c r="F1226" s="213">
        <v>0</v>
      </c>
      <c r="G1226" s="213">
        <v>0</v>
      </c>
      <c r="H1226" s="213">
        <v>0</v>
      </c>
      <c r="I1226" s="213">
        <v>0</v>
      </c>
      <c r="J1226" s="213">
        <v>0</v>
      </c>
      <c r="K1226" s="213">
        <v>0</v>
      </c>
      <c r="L1226" s="213">
        <v>0</v>
      </c>
      <c r="M1226" s="213">
        <v>0</v>
      </c>
    </row>
    <row r="1227" spans="1:13" ht="12.75" hidden="1">
      <c r="A1227" s="200"/>
      <c r="B1227" s="212">
        <v>37681</v>
      </c>
      <c r="C1227" s="237"/>
      <c r="D1227" s="213">
        <v>3</v>
      </c>
      <c r="E1227" s="213">
        <v>15.539343000000002</v>
      </c>
      <c r="F1227" s="213">
        <v>0</v>
      </c>
      <c r="G1227" s="213">
        <v>0</v>
      </c>
      <c r="H1227" s="213">
        <v>0</v>
      </c>
      <c r="I1227" s="213">
        <v>0</v>
      </c>
      <c r="J1227" s="213">
        <v>0</v>
      </c>
      <c r="K1227" s="213">
        <v>0</v>
      </c>
      <c r="L1227" s="213">
        <v>0</v>
      </c>
      <c r="M1227" s="213">
        <v>0</v>
      </c>
    </row>
    <row r="1228" spans="1:13" ht="12.75" hidden="1">
      <c r="A1228" s="200"/>
      <c r="B1228" s="212">
        <v>37712</v>
      </c>
      <c r="C1228" s="237"/>
      <c r="D1228" s="213">
        <v>3</v>
      </c>
      <c r="E1228" s="213">
        <v>20.274007</v>
      </c>
      <c r="F1228" s="213">
        <v>0</v>
      </c>
      <c r="G1228" s="213">
        <v>0</v>
      </c>
      <c r="H1228" s="213">
        <v>0</v>
      </c>
      <c r="I1228" s="213">
        <v>0</v>
      </c>
      <c r="J1228" s="213">
        <v>0</v>
      </c>
      <c r="K1228" s="213">
        <v>0</v>
      </c>
      <c r="L1228" s="213">
        <v>0</v>
      </c>
      <c r="M1228" s="213">
        <v>0</v>
      </c>
    </row>
    <row r="1229" spans="1:13" ht="12.75" hidden="1">
      <c r="A1229" s="200"/>
      <c r="B1229" s="212">
        <v>37742</v>
      </c>
      <c r="C1229" s="237"/>
      <c r="D1229" s="213">
        <v>3</v>
      </c>
      <c r="E1229" s="213">
        <v>20.580348</v>
      </c>
      <c r="F1229" s="213">
        <v>0</v>
      </c>
      <c r="G1229" s="213">
        <v>0</v>
      </c>
      <c r="H1229" s="213">
        <v>0</v>
      </c>
      <c r="I1229" s="213">
        <v>0</v>
      </c>
      <c r="J1229" s="213">
        <v>0</v>
      </c>
      <c r="K1229" s="213">
        <v>0</v>
      </c>
      <c r="L1229" s="213">
        <v>0</v>
      </c>
      <c r="M1229" s="213">
        <v>0</v>
      </c>
    </row>
    <row r="1230" spans="1:13" ht="12.75" hidden="1">
      <c r="A1230" s="200"/>
      <c r="B1230" s="212">
        <v>37773</v>
      </c>
      <c r="C1230" s="237"/>
      <c r="D1230" s="213">
        <v>3</v>
      </c>
      <c r="E1230" s="213">
        <v>0.104299</v>
      </c>
      <c r="F1230" s="213">
        <v>0</v>
      </c>
      <c r="G1230" s="213">
        <v>0</v>
      </c>
      <c r="H1230" s="213">
        <v>0</v>
      </c>
      <c r="I1230" s="213">
        <v>0</v>
      </c>
      <c r="J1230" s="213">
        <v>0</v>
      </c>
      <c r="K1230" s="213">
        <v>0</v>
      </c>
      <c r="L1230" s="213">
        <v>0</v>
      </c>
      <c r="M1230" s="213">
        <v>0</v>
      </c>
    </row>
    <row r="1231" spans="1:13" ht="12.75" hidden="1">
      <c r="A1231" s="200"/>
      <c r="B1231" s="212">
        <v>37803</v>
      </c>
      <c r="C1231" s="237"/>
      <c r="D1231" s="213">
        <v>3</v>
      </c>
      <c r="E1231" s="213">
        <v>0.104299</v>
      </c>
      <c r="F1231" s="213">
        <v>0</v>
      </c>
      <c r="G1231" s="213">
        <v>0</v>
      </c>
      <c r="H1231" s="213">
        <v>0</v>
      </c>
      <c r="I1231" s="213">
        <v>0</v>
      </c>
      <c r="J1231" s="213">
        <v>0</v>
      </c>
      <c r="K1231" s="213">
        <v>0</v>
      </c>
      <c r="L1231" s="213">
        <v>0</v>
      </c>
      <c r="M1231" s="213">
        <v>0</v>
      </c>
    </row>
    <row r="1232" spans="1:13" ht="12.75" hidden="1">
      <c r="A1232" s="200"/>
      <c r="B1232" s="212">
        <v>37834</v>
      </c>
      <c r="C1232" s="237"/>
      <c r="D1232" s="213">
        <v>3</v>
      </c>
      <c r="E1232" s="213">
        <v>0.104299</v>
      </c>
      <c r="F1232" s="213">
        <v>0</v>
      </c>
      <c r="G1232" s="213">
        <v>0</v>
      </c>
      <c r="H1232" s="213">
        <v>0</v>
      </c>
      <c r="I1232" s="213">
        <v>0</v>
      </c>
      <c r="J1232" s="213">
        <v>0</v>
      </c>
      <c r="K1232" s="213">
        <v>0</v>
      </c>
      <c r="L1232" s="213">
        <v>0</v>
      </c>
      <c r="M1232" s="213">
        <v>0</v>
      </c>
    </row>
    <row r="1233" spans="1:13" ht="12.75" hidden="1">
      <c r="A1233" s="200"/>
      <c r="B1233" s="212">
        <v>37865</v>
      </c>
      <c r="C1233" s="237"/>
      <c r="D1233" s="213">
        <v>3</v>
      </c>
      <c r="E1233" s="213">
        <v>0.104299</v>
      </c>
      <c r="F1233" s="213">
        <v>0</v>
      </c>
      <c r="G1233" s="213">
        <v>0</v>
      </c>
      <c r="H1233" s="213">
        <v>0</v>
      </c>
      <c r="I1233" s="213">
        <v>0</v>
      </c>
      <c r="J1233" s="213">
        <v>0</v>
      </c>
      <c r="K1233" s="213">
        <v>0</v>
      </c>
      <c r="L1233" s="213">
        <v>0</v>
      </c>
      <c r="M1233" s="213">
        <v>0</v>
      </c>
    </row>
    <row r="1234" spans="1:13" ht="12.75" hidden="1">
      <c r="A1234" s="200"/>
      <c r="B1234" s="212">
        <v>37895</v>
      </c>
      <c r="C1234" s="237"/>
      <c r="D1234" s="213">
        <v>3</v>
      </c>
      <c r="E1234" s="213">
        <v>0.104551</v>
      </c>
      <c r="F1234" s="213">
        <v>0</v>
      </c>
      <c r="G1234" s="213">
        <v>0</v>
      </c>
      <c r="H1234" s="213">
        <v>0</v>
      </c>
      <c r="I1234" s="213">
        <v>0</v>
      </c>
      <c r="J1234" s="213">
        <v>0</v>
      </c>
      <c r="K1234" s="213">
        <v>0</v>
      </c>
      <c r="L1234" s="213">
        <v>0</v>
      </c>
      <c r="M1234" s="213">
        <v>0</v>
      </c>
    </row>
    <row r="1235" spans="1:13" ht="12.75" hidden="1">
      <c r="A1235" s="200"/>
      <c r="B1235" s="212">
        <v>37926</v>
      </c>
      <c r="C1235" s="237"/>
      <c r="D1235" s="213">
        <v>3</v>
      </c>
      <c r="E1235" s="213">
        <v>0.104551</v>
      </c>
      <c r="F1235" s="213">
        <v>0</v>
      </c>
      <c r="G1235" s="213">
        <v>0</v>
      </c>
      <c r="H1235" s="213">
        <v>0</v>
      </c>
      <c r="I1235" s="213">
        <v>0</v>
      </c>
      <c r="J1235" s="213">
        <v>0</v>
      </c>
      <c r="K1235" s="213">
        <v>0</v>
      </c>
      <c r="L1235" s="213">
        <v>0</v>
      </c>
      <c r="M1235" s="213">
        <v>0</v>
      </c>
    </row>
    <row r="1236" spans="1:13" ht="12.75" hidden="1">
      <c r="A1236" s="200"/>
      <c r="B1236" s="212">
        <v>37956</v>
      </c>
      <c r="C1236" s="237"/>
      <c r="D1236" s="213">
        <v>3</v>
      </c>
      <c r="E1236" s="213">
        <v>0.104551</v>
      </c>
      <c r="F1236" s="213">
        <v>0</v>
      </c>
      <c r="G1236" s="213">
        <v>0</v>
      </c>
      <c r="H1236" s="213">
        <v>0</v>
      </c>
      <c r="I1236" s="213">
        <v>0</v>
      </c>
      <c r="J1236" s="213">
        <v>0</v>
      </c>
      <c r="K1236" s="213">
        <v>0</v>
      </c>
      <c r="L1236" s="213">
        <v>0</v>
      </c>
      <c r="M1236" s="213">
        <v>0</v>
      </c>
    </row>
    <row r="1237" spans="1:13" ht="12.75" hidden="1">
      <c r="A1237" s="200"/>
      <c r="B1237" s="212">
        <v>37987</v>
      </c>
      <c r="C1237" s="237"/>
      <c r="D1237" s="213">
        <v>3</v>
      </c>
      <c r="E1237" s="213">
        <v>0.106595</v>
      </c>
      <c r="F1237" s="213">
        <v>0</v>
      </c>
      <c r="G1237" s="213">
        <v>0</v>
      </c>
      <c r="H1237" s="213">
        <v>0</v>
      </c>
      <c r="I1237" s="213">
        <v>0</v>
      </c>
      <c r="J1237" s="213">
        <v>0</v>
      </c>
      <c r="K1237" s="213">
        <v>0</v>
      </c>
      <c r="L1237" s="213">
        <v>0</v>
      </c>
      <c r="M1237" s="213">
        <v>0</v>
      </c>
    </row>
    <row r="1238" spans="1:13" ht="12.75" hidden="1">
      <c r="A1238" s="200"/>
      <c r="B1238" s="212">
        <v>38018</v>
      </c>
      <c r="C1238" s="237"/>
      <c r="D1238" s="213">
        <v>3</v>
      </c>
      <c r="E1238" s="213">
        <v>0.172706</v>
      </c>
      <c r="F1238" s="213">
        <v>0</v>
      </c>
      <c r="G1238" s="213">
        <v>0</v>
      </c>
      <c r="H1238" s="213">
        <v>0</v>
      </c>
      <c r="I1238" s="213">
        <v>0</v>
      </c>
      <c r="J1238" s="213">
        <v>0</v>
      </c>
      <c r="K1238" s="213">
        <v>0</v>
      </c>
      <c r="L1238" s="213">
        <v>0</v>
      </c>
      <c r="M1238" s="213">
        <v>0</v>
      </c>
    </row>
    <row r="1239" spans="1:13" ht="12.75" hidden="1">
      <c r="A1239" s="200"/>
      <c r="B1239" s="212">
        <v>38047</v>
      </c>
      <c r="C1239" s="237"/>
      <c r="D1239" s="213">
        <v>3</v>
      </c>
      <c r="E1239" s="213">
        <v>0.172706</v>
      </c>
      <c r="F1239" s="213">
        <v>0</v>
      </c>
      <c r="G1239" s="213">
        <v>0</v>
      </c>
      <c r="H1239" s="213">
        <v>0</v>
      </c>
      <c r="I1239" s="213">
        <v>0</v>
      </c>
      <c r="J1239" s="213">
        <v>0</v>
      </c>
      <c r="K1239" s="213">
        <v>0</v>
      </c>
      <c r="L1239" s="213">
        <v>0</v>
      </c>
      <c r="M1239" s="213">
        <v>0</v>
      </c>
    </row>
    <row r="1240" spans="1:13" ht="12.75" hidden="1">
      <c r="A1240" s="200"/>
      <c r="B1240" s="212">
        <v>38078</v>
      </c>
      <c r="C1240" s="237"/>
      <c r="D1240" s="213">
        <v>3</v>
      </c>
      <c r="E1240" s="213">
        <v>0.253115</v>
      </c>
      <c r="F1240" s="213">
        <v>0</v>
      </c>
      <c r="G1240" s="213">
        <v>0</v>
      </c>
      <c r="H1240" s="213">
        <v>0</v>
      </c>
      <c r="I1240" s="213">
        <v>0</v>
      </c>
      <c r="J1240" s="213">
        <v>0</v>
      </c>
      <c r="K1240" s="213">
        <v>0</v>
      </c>
      <c r="L1240" s="213">
        <v>0</v>
      </c>
      <c r="M1240" s="213">
        <v>0</v>
      </c>
    </row>
    <row r="1241" spans="1:13" ht="12.75" hidden="1">
      <c r="A1241" s="200"/>
      <c r="B1241" s="212">
        <v>38108</v>
      </c>
      <c r="C1241" s="237"/>
      <c r="D1241" s="213">
        <v>3</v>
      </c>
      <c r="E1241" s="213">
        <v>0.253115</v>
      </c>
      <c r="F1241" s="213">
        <v>0</v>
      </c>
      <c r="G1241" s="213">
        <v>0</v>
      </c>
      <c r="H1241" s="213">
        <v>0</v>
      </c>
      <c r="I1241" s="213">
        <v>0</v>
      </c>
      <c r="J1241" s="213">
        <v>0</v>
      </c>
      <c r="K1241" s="213">
        <v>0</v>
      </c>
      <c r="L1241" s="213">
        <v>0</v>
      </c>
      <c r="M1241" s="213">
        <v>0</v>
      </c>
    </row>
    <row r="1242" spans="1:13" ht="12.75" hidden="1">
      <c r="A1242" s="200"/>
      <c r="B1242" s="212">
        <v>38139</v>
      </c>
      <c r="C1242" s="237"/>
      <c r="D1242" s="213">
        <v>3</v>
      </c>
      <c r="E1242" s="213">
        <v>0.080409</v>
      </c>
      <c r="F1242" s="213">
        <v>0</v>
      </c>
      <c r="G1242" s="213">
        <v>0</v>
      </c>
      <c r="H1242" s="213">
        <v>0</v>
      </c>
      <c r="I1242" s="213">
        <v>0</v>
      </c>
      <c r="J1242" s="213">
        <v>0</v>
      </c>
      <c r="K1242" s="213">
        <v>0</v>
      </c>
      <c r="L1242" s="213">
        <v>0</v>
      </c>
      <c r="M1242" s="213">
        <v>0</v>
      </c>
    </row>
    <row r="1243" spans="1:13" ht="12.75" hidden="1">
      <c r="A1243" s="200"/>
      <c r="B1243" s="212">
        <v>38169</v>
      </c>
      <c r="C1243" s="237"/>
      <c r="D1243" s="213">
        <v>3</v>
      </c>
      <c r="E1243" s="213">
        <v>0.080409</v>
      </c>
      <c r="F1243" s="213">
        <v>0</v>
      </c>
      <c r="G1243" s="213">
        <v>0</v>
      </c>
      <c r="H1243" s="213">
        <v>0</v>
      </c>
      <c r="I1243" s="213">
        <v>0</v>
      </c>
      <c r="J1243" s="213">
        <v>0</v>
      </c>
      <c r="K1243" s="213">
        <v>0</v>
      </c>
      <c r="L1243" s="213">
        <v>0</v>
      </c>
      <c r="M1243" s="213">
        <v>0</v>
      </c>
    </row>
    <row r="1244" spans="1:13" ht="12.75" hidden="1">
      <c r="A1244" s="200"/>
      <c r="B1244" s="212">
        <v>38200</v>
      </c>
      <c r="C1244" s="237"/>
      <c r="D1244" s="213">
        <v>3</v>
      </c>
      <c r="E1244" s="213">
        <v>0.080409</v>
      </c>
      <c r="F1244" s="213">
        <v>0</v>
      </c>
      <c r="G1244" s="213">
        <v>0</v>
      </c>
      <c r="H1244" s="213">
        <v>0</v>
      </c>
      <c r="I1244" s="213">
        <v>0</v>
      </c>
      <c r="J1244" s="213">
        <v>0</v>
      </c>
      <c r="K1244" s="213">
        <v>0</v>
      </c>
      <c r="L1244" s="213">
        <v>0</v>
      </c>
      <c r="M1244" s="213">
        <v>0</v>
      </c>
    </row>
    <row r="1245" spans="1:13" ht="12.75" hidden="1">
      <c r="A1245" s="200"/>
      <c r="B1245" s="212">
        <v>38231</v>
      </c>
      <c r="C1245" s="237"/>
      <c r="D1245" s="213">
        <v>3</v>
      </c>
      <c r="E1245" s="213">
        <v>0.080409</v>
      </c>
      <c r="F1245" s="213">
        <v>22</v>
      </c>
      <c r="G1245" s="213">
        <v>62.843807</v>
      </c>
      <c r="H1245" s="213">
        <v>0</v>
      </c>
      <c r="I1245" s="213">
        <v>0</v>
      </c>
      <c r="J1245" s="213">
        <v>0</v>
      </c>
      <c r="K1245" s="213">
        <v>0</v>
      </c>
      <c r="L1245" s="213">
        <v>0</v>
      </c>
      <c r="M1245" s="213">
        <v>0</v>
      </c>
    </row>
    <row r="1246" spans="1:13" ht="12.75" hidden="1">
      <c r="A1246" s="200"/>
      <c r="B1246" s="212">
        <v>38261</v>
      </c>
      <c r="C1246" s="237"/>
      <c r="D1246" s="213">
        <v>3</v>
      </c>
      <c r="E1246" s="213">
        <v>0.080409</v>
      </c>
      <c r="F1246" s="213">
        <v>0.080409</v>
      </c>
      <c r="G1246" s="213">
        <v>0</v>
      </c>
      <c r="H1246" s="213">
        <v>0.080409</v>
      </c>
      <c r="I1246" s="213">
        <v>0</v>
      </c>
      <c r="J1246" s="213">
        <v>0.080409</v>
      </c>
      <c r="K1246" s="213">
        <v>0</v>
      </c>
      <c r="L1246" s="213">
        <v>0.080409</v>
      </c>
      <c r="M1246" s="213">
        <v>0</v>
      </c>
    </row>
    <row r="1247" spans="1:13" ht="12.75" hidden="1">
      <c r="A1247" s="200"/>
      <c r="B1247" s="212">
        <v>38292</v>
      </c>
      <c r="C1247" s="237"/>
      <c r="D1247" s="213">
        <v>3</v>
      </c>
      <c r="E1247" s="213">
        <v>0.080409</v>
      </c>
      <c r="F1247" s="213">
        <v>0.080409</v>
      </c>
      <c r="G1247" s="213">
        <v>0</v>
      </c>
      <c r="H1247" s="213">
        <v>0.080409</v>
      </c>
      <c r="I1247" s="213">
        <v>0</v>
      </c>
      <c r="J1247" s="213">
        <v>0.080409</v>
      </c>
      <c r="K1247" s="213">
        <v>0</v>
      </c>
      <c r="L1247" s="213">
        <v>0.080409</v>
      </c>
      <c r="M1247" s="213">
        <v>0</v>
      </c>
    </row>
    <row r="1248" spans="1:13" ht="12.75" hidden="1">
      <c r="A1248" s="200"/>
      <c r="B1248" s="212">
        <v>38322</v>
      </c>
      <c r="C1248" s="237"/>
      <c r="D1248" s="213">
        <v>0</v>
      </c>
      <c r="E1248" s="213">
        <v>0</v>
      </c>
      <c r="F1248" s="213">
        <v>0</v>
      </c>
      <c r="G1248" s="213">
        <v>0</v>
      </c>
      <c r="H1248" s="213">
        <v>0</v>
      </c>
      <c r="I1248" s="213">
        <v>0</v>
      </c>
      <c r="J1248" s="213">
        <v>0</v>
      </c>
      <c r="K1248" s="213">
        <v>0</v>
      </c>
      <c r="L1248" s="213">
        <v>0</v>
      </c>
      <c r="M1248" s="213">
        <v>0</v>
      </c>
    </row>
    <row r="1249" spans="1:13" ht="12.75" hidden="1">
      <c r="A1249" s="200"/>
      <c r="B1249" s="212">
        <v>38353</v>
      </c>
      <c r="C1249" s="237"/>
      <c r="D1249" s="213">
        <v>0</v>
      </c>
      <c r="E1249" s="213">
        <v>0</v>
      </c>
      <c r="F1249" s="213">
        <v>0</v>
      </c>
      <c r="G1249" s="213">
        <v>0</v>
      </c>
      <c r="H1249" s="213">
        <v>0</v>
      </c>
      <c r="I1249" s="213">
        <v>0</v>
      </c>
      <c r="J1249" s="213">
        <v>0</v>
      </c>
      <c r="K1249" s="213">
        <v>0</v>
      </c>
      <c r="L1249" s="213">
        <v>0</v>
      </c>
      <c r="M1249" s="213">
        <v>0</v>
      </c>
    </row>
    <row r="1250" spans="1:13" ht="12.75" hidden="1">
      <c r="A1250" s="200"/>
      <c r="B1250" s="212">
        <v>38384</v>
      </c>
      <c r="C1250" s="237"/>
      <c r="D1250" s="213">
        <v>0</v>
      </c>
      <c r="E1250" s="213">
        <v>0</v>
      </c>
      <c r="F1250" s="213">
        <v>0</v>
      </c>
      <c r="G1250" s="213">
        <v>0</v>
      </c>
      <c r="H1250" s="213">
        <v>0</v>
      </c>
      <c r="I1250" s="213">
        <v>0</v>
      </c>
      <c r="J1250" s="213">
        <v>0</v>
      </c>
      <c r="K1250" s="213">
        <v>0</v>
      </c>
      <c r="L1250" s="213">
        <v>0</v>
      </c>
      <c r="M1250" s="213">
        <v>0</v>
      </c>
    </row>
    <row r="1251" spans="1:13" ht="12.75" hidden="1">
      <c r="A1251" s="200"/>
      <c r="B1251" s="212">
        <v>38412</v>
      </c>
      <c r="C1251" s="237"/>
      <c r="D1251" s="213">
        <v>0</v>
      </c>
      <c r="E1251" s="213">
        <v>0</v>
      </c>
      <c r="F1251" s="213">
        <v>0</v>
      </c>
      <c r="G1251" s="213">
        <v>0</v>
      </c>
      <c r="H1251" s="213">
        <v>0</v>
      </c>
      <c r="I1251" s="213">
        <v>0</v>
      </c>
      <c r="J1251" s="213">
        <v>0</v>
      </c>
      <c r="K1251" s="213">
        <v>0</v>
      </c>
      <c r="L1251" s="213">
        <v>0</v>
      </c>
      <c r="M1251" s="213">
        <v>0</v>
      </c>
    </row>
    <row r="1252" spans="1:13" ht="12.75" hidden="1">
      <c r="A1252" s="200"/>
      <c r="B1252" s="212">
        <v>38443</v>
      </c>
      <c r="C1252" s="237"/>
      <c r="D1252" s="213">
        <v>0</v>
      </c>
      <c r="E1252" s="213">
        <v>0</v>
      </c>
      <c r="F1252" s="213">
        <v>0</v>
      </c>
      <c r="G1252" s="213">
        <v>0</v>
      </c>
      <c r="H1252" s="213">
        <v>0</v>
      </c>
      <c r="I1252" s="213">
        <v>0</v>
      </c>
      <c r="J1252" s="213">
        <v>0</v>
      </c>
      <c r="K1252" s="213">
        <v>0</v>
      </c>
      <c r="L1252" s="213">
        <v>0</v>
      </c>
      <c r="M1252" s="213">
        <v>0</v>
      </c>
    </row>
    <row r="1253" spans="1:13" ht="12.75" hidden="1">
      <c r="A1253" s="200"/>
      <c r="B1253" s="212">
        <v>38473</v>
      </c>
      <c r="C1253" s="237"/>
      <c r="D1253" s="213">
        <v>0</v>
      </c>
      <c r="E1253" s="213">
        <v>0</v>
      </c>
      <c r="F1253" s="213">
        <v>0</v>
      </c>
      <c r="G1253" s="213">
        <v>0</v>
      </c>
      <c r="H1253" s="213">
        <v>0</v>
      </c>
      <c r="I1253" s="213">
        <v>0</v>
      </c>
      <c r="J1253" s="213">
        <v>0</v>
      </c>
      <c r="K1253" s="213">
        <v>0</v>
      </c>
      <c r="L1253" s="213">
        <v>0</v>
      </c>
      <c r="M1253" s="213">
        <v>0</v>
      </c>
    </row>
    <row r="1254" spans="1:13" ht="12.75" hidden="1">
      <c r="A1254" s="200"/>
      <c r="B1254" s="212">
        <v>38504</v>
      </c>
      <c r="C1254" s="237"/>
      <c r="D1254" s="213">
        <v>0</v>
      </c>
      <c r="E1254" s="213">
        <v>0</v>
      </c>
      <c r="F1254" s="213">
        <v>0</v>
      </c>
      <c r="G1254" s="213">
        <v>0</v>
      </c>
      <c r="H1254" s="213">
        <v>0</v>
      </c>
      <c r="I1254" s="213">
        <v>0</v>
      </c>
      <c r="J1254" s="213">
        <v>0</v>
      </c>
      <c r="K1254" s="213">
        <v>0</v>
      </c>
      <c r="L1254" s="213">
        <v>0</v>
      </c>
      <c r="M1254" s="213">
        <v>0</v>
      </c>
    </row>
    <row r="1255" spans="1:13" ht="12.75" hidden="1">
      <c r="A1255" s="200"/>
      <c r="B1255" s="212">
        <v>38534</v>
      </c>
      <c r="C1255" s="237"/>
      <c r="D1255" s="213">
        <v>0</v>
      </c>
      <c r="E1255" s="213">
        <v>0</v>
      </c>
      <c r="F1255" s="213">
        <v>0</v>
      </c>
      <c r="G1255" s="213">
        <v>0</v>
      </c>
      <c r="H1255" s="213">
        <v>0</v>
      </c>
      <c r="I1255" s="213">
        <v>0</v>
      </c>
      <c r="J1255" s="213">
        <v>0</v>
      </c>
      <c r="K1255" s="213">
        <v>0</v>
      </c>
      <c r="L1255" s="213">
        <v>0</v>
      </c>
      <c r="M1255" s="213">
        <v>0</v>
      </c>
    </row>
    <row r="1256" spans="1:13" ht="12.75" hidden="1">
      <c r="A1256" s="200"/>
      <c r="B1256" s="212">
        <v>38565</v>
      </c>
      <c r="C1256" s="237"/>
      <c r="D1256" s="213">
        <v>0</v>
      </c>
      <c r="E1256" s="213">
        <v>0</v>
      </c>
      <c r="F1256" s="213">
        <v>0</v>
      </c>
      <c r="G1256" s="213">
        <v>0</v>
      </c>
      <c r="H1256" s="213">
        <v>0</v>
      </c>
      <c r="I1256" s="213">
        <v>0</v>
      </c>
      <c r="J1256" s="213">
        <v>0</v>
      </c>
      <c r="K1256" s="213">
        <v>0</v>
      </c>
      <c r="L1256" s="213">
        <v>0</v>
      </c>
      <c r="M1256" s="213">
        <v>0</v>
      </c>
    </row>
    <row r="1257" spans="1:13" ht="12.75" hidden="1">
      <c r="A1257" s="200"/>
      <c r="B1257" s="212">
        <v>38596</v>
      </c>
      <c r="C1257" s="237"/>
      <c r="D1257" s="213">
        <v>0</v>
      </c>
      <c r="E1257" s="213">
        <v>0</v>
      </c>
      <c r="F1257" s="213">
        <v>0</v>
      </c>
      <c r="G1257" s="213">
        <v>0</v>
      </c>
      <c r="H1257" s="213">
        <v>0</v>
      </c>
      <c r="I1257" s="213">
        <v>0</v>
      </c>
      <c r="J1257" s="213">
        <v>0</v>
      </c>
      <c r="K1257" s="213">
        <v>0</v>
      </c>
      <c r="L1257" s="213">
        <v>0</v>
      </c>
      <c r="M1257" s="213">
        <v>0</v>
      </c>
    </row>
    <row r="1258" spans="1:13" ht="12.75" hidden="1">
      <c r="A1258" s="200"/>
      <c r="B1258" s="212">
        <v>38626</v>
      </c>
      <c r="C1258" s="237"/>
      <c r="D1258" s="213">
        <v>0</v>
      </c>
      <c r="E1258" s="213">
        <v>0</v>
      </c>
      <c r="F1258" s="213">
        <v>0</v>
      </c>
      <c r="G1258" s="213">
        <v>0</v>
      </c>
      <c r="H1258" s="213">
        <v>0</v>
      </c>
      <c r="I1258" s="213">
        <v>0</v>
      </c>
      <c r="J1258" s="213">
        <v>0</v>
      </c>
      <c r="K1258" s="213">
        <v>0</v>
      </c>
      <c r="L1258" s="213">
        <v>0</v>
      </c>
      <c r="M1258" s="213">
        <v>0</v>
      </c>
    </row>
    <row r="1259" spans="1:13" ht="12.75" hidden="1">
      <c r="A1259" s="200"/>
      <c r="B1259" s="212">
        <v>38657</v>
      </c>
      <c r="C1259" s="237"/>
      <c r="D1259" s="213">
        <v>0</v>
      </c>
      <c r="E1259" s="213">
        <v>0</v>
      </c>
      <c r="F1259" s="213">
        <v>0</v>
      </c>
      <c r="G1259" s="213">
        <v>0</v>
      </c>
      <c r="H1259" s="213">
        <v>0</v>
      </c>
      <c r="I1259" s="213">
        <v>0</v>
      </c>
      <c r="J1259" s="213">
        <v>0</v>
      </c>
      <c r="K1259" s="213">
        <v>0</v>
      </c>
      <c r="L1259" s="213">
        <v>0</v>
      </c>
      <c r="M1259" s="213">
        <v>0</v>
      </c>
    </row>
    <row r="1260" spans="1:13" ht="12.75" hidden="1">
      <c r="A1260" s="200"/>
      <c r="B1260" s="212">
        <v>38687</v>
      </c>
      <c r="C1260" s="237"/>
      <c r="D1260" s="213">
        <v>0</v>
      </c>
      <c r="E1260" s="213">
        <v>0</v>
      </c>
      <c r="F1260" s="213">
        <v>0</v>
      </c>
      <c r="G1260" s="213">
        <v>0</v>
      </c>
      <c r="H1260" s="213">
        <v>0</v>
      </c>
      <c r="I1260" s="213">
        <v>0</v>
      </c>
      <c r="J1260" s="213">
        <v>0</v>
      </c>
      <c r="K1260" s="213">
        <v>0</v>
      </c>
      <c r="L1260" s="213">
        <v>0</v>
      </c>
      <c r="M1260" s="213">
        <v>0</v>
      </c>
    </row>
    <row r="1261" spans="1:13" ht="12.75" hidden="1">
      <c r="A1261" s="200"/>
      <c r="B1261" s="212">
        <v>38718</v>
      </c>
      <c r="C1261" s="237"/>
      <c r="D1261" s="213">
        <v>0</v>
      </c>
      <c r="E1261" s="213">
        <v>0</v>
      </c>
      <c r="F1261" s="213">
        <v>0</v>
      </c>
      <c r="G1261" s="213">
        <v>0</v>
      </c>
      <c r="H1261" s="213">
        <v>0</v>
      </c>
      <c r="I1261" s="213">
        <v>0</v>
      </c>
      <c r="J1261" s="213">
        <v>0</v>
      </c>
      <c r="K1261" s="213">
        <v>0</v>
      </c>
      <c r="L1261" s="213">
        <v>0</v>
      </c>
      <c r="M1261" s="213">
        <v>0</v>
      </c>
    </row>
    <row r="1262" spans="1:13" ht="12.75" hidden="1">
      <c r="A1262" s="200"/>
      <c r="B1262" s="212">
        <v>38749</v>
      </c>
      <c r="C1262" s="237"/>
      <c r="D1262" s="213">
        <v>0</v>
      </c>
      <c r="E1262" s="213">
        <v>0</v>
      </c>
      <c r="F1262" s="213">
        <v>0</v>
      </c>
      <c r="G1262" s="213">
        <v>0</v>
      </c>
      <c r="H1262" s="213">
        <v>0</v>
      </c>
      <c r="I1262" s="213">
        <v>0</v>
      </c>
      <c r="J1262" s="213">
        <v>0</v>
      </c>
      <c r="K1262" s="213">
        <v>0</v>
      </c>
      <c r="L1262" s="213">
        <v>0</v>
      </c>
      <c r="M1262" s="213">
        <v>0</v>
      </c>
    </row>
    <row r="1263" spans="1:13" ht="12.75" hidden="1">
      <c r="A1263" s="200"/>
      <c r="B1263" s="212">
        <v>38777</v>
      </c>
      <c r="C1263" s="237"/>
      <c r="D1263" s="213">
        <v>0</v>
      </c>
      <c r="E1263" s="213">
        <v>0</v>
      </c>
      <c r="F1263" s="213">
        <v>0</v>
      </c>
      <c r="G1263" s="213">
        <v>0</v>
      </c>
      <c r="H1263" s="213">
        <v>0</v>
      </c>
      <c r="I1263" s="213">
        <v>0</v>
      </c>
      <c r="J1263" s="213">
        <v>0</v>
      </c>
      <c r="K1263" s="213">
        <v>0</v>
      </c>
      <c r="L1263" s="213">
        <v>0</v>
      </c>
      <c r="M1263" s="213">
        <v>0</v>
      </c>
    </row>
    <row r="1264" spans="1:13" ht="12.75" hidden="1">
      <c r="A1264" s="200"/>
      <c r="B1264" s="212">
        <v>38808</v>
      </c>
      <c r="C1264" s="237"/>
      <c r="D1264" s="213">
        <v>0</v>
      </c>
      <c r="E1264" s="213">
        <v>0</v>
      </c>
      <c r="F1264" s="213">
        <v>0</v>
      </c>
      <c r="G1264" s="213">
        <v>0</v>
      </c>
      <c r="H1264" s="213">
        <v>0</v>
      </c>
      <c r="I1264" s="213">
        <v>0</v>
      </c>
      <c r="J1264" s="213">
        <v>0</v>
      </c>
      <c r="K1264" s="213">
        <v>0</v>
      </c>
      <c r="L1264" s="213">
        <v>0</v>
      </c>
      <c r="M1264" s="213">
        <v>0</v>
      </c>
    </row>
    <row r="1265" spans="1:13" ht="12.75" hidden="1">
      <c r="A1265" s="200"/>
      <c r="B1265" s="212">
        <v>38838</v>
      </c>
      <c r="C1265" s="237"/>
      <c r="D1265" s="213">
        <v>0</v>
      </c>
      <c r="E1265" s="213">
        <v>0</v>
      </c>
      <c r="F1265" s="213">
        <v>0</v>
      </c>
      <c r="G1265" s="213">
        <v>0</v>
      </c>
      <c r="H1265" s="213">
        <v>0</v>
      </c>
      <c r="I1265" s="213">
        <v>0</v>
      </c>
      <c r="J1265" s="213">
        <v>0</v>
      </c>
      <c r="K1265" s="213">
        <v>0</v>
      </c>
      <c r="L1265" s="213">
        <v>0</v>
      </c>
      <c r="M1265" s="213">
        <v>0</v>
      </c>
    </row>
    <row r="1266" spans="1:13" ht="12.75" hidden="1">
      <c r="A1266" s="200"/>
      <c r="B1266" s="212">
        <v>38869</v>
      </c>
      <c r="C1266" s="237"/>
      <c r="D1266" s="213">
        <v>0</v>
      </c>
      <c r="E1266" s="213">
        <v>0</v>
      </c>
      <c r="F1266" s="213">
        <v>0</v>
      </c>
      <c r="G1266" s="213">
        <v>0</v>
      </c>
      <c r="H1266" s="213">
        <v>0</v>
      </c>
      <c r="I1266" s="213">
        <v>0</v>
      </c>
      <c r="J1266" s="213">
        <v>0</v>
      </c>
      <c r="K1266" s="213">
        <v>0</v>
      </c>
      <c r="L1266" s="213">
        <v>0</v>
      </c>
      <c r="M1266" s="213">
        <v>0</v>
      </c>
    </row>
    <row r="1267" spans="1:13" ht="12.75" hidden="1">
      <c r="A1267" s="200"/>
      <c r="B1267" s="212">
        <v>38899</v>
      </c>
      <c r="C1267" s="237"/>
      <c r="D1267" s="213">
        <v>0</v>
      </c>
      <c r="E1267" s="213">
        <v>0</v>
      </c>
      <c r="F1267" s="213">
        <v>0</v>
      </c>
      <c r="G1267" s="213">
        <v>0</v>
      </c>
      <c r="H1267" s="213">
        <v>0</v>
      </c>
      <c r="I1267" s="213">
        <v>0</v>
      </c>
      <c r="J1267" s="213">
        <v>0</v>
      </c>
      <c r="K1267" s="213">
        <v>0</v>
      </c>
      <c r="L1267" s="213">
        <v>0</v>
      </c>
      <c r="M1267" s="213">
        <v>0</v>
      </c>
    </row>
    <row r="1268" spans="1:13" ht="12.75" hidden="1">
      <c r="A1268" s="200"/>
      <c r="B1268" s="212">
        <v>38930</v>
      </c>
      <c r="C1268" s="237"/>
      <c r="D1268" s="213">
        <v>0</v>
      </c>
      <c r="E1268" s="213">
        <v>0</v>
      </c>
      <c r="F1268" s="213">
        <v>0</v>
      </c>
      <c r="G1268" s="213">
        <v>0</v>
      </c>
      <c r="H1268" s="213">
        <v>0</v>
      </c>
      <c r="I1268" s="213">
        <v>0</v>
      </c>
      <c r="J1268" s="213">
        <v>0</v>
      </c>
      <c r="K1268" s="213">
        <v>0</v>
      </c>
      <c r="L1268" s="213">
        <v>0</v>
      </c>
      <c r="M1268" s="213">
        <v>0</v>
      </c>
    </row>
    <row r="1269" spans="1:13" ht="12.75" hidden="1">
      <c r="A1269" s="200"/>
      <c r="B1269" s="212">
        <v>38961</v>
      </c>
      <c r="C1269" s="237"/>
      <c r="D1269" s="213">
        <v>0</v>
      </c>
      <c r="E1269" s="213">
        <v>0</v>
      </c>
      <c r="F1269" s="213">
        <v>0</v>
      </c>
      <c r="G1269" s="213">
        <v>0</v>
      </c>
      <c r="H1269" s="213">
        <v>0</v>
      </c>
      <c r="I1269" s="213">
        <v>0</v>
      </c>
      <c r="J1269" s="213">
        <v>0</v>
      </c>
      <c r="K1269" s="213">
        <v>0</v>
      </c>
      <c r="L1269" s="213">
        <v>0</v>
      </c>
      <c r="M1269" s="213">
        <v>0</v>
      </c>
    </row>
    <row r="1270" spans="1:13" ht="12.75" hidden="1">
      <c r="A1270" s="200"/>
      <c r="B1270" s="212">
        <v>38991</v>
      </c>
      <c r="C1270" s="237"/>
      <c r="D1270" s="213">
        <v>0</v>
      </c>
      <c r="E1270" s="213">
        <v>0</v>
      </c>
      <c r="F1270" s="213">
        <v>0</v>
      </c>
      <c r="G1270" s="213">
        <v>0</v>
      </c>
      <c r="H1270" s="213">
        <v>0</v>
      </c>
      <c r="I1270" s="213">
        <v>0</v>
      </c>
      <c r="J1270" s="213">
        <v>0</v>
      </c>
      <c r="K1270" s="213">
        <v>0</v>
      </c>
      <c r="L1270" s="213">
        <v>0</v>
      </c>
      <c r="M1270" s="213">
        <v>0</v>
      </c>
    </row>
    <row r="1271" spans="1:13" ht="12.75" hidden="1">
      <c r="A1271" s="200"/>
      <c r="B1271" s="212">
        <v>39022</v>
      </c>
      <c r="C1271" s="237"/>
      <c r="D1271" s="213">
        <v>0</v>
      </c>
      <c r="E1271" s="213">
        <v>0</v>
      </c>
      <c r="F1271" s="213">
        <v>0</v>
      </c>
      <c r="G1271" s="213">
        <v>0</v>
      </c>
      <c r="H1271" s="213">
        <v>0</v>
      </c>
      <c r="I1271" s="213">
        <v>0</v>
      </c>
      <c r="J1271" s="213">
        <v>0</v>
      </c>
      <c r="K1271" s="213">
        <v>0</v>
      </c>
      <c r="L1271" s="213">
        <v>0</v>
      </c>
      <c r="M1271" s="213">
        <v>0</v>
      </c>
    </row>
    <row r="1272" spans="1:13" ht="12.75" hidden="1">
      <c r="A1272" s="200"/>
      <c r="B1272" s="212">
        <v>39052</v>
      </c>
      <c r="C1272" s="237"/>
      <c r="D1272" s="213">
        <v>0</v>
      </c>
      <c r="E1272" s="213">
        <v>0</v>
      </c>
      <c r="F1272" s="213">
        <v>0</v>
      </c>
      <c r="G1272" s="213">
        <v>0</v>
      </c>
      <c r="H1272" s="213">
        <v>0</v>
      </c>
      <c r="I1272" s="213">
        <v>0</v>
      </c>
      <c r="J1272" s="213">
        <v>0</v>
      </c>
      <c r="K1272" s="213">
        <v>0</v>
      </c>
      <c r="L1272" s="213">
        <v>0</v>
      </c>
      <c r="M1272" s="213">
        <v>0</v>
      </c>
    </row>
    <row r="1273" spans="1:13" ht="12.75" hidden="1">
      <c r="A1273" s="200"/>
      <c r="B1273" s="212">
        <v>39083</v>
      </c>
      <c r="C1273" s="237"/>
      <c r="D1273" s="213">
        <v>0</v>
      </c>
      <c r="E1273" s="213">
        <v>0</v>
      </c>
      <c r="F1273" s="213">
        <v>0</v>
      </c>
      <c r="G1273" s="213">
        <v>0</v>
      </c>
      <c r="H1273" s="213">
        <v>0</v>
      </c>
      <c r="I1273" s="213">
        <v>0</v>
      </c>
      <c r="J1273" s="213">
        <v>0</v>
      </c>
      <c r="K1273" s="213">
        <v>0</v>
      </c>
      <c r="L1273" s="213">
        <v>0</v>
      </c>
      <c r="M1273" s="213">
        <v>0</v>
      </c>
    </row>
    <row r="1274" spans="1:13" ht="12.75" hidden="1">
      <c r="A1274" s="200"/>
      <c r="B1274" s="212">
        <v>39114</v>
      </c>
      <c r="C1274" s="237"/>
      <c r="D1274" s="213">
        <v>0</v>
      </c>
      <c r="E1274" s="213">
        <v>0</v>
      </c>
      <c r="F1274" s="213">
        <v>0</v>
      </c>
      <c r="G1274" s="213">
        <v>0</v>
      </c>
      <c r="H1274" s="213">
        <v>0</v>
      </c>
      <c r="I1274" s="213">
        <v>0</v>
      </c>
      <c r="J1274" s="213">
        <v>0</v>
      </c>
      <c r="K1274" s="213">
        <v>0</v>
      </c>
      <c r="L1274" s="213">
        <v>0</v>
      </c>
      <c r="M1274" s="213">
        <v>0</v>
      </c>
    </row>
    <row r="1275" spans="1:13" ht="12.75" hidden="1">
      <c r="A1275" s="200"/>
      <c r="B1275" s="212">
        <v>39142</v>
      </c>
      <c r="C1275" s="237"/>
      <c r="D1275" s="213">
        <v>0</v>
      </c>
      <c r="E1275" s="213">
        <v>0</v>
      </c>
      <c r="F1275" s="213">
        <v>0</v>
      </c>
      <c r="G1275" s="213">
        <v>0</v>
      </c>
      <c r="H1275" s="213">
        <v>0</v>
      </c>
      <c r="I1275" s="213">
        <v>0</v>
      </c>
      <c r="J1275" s="213">
        <v>0</v>
      </c>
      <c r="K1275" s="213">
        <v>0</v>
      </c>
      <c r="L1275" s="213">
        <v>0</v>
      </c>
      <c r="M1275" s="213">
        <v>0</v>
      </c>
    </row>
    <row r="1276" spans="1:13" ht="12.75" hidden="1">
      <c r="A1276" s="200"/>
      <c r="B1276" s="212">
        <v>39173</v>
      </c>
      <c r="C1276" s="237"/>
      <c r="D1276" s="213">
        <v>0</v>
      </c>
      <c r="E1276" s="213">
        <v>0</v>
      </c>
      <c r="F1276" s="213">
        <v>0</v>
      </c>
      <c r="G1276" s="213">
        <v>0</v>
      </c>
      <c r="H1276" s="213">
        <v>0</v>
      </c>
      <c r="I1276" s="213">
        <v>0</v>
      </c>
      <c r="J1276" s="213">
        <v>0</v>
      </c>
      <c r="K1276" s="213">
        <v>0</v>
      </c>
      <c r="L1276" s="213">
        <v>0</v>
      </c>
      <c r="M1276" s="213">
        <v>0</v>
      </c>
    </row>
    <row r="1277" spans="1:13" ht="12.75" hidden="1">
      <c r="A1277" s="200"/>
      <c r="B1277" s="212">
        <v>39203</v>
      </c>
      <c r="C1277" s="237"/>
      <c r="D1277" s="213">
        <v>0</v>
      </c>
      <c r="E1277" s="213">
        <v>0</v>
      </c>
      <c r="F1277" s="213">
        <v>0</v>
      </c>
      <c r="G1277" s="213">
        <v>0</v>
      </c>
      <c r="H1277" s="213">
        <v>0</v>
      </c>
      <c r="I1277" s="213">
        <v>0</v>
      </c>
      <c r="J1277" s="213">
        <v>0</v>
      </c>
      <c r="K1277" s="213">
        <v>0</v>
      </c>
      <c r="L1277" s="213">
        <v>0</v>
      </c>
      <c r="M1277" s="213">
        <v>0</v>
      </c>
    </row>
    <row r="1278" spans="1:13" ht="12.75" hidden="1">
      <c r="A1278" s="200"/>
      <c r="B1278" s="212">
        <v>39234</v>
      </c>
      <c r="C1278" s="237"/>
      <c r="D1278" s="213">
        <v>0</v>
      </c>
      <c r="E1278" s="213">
        <v>0</v>
      </c>
      <c r="F1278" s="213">
        <v>0</v>
      </c>
      <c r="G1278" s="213">
        <v>0</v>
      </c>
      <c r="H1278" s="213">
        <v>0</v>
      </c>
      <c r="I1278" s="213">
        <v>0</v>
      </c>
      <c r="J1278" s="213">
        <v>0</v>
      </c>
      <c r="K1278" s="213">
        <v>0</v>
      </c>
      <c r="L1278" s="213">
        <v>0</v>
      </c>
      <c r="M1278" s="213">
        <v>0</v>
      </c>
    </row>
    <row r="1279" spans="1:13" ht="12.75" hidden="1">
      <c r="A1279" s="200"/>
      <c r="B1279" s="212">
        <v>39264</v>
      </c>
      <c r="C1279" s="237"/>
      <c r="D1279" s="213">
        <v>0</v>
      </c>
      <c r="E1279" s="213">
        <v>0</v>
      </c>
      <c r="F1279" s="213">
        <v>0</v>
      </c>
      <c r="G1279" s="213">
        <v>0</v>
      </c>
      <c r="H1279" s="213">
        <v>0</v>
      </c>
      <c r="I1279" s="213">
        <v>0</v>
      </c>
      <c r="J1279" s="213">
        <v>0</v>
      </c>
      <c r="K1279" s="213">
        <v>0</v>
      </c>
      <c r="L1279" s="213">
        <v>0</v>
      </c>
      <c r="M1279" s="213">
        <v>0</v>
      </c>
    </row>
    <row r="1280" spans="1:13" ht="12.75" hidden="1">
      <c r="A1280" s="200"/>
      <c r="B1280" s="212">
        <v>39295</v>
      </c>
      <c r="C1280" s="237"/>
      <c r="D1280" s="213">
        <v>0</v>
      </c>
      <c r="E1280" s="213">
        <v>0</v>
      </c>
      <c r="F1280" s="213">
        <v>0</v>
      </c>
      <c r="G1280" s="213">
        <v>0</v>
      </c>
      <c r="H1280" s="213">
        <v>0</v>
      </c>
      <c r="I1280" s="213">
        <v>0</v>
      </c>
      <c r="J1280" s="213">
        <v>0</v>
      </c>
      <c r="K1280" s="213">
        <v>0</v>
      </c>
      <c r="L1280" s="213">
        <v>0</v>
      </c>
      <c r="M1280" s="213">
        <v>0</v>
      </c>
    </row>
    <row r="1281" spans="1:13" ht="12.75" hidden="1">
      <c r="A1281" s="200"/>
      <c r="B1281" s="212">
        <v>39326</v>
      </c>
      <c r="C1281" s="237"/>
      <c r="D1281" s="213">
        <v>0</v>
      </c>
      <c r="E1281" s="213">
        <v>0</v>
      </c>
      <c r="F1281" s="213">
        <v>0</v>
      </c>
      <c r="G1281" s="213">
        <v>0</v>
      </c>
      <c r="H1281" s="213">
        <v>0</v>
      </c>
      <c r="I1281" s="213">
        <v>0</v>
      </c>
      <c r="J1281" s="213">
        <v>0</v>
      </c>
      <c r="K1281" s="213">
        <v>0</v>
      </c>
      <c r="L1281" s="213">
        <v>0</v>
      </c>
      <c r="M1281" s="213">
        <v>0</v>
      </c>
    </row>
    <row r="1282" spans="1:13" ht="12.75" hidden="1">
      <c r="A1282" s="200"/>
      <c r="B1282" s="212">
        <v>39356</v>
      </c>
      <c r="C1282" s="237"/>
      <c r="D1282" s="213">
        <v>0</v>
      </c>
      <c r="E1282" s="213">
        <v>0</v>
      </c>
      <c r="F1282" s="213">
        <v>0</v>
      </c>
      <c r="G1282" s="213">
        <v>0</v>
      </c>
      <c r="H1282" s="213">
        <v>0</v>
      </c>
      <c r="I1282" s="213">
        <v>0</v>
      </c>
      <c r="J1282" s="213">
        <v>0</v>
      </c>
      <c r="K1282" s="213">
        <v>0</v>
      </c>
      <c r="L1282" s="213">
        <v>0</v>
      </c>
      <c r="M1282" s="213">
        <v>0</v>
      </c>
    </row>
    <row r="1283" spans="1:13" ht="12.75" hidden="1">
      <c r="A1283" s="200"/>
      <c r="B1283" s="212">
        <v>39387</v>
      </c>
      <c r="C1283" s="237"/>
      <c r="D1283" s="213">
        <v>0</v>
      </c>
      <c r="E1283" s="213">
        <v>0</v>
      </c>
      <c r="F1283" s="213">
        <v>0</v>
      </c>
      <c r="G1283" s="213">
        <v>0</v>
      </c>
      <c r="H1283" s="213">
        <v>0</v>
      </c>
      <c r="I1283" s="213">
        <v>0</v>
      </c>
      <c r="J1283" s="213">
        <v>0</v>
      </c>
      <c r="K1283" s="213">
        <v>0</v>
      </c>
      <c r="L1283" s="213">
        <v>0</v>
      </c>
      <c r="M1283" s="213">
        <v>0</v>
      </c>
    </row>
    <row r="1284" spans="1:13" ht="12.75" hidden="1">
      <c r="A1284" s="200"/>
      <c r="B1284" s="212">
        <v>39417</v>
      </c>
      <c r="C1284" s="237"/>
      <c r="D1284" s="213">
        <v>0</v>
      </c>
      <c r="E1284" s="213">
        <v>0</v>
      </c>
      <c r="F1284" s="213">
        <v>0</v>
      </c>
      <c r="G1284" s="213">
        <v>0</v>
      </c>
      <c r="H1284" s="213">
        <v>0</v>
      </c>
      <c r="I1284" s="213">
        <v>0</v>
      </c>
      <c r="J1284" s="213">
        <v>0</v>
      </c>
      <c r="K1284" s="213">
        <v>0</v>
      </c>
      <c r="L1284" s="213">
        <v>0</v>
      </c>
      <c r="M1284" s="213">
        <v>0</v>
      </c>
    </row>
    <row r="1285" spans="1:13" ht="12.75">
      <c r="A1285" s="200"/>
      <c r="B1285" s="212">
        <v>39448</v>
      </c>
      <c r="C1285" s="237"/>
      <c r="D1285" s="213">
        <v>0</v>
      </c>
      <c r="E1285" s="213">
        <v>0</v>
      </c>
      <c r="F1285" s="213">
        <v>0</v>
      </c>
      <c r="G1285" s="213">
        <v>0</v>
      </c>
      <c r="H1285" s="213">
        <v>0</v>
      </c>
      <c r="I1285" s="213">
        <v>0</v>
      </c>
      <c r="J1285" s="213">
        <v>0</v>
      </c>
      <c r="K1285" s="213">
        <v>0</v>
      </c>
      <c r="L1285" s="213"/>
      <c r="M1285" s="213"/>
    </row>
    <row r="1286" spans="1:13" ht="12.75">
      <c r="A1286" s="200"/>
      <c r="B1286" s="212">
        <v>39479</v>
      </c>
      <c r="C1286" s="237"/>
      <c r="D1286" s="213">
        <v>0</v>
      </c>
      <c r="E1286" s="213">
        <v>0</v>
      </c>
      <c r="F1286" s="213">
        <v>0</v>
      </c>
      <c r="G1286" s="213">
        <v>0</v>
      </c>
      <c r="H1286" s="213">
        <v>0</v>
      </c>
      <c r="I1286" s="213">
        <v>0</v>
      </c>
      <c r="J1286" s="213">
        <v>0</v>
      </c>
      <c r="K1286" s="213">
        <v>0</v>
      </c>
      <c r="L1286" s="213"/>
      <c r="M1286" s="213"/>
    </row>
    <row r="1287" spans="1:13" ht="12.75">
      <c r="A1287" s="200"/>
      <c r="B1287" s="212">
        <v>39508</v>
      </c>
      <c r="C1287" s="237"/>
      <c r="D1287" s="213">
        <v>0</v>
      </c>
      <c r="E1287" s="213">
        <v>0</v>
      </c>
      <c r="F1287" s="213">
        <v>0</v>
      </c>
      <c r="G1287" s="213">
        <v>0</v>
      </c>
      <c r="H1287" s="213">
        <v>0</v>
      </c>
      <c r="I1287" s="213">
        <v>0</v>
      </c>
      <c r="J1287" s="213">
        <v>0</v>
      </c>
      <c r="K1287" s="213">
        <v>0</v>
      </c>
      <c r="L1287" s="213"/>
      <c r="M1287" s="213"/>
    </row>
    <row r="1288" spans="1:13" ht="12.75">
      <c r="A1288" s="200"/>
      <c r="B1288" s="212">
        <v>39539</v>
      </c>
      <c r="C1288" s="237"/>
      <c r="D1288" s="213">
        <v>0</v>
      </c>
      <c r="E1288" s="213">
        <v>0</v>
      </c>
      <c r="F1288" s="213">
        <v>0</v>
      </c>
      <c r="G1288" s="213">
        <v>0</v>
      </c>
      <c r="H1288" s="213">
        <v>0</v>
      </c>
      <c r="I1288" s="213">
        <v>0</v>
      </c>
      <c r="J1288" s="213">
        <v>0</v>
      </c>
      <c r="K1288" s="213">
        <v>0</v>
      </c>
      <c r="L1288" s="213"/>
      <c r="M1288" s="213"/>
    </row>
    <row r="1289" spans="1:13" ht="12.75">
      <c r="A1289" s="200"/>
      <c r="B1289" s="212">
        <v>39569</v>
      </c>
      <c r="C1289" s="237"/>
      <c r="D1289" s="213">
        <v>0</v>
      </c>
      <c r="E1289" s="213">
        <v>0</v>
      </c>
      <c r="F1289" s="213">
        <v>0</v>
      </c>
      <c r="G1289" s="213">
        <v>0</v>
      </c>
      <c r="H1289" s="213">
        <v>0</v>
      </c>
      <c r="I1289" s="213">
        <v>0</v>
      </c>
      <c r="J1289" s="213">
        <v>0</v>
      </c>
      <c r="K1289" s="213">
        <v>0</v>
      </c>
      <c r="L1289" s="213"/>
      <c r="M1289" s="213"/>
    </row>
    <row r="1290" spans="2:14" ht="12.75">
      <c r="B1290" s="212">
        <v>39630</v>
      </c>
      <c r="C1290" s="214"/>
      <c r="D1290" s="213">
        <v>0</v>
      </c>
      <c r="E1290" s="213">
        <v>0</v>
      </c>
      <c r="F1290" s="213">
        <v>0</v>
      </c>
      <c r="G1290" s="213">
        <v>0</v>
      </c>
      <c r="H1290" s="213">
        <v>0</v>
      </c>
      <c r="I1290" s="213">
        <v>0</v>
      </c>
      <c r="J1290" s="213">
        <v>0</v>
      </c>
      <c r="K1290" s="213">
        <v>0</v>
      </c>
      <c r="L1290" s="213"/>
      <c r="M1290" s="213"/>
      <c r="N1290" s="9"/>
    </row>
    <row r="1291" spans="2:14" ht="12.75">
      <c r="B1291" s="212">
        <v>39661</v>
      </c>
      <c r="C1291" s="214"/>
      <c r="D1291" s="213">
        <v>0</v>
      </c>
      <c r="E1291" s="213">
        <v>0</v>
      </c>
      <c r="F1291" s="213">
        <v>0</v>
      </c>
      <c r="G1291" s="213">
        <v>0</v>
      </c>
      <c r="H1291" s="213">
        <v>0</v>
      </c>
      <c r="I1291" s="213">
        <v>0</v>
      </c>
      <c r="J1291" s="213">
        <v>0</v>
      </c>
      <c r="K1291" s="213">
        <v>0</v>
      </c>
      <c r="L1291" s="213"/>
      <c r="M1291" s="213"/>
      <c r="N1291" s="9"/>
    </row>
    <row r="1292" spans="2:14" ht="12.75">
      <c r="B1292" s="212">
        <v>39692</v>
      </c>
      <c r="C1292" s="214"/>
      <c r="D1292" s="213">
        <v>0</v>
      </c>
      <c r="E1292" s="213">
        <v>0</v>
      </c>
      <c r="F1292" s="213">
        <v>0</v>
      </c>
      <c r="G1292" s="213">
        <v>0</v>
      </c>
      <c r="H1292" s="213">
        <v>0</v>
      </c>
      <c r="I1292" s="213">
        <v>0</v>
      </c>
      <c r="J1292" s="213">
        <v>0</v>
      </c>
      <c r="K1292" s="213">
        <v>0</v>
      </c>
      <c r="L1292" s="213"/>
      <c r="M1292" s="213"/>
      <c r="N1292" s="9"/>
    </row>
    <row r="1293" spans="2:14" ht="12.75">
      <c r="B1293" s="212">
        <v>39722</v>
      </c>
      <c r="C1293" s="214"/>
      <c r="D1293" s="213">
        <v>0</v>
      </c>
      <c r="E1293" s="213">
        <v>0</v>
      </c>
      <c r="F1293" s="213">
        <v>0</v>
      </c>
      <c r="G1293" s="213">
        <v>0</v>
      </c>
      <c r="H1293" s="213">
        <v>0</v>
      </c>
      <c r="I1293" s="213">
        <v>0</v>
      </c>
      <c r="J1293" s="213">
        <v>0</v>
      </c>
      <c r="K1293" s="213">
        <v>0</v>
      </c>
      <c r="L1293" s="213"/>
      <c r="M1293" s="213"/>
      <c r="N1293" s="9"/>
    </row>
    <row r="1294" spans="2:14" ht="12.75">
      <c r="B1294" s="212">
        <v>39753</v>
      </c>
      <c r="C1294" s="214"/>
      <c r="D1294" s="213">
        <v>0</v>
      </c>
      <c r="E1294" s="213">
        <v>0</v>
      </c>
      <c r="F1294" s="213">
        <v>0</v>
      </c>
      <c r="G1294" s="213">
        <v>0</v>
      </c>
      <c r="H1294" s="213">
        <v>0</v>
      </c>
      <c r="I1294" s="213">
        <v>0</v>
      </c>
      <c r="J1294" s="213">
        <v>0</v>
      </c>
      <c r="K1294" s="213">
        <v>0</v>
      </c>
      <c r="L1294" s="213"/>
      <c r="M1294" s="213"/>
      <c r="N1294" s="9"/>
    </row>
    <row r="1295" spans="2:14" ht="12.75">
      <c r="B1295" s="212">
        <v>39783</v>
      </c>
      <c r="C1295" s="214"/>
      <c r="D1295" s="213">
        <v>0</v>
      </c>
      <c r="E1295" s="213">
        <v>0</v>
      </c>
      <c r="F1295" s="213">
        <v>0</v>
      </c>
      <c r="G1295" s="213">
        <v>0</v>
      </c>
      <c r="H1295" s="213">
        <v>0</v>
      </c>
      <c r="I1295" s="213">
        <v>0</v>
      </c>
      <c r="J1295" s="213">
        <v>0</v>
      </c>
      <c r="K1295" s="213">
        <v>0</v>
      </c>
      <c r="L1295" s="213"/>
      <c r="M1295" s="213"/>
      <c r="N1295" s="9"/>
    </row>
    <row r="1296" spans="2:14" ht="12.75">
      <c r="B1296" s="212">
        <v>39814</v>
      </c>
      <c r="C1296" s="214"/>
      <c r="D1296" s="213">
        <v>0</v>
      </c>
      <c r="E1296" s="213">
        <v>0</v>
      </c>
      <c r="F1296" s="213">
        <v>0</v>
      </c>
      <c r="G1296" s="213">
        <v>0</v>
      </c>
      <c r="H1296" s="213">
        <v>0</v>
      </c>
      <c r="I1296" s="213">
        <v>0</v>
      </c>
      <c r="J1296" s="213">
        <v>0</v>
      </c>
      <c r="K1296" s="213">
        <v>0</v>
      </c>
      <c r="L1296" s="213"/>
      <c r="M1296" s="213"/>
      <c r="N1296" s="9"/>
    </row>
    <row r="1297" spans="2:14" ht="12.75">
      <c r="B1297" s="212">
        <v>39845</v>
      </c>
      <c r="C1297" s="214"/>
      <c r="D1297" s="213">
        <v>0</v>
      </c>
      <c r="E1297" s="213">
        <v>0</v>
      </c>
      <c r="F1297" s="213">
        <v>0</v>
      </c>
      <c r="G1297" s="213">
        <v>0</v>
      </c>
      <c r="H1297" s="213">
        <v>0</v>
      </c>
      <c r="I1297" s="213">
        <v>0</v>
      </c>
      <c r="J1297" s="213">
        <v>0</v>
      </c>
      <c r="K1297" s="213">
        <v>0</v>
      </c>
      <c r="L1297" s="213"/>
      <c r="M1297" s="213"/>
      <c r="N1297" s="9"/>
    </row>
    <row r="1298" spans="2:14" ht="12.75">
      <c r="B1298" s="212">
        <v>39873</v>
      </c>
      <c r="C1298" s="214"/>
      <c r="D1298" s="213">
        <v>0</v>
      </c>
      <c r="E1298" s="213">
        <v>0</v>
      </c>
      <c r="F1298" s="213">
        <v>0</v>
      </c>
      <c r="G1298" s="213">
        <v>0</v>
      </c>
      <c r="H1298" s="213">
        <v>0</v>
      </c>
      <c r="I1298" s="213">
        <v>0</v>
      </c>
      <c r="J1298" s="213">
        <v>0</v>
      </c>
      <c r="K1298" s="213">
        <v>0</v>
      </c>
      <c r="L1298" s="213"/>
      <c r="M1298" s="213"/>
      <c r="N1298" s="9"/>
    </row>
    <row r="1299" spans="2:14" ht="12.75">
      <c r="B1299" s="212">
        <v>39904</v>
      </c>
      <c r="C1299" s="214"/>
      <c r="D1299" s="213">
        <v>0</v>
      </c>
      <c r="E1299" s="213">
        <v>0</v>
      </c>
      <c r="F1299" s="213">
        <v>0</v>
      </c>
      <c r="G1299" s="213">
        <v>0</v>
      </c>
      <c r="H1299" s="213">
        <v>0</v>
      </c>
      <c r="I1299" s="213">
        <v>0</v>
      </c>
      <c r="J1299" s="213">
        <v>0</v>
      </c>
      <c r="K1299" s="213">
        <v>0</v>
      </c>
      <c r="L1299" s="213"/>
      <c r="M1299" s="213"/>
      <c r="N1299" s="9"/>
    </row>
    <row r="1300" spans="2:14" ht="12.75">
      <c r="B1300" s="212">
        <v>39934</v>
      </c>
      <c r="C1300" s="214"/>
      <c r="D1300" s="213">
        <v>0</v>
      </c>
      <c r="E1300" s="213">
        <v>0</v>
      </c>
      <c r="F1300" s="213">
        <v>0</v>
      </c>
      <c r="G1300" s="213">
        <v>0</v>
      </c>
      <c r="H1300" s="213">
        <v>0</v>
      </c>
      <c r="I1300" s="213">
        <v>0</v>
      </c>
      <c r="J1300" s="213">
        <v>0</v>
      </c>
      <c r="K1300" s="213">
        <v>0</v>
      </c>
      <c r="L1300" s="213"/>
      <c r="M1300" s="213"/>
      <c r="N1300" s="9"/>
    </row>
    <row r="1301" spans="2:13" ht="12.75">
      <c r="B1301" s="212">
        <v>39965</v>
      </c>
      <c r="C1301" s="213"/>
      <c r="D1301" s="213">
        <v>0</v>
      </c>
      <c r="E1301" s="213">
        <v>0</v>
      </c>
      <c r="F1301" s="213">
        <v>0</v>
      </c>
      <c r="G1301" s="213">
        <v>0</v>
      </c>
      <c r="H1301" s="213">
        <v>0</v>
      </c>
      <c r="I1301" s="213">
        <v>0</v>
      </c>
      <c r="J1301" s="213">
        <v>0</v>
      </c>
      <c r="K1301" s="213">
        <v>0</v>
      </c>
      <c r="L1301" s="213"/>
      <c r="M1301" s="213"/>
    </row>
    <row r="1302" spans="2:13" ht="12.75">
      <c r="B1302" s="212">
        <v>39995</v>
      </c>
      <c r="C1302" s="213"/>
      <c r="D1302" s="213">
        <v>0</v>
      </c>
      <c r="E1302" s="213">
        <v>0</v>
      </c>
      <c r="F1302" s="213">
        <v>0</v>
      </c>
      <c r="G1302" s="213">
        <v>0</v>
      </c>
      <c r="H1302" s="213">
        <v>0</v>
      </c>
      <c r="I1302" s="213">
        <v>0</v>
      </c>
      <c r="J1302" s="213">
        <v>0</v>
      </c>
      <c r="K1302" s="213">
        <v>0</v>
      </c>
      <c r="L1302" s="213"/>
      <c r="M1302" s="213"/>
    </row>
    <row r="1303" spans="2:13" ht="12.75">
      <c r="B1303" s="212">
        <v>40026</v>
      </c>
      <c r="C1303" s="213"/>
      <c r="D1303" s="213">
        <v>0</v>
      </c>
      <c r="E1303" s="213">
        <v>0</v>
      </c>
      <c r="F1303" s="213">
        <v>0</v>
      </c>
      <c r="G1303" s="213">
        <v>0</v>
      </c>
      <c r="H1303" s="213">
        <v>0</v>
      </c>
      <c r="I1303" s="213">
        <v>0</v>
      </c>
      <c r="J1303" s="213">
        <v>0</v>
      </c>
      <c r="K1303" s="213">
        <v>0</v>
      </c>
      <c r="L1303" s="213"/>
      <c r="M1303" s="213"/>
    </row>
    <row r="1304" spans="2:13" ht="12.75">
      <c r="B1304" s="212">
        <v>40057</v>
      </c>
      <c r="C1304" s="213"/>
      <c r="D1304" s="213">
        <v>0</v>
      </c>
      <c r="E1304" s="213">
        <v>0</v>
      </c>
      <c r="F1304" s="213">
        <v>0</v>
      </c>
      <c r="G1304" s="213">
        <v>0</v>
      </c>
      <c r="H1304" s="213">
        <v>0</v>
      </c>
      <c r="I1304" s="213">
        <v>0</v>
      </c>
      <c r="J1304" s="213">
        <v>0</v>
      </c>
      <c r="K1304" s="213">
        <v>0</v>
      </c>
      <c r="L1304" s="213"/>
      <c r="M1304" s="213"/>
    </row>
    <row r="1305" spans="2:13" ht="12.75">
      <c r="B1305" s="212">
        <v>40087</v>
      </c>
      <c r="C1305" s="213"/>
      <c r="D1305" s="213">
        <v>0</v>
      </c>
      <c r="E1305" s="213">
        <v>0</v>
      </c>
      <c r="F1305" s="213">
        <v>0</v>
      </c>
      <c r="G1305" s="213">
        <v>0</v>
      </c>
      <c r="H1305" s="213">
        <v>0</v>
      </c>
      <c r="I1305" s="213">
        <v>0</v>
      </c>
      <c r="J1305" s="213">
        <v>0</v>
      </c>
      <c r="K1305" s="213">
        <v>0</v>
      </c>
      <c r="L1305" s="213"/>
      <c r="M1305" s="213"/>
    </row>
    <row r="1306" spans="2:13" ht="12.75">
      <c r="B1306" s="212">
        <v>40118</v>
      </c>
      <c r="C1306" s="213"/>
      <c r="D1306" s="213">
        <v>0</v>
      </c>
      <c r="E1306" s="213">
        <v>0</v>
      </c>
      <c r="F1306" s="213">
        <v>0</v>
      </c>
      <c r="G1306" s="213">
        <v>0</v>
      </c>
      <c r="H1306" s="213">
        <v>0</v>
      </c>
      <c r="I1306" s="213">
        <v>0</v>
      </c>
      <c r="J1306" s="213">
        <v>0</v>
      </c>
      <c r="K1306" s="213">
        <v>0</v>
      </c>
      <c r="L1306" s="213"/>
      <c r="M1306" s="213"/>
    </row>
    <row r="1307" spans="2:13" ht="12.75">
      <c r="B1307" s="212">
        <v>40148</v>
      </c>
      <c r="C1307" s="213"/>
      <c r="D1307" s="213">
        <v>0</v>
      </c>
      <c r="E1307" s="213">
        <v>0</v>
      </c>
      <c r="F1307" s="213">
        <v>0</v>
      </c>
      <c r="G1307" s="213">
        <v>0</v>
      </c>
      <c r="H1307" s="213">
        <v>0</v>
      </c>
      <c r="I1307" s="213">
        <v>0</v>
      </c>
      <c r="J1307" s="213">
        <v>0</v>
      </c>
      <c r="K1307" s="213">
        <v>0</v>
      </c>
      <c r="L1307" s="213"/>
      <c r="M1307" s="213"/>
    </row>
    <row r="1308" spans="2:13" ht="12.75">
      <c r="B1308" s="212">
        <v>40179</v>
      </c>
      <c r="C1308" s="213"/>
      <c r="D1308" s="213">
        <v>0</v>
      </c>
      <c r="E1308" s="213">
        <v>0</v>
      </c>
      <c r="F1308" s="213">
        <v>0</v>
      </c>
      <c r="G1308" s="213">
        <v>0</v>
      </c>
      <c r="H1308" s="213">
        <v>0</v>
      </c>
      <c r="I1308" s="213">
        <v>0</v>
      </c>
      <c r="J1308" s="213">
        <v>0</v>
      </c>
      <c r="K1308" s="213">
        <v>0</v>
      </c>
      <c r="L1308" s="213"/>
      <c r="M1308" s="213"/>
    </row>
    <row r="1309" spans="2:13" ht="12.75">
      <c r="B1309" s="212">
        <v>40210</v>
      </c>
      <c r="C1309" s="213"/>
      <c r="D1309" s="213">
        <v>0</v>
      </c>
      <c r="E1309" s="213">
        <v>0</v>
      </c>
      <c r="F1309" s="213">
        <v>0</v>
      </c>
      <c r="G1309" s="213">
        <v>0</v>
      </c>
      <c r="H1309" s="213">
        <v>0</v>
      </c>
      <c r="I1309" s="213">
        <v>0</v>
      </c>
      <c r="J1309" s="213">
        <v>0</v>
      </c>
      <c r="K1309" s="213">
        <v>0</v>
      </c>
      <c r="L1309" s="213"/>
      <c r="M1309" s="213"/>
    </row>
    <row r="1310" spans="2:13" ht="12.75">
      <c r="B1310" s="212">
        <v>40238</v>
      </c>
      <c r="C1310" s="213"/>
      <c r="D1310" s="213">
        <v>0</v>
      </c>
      <c r="E1310" s="213">
        <v>0</v>
      </c>
      <c r="F1310" s="213">
        <v>0</v>
      </c>
      <c r="G1310" s="213">
        <v>0</v>
      </c>
      <c r="H1310" s="213">
        <v>0</v>
      </c>
      <c r="I1310" s="213">
        <v>0</v>
      </c>
      <c r="J1310" s="213">
        <v>0</v>
      </c>
      <c r="K1310" s="213">
        <v>0</v>
      </c>
      <c r="L1310" s="213"/>
      <c r="M1310" s="213"/>
    </row>
    <row r="1311" spans="2:13" ht="12.75">
      <c r="B1311" s="212">
        <v>40269</v>
      </c>
      <c r="C1311" s="213"/>
      <c r="D1311" s="213">
        <v>0</v>
      </c>
      <c r="E1311" s="213">
        <v>0</v>
      </c>
      <c r="F1311" s="213">
        <v>0</v>
      </c>
      <c r="G1311" s="213">
        <v>0</v>
      </c>
      <c r="H1311" s="213">
        <v>0</v>
      </c>
      <c r="I1311" s="213">
        <v>0</v>
      </c>
      <c r="J1311" s="213">
        <v>0</v>
      </c>
      <c r="K1311" s="213">
        <v>0</v>
      </c>
      <c r="L1311" s="213"/>
      <c r="M1311" s="213"/>
    </row>
    <row r="1312" spans="2:13" ht="12.75">
      <c r="B1312" s="212">
        <v>40299</v>
      </c>
      <c r="C1312" s="213"/>
      <c r="D1312" s="213">
        <v>0</v>
      </c>
      <c r="E1312" s="213">
        <v>0</v>
      </c>
      <c r="F1312" s="213">
        <v>0</v>
      </c>
      <c r="G1312" s="213">
        <v>0</v>
      </c>
      <c r="H1312" s="213">
        <v>0</v>
      </c>
      <c r="I1312" s="213">
        <v>0</v>
      </c>
      <c r="J1312" s="213">
        <v>0</v>
      </c>
      <c r="K1312" s="213">
        <v>0</v>
      </c>
      <c r="L1312" s="213"/>
      <c r="M1312" s="213"/>
    </row>
    <row r="1313" spans="2:13" ht="12.75">
      <c r="B1313" s="212">
        <v>40330</v>
      </c>
      <c r="C1313" s="213"/>
      <c r="D1313" s="213">
        <v>0</v>
      </c>
      <c r="E1313" s="213">
        <v>0</v>
      </c>
      <c r="F1313" s="213">
        <v>0</v>
      </c>
      <c r="G1313" s="213">
        <v>0</v>
      </c>
      <c r="H1313" s="213">
        <v>0</v>
      </c>
      <c r="I1313" s="213">
        <v>0</v>
      </c>
      <c r="J1313" s="213">
        <v>0</v>
      </c>
      <c r="K1313" s="213">
        <v>0</v>
      </c>
      <c r="L1313" s="213"/>
      <c r="M1313" s="213"/>
    </row>
    <row r="1314" spans="2:13" ht="12.75">
      <c r="B1314" s="212">
        <v>40360</v>
      </c>
      <c r="C1314" s="213"/>
      <c r="D1314" s="213">
        <v>0</v>
      </c>
      <c r="E1314" s="213">
        <v>0</v>
      </c>
      <c r="F1314" s="213">
        <v>0</v>
      </c>
      <c r="G1314" s="213">
        <v>0</v>
      </c>
      <c r="H1314" s="213">
        <v>0</v>
      </c>
      <c r="I1314" s="213">
        <v>0</v>
      </c>
      <c r="J1314" s="213">
        <v>0</v>
      </c>
      <c r="K1314" s="213">
        <v>0</v>
      </c>
      <c r="L1314" s="213"/>
      <c r="M1314" s="213"/>
    </row>
    <row r="1315" spans="2:13" ht="12.75">
      <c r="B1315" s="212">
        <v>40391</v>
      </c>
      <c r="C1315" s="213"/>
      <c r="D1315" s="213">
        <v>0</v>
      </c>
      <c r="E1315" s="213">
        <v>0</v>
      </c>
      <c r="F1315" s="213">
        <v>0</v>
      </c>
      <c r="G1315" s="213">
        <v>0</v>
      </c>
      <c r="H1315" s="213">
        <v>0</v>
      </c>
      <c r="I1315" s="213">
        <v>0</v>
      </c>
      <c r="J1315" s="213">
        <v>0</v>
      </c>
      <c r="K1315" s="213">
        <v>0</v>
      </c>
      <c r="L1315" s="213"/>
      <c r="M1315" s="213"/>
    </row>
    <row r="1316" spans="2:13" ht="12.75">
      <c r="B1316" s="212">
        <v>40422</v>
      </c>
      <c r="C1316" s="213"/>
      <c r="D1316" s="213">
        <v>0</v>
      </c>
      <c r="E1316" s="213">
        <v>0</v>
      </c>
      <c r="F1316" s="213">
        <v>0</v>
      </c>
      <c r="G1316" s="213">
        <v>0</v>
      </c>
      <c r="H1316" s="213">
        <v>0</v>
      </c>
      <c r="I1316" s="213">
        <v>0</v>
      </c>
      <c r="J1316" s="213">
        <v>0</v>
      </c>
      <c r="K1316" s="213">
        <v>0</v>
      </c>
      <c r="L1316" s="213"/>
      <c r="M1316" s="213"/>
    </row>
    <row r="1317" spans="2:13" ht="12.75">
      <c r="B1317" s="212">
        <v>40452</v>
      </c>
      <c r="C1317" s="213"/>
      <c r="D1317" s="213">
        <v>0</v>
      </c>
      <c r="E1317" s="213">
        <v>0</v>
      </c>
      <c r="F1317" s="213">
        <v>0</v>
      </c>
      <c r="G1317" s="213">
        <v>0</v>
      </c>
      <c r="H1317" s="213">
        <v>0</v>
      </c>
      <c r="I1317" s="213">
        <v>0</v>
      </c>
      <c r="J1317" s="213">
        <v>0</v>
      </c>
      <c r="K1317" s="213">
        <v>0</v>
      </c>
      <c r="L1317" s="213"/>
      <c r="M1317" s="213"/>
    </row>
    <row r="1318" spans="2:13" ht="12.75">
      <c r="B1318" s="212">
        <v>40483</v>
      </c>
      <c r="C1318" s="213"/>
      <c r="D1318" s="213">
        <v>0</v>
      </c>
      <c r="E1318" s="213">
        <v>0</v>
      </c>
      <c r="F1318" s="213">
        <v>0</v>
      </c>
      <c r="G1318" s="213">
        <v>0</v>
      </c>
      <c r="H1318" s="213">
        <v>0</v>
      </c>
      <c r="I1318" s="213">
        <v>0</v>
      </c>
      <c r="J1318" s="213">
        <v>0</v>
      </c>
      <c r="K1318" s="213">
        <v>0</v>
      </c>
      <c r="L1318" s="213"/>
      <c r="M1318" s="213"/>
    </row>
    <row r="1319" spans="2:13" ht="12.75">
      <c r="B1319" s="212">
        <v>40513</v>
      </c>
      <c r="C1319" s="213"/>
      <c r="D1319" s="213">
        <v>0</v>
      </c>
      <c r="E1319" s="213">
        <v>0</v>
      </c>
      <c r="F1319" s="213">
        <v>0</v>
      </c>
      <c r="G1319" s="213">
        <v>0</v>
      </c>
      <c r="H1319" s="213">
        <v>0</v>
      </c>
      <c r="I1319" s="213">
        <v>0</v>
      </c>
      <c r="J1319" s="213">
        <v>0</v>
      </c>
      <c r="K1319" s="213">
        <v>0</v>
      </c>
      <c r="L1319" s="213"/>
      <c r="M1319" s="213"/>
    </row>
    <row r="1320" spans="2:13" ht="12.75">
      <c r="B1320" s="212">
        <v>40544</v>
      </c>
      <c r="C1320" s="213"/>
      <c r="D1320" s="213">
        <v>0</v>
      </c>
      <c r="E1320" s="213">
        <v>0</v>
      </c>
      <c r="F1320" s="213">
        <v>0</v>
      </c>
      <c r="G1320" s="213">
        <v>0</v>
      </c>
      <c r="H1320" s="213">
        <v>0</v>
      </c>
      <c r="I1320" s="213">
        <v>0</v>
      </c>
      <c r="J1320" s="213">
        <v>0</v>
      </c>
      <c r="K1320" s="213">
        <v>0</v>
      </c>
      <c r="L1320" s="213"/>
      <c r="M1320" s="213"/>
    </row>
    <row r="1321" spans="2:13" ht="12.75">
      <c r="B1321" s="212">
        <v>40575</v>
      </c>
      <c r="C1321" s="213"/>
      <c r="D1321" s="213">
        <v>0</v>
      </c>
      <c r="E1321" s="213">
        <v>0</v>
      </c>
      <c r="F1321" s="213">
        <v>0</v>
      </c>
      <c r="G1321" s="213">
        <v>0</v>
      </c>
      <c r="H1321" s="213">
        <v>0</v>
      </c>
      <c r="I1321" s="213">
        <v>0</v>
      </c>
      <c r="J1321" s="213">
        <v>0</v>
      </c>
      <c r="K1321" s="213">
        <v>0</v>
      </c>
      <c r="L1321" s="213"/>
      <c r="M1321" s="213"/>
    </row>
    <row r="1322" spans="2:13" ht="12.75">
      <c r="B1322" s="212">
        <v>40603</v>
      </c>
      <c r="C1322" s="213"/>
      <c r="D1322" s="213">
        <v>0</v>
      </c>
      <c r="E1322" s="213">
        <v>0</v>
      </c>
      <c r="F1322" s="213">
        <v>0</v>
      </c>
      <c r="G1322" s="213">
        <v>0</v>
      </c>
      <c r="H1322" s="213">
        <v>0</v>
      </c>
      <c r="I1322" s="213">
        <v>0</v>
      </c>
      <c r="J1322" s="213">
        <v>0</v>
      </c>
      <c r="K1322" s="213">
        <v>0</v>
      </c>
      <c r="L1322" s="213"/>
      <c r="M1322" s="213"/>
    </row>
    <row r="1323" spans="2:13" ht="12.75">
      <c r="B1323" s="212">
        <v>40634</v>
      </c>
      <c r="C1323" s="214"/>
      <c r="D1323" s="213">
        <v>0</v>
      </c>
      <c r="E1323" s="213">
        <v>0</v>
      </c>
      <c r="F1323" s="213">
        <v>0</v>
      </c>
      <c r="G1323" s="213">
        <v>0</v>
      </c>
      <c r="H1323" s="213">
        <v>0</v>
      </c>
      <c r="I1323" s="213">
        <v>0</v>
      </c>
      <c r="J1323" s="213">
        <v>0</v>
      </c>
      <c r="K1323" s="213">
        <v>0</v>
      </c>
      <c r="L1323" s="213"/>
      <c r="M1323" s="213"/>
    </row>
    <row r="1324" spans="2:13" ht="12.75">
      <c r="B1324" s="212">
        <v>40664</v>
      </c>
      <c r="C1324" s="214"/>
      <c r="D1324" s="213">
        <v>0</v>
      </c>
      <c r="E1324" s="213">
        <v>0</v>
      </c>
      <c r="F1324" s="213">
        <v>0</v>
      </c>
      <c r="G1324" s="213">
        <v>0</v>
      </c>
      <c r="H1324" s="213">
        <v>0</v>
      </c>
      <c r="I1324" s="213">
        <v>0</v>
      </c>
      <c r="J1324" s="213">
        <v>0</v>
      </c>
      <c r="K1324" s="213">
        <v>0</v>
      </c>
      <c r="L1324" s="213"/>
      <c r="M1324" s="213"/>
    </row>
    <row r="1325" spans="2:13" ht="12.75">
      <c r="B1325" s="212">
        <v>40695</v>
      </c>
      <c r="C1325" s="214"/>
      <c r="D1325" s="213">
        <v>0</v>
      </c>
      <c r="E1325" s="213">
        <v>0</v>
      </c>
      <c r="F1325" s="213">
        <v>0</v>
      </c>
      <c r="G1325" s="213">
        <v>0</v>
      </c>
      <c r="H1325" s="213">
        <v>0</v>
      </c>
      <c r="I1325" s="213">
        <v>0</v>
      </c>
      <c r="J1325" s="213">
        <v>0</v>
      </c>
      <c r="K1325" s="213">
        <v>0</v>
      </c>
      <c r="L1325" s="213"/>
      <c r="M1325" s="213"/>
    </row>
    <row r="1326" spans="2:13" ht="12.75">
      <c r="B1326" s="212">
        <v>40725</v>
      </c>
      <c r="C1326" s="214"/>
      <c r="D1326" s="213">
        <v>0</v>
      </c>
      <c r="E1326" s="213">
        <v>0</v>
      </c>
      <c r="F1326" s="213">
        <v>0</v>
      </c>
      <c r="G1326" s="213">
        <v>0</v>
      </c>
      <c r="H1326" s="213">
        <v>0</v>
      </c>
      <c r="I1326" s="213">
        <v>0</v>
      </c>
      <c r="J1326" s="213">
        <v>0</v>
      </c>
      <c r="K1326" s="213">
        <v>0</v>
      </c>
      <c r="L1326" s="213"/>
      <c r="M1326" s="213"/>
    </row>
    <row r="1327" spans="2:13" ht="12.75">
      <c r="B1327" s="212">
        <v>40756</v>
      </c>
      <c r="C1327" s="214"/>
      <c r="D1327" s="213">
        <v>0</v>
      </c>
      <c r="E1327" s="213">
        <v>0</v>
      </c>
      <c r="F1327" s="213">
        <v>0</v>
      </c>
      <c r="G1327" s="213">
        <v>0</v>
      </c>
      <c r="H1327" s="213">
        <v>0</v>
      </c>
      <c r="I1327" s="213">
        <v>0</v>
      </c>
      <c r="J1327" s="213">
        <v>0</v>
      </c>
      <c r="K1327" s="213">
        <v>0</v>
      </c>
      <c r="L1327" s="213"/>
      <c r="M1327" s="213"/>
    </row>
    <row r="1328" spans="2:13" ht="12.75">
      <c r="B1328" s="212">
        <v>40787</v>
      </c>
      <c r="C1328" s="214"/>
      <c r="D1328" s="213">
        <v>0</v>
      </c>
      <c r="E1328" s="213">
        <v>0</v>
      </c>
      <c r="F1328" s="213">
        <v>0</v>
      </c>
      <c r="G1328" s="213">
        <v>0</v>
      </c>
      <c r="H1328" s="213">
        <v>0</v>
      </c>
      <c r="I1328" s="213">
        <v>0</v>
      </c>
      <c r="J1328" s="213">
        <v>0</v>
      </c>
      <c r="K1328" s="213">
        <v>0</v>
      </c>
      <c r="L1328" s="213"/>
      <c r="M1328" s="213"/>
    </row>
    <row r="1329" spans="2:13" ht="12.75">
      <c r="B1329" s="212">
        <v>40817</v>
      </c>
      <c r="C1329" s="214"/>
      <c r="D1329" s="213">
        <v>0</v>
      </c>
      <c r="E1329" s="213">
        <v>0</v>
      </c>
      <c r="F1329" s="213">
        <v>0</v>
      </c>
      <c r="G1329" s="213">
        <v>0</v>
      </c>
      <c r="H1329" s="213">
        <v>0</v>
      </c>
      <c r="I1329" s="213">
        <v>0</v>
      </c>
      <c r="J1329" s="213">
        <v>0</v>
      </c>
      <c r="K1329" s="213">
        <v>0</v>
      </c>
      <c r="L1329" s="213"/>
      <c r="M1329" s="213"/>
    </row>
    <row r="1330" spans="2:13" ht="12.75">
      <c r="B1330" s="212">
        <v>40848</v>
      </c>
      <c r="C1330" s="214"/>
      <c r="D1330" s="213">
        <v>0</v>
      </c>
      <c r="E1330" s="213">
        <v>0</v>
      </c>
      <c r="F1330" s="213">
        <v>0</v>
      </c>
      <c r="G1330" s="213">
        <v>0</v>
      </c>
      <c r="H1330" s="213">
        <v>0</v>
      </c>
      <c r="I1330" s="213">
        <v>0</v>
      </c>
      <c r="J1330" s="213">
        <v>0</v>
      </c>
      <c r="K1330" s="213">
        <v>0</v>
      </c>
      <c r="L1330" s="213"/>
      <c r="M1330" s="213"/>
    </row>
    <row r="1331" spans="2:13" ht="12.75">
      <c r="B1331" s="212">
        <v>40878</v>
      </c>
      <c r="C1331" s="214"/>
      <c r="D1331" s="213">
        <v>0</v>
      </c>
      <c r="E1331" s="213">
        <v>0</v>
      </c>
      <c r="F1331" s="213">
        <v>0</v>
      </c>
      <c r="G1331" s="213">
        <v>0</v>
      </c>
      <c r="H1331" s="213">
        <v>0</v>
      </c>
      <c r="I1331" s="213">
        <v>0</v>
      </c>
      <c r="J1331" s="213">
        <v>0</v>
      </c>
      <c r="K1331" s="213">
        <v>0</v>
      </c>
      <c r="L1331" s="213"/>
      <c r="M1331" s="213"/>
    </row>
    <row r="1332" spans="2:13" ht="12.75">
      <c r="B1332" s="212">
        <v>40909</v>
      </c>
      <c r="C1332" s="213"/>
      <c r="D1332" s="213">
        <v>0</v>
      </c>
      <c r="E1332" s="213">
        <v>0</v>
      </c>
      <c r="F1332" s="213">
        <v>0</v>
      </c>
      <c r="G1332" s="213">
        <v>0</v>
      </c>
      <c r="H1332" s="213">
        <v>0</v>
      </c>
      <c r="I1332" s="213">
        <v>0</v>
      </c>
      <c r="J1332" s="213">
        <v>0</v>
      </c>
      <c r="K1332" s="213">
        <v>0</v>
      </c>
      <c r="L1332" s="213"/>
      <c r="M1332" s="213"/>
    </row>
    <row r="1333" spans="2:13" ht="12.75">
      <c r="B1333" s="212">
        <v>40940</v>
      </c>
      <c r="C1333" s="213"/>
      <c r="D1333" s="213">
        <v>0</v>
      </c>
      <c r="E1333" s="213">
        <v>0</v>
      </c>
      <c r="F1333" s="213">
        <v>0</v>
      </c>
      <c r="G1333" s="213">
        <v>0</v>
      </c>
      <c r="H1333" s="213">
        <v>0</v>
      </c>
      <c r="I1333" s="213">
        <v>0</v>
      </c>
      <c r="J1333" s="213">
        <v>0</v>
      </c>
      <c r="K1333" s="213">
        <v>0</v>
      </c>
      <c r="L1333" s="213"/>
      <c r="M1333" s="213"/>
    </row>
    <row r="1334" spans="2:13" ht="12.75">
      <c r="B1334" s="212">
        <v>40969</v>
      </c>
      <c r="C1334" s="213"/>
      <c r="D1334" s="213">
        <v>0</v>
      </c>
      <c r="E1334" s="213">
        <v>0</v>
      </c>
      <c r="F1334" s="213">
        <v>0</v>
      </c>
      <c r="G1334" s="213">
        <v>0</v>
      </c>
      <c r="H1334" s="213">
        <v>0</v>
      </c>
      <c r="I1334" s="213">
        <v>0</v>
      </c>
      <c r="J1334" s="213">
        <v>0</v>
      </c>
      <c r="K1334" s="213">
        <v>0</v>
      </c>
      <c r="L1334" s="213"/>
      <c r="M1334" s="213"/>
    </row>
    <row r="1335" spans="2:13" ht="12.75">
      <c r="B1335" s="212">
        <v>41000</v>
      </c>
      <c r="C1335" s="213"/>
      <c r="D1335" s="213">
        <v>0</v>
      </c>
      <c r="E1335" s="213">
        <v>0</v>
      </c>
      <c r="F1335" s="213">
        <v>0</v>
      </c>
      <c r="G1335" s="213">
        <v>0</v>
      </c>
      <c r="H1335" s="213">
        <v>0</v>
      </c>
      <c r="I1335" s="213">
        <v>0</v>
      </c>
      <c r="J1335" s="213">
        <v>0</v>
      </c>
      <c r="K1335" s="213">
        <v>0</v>
      </c>
      <c r="L1335" s="213"/>
      <c r="M1335" s="213"/>
    </row>
    <row r="1336" spans="2:13" ht="12.75">
      <c r="B1336" s="212">
        <v>41030</v>
      </c>
      <c r="C1336" s="213"/>
      <c r="D1336" s="213">
        <v>0</v>
      </c>
      <c r="E1336" s="213">
        <v>0</v>
      </c>
      <c r="F1336" s="213">
        <v>0</v>
      </c>
      <c r="G1336" s="213">
        <v>0</v>
      </c>
      <c r="H1336" s="213">
        <v>0</v>
      </c>
      <c r="I1336" s="213">
        <v>0</v>
      </c>
      <c r="J1336" s="213">
        <v>0</v>
      </c>
      <c r="K1336" s="213">
        <v>0</v>
      </c>
      <c r="L1336" s="213"/>
      <c r="M1336" s="213"/>
    </row>
    <row r="1337" spans="2:13" ht="12.75">
      <c r="B1337" s="212">
        <v>41061</v>
      </c>
      <c r="C1337" s="213"/>
      <c r="D1337" s="213">
        <v>0</v>
      </c>
      <c r="E1337" s="213">
        <v>0</v>
      </c>
      <c r="F1337" s="213">
        <v>0</v>
      </c>
      <c r="G1337" s="213">
        <v>0</v>
      </c>
      <c r="H1337" s="213">
        <v>0</v>
      </c>
      <c r="I1337" s="213">
        <v>0</v>
      </c>
      <c r="J1337" s="213">
        <v>0</v>
      </c>
      <c r="K1337" s="213">
        <v>0</v>
      </c>
      <c r="L1337" s="213"/>
      <c r="M1337" s="213"/>
    </row>
    <row r="1338" spans="2:13" ht="12.75">
      <c r="B1338" s="212">
        <v>41091</v>
      </c>
      <c r="C1338" s="214"/>
      <c r="D1338" s="213">
        <v>0</v>
      </c>
      <c r="E1338" s="213">
        <v>0</v>
      </c>
      <c r="F1338" s="213">
        <v>0</v>
      </c>
      <c r="G1338" s="213">
        <v>0</v>
      </c>
      <c r="H1338" s="213">
        <v>0</v>
      </c>
      <c r="I1338" s="213">
        <v>0</v>
      </c>
      <c r="J1338" s="213">
        <v>0</v>
      </c>
      <c r="K1338" s="213">
        <v>0</v>
      </c>
      <c r="L1338" s="213"/>
      <c r="M1338" s="213"/>
    </row>
    <row r="1339" spans="2:13" ht="12.75">
      <c r="B1339" s="212">
        <v>41122</v>
      </c>
      <c r="C1339" s="214"/>
      <c r="D1339" s="213">
        <v>0</v>
      </c>
      <c r="E1339" s="213">
        <v>0</v>
      </c>
      <c r="F1339" s="213">
        <v>0</v>
      </c>
      <c r="G1339" s="213">
        <v>0</v>
      </c>
      <c r="H1339" s="213">
        <v>0</v>
      </c>
      <c r="I1339" s="213">
        <v>0</v>
      </c>
      <c r="J1339" s="213">
        <v>0</v>
      </c>
      <c r="K1339" s="213">
        <v>0</v>
      </c>
      <c r="L1339" s="213"/>
      <c r="M1339" s="213"/>
    </row>
    <row r="1340" spans="2:13" ht="12.75">
      <c r="B1340" s="212">
        <v>41153</v>
      </c>
      <c r="C1340" s="214"/>
      <c r="D1340" s="213">
        <v>0</v>
      </c>
      <c r="E1340" s="213">
        <v>0</v>
      </c>
      <c r="F1340" s="213">
        <v>0</v>
      </c>
      <c r="G1340" s="213">
        <v>0</v>
      </c>
      <c r="H1340" s="213">
        <v>0</v>
      </c>
      <c r="I1340" s="213">
        <v>0</v>
      </c>
      <c r="J1340" s="213">
        <v>0</v>
      </c>
      <c r="K1340" s="213">
        <v>0</v>
      </c>
      <c r="L1340" s="213"/>
      <c r="M1340" s="213"/>
    </row>
    <row r="1341" spans="2:13" ht="12.75">
      <c r="B1341" s="212">
        <v>41183</v>
      </c>
      <c r="C1341" s="214"/>
      <c r="D1341" s="213">
        <v>0</v>
      </c>
      <c r="E1341" s="213">
        <v>0</v>
      </c>
      <c r="F1341" s="213">
        <v>0</v>
      </c>
      <c r="G1341" s="213">
        <v>0</v>
      </c>
      <c r="H1341" s="213">
        <v>0</v>
      </c>
      <c r="I1341" s="213">
        <v>0</v>
      </c>
      <c r="J1341" s="213">
        <v>0</v>
      </c>
      <c r="K1341" s="213">
        <v>0</v>
      </c>
      <c r="L1341" s="213"/>
      <c r="M1341" s="213"/>
    </row>
    <row r="1342" spans="2:13" ht="12.75">
      <c r="B1342" s="212">
        <v>41214</v>
      </c>
      <c r="C1342" s="214"/>
      <c r="D1342" s="213">
        <v>0</v>
      </c>
      <c r="E1342" s="213">
        <v>0</v>
      </c>
      <c r="F1342" s="213">
        <v>0</v>
      </c>
      <c r="G1342" s="213">
        <v>0</v>
      </c>
      <c r="H1342" s="213">
        <v>0</v>
      </c>
      <c r="I1342" s="213">
        <v>0</v>
      </c>
      <c r="J1342" s="213">
        <v>0</v>
      </c>
      <c r="K1342" s="213">
        <v>0</v>
      </c>
      <c r="L1342" s="213"/>
      <c r="M1342" s="213"/>
    </row>
    <row r="1343" spans="2:13" ht="12.75">
      <c r="B1343" s="212">
        <v>41244</v>
      </c>
      <c r="C1343" s="214"/>
      <c r="D1343" s="213">
        <v>0</v>
      </c>
      <c r="E1343" s="213">
        <v>0</v>
      </c>
      <c r="F1343" s="213">
        <v>0</v>
      </c>
      <c r="G1343" s="213">
        <v>0</v>
      </c>
      <c r="H1343" s="213">
        <v>0</v>
      </c>
      <c r="I1343" s="213">
        <v>0</v>
      </c>
      <c r="J1343" s="213">
        <v>0</v>
      </c>
      <c r="K1343" s="213">
        <v>0</v>
      </c>
      <c r="L1343" s="213"/>
      <c r="M1343" s="213"/>
    </row>
    <row r="1344" spans="2:13" ht="12.75">
      <c r="B1344" s="212">
        <v>41275</v>
      </c>
      <c r="C1344" s="214"/>
      <c r="D1344" s="213">
        <v>0</v>
      </c>
      <c r="E1344" s="213">
        <v>0</v>
      </c>
      <c r="F1344" s="213">
        <v>0</v>
      </c>
      <c r="G1344" s="213">
        <v>0</v>
      </c>
      <c r="H1344" s="213">
        <v>0</v>
      </c>
      <c r="I1344" s="213">
        <v>0</v>
      </c>
      <c r="J1344" s="213">
        <v>0</v>
      </c>
      <c r="K1344" s="213">
        <v>0</v>
      </c>
      <c r="L1344" s="213"/>
      <c r="M1344" s="213"/>
    </row>
    <row r="1345" spans="2:14" ht="12.75">
      <c r="B1345" s="212">
        <v>41306</v>
      </c>
      <c r="C1345" s="214"/>
      <c r="D1345" s="213">
        <v>0</v>
      </c>
      <c r="E1345" s="213">
        <v>0</v>
      </c>
      <c r="F1345" s="213">
        <v>0</v>
      </c>
      <c r="G1345" s="213">
        <v>0</v>
      </c>
      <c r="H1345" s="213">
        <v>0</v>
      </c>
      <c r="I1345" s="213">
        <v>0</v>
      </c>
      <c r="J1345" s="213">
        <v>0</v>
      </c>
      <c r="K1345" s="213">
        <v>0</v>
      </c>
      <c r="L1345" s="213"/>
      <c r="M1345" s="213"/>
      <c r="N1345" s="9"/>
    </row>
    <row r="1346" spans="2:14" ht="12.75">
      <c r="B1346" s="212">
        <v>41334</v>
      </c>
      <c r="C1346" s="214"/>
      <c r="D1346" s="213">
        <v>0</v>
      </c>
      <c r="E1346" s="213">
        <v>0</v>
      </c>
      <c r="F1346" s="213">
        <v>0</v>
      </c>
      <c r="G1346" s="213">
        <v>0</v>
      </c>
      <c r="H1346" s="213">
        <v>0</v>
      </c>
      <c r="I1346" s="213">
        <v>0</v>
      </c>
      <c r="J1346" s="213">
        <v>0</v>
      </c>
      <c r="K1346" s="213">
        <v>0</v>
      </c>
      <c r="L1346" s="213"/>
      <c r="M1346" s="213"/>
      <c r="N1346" s="9"/>
    </row>
    <row r="1347" spans="2:14" ht="12.75">
      <c r="B1347" s="212">
        <v>41365</v>
      </c>
      <c r="C1347" s="214"/>
      <c r="D1347" s="213">
        <v>0</v>
      </c>
      <c r="E1347" s="213">
        <v>0</v>
      </c>
      <c r="F1347" s="213">
        <v>0</v>
      </c>
      <c r="G1347" s="213">
        <v>0</v>
      </c>
      <c r="H1347" s="213">
        <v>0</v>
      </c>
      <c r="I1347" s="213">
        <v>0</v>
      </c>
      <c r="J1347" s="213">
        <v>0</v>
      </c>
      <c r="K1347" s="213">
        <v>0</v>
      </c>
      <c r="L1347" s="213"/>
      <c r="M1347" s="213"/>
      <c r="N1347" s="9"/>
    </row>
    <row r="1348" spans="2:14" ht="12.75">
      <c r="B1348" s="212">
        <v>41395</v>
      </c>
      <c r="C1348" s="214"/>
      <c r="D1348" s="213">
        <v>0</v>
      </c>
      <c r="E1348" s="213">
        <v>0</v>
      </c>
      <c r="F1348" s="213">
        <v>0</v>
      </c>
      <c r="G1348" s="213">
        <v>0</v>
      </c>
      <c r="H1348" s="213">
        <v>0</v>
      </c>
      <c r="I1348" s="213">
        <v>0</v>
      </c>
      <c r="J1348" s="213">
        <v>0</v>
      </c>
      <c r="K1348" s="213">
        <v>0</v>
      </c>
      <c r="L1348" s="213"/>
      <c r="M1348" s="213"/>
      <c r="N1348" s="9"/>
    </row>
    <row r="1349" spans="2:14" ht="12.75">
      <c r="B1349" s="212">
        <v>41426</v>
      </c>
      <c r="C1349" s="214"/>
      <c r="D1349" s="213">
        <v>0</v>
      </c>
      <c r="E1349" s="213">
        <v>0</v>
      </c>
      <c r="F1349" s="213">
        <v>0</v>
      </c>
      <c r="G1349" s="213">
        <v>0</v>
      </c>
      <c r="H1349" s="213">
        <v>0</v>
      </c>
      <c r="I1349" s="213">
        <v>0</v>
      </c>
      <c r="J1349" s="213">
        <v>0</v>
      </c>
      <c r="K1349" s="213">
        <v>0</v>
      </c>
      <c r="L1349" s="213"/>
      <c r="M1349" s="213"/>
      <c r="N1349" s="9"/>
    </row>
    <row r="1350" spans="2:14" ht="12.75">
      <c r="B1350" s="212">
        <v>41456</v>
      </c>
      <c r="C1350" s="214"/>
      <c r="D1350" s="213">
        <v>0</v>
      </c>
      <c r="E1350" s="213">
        <v>0</v>
      </c>
      <c r="F1350" s="213">
        <v>0</v>
      </c>
      <c r="G1350" s="213">
        <v>0</v>
      </c>
      <c r="H1350" s="213">
        <v>0</v>
      </c>
      <c r="I1350" s="213">
        <v>0</v>
      </c>
      <c r="J1350" s="213">
        <v>0</v>
      </c>
      <c r="K1350" s="213">
        <v>0</v>
      </c>
      <c r="L1350" s="213"/>
      <c r="M1350" s="213"/>
      <c r="N1350" s="9"/>
    </row>
    <row r="1351" spans="2:14" ht="12.75">
      <c r="B1351" s="212">
        <v>41487</v>
      </c>
      <c r="C1351" s="214"/>
      <c r="D1351" s="213">
        <v>0</v>
      </c>
      <c r="E1351" s="213">
        <v>0</v>
      </c>
      <c r="F1351" s="213">
        <v>0</v>
      </c>
      <c r="G1351" s="213">
        <v>0</v>
      </c>
      <c r="H1351" s="213">
        <v>0</v>
      </c>
      <c r="I1351" s="213">
        <v>0</v>
      </c>
      <c r="J1351" s="213">
        <v>0</v>
      </c>
      <c r="K1351" s="213">
        <v>0</v>
      </c>
      <c r="L1351" s="213"/>
      <c r="M1351" s="213"/>
      <c r="N1351" s="9"/>
    </row>
    <row r="1352" spans="2:14" ht="12.75">
      <c r="B1352" s="212">
        <v>41518</v>
      </c>
      <c r="C1352" s="214"/>
      <c r="D1352" s="213">
        <v>0</v>
      </c>
      <c r="E1352" s="213">
        <v>0</v>
      </c>
      <c r="F1352" s="213">
        <v>0</v>
      </c>
      <c r="G1352" s="213">
        <v>0</v>
      </c>
      <c r="H1352" s="213">
        <v>0</v>
      </c>
      <c r="I1352" s="213">
        <v>0</v>
      </c>
      <c r="J1352" s="213">
        <v>0</v>
      </c>
      <c r="K1352" s="213">
        <v>0</v>
      </c>
      <c r="L1352" s="213"/>
      <c r="M1352" s="213"/>
      <c r="N1352" s="9"/>
    </row>
    <row r="1353" spans="2:14" ht="12.75">
      <c r="B1353" s="212">
        <v>41548</v>
      </c>
      <c r="C1353" s="214"/>
      <c r="D1353" s="213">
        <v>0</v>
      </c>
      <c r="E1353" s="213">
        <v>0</v>
      </c>
      <c r="F1353" s="213">
        <v>0</v>
      </c>
      <c r="G1353" s="213">
        <v>0</v>
      </c>
      <c r="H1353" s="213">
        <v>0</v>
      </c>
      <c r="I1353" s="213">
        <v>0</v>
      </c>
      <c r="J1353" s="213">
        <v>0</v>
      </c>
      <c r="K1353" s="213">
        <v>0</v>
      </c>
      <c r="L1353" s="213"/>
      <c r="M1353" s="213"/>
      <c r="N1353" s="9"/>
    </row>
    <row r="1354" spans="2:14" ht="12.75">
      <c r="B1354" s="212">
        <v>41579</v>
      </c>
      <c r="C1354" s="214"/>
      <c r="D1354" s="213">
        <v>0</v>
      </c>
      <c r="E1354" s="213">
        <v>0</v>
      </c>
      <c r="F1354" s="213">
        <v>0</v>
      </c>
      <c r="G1354" s="213">
        <v>0</v>
      </c>
      <c r="H1354" s="213">
        <v>0</v>
      </c>
      <c r="I1354" s="213">
        <v>0</v>
      </c>
      <c r="J1354" s="213">
        <v>0</v>
      </c>
      <c r="K1354" s="213">
        <v>0</v>
      </c>
      <c r="L1354" s="213"/>
      <c r="M1354" s="213"/>
      <c r="N1354" s="9"/>
    </row>
    <row r="1355" spans="2:14" ht="12.75">
      <c r="B1355" s="212">
        <v>41609</v>
      </c>
      <c r="C1355" s="214"/>
      <c r="D1355" s="213">
        <v>0</v>
      </c>
      <c r="E1355" s="213">
        <v>0</v>
      </c>
      <c r="F1355" s="213">
        <v>0</v>
      </c>
      <c r="G1355" s="213">
        <v>0</v>
      </c>
      <c r="H1355" s="213">
        <v>0</v>
      </c>
      <c r="I1355" s="213">
        <v>0</v>
      </c>
      <c r="J1355" s="213">
        <v>0</v>
      </c>
      <c r="K1355" s="213">
        <v>0</v>
      </c>
      <c r="L1355" s="213"/>
      <c r="M1355" s="213"/>
      <c r="N1355" s="9"/>
    </row>
    <row r="1356" spans="2:14" ht="12.75">
      <c r="B1356" s="212">
        <v>41640</v>
      </c>
      <c r="C1356" s="214"/>
      <c r="D1356" s="213">
        <v>0</v>
      </c>
      <c r="E1356" s="213">
        <v>0</v>
      </c>
      <c r="F1356" s="213">
        <v>0</v>
      </c>
      <c r="G1356" s="213">
        <v>0</v>
      </c>
      <c r="H1356" s="213">
        <v>0</v>
      </c>
      <c r="I1356" s="213">
        <v>0</v>
      </c>
      <c r="J1356" s="213">
        <v>0</v>
      </c>
      <c r="K1356" s="213">
        <v>0</v>
      </c>
      <c r="L1356" s="213"/>
      <c r="M1356" s="213"/>
      <c r="N1356" s="9"/>
    </row>
    <row r="1357" spans="2:14" ht="12.75">
      <c r="B1357" s="212">
        <v>41671</v>
      </c>
      <c r="C1357" s="214"/>
      <c r="D1357" s="213">
        <v>0</v>
      </c>
      <c r="E1357" s="213">
        <v>0</v>
      </c>
      <c r="F1357" s="213">
        <v>0</v>
      </c>
      <c r="G1357" s="213">
        <v>0</v>
      </c>
      <c r="H1357" s="213">
        <v>0</v>
      </c>
      <c r="I1357" s="213">
        <v>0</v>
      </c>
      <c r="J1357" s="213">
        <v>0</v>
      </c>
      <c r="K1357" s="213">
        <v>0</v>
      </c>
      <c r="L1357" s="213"/>
      <c r="M1357" s="213"/>
      <c r="N1357" s="9"/>
    </row>
    <row r="1358" spans="2:14" ht="12.75">
      <c r="B1358" s="212">
        <v>41699</v>
      </c>
      <c r="C1358" s="214"/>
      <c r="D1358" s="213">
        <v>0</v>
      </c>
      <c r="E1358" s="213">
        <v>0</v>
      </c>
      <c r="F1358" s="213">
        <v>0</v>
      </c>
      <c r="G1358" s="213">
        <v>0</v>
      </c>
      <c r="H1358" s="213">
        <v>0</v>
      </c>
      <c r="I1358" s="213">
        <v>0</v>
      </c>
      <c r="J1358" s="213">
        <v>0</v>
      </c>
      <c r="K1358" s="213">
        <v>0</v>
      </c>
      <c r="L1358" s="213"/>
      <c r="M1358" s="213"/>
      <c r="N1358" s="9"/>
    </row>
    <row r="1359" spans="2:14" ht="12.75">
      <c r="B1359" s="212">
        <v>41730</v>
      </c>
      <c r="C1359" s="214"/>
      <c r="D1359" s="213">
        <v>0</v>
      </c>
      <c r="E1359" s="213">
        <v>0</v>
      </c>
      <c r="F1359" s="213">
        <v>0</v>
      </c>
      <c r="G1359" s="213">
        <v>0</v>
      </c>
      <c r="H1359" s="213">
        <v>0</v>
      </c>
      <c r="I1359" s="213">
        <v>0</v>
      </c>
      <c r="J1359" s="213">
        <v>0</v>
      </c>
      <c r="K1359" s="213">
        <v>0</v>
      </c>
      <c r="L1359" s="213"/>
      <c r="M1359" s="213"/>
      <c r="N1359" s="9"/>
    </row>
    <row r="1360" spans="2:14" ht="12.75">
      <c r="B1360" s="212">
        <v>41760</v>
      </c>
      <c r="C1360" s="214"/>
      <c r="D1360" s="213">
        <v>0</v>
      </c>
      <c r="E1360" s="213">
        <v>0</v>
      </c>
      <c r="F1360" s="213">
        <v>0</v>
      </c>
      <c r="G1360" s="213">
        <v>0</v>
      </c>
      <c r="H1360" s="213">
        <v>0</v>
      </c>
      <c r="I1360" s="213">
        <v>0</v>
      </c>
      <c r="J1360" s="213">
        <v>0</v>
      </c>
      <c r="K1360" s="213">
        <v>0</v>
      </c>
      <c r="L1360" s="213"/>
      <c r="M1360" s="213"/>
      <c r="N1360" s="9"/>
    </row>
    <row r="1361" spans="2:14" ht="12.75">
      <c r="B1361" s="212">
        <v>41791</v>
      </c>
      <c r="C1361" s="214"/>
      <c r="D1361" s="213">
        <v>0</v>
      </c>
      <c r="E1361" s="213">
        <v>0</v>
      </c>
      <c r="F1361" s="213">
        <v>0</v>
      </c>
      <c r="G1361" s="213">
        <v>0</v>
      </c>
      <c r="H1361" s="213">
        <v>0</v>
      </c>
      <c r="I1361" s="213">
        <v>0</v>
      </c>
      <c r="J1361" s="213">
        <v>0</v>
      </c>
      <c r="K1361" s="213">
        <v>0</v>
      </c>
      <c r="L1361" s="213"/>
      <c r="M1361" s="213"/>
      <c r="N1361" s="9"/>
    </row>
    <row r="1362" spans="2:14" ht="12.75">
      <c r="B1362" s="212">
        <v>41821</v>
      </c>
      <c r="C1362" s="214"/>
      <c r="D1362" s="213">
        <v>0</v>
      </c>
      <c r="E1362" s="213">
        <v>0</v>
      </c>
      <c r="F1362" s="213">
        <v>0</v>
      </c>
      <c r="G1362" s="213">
        <v>0</v>
      </c>
      <c r="H1362" s="213">
        <v>0</v>
      </c>
      <c r="I1362" s="213">
        <v>0</v>
      </c>
      <c r="J1362" s="213">
        <v>0</v>
      </c>
      <c r="K1362" s="213">
        <v>0</v>
      </c>
      <c r="L1362" s="213"/>
      <c r="M1362" s="213"/>
      <c r="N1362" s="9"/>
    </row>
    <row r="1363" spans="2:14" ht="12.75">
      <c r="B1363" s="212">
        <v>41852</v>
      </c>
      <c r="C1363" s="214"/>
      <c r="D1363" s="213">
        <v>0</v>
      </c>
      <c r="E1363" s="213">
        <v>0</v>
      </c>
      <c r="F1363" s="213">
        <v>0</v>
      </c>
      <c r="G1363" s="213">
        <v>0</v>
      </c>
      <c r="H1363" s="213">
        <v>0</v>
      </c>
      <c r="I1363" s="213">
        <v>0</v>
      </c>
      <c r="J1363" s="213">
        <v>0</v>
      </c>
      <c r="K1363" s="213">
        <v>0</v>
      </c>
      <c r="L1363" s="213"/>
      <c r="M1363" s="213"/>
      <c r="N1363" s="9"/>
    </row>
    <row r="1364" spans="2:14" ht="12.75">
      <c r="B1364" s="212">
        <v>41883</v>
      </c>
      <c r="C1364" s="214"/>
      <c r="D1364" s="213">
        <v>0</v>
      </c>
      <c r="E1364" s="213">
        <v>0</v>
      </c>
      <c r="F1364" s="213">
        <v>0</v>
      </c>
      <c r="G1364" s="213">
        <v>0</v>
      </c>
      <c r="H1364" s="213">
        <v>0</v>
      </c>
      <c r="I1364" s="213">
        <v>0</v>
      </c>
      <c r="J1364" s="213">
        <v>0</v>
      </c>
      <c r="K1364" s="213">
        <v>0</v>
      </c>
      <c r="L1364" s="213"/>
      <c r="M1364" s="213"/>
      <c r="N1364" s="9"/>
    </row>
    <row r="1365" spans="2:14" ht="12.75">
      <c r="B1365" s="212">
        <v>41913</v>
      </c>
      <c r="C1365" s="214"/>
      <c r="D1365" s="213">
        <v>0</v>
      </c>
      <c r="E1365" s="213">
        <v>0</v>
      </c>
      <c r="F1365" s="213">
        <v>0</v>
      </c>
      <c r="G1365" s="213">
        <v>0</v>
      </c>
      <c r="H1365" s="213">
        <v>0</v>
      </c>
      <c r="I1365" s="213">
        <v>0</v>
      </c>
      <c r="J1365" s="213">
        <v>0</v>
      </c>
      <c r="K1365" s="213">
        <v>0</v>
      </c>
      <c r="L1365" s="213"/>
      <c r="M1365" s="213"/>
      <c r="N1365" s="9"/>
    </row>
    <row r="1366" spans="2:14" ht="12.75">
      <c r="B1366" s="212">
        <v>41944</v>
      </c>
      <c r="C1366" s="214"/>
      <c r="D1366" s="213">
        <v>0</v>
      </c>
      <c r="E1366" s="213">
        <v>0</v>
      </c>
      <c r="F1366" s="213">
        <v>0</v>
      </c>
      <c r="G1366" s="213">
        <v>0</v>
      </c>
      <c r="H1366" s="213">
        <v>0</v>
      </c>
      <c r="I1366" s="213">
        <v>0</v>
      </c>
      <c r="J1366" s="213">
        <v>0</v>
      </c>
      <c r="K1366" s="213">
        <v>0</v>
      </c>
      <c r="L1366" s="213"/>
      <c r="M1366" s="213"/>
      <c r="N1366" s="9"/>
    </row>
    <row r="1367" spans="2:14" ht="12.75">
      <c r="B1367" s="212">
        <v>41974</v>
      </c>
      <c r="C1367" s="214"/>
      <c r="D1367" s="213">
        <v>0</v>
      </c>
      <c r="E1367" s="213">
        <v>0</v>
      </c>
      <c r="F1367" s="213">
        <v>0</v>
      </c>
      <c r="G1367" s="213">
        <v>0</v>
      </c>
      <c r="H1367" s="213">
        <v>0</v>
      </c>
      <c r="I1367" s="213">
        <v>0</v>
      </c>
      <c r="J1367" s="213">
        <v>0</v>
      </c>
      <c r="K1367" s="213">
        <v>0</v>
      </c>
      <c r="L1367" s="213"/>
      <c r="M1367" s="213"/>
      <c r="N1367" s="9"/>
    </row>
    <row r="1368" spans="2:14" ht="12.75">
      <c r="B1368" s="212">
        <v>42005</v>
      </c>
      <c r="C1368" s="214"/>
      <c r="D1368" s="213">
        <v>0</v>
      </c>
      <c r="E1368" s="213">
        <v>0</v>
      </c>
      <c r="F1368" s="213">
        <v>0</v>
      </c>
      <c r="G1368" s="213">
        <v>0</v>
      </c>
      <c r="H1368" s="213">
        <v>0</v>
      </c>
      <c r="I1368" s="213">
        <v>0</v>
      </c>
      <c r="J1368" s="213">
        <v>0</v>
      </c>
      <c r="K1368" s="213">
        <v>0</v>
      </c>
      <c r="L1368" s="213"/>
      <c r="M1368" s="213"/>
      <c r="N1368" s="9"/>
    </row>
    <row r="1369" spans="2:14" ht="12.75">
      <c r="B1369" s="212">
        <v>42036</v>
      </c>
      <c r="C1369" s="214"/>
      <c r="D1369" s="213">
        <v>0</v>
      </c>
      <c r="E1369" s="213">
        <v>0</v>
      </c>
      <c r="F1369" s="213">
        <v>0</v>
      </c>
      <c r="G1369" s="213">
        <v>0</v>
      </c>
      <c r="H1369" s="213">
        <v>0</v>
      </c>
      <c r="I1369" s="213">
        <v>0</v>
      </c>
      <c r="J1369" s="213">
        <v>0</v>
      </c>
      <c r="K1369" s="213">
        <v>0</v>
      </c>
      <c r="L1369" s="213"/>
      <c r="M1369" s="213"/>
      <c r="N1369" s="9"/>
    </row>
    <row r="1370" spans="2:14" ht="12.75">
      <c r="B1370" s="212">
        <v>42064</v>
      </c>
      <c r="C1370" s="214"/>
      <c r="D1370" s="213">
        <v>0</v>
      </c>
      <c r="E1370" s="213">
        <v>0</v>
      </c>
      <c r="F1370" s="213">
        <v>0</v>
      </c>
      <c r="G1370" s="213">
        <v>0</v>
      </c>
      <c r="H1370" s="213">
        <v>0</v>
      </c>
      <c r="I1370" s="213">
        <v>0</v>
      </c>
      <c r="J1370" s="213">
        <v>0</v>
      </c>
      <c r="K1370" s="213">
        <v>0</v>
      </c>
      <c r="L1370" s="213"/>
      <c r="M1370" s="213"/>
      <c r="N1370" s="9"/>
    </row>
    <row r="1371" spans="2:14" ht="12.75">
      <c r="B1371" s="212">
        <v>42095</v>
      </c>
      <c r="C1371" s="214"/>
      <c r="D1371" s="213">
        <v>0</v>
      </c>
      <c r="E1371" s="213">
        <v>0</v>
      </c>
      <c r="F1371" s="213">
        <v>0</v>
      </c>
      <c r="G1371" s="213">
        <v>0</v>
      </c>
      <c r="H1371" s="213">
        <v>0</v>
      </c>
      <c r="I1371" s="213">
        <v>0</v>
      </c>
      <c r="J1371" s="213">
        <v>0</v>
      </c>
      <c r="K1371" s="213">
        <v>0</v>
      </c>
      <c r="L1371" s="213"/>
      <c r="M1371" s="213"/>
      <c r="N1371" s="9"/>
    </row>
    <row r="1372" spans="2:14" ht="12.75">
      <c r="B1372" s="212">
        <v>42125</v>
      </c>
      <c r="C1372" s="214"/>
      <c r="D1372" s="213">
        <v>0</v>
      </c>
      <c r="E1372" s="213">
        <v>0</v>
      </c>
      <c r="F1372" s="213">
        <v>0</v>
      </c>
      <c r="G1372" s="213">
        <v>0</v>
      </c>
      <c r="H1372" s="213">
        <v>0</v>
      </c>
      <c r="I1372" s="213">
        <v>0</v>
      </c>
      <c r="J1372" s="213">
        <v>0</v>
      </c>
      <c r="K1372" s="213">
        <v>0</v>
      </c>
      <c r="L1372" s="213"/>
      <c r="M1372" s="213"/>
      <c r="N1372" s="9"/>
    </row>
    <row r="1373" spans="2:14" ht="12.75">
      <c r="B1373" s="212">
        <v>42156</v>
      </c>
      <c r="C1373" s="214"/>
      <c r="D1373" s="213">
        <v>0</v>
      </c>
      <c r="E1373" s="213">
        <v>0</v>
      </c>
      <c r="F1373" s="213">
        <v>0</v>
      </c>
      <c r="G1373" s="213">
        <v>0</v>
      </c>
      <c r="H1373" s="213">
        <v>0</v>
      </c>
      <c r="I1373" s="213">
        <v>0</v>
      </c>
      <c r="J1373" s="213">
        <v>0</v>
      </c>
      <c r="K1373" s="213">
        <v>0</v>
      </c>
      <c r="L1373" s="213"/>
      <c r="M1373" s="213"/>
      <c r="N1373" s="9"/>
    </row>
    <row r="1374" spans="2:14" ht="12.75">
      <c r="B1374" s="212">
        <v>42186</v>
      </c>
      <c r="C1374" s="214"/>
      <c r="D1374" s="213">
        <v>0</v>
      </c>
      <c r="E1374" s="213">
        <v>0</v>
      </c>
      <c r="F1374" s="213">
        <v>0</v>
      </c>
      <c r="G1374" s="213">
        <v>0</v>
      </c>
      <c r="H1374" s="213">
        <v>0</v>
      </c>
      <c r="I1374" s="213">
        <v>0</v>
      </c>
      <c r="J1374" s="213">
        <v>0</v>
      </c>
      <c r="K1374" s="213">
        <v>0</v>
      </c>
      <c r="L1374" s="213"/>
      <c r="M1374" s="213"/>
      <c r="N1374" s="9"/>
    </row>
    <row r="1375" spans="2:14" ht="12.75">
      <c r="B1375" s="212">
        <v>42217</v>
      </c>
      <c r="C1375" s="214"/>
      <c r="D1375" s="213">
        <v>0</v>
      </c>
      <c r="E1375" s="213">
        <v>0</v>
      </c>
      <c r="F1375" s="213">
        <v>0</v>
      </c>
      <c r="G1375" s="213">
        <v>0</v>
      </c>
      <c r="H1375" s="213">
        <v>0</v>
      </c>
      <c r="I1375" s="213">
        <v>0</v>
      </c>
      <c r="J1375" s="213">
        <v>0</v>
      </c>
      <c r="K1375" s="213">
        <v>0</v>
      </c>
      <c r="L1375" s="213"/>
      <c r="M1375" s="213"/>
      <c r="N1375" s="9"/>
    </row>
    <row r="1376" spans="2:14" ht="12.75">
      <c r="B1376" s="212">
        <v>42248</v>
      </c>
      <c r="C1376" s="214"/>
      <c r="D1376" s="213">
        <v>0</v>
      </c>
      <c r="E1376" s="213">
        <v>0</v>
      </c>
      <c r="F1376" s="213">
        <v>0</v>
      </c>
      <c r="G1376" s="213">
        <v>0</v>
      </c>
      <c r="H1376" s="213">
        <v>0</v>
      </c>
      <c r="I1376" s="213">
        <v>0</v>
      </c>
      <c r="J1376" s="213">
        <v>0</v>
      </c>
      <c r="K1376" s="213">
        <v>0</v>
      </c>
      <c r="L1376" s="213"/>
      <c r="M1376" s="213"/>
      <c r="N1376" s="9"/>
    </row>
    <row r="1377" spans="2:14" ht="12.75">
      <c r="B1377" s="212">
        <v>42278</v>
      </c>
      <c r="C1377" s="214"/>
      <c r="D1377" s="213">
        <v>0</v>
      </c>
      <c r="E1377" s="213">
        <v>0</v>
      </c>
      <c r="F1377" s="213">
        <v>0</v>
      </c>
      <c r="G1377" s="213">
        <v>0</v>
      </c>
      <c r="H1377" s="213">
        <v>0</v>
      </c>
      <c r="I1377" s="213">
        <v>0</v>
      </c>
      <c r="J1377" s="213">
        <v>0</v>
      </c>
      <c r="K1377" s="213">
        <v>0</v>
      </c>
      <c r="L1377" s="213"/>
      <c r="M1377" s="213"/>
      <c r="N1377" s="9"/>
    </row>
    <row r="1378" spans="2:14" ht="12.75">
      <c r="B1378" s="212">
        <v>42309</v>
      </c>
      <c r="C1378" s="214"/>
      <c r="D1378" s="213">
        <v>0</v>
      </c>
      <c r="E1378" s="213">
        <v>0</v>
      </c>
      <c r="F1378" s="213">
        <v>0</v>
      </c>
      <c r="G1378" s="213">
        <v>0</v>
      </c>
      <c r="H1378" s="213">
        <v>0</v>
      </c>
      <c r="I1378" s="213">
        <v>0</v>
      </c>
      <c r="J1378" s="213">
        <v>0</v>
      </c>
      <c r="K1378" s="213">
        <v>0</v>
      </c>
      <c r="L1378" s="213"/>
      <c r="M1378" s="213"/>
      <c r="N1378" s="9"/>
    </row>
    <row r="1379" spans="2:14" ht="12.75">
      <c r="B1379" s="212">
        <v>42339</v>
      </c>
      <c r="C1379" s="214"/>
      <c r="D1379" s="213">
        <v>0</v>
      </c>
      <c r="E1379" s="213">
        <v>0</v>
      </c>
      <c r="F1379" s="213">
        <v>0</v>
      </c>
      <c r="G1379" s="213">
        <v>0</v>
      </c>
      <c r="H1379" s="213">
        <v>0</v>
      </c>
      <c r="I1379" s="213">
        <v>0</v>
      </c>
      <c r="J1379" s="213">
        <v>0</v>
      </c>
      <c r="K1379" s="213">
        <v>0</v>
      </c>
      <c r="L1379" s="213"/>
      <c r="M1379" s="213"/>
      <c r="N1379" s="9"/>
    </row>
    <row r="1380" spans="2:14" ht="12.75">
      <c r="B1380" s="212">
        <v>42370</v>
      </c>
      <c r="C1380" s="214"/>
      <c r="D1380" s="213">
        <v>0</v>
      </c>
      <c r="E1380" s="213">
        <v>0</v>
      </c>
      <c r="F1380" s="213">
        <v>0</v>
      </c>
      <c r="G1380" s="213">
        <v>0</v>
      </c>
      <c r="H1380" s="213">
        <v>0</v>
      </c>
      <c r="I1380" s="213">
        <v>0</v>
      </c>
      <c r="J1380" s="213">
        <v>0</v>
      </c>
      <c r="K1380" s="213">
        <v>0</v>
      </c>
      <c r="L1380" s="213"/>
      <c r="M1380" s="213"/>
      <c r="N1380" s="9"/>
    </row>
    <row r="1381" spans="2:14" ht="12.75">
      <c r="B1381" s="212">
        <v>42401</v>
      </c>
      <c r="C1381" s="214"/>
      <c r="D1381" s="213">
        <v>0</v>
      </c>
      <c r="E1381" s="213">
        <v>0</v>
      </c>
      <c r="F1381" s="213">
        <v>0</v>
      </c>
      <c r="G1381" s="213">
        <v>0</v>
      </c>
      <c r="H1381" s="213">
        <v>0</v>
      </c>
      <c r="I1381" s="213">
        <v>0</v>
      </c>
      <c r="J1381" s="213">
        <v>0</v>
      </c>
      <c r="K1381" s="213">
        <v>0</v>
      </c>
      <c r="L1381" s="213"/>
      <c r="M1381" s="213"/>
      <c r="N1381" s="9"/>
    </row>
    <row r="1382" spans="2:14" ht="12.75">
      <c r="B1382" s="212">
        <v>42430</v>
      </c>
      <c r="C1382" s="214"/>
      <c r="D1382" s="213">
        <v>0</v>
      </c>
      <c r="E1382" s="213">
        <v>0</v>
      </c>
      <c r="F1382" s="213">
        <v>0</v>
      </c>
      <c r="G1382" s="213">
        <v>0</v>
      </c>
      <c r="H1382" s="213">
        <v>0</v>
      </c>
      <c r="I1382" s="213">
        <v>0</v>
      </c>
      <c r="J1382" s="213">
        <v>0</v>
      </c>
      <c r="K1382" s="213">
        <v>0</v>
      </c>
      <c r="L1382" s="213"/>
      <c r="M1382" s="213"/>
      <c r="N1382" s="9"/>
    </row>
    <row r="1383" spans="2:14" ht="12.75">
      <c r="B1383" s="212">
        <v>42461</v>
      </c>
      <c r="C1383" s="214"/>
      <c r="D1383" s="213">
        <v>0</v>
      </c>
      <c r="E1383" s="213">
        <v>0</v>
      </c>
      <c r="F1383" s="213">
        <v>0</v>
      </c>
      <c r="G1383" s="213">
        <v>0</v>
      </c>
      <c r="H1383" s="213">
        <v>0</v>
      </c>
      <c r="I1383" s="213">
        <v>0</v>
      </c>
      <c r="J1383" s="213">
        <v>0</v>
      </c>
      <c r="K1383" s="213">
        <v>0</v>
      </c>
      <c r="L1383" s="213"/>
      <c r="M1383" s="213"/>
      <c r="N1383" s="9"/>
    </row>
    <row r="1384" spans="2:14" ht="12.75">
      <c r="B1384" s="212">
        <v>42491</v>
      </c>
      <c r="C1384" s="214"/>
      <c r="D1384" s="213">
        <v>0</v>
      </c>
      <c r="E1384" s="213">
        <v>0</v>
      </c>
      <c r="F1384" s="213">
        <v>0</v>
      </c>
      <c r="G1384" s="213">
        <v>0</v>
      </c>
      <c r="H1384" s="213">
        <v>0</v>
      </c>
      <c r="I1384" s="213">
        <v>0</v>
      </c>
      <c r="J1384" s="213">
        <v>0</v>
      </c>
      <c r="K1384" s="213">
        <v>0</v>
      </c>
      <c r="L1384" s="213"/>
      <c r="M1384" s="213"/>
      <c r="N1384" s="9"/>
    </row>
    <row r="1385" spans="2:14" ht="12.75">
      <c r="B1385" s="212">
        <v>42522</v>
      </c>
      <c r="C1385" s="214"/>
      <c r="D1385" s="213">
        <v>0</v>
      </c>
      <c r="E1385" s="213">
        <v>0</v>
      </c>
      <c r="F1385" s="213">
        <v>0</v>
      </c>
      <c r="G1385" s="213">
        <v>0</v>
      </c>
      <c r="H1385" s="213">
        <v>0</v>
      </c>
      <c r="I1385" s="213">
        <v>0</v>
      </c>
      <c r="J1385" s="213">
        <v>0</v>
      </c>
      <c r="K1385" s="213">
        <v>0</v>
      </c>
      <c r="L1385" s="213"/>
      <c r="M1385" s="213"/>
      <c r="N1385" s="9"/>
    </row>
    <row r="1386" spans="2:14" ht="12.75">
      <c r="B1386" s="212">
        <v>42552</v>
      </c>
      <c r="C1386" s="214"/>
      <c r="D1386" s="213">
        <v>0</v>
      </c>
      <c r="E1386" s="213">
        <v>0</v>
      </c>
      <c r="F1386" s="213">
        <v>0</v>
      </c>
      <c r="G1386" s="213">
        <v>0</v>
      </c>
      <c r="H1386" s="213">
        <v>0</v>
      </c>
      <c r="I1386" s="213">
        <v>0</v>
      </c>
      <c r="J1386" s="213">
        <v>0</v>
      </c>
      <c r="K1386" s="213">
        <v>0</v>
      </c>
      <c r="L1386" s="213"/>
      <c r="M1386" s="213"/>
      <c r="N1386" s="9"/>
    </row>
    <row r="1387" spans="2:14" ht="12.75">
      <c r="B1387" s="212">
        <v>42583</v>
      </c>
      <c r="C1387" s="214"/>
      <c r="D1387" s="213">
        <v>0</v>
      </c>
      <c r="E1387" s="213">
        <v>0</v>
      </c>
      <c r="F1387" s="213">
        <v>0</v>
      </c>
      <c r="G1387" s="213">
        <v>0</v>
      </c>
      <c r="H1387" s="213">
        <v>0</v>
      </c>
      <c r="I1387" s="213">
        <v>0</v>
      </c>
      <c r="J1387" s="213">
        <v>0</v>
      </c>
      <c r="K1387" s="213">
        <v>0</v>
      </c>
      <c r="L1387" s="213"/>
      <c r="M1387" s="213"/>
      <c r="N1387" s="9"/>
    </row>
    <row r="1388" spans="2:14" ht="12.75">
      <c r="B1388" s="212">
        <v>42614</v>
      </c>
      <c r="C1388" s="214"/>
      <c r="D1388" s="213">
        <v>0</v>
      </c>
      <c r="E1388" s="213">
        <v>0</v>
      </c>
      <c r="F1388" s="213">
        <v>0</v>
      </c>
      <c r="G1388" s="213">
        <v>0</v>
      </c>
      <c r="H1388" s="213">
        <v>0</v>
      </c>
      <c r="I1388" s="213">
        <v>0</v>
      </c>
      <c r="J1388" s="213">
        <v>0</v>
      </c>
      <c r="K1388" s="213">
        <v>0</v>
      </c>
      <c r="L1388" s="213"/>
      <c r="M1388" s="213"/>
      <c r="N1388" s="9"/>
    </row>
    <row r="1389" spans="2:14" ht="12.75">
      <c r="B1389" s="212">
        <v>42644</v>
      </c>
      <c r="C1389" s="214"/>
      <c r="D1389" s="213">
        <v>0</v>
      </c>
      <c r="E1389" s="213">
        <v>0</v>
      </c>
      <c r="F1389" s="213">
        <v>0</v>
      </c>
      <c r="G1389" s="213">
        <v>0</v>
      </c>
      <c r="H1389" s="213">
        <v>0</v>
      </c>
      <c r="I1389" s="213">
        <v>0</v>
      </c>
      <c r="J1389" s="213">
        <v>0</v>
      </c>
      <c r="K1389" s="213">
        <v>0</v>
      </c>
      <c r="L1389" s="213"/>
      <c r="M1389" s="213"/>
      <c r="N1389" s="9"/>
    </row>
    <row r="1390" spans="2:14" ht="12.75">
      <c r="B1390" s="212">
        <v>42675</v>
      </c>
      <c r="C1390" s="214"/>
      <c r="D1390" s="213">
        <v>0</v>
      </c>
      <c r="E1390" s="213">
        <v>0</v>
      </c>
      <c r="F1390" s="213">
        <v>0</v>
      </c>
      <c r="G1390" s="213">
        <v>0</v>
      </c>
      <c r="H1390" s="213">
        <v>0</v>
      </c>
      <c r="I1390" s="213">
        <v>0</v>
      </c>
      <c r="J1390" s="213">
        <v>0</v>
      </c>
      <c r="K1390" s="213">
        <v>0</v>
      </c>
      <c r="L1390" s="213"/>
      <c r="M1390" s="213"/>
      <c r="N1390" s="9"/>
    </row>
    <row r="1391" spans="2:14" ht="12.75">
      <c r="B1391" s="212">
        <v>42705</v>
      </c>
      <c r="C1391" s="214"/>
      <c r="D1391" s="213">
        <v>0</v>
      </c>
      <c r="E1391" s="213">
        <v>0</v>
      </c>
      <c r="F1391" s="213">
        <v>0</v>
      </c>
      <c r="G1391" s="213">
        <v>0</v>
      </c>
      <c r="H1391" s="213">
        <v>0</v>
      </c>
      <c r="I1391" s="213">
        <v>0</v>
      </c>
      <c r="J1391" s="213">
        <v>0</v>
      </c>
      <c r="K1391" s="213">
        <v>0</v>
      </c>
      <c r="L1391" s="213"/>
      <c r="M1391" s="213"/>
      <c r="N1391" s="9"/>
    </row>
    <row r="1392" spans="2:14" ht="12.75">
      <c r="B1392" s="212">
        <v>42736</v>
      </c>
      <c r="C1392" s="214"/>
      <c r="D1392" s="213">
        <v>0</v>
      </c>
      <c r="E1392" s="213">
        <v>0</v>
      </c>
      <c r="F1392" s="213">
        <v>0</v>
      </c>
      <c r="G1392" s="213">
        <v>0</v>
      </c>
      <c r="H1392" s="213">
        <v>0</v>
      </c>
      <c r="I1392" s="213">
        <v>0</v>
      </c>
      <c r="J1392" s="213">
        <v>0</v>
      </c>
      <c r="K1392" s="213">
        <v>0</v>
      </c>
      <c r="L1392" s="213"/>
      <c r="M1392" s="213"/>
      <c r="N1392" s="9"/>
    </row>
    <row r="1393" spans="2:14" ht="12.75">
      <c r="B1393" s="212">
        <v>42767</v>
      </c>
      <c r="C1393" s="214"/>
      <c r="D1393" s="213">
        <v>0</v>
      </c>
      <c r="E1393" s="213">
        <v>0</v>
      </c>
      <c r="F1393" s="213">
        <v>0</v>
      </c>
      <c r="G1393" s="213">
        <v>0</v>
      </c>
      <c r="H1393" s="213">
        <v>0</v>
      </c>
      <c r="I1393" s="213">
        <v>0</v>
      </c>
      <c r="J1393" s="213">
        <v>0</v>
      </c>
      <c r="K1393" s="213">
        <v>0</v>
      </c>
      <c r="L1393" s="213"/>
      <c r="M1393" s="213"/>
      <c r="N1393" s="9"/>
    </row>
    <row r="1394" spans="2:14" ht="12.75">
      <c r="B1394" s="212">
        <v>42795</v>
      </c>
      <c r="C1394" s="214"/>
      <c r="D1394" s="213">
        <v>0</v>
      </c>
      <c r="E1394" s="213">
        <v>0</v>
      </c>
      <c r="F1394" s="213">
        <v>0</v>
      </c>
      <c r="G1394" s="213">
        <v>0</v>
      </c>
      <c r="H1394" s="213">
        <v>0</v>
      </c>
      <c r="I1394" s="213">
        <v>0</v>
      </c>
      <c r="J1394" s="213">
        <v>0</v>
      </c>
      <c r="K1394" s="213">
        <v>0</v>
      </c>
      <c r="L1394" s="213"/>
      <c r="M1394" s="213"/>
      <c r="N1394" s="9"/>
    </row>
    <row r="1395" spans="2:14" ht="12.75">
      <c r="B1395" s="212">
        <v>42826</v>
      </c>
      <c r="C1395" s="214"/>
      <c r="D1395" s="213">
        <v>0</v>
      </c>
      <c r="E1395" s="213">
        <v>0</v>
      </c>
      <c r="F1395" s="213">
        <v>0</v>
      </c>
      <c r="G1395" s="213">
        <v>0</v>
      </c>
      <c r="H1395" s="213">
        <v>0</v>
      </c>
      <c r="I1395" s="213">
        <v>0</v>
      </c>
      <c r="J1395" s="213">
        <v>0</v>
      </c>
      <c r="K1395" s="213">
        <v>0</v>
      </c>
      <c r="L1395" s="213"/>
      <c r="M1395" s="213"/>
      <c r="N1395" s="9"/>
    </row>
    <row r="1396" spans="2:14" ht="12.75">
      <c r="B1396" s="212">
        <v>42856</v>
      </c>
      <c r="C1396" s="214"/>
      <c r="D1396" s="213">
        <v>0</v>
      </c>
      <c r="E1396" s="213">
        <v>0</v>
      </c>
      <c r="F1396" s="213">
        <v>0</v>
      </c>
      <c r="G1396" s="213">
        <v>0</v>
      </c>
      <c r="H1396" s="213">
        <v>0</v>
      </c>
      <c r="I1396" s="213">
        <v>0</v>
      </c>
      <c r="J1396" s="213">
        <v>0</v>
      </c>
      <c r="K1396" s="213">
        <v>0</v>
      </c>
      <c r="L1396" s="213"/>
      <c r="M1396" s="213"/>
      <c r="N1396" s="9"/>
    </row>
    <row r="1397" spans="2:14" ht="12.75">
      <c r="B1397" s="212">
        <v>42887</v>
      </c>
      <c r="C1397" s="214"/>
      <c r="D1397" s="213">
        <v>0</v>
      </c>
      <c r="E1397" s="213">
        <v>0</v>
      </c>
      <c r="F1397" s="213">
        <v>0</v>
      </c>
      <c r="G1397" s="213">
        <v>0</v>
      </c>
      <c r="H1397" s="213">
        <v>0</v>
      </c>
      <c r="I1397" s="213">
        <v>0</v>
      </c>
      <c r="J1397" s="213">
        <v>0</v>
      </c>
      <c r="K1397" s="213">
        <v>0</v>
      </c>
      <c r="L1397" s="213"/>
      <c r="M1397" s="213"/>
      <c r="N1397" s="9"/>
    </row>
    <row r="1398" spans="2:14" ht="12.75">
      <c r="B1398" s="212">
        <v>42917</v>
      </c>
      <c r="C1398" s="214"/>
      <c r="D1398" s="213">
        <v>0</v>
      </c>
      <c r="E1398" s="213">
        <v>0</v>
      </c>
      <c r="F1398" s="213">
        <v>0</v>
      </c>
      <c r="G1398" s="213">
        <v>0</v>
      </c>
      <c r="H1398" s="213">
        <v>0</v>
      </c>
      <c r="I1398" s="213">
        <v>0</v>
      </c>
      <c r="J1398" s="213">
        <v>0</v>
      </c>
      <c r="K1398" s="213">
        <v>0</v>
      </c>
      <c r="L1398" s="213"/>
      <c r="M1398" s="213"/>
      <c r="N1398" s="9"/>
    </row>
    <row r="1399" spans="2:14" ht="12.75">
      <c r="B1399" s="212">
        <v>42948</v>
      </c>
      <c r="C1399" s="214"/>
      <c r="D1399" s="213">
        <v>0</v>
      </c>
      <c r="E1399" s="213">
        <v>0</v>
      </c>
      <c r="F1399" s="213">
        <v>0</v>
      </c>
      <c r="G1399" s="213">
        <v>0</v>
      </c>
      <c r="H1399" s="213">
        <v>0</v>
      </c>
      <c r="I1399" s="213">
        <v>0</v>
      </c>
      <c r="J1399" s="213">
        <v>0</v>
      </c>
      <c r="K1399" s="213">
        <v>0</v>
      </c>
      <c r="L1399" s="213"/>
      <c r="M1399" s="213"/>
      <c r="N1399" s="9"/>
    </row>
    <row r="1400" spans="2:14" ht="12.75">
      <c r="B1400" s="212">
        <v>42979</v>
      </c>
      <c r="C1400" s="214"/>
      <c r="D1400" s="213">
        <v>0</v>
      </c>
      <c r="E1400" s="213">
        <v>0</v>
      </c>
      <c r="F1400" s="213">
        <v>0</v>
      </c>
      <c r="G1400" s="213">
        <v>0</v>
      </c>
      <c r="H1400" s="213">
        <v>0</v>
      </c>
      <c r="I1400" s="213">
        <v>0</v>
      </c>
      <c r="J1400" s="213">
        <v>0</v>
      </c>
      <c r="K1400" s="213">
        <v>0</v>
      </c>
      <c r="L1400" s="213"/>
      <c r="M1400" s="213"/>
      <c r="N1400" s="9"/>
    </row>
    <row r="1401" spans="2:14" ht="12.75">
      <c r="B1401" s="212">
        <v>43009</v>
      </c>
      <c r="C1401" s="214"/>
      <c r="D1401" s="213">
        <v>0</v>
      </c>
      <c r="E1401" s="213">
        <v>0</v>
      </c>
      <c r="F1401" s="213">
        <v>0</v>
      </c>
      <c r="G1401" s="213">
        <v>0</v>
      </c>
      <c r="H1401" s="213">
        <v>0</v>
      </c>
      <c r="I1401" s="213">
        <v>0</v>
      </c>
      <c r="J1401" s="213">
        <v>0</v>
      </c>
      <c r="K1401" s="213">
        <v>0</v>
      </c>
      <c r="L1401" s="213"/>
      <c r="M1401" s="213"/>
      <c r="N1401" s="9"/>
    </row>
    <row r="1402" spans="2:14" ht="12.75">
      <c r="B1402" s="212">
        <v>43040</v>
      </c>
      <c r="C1402" s="214"/>
      <c r="D1402" s="213">
        <v>0</v>
      </c>
      <c r="E1402" s="213">
        <v>0</v>
      </c>
      <c r="F1402" s="213">
        <v>0</v>
      </c>
      <c r="G1402" s="213">
        <v>0</v>
      </c>
      <c r="H1402" s="213">
        <v>0</v>
      </c>
      <c r="I1402" s="213">
        <v>0</v>
      </c>
      <c r="J1402" s="213">
        <v>0</v>
      </c>
      <c r="K1402" s="213">
        <v>0</v>
      </c>
      <c r="L1402" s="213"/>
      <c r="M1402" s="213"/>
      <c r="N1402" s="9"/>
    </row>
    <row r="1403" spans="2:14" ht="12.75">
      <c r="B1403" s="212">
        <v>43070</v>
      </c>
      <c r="C1403" s="214"/>
      <c r="D1403" s="213">
        <v>0</v>
      </c>
      <c r="E1403" s="213">
        <v>0</v>
      </c>
      <c r="F1403" s="213">
        <v>0</v>
      </c>
      <c r="G1403" s="213">
        <v>0</v>
      </c>
      <c r="H1403" s="213">
        <v>0</v>
      </c>
      <c r="I1403" s="213">
        <v>0</v>
      </c>
      <c r="J1403" s="213">
        <v>0</v>
      </c>
      <c r="K1403" s="213">
        <v>0</v>
      </c>
      <c r="L1403" s="213"/>
      <c r="M1403" s="213"/>
      <c r="N1403" s="9"/>
    </row>
    <row r="1404" spans="2:14" ht="12.75">
      <c r="B1404" s="212">
        <v>43101</v>
      </c>
      <c r="C1404" s="214"/>
      <c r="D1404" s="213">
        <v>0</v>
      </c>
      <c r="E1404" s="213">
        <v>0</v>
      </c>
      <c r="F1404" s="213">
        <v>0</v>
      </c>
      <c r="G1404" s="213">
        <v>0</v>
      </c>
      <c r="H1404" s="213">
        <v>0</v>
      </c>
      <c r="I1404" s="213">
        <v>0</v>
      </c>
      <c r="J1404" s="213">
        <v>0</v>
      </c>
      <c r="K1404" s="213">
        <v>0</v>
      </c>
      <c r="L1404" s="213"/>
      <c r="M1404" s="213"/>
      <c r="N1404" s="9"/>
    </row>
    <row r="1405" spans="2:14" ht="12.75">
      <c r="B1405" s="212">
        <v>43132</v>
      </c>
      <c r="C1405" s="214"/>
      <c r="D1405" s="213">
        <v>0</v>
      </c>
      <c r="E1405" s="213">
        <v>0</v>
      </c>
      <c r="F1405" s="213">
        <v>0</v>
      </c>
      <c r="G1405" s="213">
        <v>0</v>
      </c>
      <c r="H1405" s="213">
        <v>0</v>
      </c>
      <c r="I1405" s="213">
        <v>0</v>
      </c>
      <c r="J1405" s="213">
        <v>0</v>
      </c>
      <c r="K1405" s="213">
        <v>0</v>
      </c>
      <c r="L1405" s="213"/>
      <c r="M1405" s="213"/>
      <c r="N1405" s="9"/>
    </row>
    <row r="1406" spans="2:14" ht="12.75">
      <c r="B1406" s="212">
        <v>43160</v>
      </c>
      <c r="C1406" s="214"/>
      <c r="D1406" s="213">
        <v>0</v>
      </c>
      <c r="E1406" s="213">
        <v>0</v>
      </c>
      <c r="F1406" s="213">
        <v>0</v>
      </c>
      <c r="G1406" s="213">
        <v>0</v>
      </c>
      <c r="H1406" s="213">
        <v>0</v>
      </c>
      <c r="I1406" s="213">
        <v>0</v>
      </c>
      <c r="J1406" s="213">
        <v>0</v>
      </c>
      <c r="K1406" s="213">
        <v>0</v>
      </c>
      <c r="L1406" s="213"/>
      <c r="M1406" s="213"/>
      <c r="N1406" s="9"/>
    </row>
    <row r="1407" spans="2:14" ht="12.75">
      <c r="B1407" s="212">
        <v>43191</v>
      </c>
      <c r="C1407" s="214"/>
      <c r="D1407" s="213">
        <v>0</v>
      </c>
      <c r="E1407" s="213">
        <v>0</v>
      </c>
      <c r="F1407" s="213">
        <v>0</v>
      </c>
      <c r="G1407" s="213">
        <v>0</v>
      </c>
      <c r="H1407" s="213">
        <v>0</v>
      </c>
      <c r="I1407" s="213">
        <v>0</v>
      </c>
      <c r="J1407" s="213">
        <v>0</v>
      </c>
      <c r="K1407" s="213">
        <v>0</v>
      </c>
      <c r="L1407" s="213"/>
      <c r="M1407" s="213"/>
      <c r="N1407" s="9"/>
    </row>
    <row r="1408" spans="2:14" ht="12.75">
      <c r="B1408" s="212">
        <v>43221</v>
      </c>
      <c r="C1408" s="214"/>
      <c r="D1408" s="213">
        <v>0</v>
      </c>
      <c r="E1408" s="213">
        <v>0</v>
      </c>
      <c r="F1408" s="213">
        <v>0</v>
      </c>
      <c r="G1408" s="213">
        <v>0</v>
      </c>
      <c r="H1408" s="213">
        <v>0</v>
      </c>
      <c r="I1408" s="213">
        <v>0</v>
      </c>
      <c r="J1408" s="213">
        <v>0</v>
      </c>
      <c r="K1408" s="213">
        <v>0</v>
      </c>
      <c r="L1408" s="213"/>
      <c r="M1408" s="213"/>
      <c r="N1408" s="9"/>
    </row>
    <row r="1409" spans="2:14" ht="12.75">
      <c r="B1409" s="212">
        <v>43252</v>
      </c>
      <c r="C1409" s="214"/>
      <c r="D1409" s="213">
        <v>0</v>
      </c>
      <c r="E1409" s="213">
        <v>0</v>
      </c>
      <c r="F1409" s="213">
        <v>0</v>
      </c>
      <c r="G1409" s="213">
        <v>0</v>
      </c>
      <c r="H1409" s="213">
        <v>0</v>
      </c>
      <c r="I1409" s="213">
        <v>0</v>
      </c>
      <c r="J1409" s="213">
        <v>0</v>
      </c>
      <c r="K1409" s="213">
        <v>0</v>
      </c>
      <c r="L1409" s="213"/>
      <c r="M1409" s="213"/>
      <c r="N1409" s="9"/>
    </row>
    <row r="1410" spans="2:14" ht="12.75">
      <c r="B1410" s="212">
        <v>43282</v>
      </c>
      <c r="C1410" s="214"/>
      <c r="D1410" s="213">
        <v>0</v>
      </c>
      <c r="E1410" s="213">
        <v>0</v>
      </c>
      <c r="F1410" s="213">
        <v>0</v>
      </c>
      <c r="G1410" s="213">
        <v>0</v>
      </c>
      <c r="H1410" s="213">
        <v>0</v>
      </c>
      <c r="I1410" s="213">
        <v>0</v>
      </c>
      <c r="J1410" s="213">
        <v>0</v>
      </c>
      <c r="K1410" s="213">
        <v>0</v>
      </c>
      <c r="L1410" s="213"/>
      <c r="M1410" s="213"/>
      <c r="N1410" s="9"/>
    </row>
    <row r="1411" spans="2:14" ht="12.75">
      <c r="B1411" s="212">
        <v>43313</v>
      </c>
      <c r="C1411" s="214"/>
      <c r="D1411" s="213">
        <v>0</v>
      </c>
      <c r="E1411" s="213">
        <v>0</v>
      </c>
      <c r="F1411" s="213">
        <v>0</v>
      </c>
      <c r="G1411" s="213">
        <v>0</v>
      </c>
      <c r="H1411" s="213">
        <v>0</v>
      </c>
      <c r="I1411" s="213">
        <v>0</v>
      </c>
      <c r="J1411" s="213">
        <v>0</v>
      </c>
      <c r="K1411" s="213">
        <v>0</v>
      </c>
      <c r="L1411" s="213"/>
      <c r="M1411" s="213"/>
      <c r="N1411" s="9"/>
    </row>
    <row r="1412" spans="2:14" ht="12.75">
      <c r="B1412" s="212">
        <v>43344</v>
      </c>
      <c r="C1412" s="214"/>
      <c r="D1412" s="213">
        <v>0</v>
      </c>
      <c r="E1412" s="213">
        <v>0</v>
      </c>
      <c r="F1412" s="213">
        <v>0</v>
      </c>
      <c r="G1412" s="213">
        <v>0</v>
      </c>
      <c r="H1412" s="213">
        <v>0</v>
      </c>
      <c r="I1412" s="213">
        <v>0</v>
      </c>
      <c r="J1412" s="213"/>
      <c r="K1412" s="213"/>
      <c r="L1412" s="213">
        <v>0</v>
      </c>
      <c r="M1412" s="213">
        <v>0</v>
      </c>
      <c r="N1412" s="9"/>
    </row>
    <row r="1413" spans="2:14" ht="12.75">
      <c r="B1413" s="212">
        <v>43374</v>
      </c>
      <c r="C1413" s="214"/>
      <c r="D1413" s="213">
        <v>0</v>
      </c>
      <c r="E1413" s="213">
        <v>0</v>
      </c>
      <c r="F1413" s="213">
        <v>0</v>
      </c>
      <c r="G1413" s="213">
        <v>0</v>
      </c>
      <c r="H1413" s="213">
        <v>0</v>
      </c>
      <c r="I1413" s="213">
        <v>0</v>
      </c>
      <c r="J1413" s="213"/>
      <c r="K1413" s="213"/>
      <c r="L1413" s="213">
        <v>0</v>
      </c>
      <c r="M1413" s="213">
        <v>0</v>
      </c>
      <c r="N1413" s="9"/>
    </row>
    <row r="1414" spans="2:14" ht="12.75">
      <c r="B1414" s="212">
        <v>43405</v>
      </c>
      <c r="C1414" s="214"/>
      <c r="D1414" s="213">
        <v>0</v>
      </c>
      <c r="E1414" s="213">
        <v>0</v>
      </c>
      <c r="F1414" s="213">
        <v>0</v>
      </c>
      <c r="G1414" s="213">
        <v>0</v>
      </c>
      <c r="H1414" s="213">
        <v>0</v>
      </c>
      <c r="I1414" s="213">
        <v>0</v>
      </c>
      <c r="J1414" s="213"/>
      <c r="K1414" s="213"/>
      <c r="L1414" s="213">
        <v>0</v>
      </c>
      <c r="M1414" s="213">
        <v>0</v>
      </c>
      <c r="N1414" s="9"/>
    </row>
    <row r="1415" spans="2:14" ht="12.75">
      <c r="B1415" s="212">
        <v>43435</v>
      </c>
      <c r="C1415" s="214"/>
      <c r="D1415" s="213">
        <v>0</v>
      </c>
      <c r="E1415" s="213">
        <v>0</v>
      </c>
      <c r="F1415" s="213">
        <v>0</v>
      </c>
      <c r="G1415" s="213">
        <v>0</v>
      </c>
      <c r="H1415" s="213">
        <v>0</v>
      </c>
      <c r="I1415" s="213">
        <v>0</v>
      </c>
      <c r="J1415" s="213"/>
      <c r="K1415" s="213"/>
      <c r="L1415" s="213">
        <v>0</v>
      </c>
      <c r="M1415" s="213">
        <v>0</v>
      </c>
      <c r="N1415" s="9"/>
    </row>
    <row r="1416" spans="2:14" ht="12.75">
      <c r="B1416" s="212">
        <v>43466</v>
      </c>
      <c r="C1416" s="214"/>
      <c r="D1416" s="213">
        <v>0</v>
      </c>
      <c r="E1416" s="213">
        <v>0</v>
      </c>
      <c r="F1416" s="213">
        <v>0</v>
      </c>
      <c r="G1416" s="213">
        <v>0</v>
      </c>
      <c r="H1416" s="213">
        <v>0</v>
      </c>
      <c r="I1416" s="213">
        <v>0</v>
      </c>
      <c r="J1416" s="213"/>
      <c r="K1416" s="213"/>
      <c r="L1416" s="213">
        <v>0</v>
      </c>
      <c r="M1416" s="213">
        <v>0</v>
      </c>
      <c r="N1416" s="9"/>
    </row>
    <row r="1417" spans="2:14" ht="12.75">
      <c r="B1417" s="212">
        <v>43497</v>
      </c>
      <c r="C1417" s="214"/>
      <c r="D1417" s="213">
        <v>0</v>
      </c>
      <c r="E1417" s="213">
        <v>0</v>
      </c>
      <c r="F1417" s="213">
        <v>0</v>
      </c>
      <c r="G1417" s="213">
        <v>0</v>
      </c>
      <c r="H1417" s="213">
        <v>0</v>
      </c>
      <c r="I1417" s="213">
        <v>0</v>
      </c>
      <c r="J1417" s="213"/>
      <c r="K1417" s="213"/>
      <c r="L1417" s="213">
        <v>0</v>
      </c>
      <c r="M1417" s="213">
        <v>0</v>
      </c>
      <c r="N1417" s="9"/>
    </row>
    <row r="1418" spans="2:14" ht="12.75">
      <c r="B1418" s="212">
        <v>43525</v>
      </c>
      <c r="C1418" s="214"/>
      <c r="D1418" s="213">
        <v>0</v>
      </c>
      <c r="E1418" s="213">
        <v>0</v>
      </c>
      <c r="F1418" s="213">
        <v>0</v>
      </c>
      <c r="G1418" s="213">
        <v>0</v>
      </c>
      <c r="H1418" s="213">
        <v>0</v>
      </c>
      <c r="I1418" s="213">
        <v>0</v>
      </c>
      <c r="J1418" s="213"/>
      <c r="K1418" s="213"/>
      <c r="L1418" s="213">
        <v>0</v>
      </c>
      <c r="M1418" s="213">
        <v>0</v>
      </c>
      <c r="N1418" s="9"/>
    </row>
    <row r="1419" spans="2:14" ht="12.75">
      <c r="B1419" s="212">
        <v>43556</v>
      </c>
      <c r="C1419" s="214"/>
      <c r="D1419" s="213">
        <v>0</v>
      </c>
      <c r="E1419" s="213">
        <v>0</v>
      </c>
      <c r="F1419" s="213">
        <v>0</v>
      </c>
      <c r="G1419" s="213">
        <v>0</v>
      </c>
      <c r="H1419" s="213">
        <v>0</v>
      </c>
      <c r="I1419" s="213">
        <v>0</v>
      </c>
      <c r="J1419" s="213"/>
      <c r="K1419" s="213"/>
      <c r="L1419" s="213">
        <v>0</v>
      </c>
      <c r="M1419" s="213">
        <v>0</v>
      </c>
      <c r="N1419" s="9"/>
    </row>
    <row r="1420" spans="2:14" ht="12.75">
      <c r="B1420" s="212">
        <v>43586</v>
      </c>
      <c r="C1420" s="214"/>
      <c r="D1420" s="213">
        <v>0</v>
      </c>
      <c r="E1420" s="213">
        <v>0</v>
      </c>
      <c r="F1420" s="213">
        <v>0</v>
      </c>
      <c r="G1420" s="213">
        <v>0</v>
      </c>
      <c r="H1420" s="213">
        <v>0</v>
      </c>
      <c r="I1420" s="213">
        <v>0</v>
      </c>
      <c r="J1420" s="213"/>
      <c r="K1420" s="213"/>
      <c r="L1420" s="213">
        <v>0</v>
      </c>
      <c r="M1420" s="213">
        <v>0</v>
      </c>
      <c r="N1420" s="9"/>
    </row>
    <row r="1421" spans="2:14" ht="12.75">
      <c r="B1421" s="212">
        <v>43617</v>
      </c>
      <c r="C1421" s="214"/>
      <c r="D1421" s="213">
        <v>0</v>
      </c>
      <c r="E1421" s="213">
        <v>0</v>
      </c>
      <c r="F1421" s="213">
        <v>0</v>
      </c>
      <c r="G1421" s="213">
        <v>0</v>
      </c>
      <c r="H1421" s="213">
        <v>0</v>
      </c>
      <c r="I1421" s="213">
        <v>0</v>
      </c>
      <c r="J1421" s="213"/>
      <c r="K1421" s="213"/>
      <c r="L1421" s="213">
        <v>0</v>
      </c>
      <c r="M1421" s="213">
        <v>0</v>
      </c>
      <c r="N1421" s="9"/>
    </row>
    <row r="1422" spans="2:14" ht="12.75">
      <c r="B1422" s="212">
        <v>43647</v>
      </c>
      <c r="C1422" s="214"/>
      <c r="D1422" s="213">
        <v>0</v>
      </c>
      <c r="E1422" s="213">
        <v>0</v>
      </c>
      <c r="F1422" s="213">
        <v>0</v>
      </c>
      <c r="G1422" s="213">
        <v>0</v>
      </c>
      <c r="H1422" s="213">
        <v>0</v>
      </c>
      <c r="I1422" s="213">
        <v>0</v>
      </c>
      <c r="J1422" s="213"/>
      <c r="K1422" s="213"/>
      <c r="L1422" s="213">
        <v>0</v>
      </c>
      <c r="M1422" s="213">
        <v>0</v>
      </c>
      <c r="N1422" s="9"/>
    </row>
    <row r="1423" spans="2:14" ht="12.75">
      <c r="B1423" s="212">
        <v>43678</v>
      </c>
      <c r="C1423" s="214"/>
      <c r="D1423" s="213">
        <v>0</v>
      </c>
      <c r="E1423" s="213">
        <v>0</v>
      </c>
      <c r="F1423" s="213">
        <v>0</v>
      </c>
      <c r="G1423" s="213">
        <v>0</v>
      </c>
      <c r="H1423" s="213">
        <v>0</v>
      </c>
      <c r="I1423" s="213">
        <v>0</v>
      </c>
      <c r="J1423" s="213"/>
      <c r="K1423" s="213"/>
      <c r="L1423" s="213">
        <v>0</v>
      </c>
      <c r="M1423" s="213">
        <v>0</v>
      </c>
      <c r="N1423" s="9"/>
    </row>
    <row r="1424" spans="2:14" ht="12.75">
      <c r="B1424" s="212">
        <v>43709</v>
      </c>
      <c r="C1424" s="214"/>
      <c r="D1424" s="213">
        <v>0</v>
      </c>
      <c r="E1424" s="213">
        <v>0</v>
      </c>
      <c r="F1424" s="213">
        <v>0</v>
      </c>
      <c r="G1424" s="213">
        <v>0</v>
      </c>
      <c r="H1424" s="213">
        <v>0</v>
      </c>
      <c r="I1424" s="213">
        <v>0</v>
      </c>
      <c r="J1424" s="213"/>
      <c r="K1424" s="213"/>
      <c r="L1424" s="213">
        <v>0</v>
      </c>
      <c r="M1424" s="213">
        <v>0</v>
      </c>
      <c r="N1424" s="9"/>
    </row>
    <row r="1425" spans="2:14" ht="12.75">
      <c r="B1425" s="212">
        <v>43739</v>
      </c>
      <c r="C1425" s="214"/>
      <c r="D1425" s="213">
        <v>0</v>
      </c>
      <c r="E1425" s="213">
        <v>0</v>
      </c>
      <c r="F1425" s="213">
        <v>0</v>
      </c>
      <c r="G1425" s="213">
        <v>0</v>
      </c>
      <c r="H1425" s="213">
        <v>0</v>
      </c>
      <c r="I1425" s="213">
        <v>0</v>
      </c>
      <c r="J1425" s="213"/>
      <c r="K1425" s="213"/>
      <c r="L1425" s="213">
        <v>0</v>
      </c>
      <c r="M1425" s="213">
        <v>0</v>
      </c>
      <c r="N1425" s="9"/>
    </row>
    <row r="1426" spans="2:14" ht="12.75">
      <c r="B1426" s="212">
        <v>43770</v>
      </c>
      <c r="C1426" s="214"/>
      <c r="D1426" s="213">
        <v>0</v>
      </c>
      <c r="E1426" s="213">
        <v>0</v>
      </c>
      <c r="F1426" s="213">
        <v>0</v>
      </c>
      <c r="G1426" s="213">
        <v>0</v>
      </c>
      <c r="H1426" s="213">
        <v>0</v>
      </c>
      <c r="I1426" s="213">
        <v>0</v>
      </c>
      <c r="J1426" s="213"/>
      <c r="K1426" s="213"/>
      <c r="L1426" s="213">
        <v>0</v>
      </c>
      <c r="M1426" s="213">
        <v>0</v>
      </c>
      <c r="N1426" s="9"/>
    </row>
    <row r="1427" spans="2:14" ht="12.75">
      <c r="B1427" s="212">
        <v>43800</v>
      </c>
      <c r="C1427" s="214"/>
      <c r="D1427" s="213">
        <v>0</v>
      </c>
      <c r="E1427" s="213">
        <v>0</v>
      </c>
      <c r="F1427" s="213">
        <v>0</v>
      </c>
      <c r="G1427" s="213">
        <v>0</v>
      </c>
      <c r="H1427" s="213">
        <v>0</v>
      </c>
      <c r="I1427" s="213">
        <v>0</v>
      </c>
      <c r="J1427" s="213"/>
      <c r="K1427" s="213"/>
      <c r="L1427" s="213">
        <v>0</v>
      </c>
      <c r="M1427" s="213">
        <v>0</v>
      </c>
      <c r="N1427" s="9"/>
    </row>
    <row r="1428" spans="2:14" ht="12.75">
      <c r="B1428" s="212">
        <v>43831</v>
      </c>
      <c r="C1428" s="214"/>
      <c r="D1428" s="213">
        <v>0</v>
      </c>
      <c r="E1428" s="213">
        <v>0</v>
      </c>
      <c r="F1428" s="213">
        <v>0</v>
      </c>
      <c r="G1428" s="213">
        <v>0</v>
      </c>
      <c r="H1428" s="213">
        <v>0</v>
      </c>
      <c r="I1428" s="213">
        <v>0</v>
      </c>
      <c r="J1428" s="213"/>
      <c r="K1428" s="213"/>
      <c r="L1428" s="213">
        <v>0</v>
      </c>
      <c r="M1428" s="213">
        <v>0</v>
      </c>
      <c r="N1428" s="9"/>
    </row>
    <row r="1429" spans="2:14" ht="12.75">
      <c r="B1429" s="212">
        <v>43862</v>
      </c>
      <c r="C1429" s="214"/>
      <c r="D1429" s="213">
        <v>0</v>
      </c>
      <c r="E1429" s="213">
        <v>0</v>
      </c>
      <c r="F1429" s="213">
        <v>0</v>
      </c>
      <c r="G1429" s="213">
        <v>0</v>
      </c>
      <c r="H1429" s="213">
        <v>0</v>
      </c>
      <c r="I1429" s="213">
        <v>0</v>
      </c>
      <c r="J1429" s="213"/>
      <c r="K1429" s="213"/>
      <c r="L1429" s="213">
        <v>0</v>
      </c>
      <c r="M1429" s="213">
        <v>0</v>
      </c>
      <c r="N1429" s="9"/>
    </row>
    <row r="1430" spans="2:14" ht="12.75">
      <c r="B1430" s="212">
        <v>43891</v>
      </c>
      <c r="C1430" s="214"/>
      <c r="D1430" s="213">
        <v>0</v>
      </c>
      <c r="E1430" s="213">
        <v>0</v>
      </c>
      <c r="F1430" s="213">
        <v>0</v>
      </c>
      <c r="G1430" s="213">
        <v>0</v>
      </c>
      <c r="H1430" s="213">
        <v>0</v>
      </c>
      <c r="I1430" s="213">
        <v>0</v>
      </c>
      <c r="J1430" s="213"/>
      <c r="K1430" s="213"/>
      <c r="L1430" s="213">
        <v>0</v>
      </c>
      <c r="M1430" s="213">
        <v>0</v>
      </c>
      <c r="N1430" s="9"/>
    </row>
    <row r="1431" spans="2:14" ht="12.75">
      <c r="B1431" s="212">
        <v>43922</v>
      </c>
      <c r="C1431" s="214"/>
      <c r="D1431" s="213">
        <v>0</v>
      </c>
      <c r="E1431" s="213">
        <v>0</v>
      </c>
      <c r="F1431" s="213">
        <v>0</v>
      </c>
      <c r="G1431" s="213">
        <v>0</v>
      </c>
      <c r="H1431" s="213">
        <v>0</v>
      </c>
      <c r="I1431" s="213">
        <v>0</v>
      </c>
      <c r="J1431" s="213"/>
      <c r="K1431" s="213"/>
      <c r="L1431" s="213">
        <v>0</v>
      </c>
      <c r="M1431" s="213">
        <v>0</v>
      </c>
      <c r="N1431" s="9"/>
    </row>
    <row r="1432" spans="2:14" ht="12.75">
      <c r="B1432" s="212">
        <v>43952</v>
      </c>
      <c r="C1432" s="214"/>
      <c r="D1432" s="213">
        <v>0</v>
      </c>
      <c r="E1432" s="213">
        <v>0</v>
      </c>
      <c r="F1432" s="213">
        <v>0</v>
      </c>
      <c r="G1432" s="213">
        <v>0</v>
      </c>
      <c r="H1432" s="213">
        <v>0</v>
      </c>
      <c r="I1432" s="213">
        <v>0</v>
      </c>
      <c r="J1432" s="213"/>
      <c r="K1432" s="213"/>
      <c r="L1432" s="213">
        <v>0</v>
      </c>
      <c r="M1432" s="213">
        <v>0</v>
      </c>
      <c r="N1432" s="9"/>
    </row>
    <row r="1433" spans="2:14" ht="12.75">
      <c r="B1433" s="212">
        <v>43983</v>
      </c>
      <c r="C1433" s="214"/>
      <c r="D1433" s="213">
        <v>0</v>
      </c>
      <c r="E1433" s="213">
        <v>0</v>
      </c>
      <c r="F1433" s="213">
        <v>0</v>
      </c>
      <c r="G1433" s="213">
        <v>0</v>
      </c>
      <c r="H1433" s="213">
        <v>0</v>
      </c>
      <c r="I1433" s="213">
        <v>0</v>
      </c>
      <c r="J1433" s="213"/>
      <c r="K1433" s="213"/>
      <c r="L1433" s="213">
        <v>0</v>
      </c>
      <c r="M1433" s="213">
        <v>0</v>
      </c>
      <c r="N1433" s="9"/>
    </row>
    <row r="1434" spans="2:14" ht="12.75">
      <c r="B1434" s="212">
        <v>44013</v>
      </c>
      <c r="C1434" s="214"/>
      <c r="D1434" s="213">
        <v>0</v>
      </c>
      <c r="E1434" s="213">
        <v>0</v>
      </c>
      <c r="F1434" s="213">
        <v>0</v>
      </c>
      <c r="G1434" s="213">
        <v>0</v>
      </c>
      <c r="H1434" s="213">
        <v>0</v>
      </c>
      <c r="I1434" s="213">
        <v>0</v>
      </c>
      <c r="J1434" s="213"/>
      <c r="K1434" s="213"/>
      <c r="L1434" s="213">
        <v>0</v>
      </c>
      <c r="M1434" s="213">
        <v>0</v>
      </c>
      <c r="N1434" s="9"/>
    </row>
    <row r="1435" spans="2:14" ht="12.75">
      <c r="B1435" s="212">
        <v>44044</v>
      </c>
      <c r="C1435" s="214"/>
      <c r="D1435" s="213">
        <v>0</v>
      </c>
      <c r="E1435" s="213">
        <v>0</v>
      </c>
      <c r="F1435" s="213">
        <v>0</v>
      </c>
      <c r="G1435" s="213">
        <v>0</v>
      </c>
      <c r="H1435" s="213">
        <v>0</v>
      </c>
      <c r="I1435" s="213">
        <v>0</v>
      </c>
      <c r="J1435" s="213"/>
      <c r="K1435" s="213"/>
      <c r="L1435" s="213">
        <v>0</v>
      </c>
      <c r="M1435" s="213">
        <v>0</v>
      </c>
      <c r="N1435" s="9"/>
    </row>
    <row r="1436" spans="2:14" ht="12.75">
      <c r="B1436" s="212">
        <v>44075</v>
      </c>
      <c r="C1436" s="214"/>
      <c r="D1436" s="213">
        <v>0</v>
      </c>
      <c r="E1436" s="213">
        <v>0</v>
      </c>
      <c r="F1436" s="213">
        <v>0</v>
      </c>
      <c r="G1436" s="213">
        <v>0</v>
      </c>
      <c r="H1436" s="213">
        <v>0</v>
      </c>
      <c r="I1436" s="213">
        <v>0</v>
      </c>
      <c r="J1436" s="213"/>
      <c r="K1436" s="213"/>
      <c r="L1436" s="213">
        <v>0</v>
      </c>
      <c r="M1436" s="213">
        <v>0</v>
      </c>
      <c r="N1436" s="9"/>
    </row>
    <row r="1437" spans="2:14" ht="12.75">
      <c r="B1437" s="212">
        <v>44105</v>
      </c>
      <c r="C1437" s="214"/>
      <c r="D1437" s="213">
        <v>0</v>
      </c>
      <c r="E1437" s="213">
        <v>0</v>
      </c>
      <c r="F1437" s="213">
        <v>0</v>
      </c>
      <c r="G1437" s="213">
        <v>0</v>
      </c>
      <c r="H1437" s="213">
        <v>0</v>
      </c>
      <c r="I1437" s="213">
        <v>0</v>
      </c>
      <c r="J1437" s="213"/>
      <c r="K1437" s="213"/>
      <c r="L1437" s="213">
        <v>0</v>
      </c>
      <c r="M1437" s="213">
        <v>0</v>
      </c>
      <c r="N1437" s="9"/>
    </row>
    <row r="1438" spans="2:14" ht="12.75">
      <c r="B1438" s="212">
        <v>44136</v>
      </c>
      <c r="C1438" s="214"/>
      <c r="D1438" s="213">
        <v>0</v>
      </c>
      <c r="E1438" s="213">
        <v>0</v>
      </c>
      <c r="F1438" s="213">
        <v>0</v>
      </c>
      <c r="G1438" s="213">
        <v>0</v>
      </c>
      <c r="H1438" s="213">
        <v>0</v>
      </c>
      <c r="I1438" s="213">
        <v>0</v>
      </c>
      <c r="J1438" s="213"/>
      <c r="K1438" s="213"/>
      <c r="L1438" s="213">
        <v>0</v>
      </c>
      <c r="M1438" s="213">
        <v>0</v>
      </c>
      <c r="N1438" s="9"/>
    </row>
    <row r="1439" spans="2:14" ht="12.75">
      <c r="B1439" s="212">
        <v>44166</v>
      </c>
      <c r="C1439" s="214"/>
      <c r="D1439" s="213">
        <v>0</v>
      </c>
      <c r="E1439" s="213">
        <v>0</v>
      </c>
      <c r="F1439" s="213">
        <v>0</v>
      </c>
      <c r="G1439" s="213">
        <v>0</v>
      </c>
      <c r="H1439" s="213">
        <v>0</v>
      </c>
      <c r="I1439" s="213">
        <v>0</v>
      </c>
      <c r="J1439" s="213"/>
      <c r="K1439" s="213"/>
      <c r="L1439" s="213">
        <v>0</v>
      </c>
      <c r="M1439" s="213">
        <v>0</v>
      </c>
      <c r="N1439" s="9"/>
    </row>
    <row r="1440" spans="2:14" ht="12.75">
      <c r="B1440" s="212">
        <v>44197</v>
      </c>
      <c r="C1440" s="214"/>
      <c r="D1440" s="213">
        <v>0</v>
      </c>
      <c r="E1440" s="213">
        <v>0</v>
      </c>
      <c r="F1440" s="213">
        <v>0</v>
      </c>
      <c r="G1440" s="213">
        <v>0</v>
      </c>
      <c r="H1440" s="213">
        <v>0</v>
      </c>
      <c r="I1440" s="213">
        <v>0</v>
      </c>
      <c r="J1440" s="213"/>
      <c r="K1440" s="213"/>
      <c r="L1440" s="213">
        <v>0</v>
      </c>
      <c r="M1440" s="213">
        <v>0</v>
      </c>
      <c r="N1440" s="9"/>
    </row>
    <row r="1441" spans="2:14" ht="12.75">
      <c r="B1441" s="212">
        <v>44228</v>
      </c>
      <c r="C1441" s="214"/>
      <c r="D1441" s="213">
        <v>0</v>
      </c>
      <c r="E1441" s="213">
        <v>0</v>
      </c>
      <c r="F1441" s="213">
        <v>0</v>
      </c>
      <c r="G1441" s="213">
        <v>0</v>
      </c>
      <c r="H1441" s="213">
        <v>0</v>
      </c>
      <c r="I1441" s="213">
        <v>0</v>
      </c>
      <c r="J1441" s="213"/>
      <c r="K1441" s="213"/>
      <c r="L1441" s="213">
        <v>0</v>
      </c>
      <c r="M1441" s="213">
        <v>0</v>
      </c>
      <c r="N1441" s="9"/>
    </row>
    <row r="1442" spans="2:14" ht="12.75">
      <c r="B1442" s="212">
        <v>44256</v>
      </c>
      <c r="C1442" s="214"/>
      <c r="D1442" s="213">
        <v>0</v>
      </c>
      <c r="E1442" s="213">
        <v>0</v>
      </c>
      <c r="F1442" s="213">
        <v>0</v>
      </c>
      <c r="G1442" s="213">
        <v>0</v>
      </c>
      <c r="H1442" s="213">
        <v>0</v>
      </c>
      <c r="I1442" s="213">
        <v>0</v>
      </c>
      <c r="J1442" s="213"/>
      <c r="K1442" s="213"/>
      <c r="L1442" s="213">
        <v>0</v>
      </c>
      <c r="M1442" s="213">
        <v>0</v>
      </c>
      <c r="N1442" s="9"/>
    </row>
    <row r="1443" spans="2:14" ht="12.75">
      <c r="B1443" s="212">
        <v>44287</v>
      </c>
      <c r="C1443" s="214"/>
      <c r="D1443" s="213">
        <v>0</v>
      </c>
      <c r="E1443" s="213">
        <v>0</v>
      </c>
      <c r="F1443" s="213">
        <v>0</v>
      </c>
      <c r="G1443" s="213">
        <v>0</v>
      </c>
      <c r="H1443" s="213">
        <v>0</v>
      </c>
      <c r="I1443" s="213">
        <v>0</v>
      </c>
      <c r="J1443" s="213"/>
      <c r="K1443" s="213"/>
      <c r="L1443" s="213">
        <v>0</v>
      </c>
      <c r="M1443" s="213">
        <v>0</v>
      </c>
      <c r="N1443" s="9"/>
    </row>
    <row r="1444" spans="2:14" ht="12.75">
      <c r="B1444" s="212">
        <v>44317</v>
      </c>
      <c r="C1444" s="214"/>
      <c r="D1444" s="213">
        <v>0</v>
      </c>
      <c r="E1444" s="213">
        <v>0</v>
      </c>
      <c r="F1444" s="213">
        <v>0</v>
      </c>
      <c r="G1444" s="213">
        <v>0</v>
      </c>
      <c r="H1444" s="213">
        <v>0</v>
      </c>
      <c r="I1444" s="213">
        <v>0</v>
      </c>
      <c r="J1444" s="213"/>
      <c r="K1444" s="213"/>
      <c r="L1444" s="213">
        <v>0</v>
      </c>
      <c r="M1444" s="213">
        <v>0</v>
      </c>
      <c r="N1444" s="9"/>
    </row>
    <row r="1445" spans="2:14" ht="12.75">
      <c r="B1445" s="212">
        <v>44348</v>
      </c>
      <c r="C1445" s="214"/>
      <c r="D1445" s="213">
        <v>0</v>
      </c>
      <c r="E1445" s="213">
        <v>0</v>
      </c>
      <c r="F1445" s="213">
        <v>0</v>
      </c>
      <c r="G1445" s="213">
        <v>0</v>
      </c>
      <c r="H1445" s="213">
        <v>0</v>
      </c>
      <c r="I1445" s="213">
        <v>0</v>
      </c>
      <c r="J1445" s="213"/>
      <c r="K1445" s="213"/>
      <c r="L1445" s="213">
        <v>0</v>
      </c>
      <c r="M1445" s="213">
        <v>0</v>
      </c>
      <c r="N1445" s="9"/>
    </row>
    <row r="1446" spans="2:14" ht="12.75">
      <c r="B1446" s="212">
        <v>44378</v>
      </c>
      <c r="C1446" s="214"/>
      <c r="D1446" s="213">
        <v>0</v>
      </c>
      <c r="E1446" s="213">
        <v>0</v>
      </c>
      <c r="F1446" s="213">
        <v>0</v>
      </c>
      <c r="G1446" s="213">
        <v>0</v>
      </c>
      <c r="H1446" s="213">
        <v>0</v>
      </c>
      <c r="I1446" s="213">
        <v>0</v>
      </c>
      <c r="J1446" s="213"/>
      <c r="K1446" s="213"/>
      <c r="L1446" s="213">
        <v>0</v>
      </c>
      <c r="M1446" s="213">
        <v>0</v>
      </c>
      <c r="N1446" s="9"/>
    </row>
    <row r="1447" spans="2:14" ht="12.75">
      <c r="B1447" s="212">
        <v>44409</v>
      </c>
      <c r="C1447" s="214"/>
      <c r="D1447" s="213">
        <v>0</v>
      </c>
      <c r="E1447" s="213">
        <v>0</v>
      </c>
      <c r="F1447" s="213">
        <v>0</v>
      </c>
      <c r="G1447" s="213">
        <v>0</v>
      </c>
      <c r="H1447" s="213">
        <v>0</v>
      </c>
      <c r="I1447" s="213">
        <v>0</v>
      </c>
      <c r="J1447" s="213"/>
      <c r="K1447" s="213"/>
      <c r="L1447" s="213">
        <v>0</v>
      </c>
      <c r="M1447" s="213">
        <v>0</v>
      </c>
      <c r="N1447" s="9"/>
    </row>
    <row r="1448" spans="2:14" ht="12.75">
      <c r="B1448" s="212">
        <v>44440</v>
      </c>
      <c r="C1448" s="214"/>
      <c r="D1448" s="213">
        <v>0</v>
      </c>
      <c r="E1448" s="213">
        <v>0</v>
      </c>
      <c r="F1448" s="213">
        <v>0</v>
      </c>
      <c r="G1448" s="213">
        <v>0</v>
      </c>
      <c r="H1448" s="213">
        <v>0</v>
      </c>
      <c r="I1448" s="213">
        <v>0</v>
      </c>
      <c r="J1448" s="213"/>
      <c r="K1448" s="213"/>
      <c r="L1448" s="213">
        <v>0</v>
      </c>
      <c r="M1448" s="213">
        <v>0</v>
      </c>
      <c r="N1448" s="9"/>
    </row>
    <row r="1449" spans="2:14" ht="12.75">
      <c r="B1449" s="212">
        <v>44470</v>
      </c>
      <c r="C1449" s="214"/>
      <c r="D1449" s="213">
        <v>0</v>
      </c>
      <c r="E1449" s="213">
        <v>0</v>
      </c>
      <c r="F1449" s="213">
        <v>0</v>
      </c>
      <c r="G1449" s="213">
        <v>0</v>
      </c>
      <c r="H1449" s="213">
        <v>0</v>
      </c>
      <c r="I1449" s="213">
        <v>0</v>
      </c>
      <c r="J1449" s="213"/>
      <c r="K1449" s="213"/>
      <c r="L1449" s="213">
        <v>0</v>
      </c>
      <c r="M1449" s="213">
        <v>0</v>
      </c>
      <c r="N1449" s="9"/>
    </row>
    <row r="1450" spans="2:14" ht="12.75">
      <c r="B1450" s="212">
        <v>44501</v>
      </c>
      <c r="C1450" s="214"/>
      <c r="D1450" s="213">
        <v>0</v>
      </c>
      <c r="E1450" s="213">
        <v>0</v>
      </c>
      <c r="F1450" s="213">
        <v>0</v>
      </c>
      <c r="G1450" s="213">
        <v>0</v>
      </c>
      <c r="H1450" s="213">
        <v>0</v>
      </c>
      <c r="I1450" s="213">
        <v>0</v>
      </c>
      <c r="J1450" s="213"/>
      <c r="K1450" s="213"/>
      <c r="L1450" s="213">
        <v>0</v>
      </c>
      <c r="M1450" s="213">
        <v>0</v>
      </c>
      <c r="N1450" s="9"/>
    </row>
    <row r="1451" spans="2:14" ht="12.75">
      <c r="B1451" s="212">
        <v>44531</v>
      </c>
      <c r="C1451" s="214"/>
      <c r="D1451" s="213">
        <v>0</v>
      </c>
      <c r="E1451" s="213">
        <v>0</v>
      </c>
      <c r="F1451" s="213">
        <v>0</v>
      </c>
      <c r="G1451" s="213">
        <v>0</v>
      </c>
      <c r="H1451" s="213">
        <v>0</v>
      </c>
      <c r="I1451" s="213">
        <v>0</v>
      </c>
      <c r="J1451" s="213"/>
      <c r="K1451" s="213"/>
      <c r="L1451" s="213">
        <v>0</v>
      </c>
      <c r="M1451" s="213">
        <v>0</v>
      </c>
      <c r="N1451" s="9"/>
    </row>
    <row r="1452" spans="2:14" ht="12.75">
      <c r="B1452" s="212">
        <v>44562</v>
      </c>
      <c r="C1452" s="214"/>
      <c r="D1452" s="213">
        <v>0</v>
      </c>
      <c r="E1452" s="213">
        <v>0</v>
      </c>
      <c r="F1452" s="213">
        <v>0</v>
      </c>
      <c r="G1452" s="213">
        <v>0</v>
      </c>
      <c r="H1452" s="213">
        <v>0</v>
      </c>
      <c r="I1452" s="213">
        <v>0</v>
      </c>
      <c r="J1452" s="213"/>
      <c r="K1452" s="213"/>
      <c r="L1452" s="213">
        <v>0</v>
      </c>
      <c r="M1452" s="213">
        <v>0</v>
      </c>
      <c r="N1452" s="9"/>
    </row>
    <row r="1453" spans="2:14" ht="12.75">
      <c r="B1453" s="212">
        <v>44593</v>
      </c>
      <c r="C1453" s="214"/>
      <c r="D1453" s="213">
        <v>0</v>
      </c>
      <c r="E1453" s="213">
        <v>0</v>
      </c>
      <c r="F1453" s="213">
        <v>0</v>
      </c>
      <c r="G1453" s="213">
        <v>0</v>
      </c>
      <c r="H1453" s="213">
        <v>0</v>
      </c>
      <c r="I1453" s="213">
        <v>0</v>
      </c>
      <c r="J1453" s="213"/>
      <c r="K1453" s="213"/>
      <c r="L1453" s="213">
        <v>0</v>
      </c>
      <c r="M1453" s="213">
        <v>0</v>
      </c>
      <c r="N1453" s="9"/>
    </row>
    <row r="1454" spans="2:14" ht="12.75">
      <c r="B1454" s="212">
        <v>44621</v>
      </c>
      <c r="C1454" s="214"/>
      <c r="D1454" s="213">
        <v>0</v>
      </c>
      <c r="E1454" s="213">
        <v>0</v>
      </c>
      <c r="F1454" s="213">
        <v>0</v>
      </c>
      <c r="G1454" s="213">
        <v>0</v>
      </c>
      <c r="H1454" s="213">
        <v>0</v>
      </c>
      <c r="I1454" s="213">
        <v>0</v>
      </c>
      <c r="J1454" s="213"/>
      <c r="K1454" s="213"/>
      <c r="L1454" s="213">
        <v>0</v>
      </c>
      <c r="M1454" s="213">
        <v>0</v>
      </c>
      <c r="N1454" s="9"/>
    </row>
    <row r="1455" spans="3:14" ht="12.75">
      <c r="C1455" s="240" t="s">
        <v>21</v>
      </c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  <row r="1999" spans="13:14" ht="12.75">
      <c r="M1999" s="9"/>
      <c r="N1999" s="9"/>
    </row>
    <row r="2000" spans="13:14" ht="12.75">
      <c r="M2000" s="9"/>
      <c r="N2000" s="9"/>
    </row>
    <row r="2001" spans="13:14" ht="12.75">
      <c r="M2001" s="9"/>
      <c r="N2001" s="9"/>
    </row>
    <row r="2002" spans="13:14" ht="12.75">
      <c r="M2002" s="9"/>
      <c r="N2002" s="9"/>
    </row>
    <row r="2003" spans="13:14" ht="12.75">
      <c r="M2003" s="9"/>
      <c r="N2003" s="9"/>
    </row>
    <row r="2004" spans="13:14" ht="12.75">
      <c r="M2004" s="9"/>
      <c r="N2004" s="9"/>
    </row>
    <row r="2005" spans="13:14" ht="12.75">
      <c r="M2005" s="9"/>
      <c r="N2005" s="9"/>
    </row>
    <row r="2006" spans="13:14" ht="12.75">
      <c r="M2006" s="9"/>
      <c r="N2006" s="9"/>
    </row>
    <row r="2007" spans="13:14" ht="12.75">
      <c r="M2007" s="9"/>
      <c r="N2007" s="9"/>
    </row>
    <row r="2008" spans="13:14" ht="12.75">
      <c r="M2008" s="9"/>
      <c r="N2008" s="9"/>
    </row>
    <row r="2009" spans="13:14" ht="12.75">
      <c r="M2009" s="9"/>
      <c r="N2009" s="9"/>
    </row>
    <row r="2010" spans="13:14" ht="12.75">
      <c r="M2010" s="9"/>
      <c r="N2010" s="9"/>
    </row>
    <row r="2011" spans="13:14" ht="12.75">
      <c r="M2011" s="9"/>
      <c r="N2011" s="9"/>
    </row>
    <row r="2012" spans="13:14" ht="12.75">
      <c r="M2012" s="9"/>
      <c r="N2012" s="9"/>
    </row>
    <row r="2013" spans="13:14" ht="12.75">
      <c r="M2013" s="9"/>
      <c r="N2013" s="9"/>
    </row>
    <row r="2014" spans="13:14" ht="12.75">
      <c r="M2014" s="9"/>
      <c r="N2014" s="9"/>
    </row>
    <row r="2015" spans="13:14" ht="12.75">
      <c r="M2015" s="9"/>
      <c r="N2015" s="9"/>
    </row>
    <row r="2016" spans="13:14" ht="12.75">
      <c r="M2016" s="9"/>
      <c r="N2016" s="9"/>
    </row>
    <row r="2017" spans="13:14" ht="12.75">
      <c r="M2017" s="9"/>
      <c r="N2017" s="9"/>
    </row>
    <row r="2018" spans="13:14" ht="12.75">
      <c r="M2018" s="9"/>
      <c r="N2018" s="9"/>
    </row>
    <row r="2019" spans="13:14" ht="12.75">
      <c r="M2019" s="9"/>
      <c r="N2019" s="9"/>
    </row>
    <row r="2020" spans="13:14" ht="12.75">
      <c r="M2020" s="9"/>
      <c r="N2020" s="9"/>
    </row>
    <row r="2021" spans="13:14" ht="12.75">
      <c r="M2021" s="9"/>
      <c r="N2021" s="9"/>
    </row>
    <row r="2022" spans="13:14" ht="12.75">
      <c r="M2022" s="9"/>
      <c r="N2022" s="9"/>
    </row>
    <row r="2023" spans="13:14" ht="12.75">
      <c r="M2023" s="9"/>
      <c r="N2023" s="9"/>
    </row>
    <row r="2024" spans="13:14" ht="12.75">
      <c r="M2024" s="9"/>
      <c r="N2024" s="9"/>
    </row>
    <row r="2025" spans="13:14" ht="12.75">
      <c r="M2025" s="9"/>
      <c r="N2025" s="9"/>
    </row>
    <row r="2026" spans="13:14" ht="12.75">
      <c r="M2026" s="9"/>
      <c r="N2026" s="9"/>
    </row>
    <row r="2027" spans="13:14" ht="12.75">
      <c r="M2027" s="9"/>
      <c r="N2027" s="9"/>
    </row>
    <row r="2028" spans="13:14" ht="12.75">
      <c r="M2028" s="9"/>
      <c r="N2028" s="9"/>
    </row>
    <row r="2029" spans="13:14" ht="12.75">
      <c r="M2029" s="9"/>
      <c r="N2029" s="9"/>
    </row>
    <row r="2030" spans="13:14" ht="12.75">
      <c r="M2030" s="9"/>
      <c r="N2030" s="9"/>
    </row>
    <row r="2031" spans="13:14" ht="12.75">
      <c r="M2031" s="9"/>
      <c r="N2031" s="9"/>
    </row>
    <row r="2032" spans="13:14" ht="12.75">
      <c r="M2032" s="9"/>
      <c r="N2032" s="9"/>
    </row>
    <row r="2033" spans="13:14" ht="12.75">
      <c r="M2033" s="9"/>
      <c r="N2033" s="9"/>
    </row>
    <row r="2034" spans="13:14" ht="12.75">
      <c r="M2034" s="9"/>
      <c r="N2034" s="9"/>
    </row>
  </sheetData>
  <sheetProtection/>
  <mergeCells count="15">
    <mergeCell ref="J1218:K1218"/>
    <mergeCell ref="D977:E977"/>
    <mergeCell ref="F977:G977"/>
    <mergeCell ref="H977:I977"/>
    <mergeCell ref="J977:K977"/>
    <mergeCell ref="L736:M736"/>
    <mergeCell ref="L977:M977"/>
    <mergeCell ref="L1218:M1218"/>
    <mergeCell ref="D736:E736"/>
    <mergeCell ref="F736:G736"/>
    <mergeCell ref="H736:I736"/>
    <mergeCell ref="J736:K736"/>
    <mergeCell ref="D1218:E1218"/>
    <mergeCell ref="F1218:G1218"/>
    <mergeCell ref="H1218:I121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93" max="10" man="1"/>
    <brk id="551" max="10" man="1"/>
    <brk id="732" max="10" man="1"/>
    <brk id="790" max="10" man="1"/>
    <brk id="1000" max="10" man="1"/>
    <brk id="1216" max="10" man="1"/>
    <brk id="12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1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1"/>
      <c r="C1" s="31"/>
      <c r="D1" s="242"/>
      <c r="E1" s="242"/>
      <c r="F1" s="242"/>
      <c r="G1" s="243"/>
      <c r="H1" s="243"/>
      <c r="I1" s="243"/>
      <c r="J1" s="241"/>
      <c r="K1" s="241"/>
      <c r="O1" s="244"/>
    </row>
    <row r="2" spans="2:10" s="9" customFormat="1" ht="12.75">
      <c r="B2" s="241"/>
      <c r="C2" s="241"/>
      <c r="D2" s="243"/>
      <c r="E2" s="243"/>
      <c r="F2" s="243"/>
      <c r="G2" s="243"/>
      <c r="H2" s="243"/>
      <c r="I2" s="243"/>
      <c r="J2" s="241"/>
    </row>
    <row r="3" spans="2:11" s="9" customFormat="1" ht="12.75">
      <c r="B3" s="241"/>
      <c r="C3" s="241"/>
      <c r="D3" s="243"/>
      <c r="E3" s="243"/>
      <c r="F3" s="243"/>
      <c r="G3" s="243"/>
      <c r="H3" s="243"/>
      <c r="I3" s="12" t="s">
        <v>21</v>
      </c>
      <c r="J3" s="245" t="s">
        <v>127</v>
      </c>
      <c r="K3" s="241"/>
    </row>
    <row r="4" spans="2:11" s="9" customFormat="1" ht="12.75">
      <c r="B4" s="241"/>
      <c r="C4" s="241"/>
      <c r="D4" s="243"/>
      <c r="E4" s="243"/>
      <c r="F4" s="243"/>
      <c r="G4" s="243"/>
      <c r="H4" s="243"/>
      <c r="I4" s="243"/>
      <c r="J4" s="241"/>
      <c r="K4" s="241"/>
    </row>
    <row r="5" spans="2:11" s="9" customFormat="1" ht="12.75">
      <c r="B5" s="241"/>
      <c r="C5" s="241"/>
      <c r="D5" s="243"/>
      <c r="E5" s="243"/>
      <c r="F5" s="243"/>
      <c r="G5" s="243"/>
      <c r="H5" s="243"/>
      <c r="I5" s="243"/>
      <c r="J5" s="241"/>
      <c r="K5" s="241"/>
    </row>
    <row r="6" spans="2:11" s="9" customFormat="1" ht="12.75">
      <c r="B6" s="241"/>
      <c r="C6" s="241"/>
      <c r="D6" s="243"/>
      <c r="E6" s="243"/>
      <c r="F6" s="243"/>
      <c r="G6" s="243"/>
      <c r="H6" s="243"/>
      <c r="I6" s="243"/>
      <c r="J6" s="241"/>
      <c r="K6" s="241"/>
    </row>
    <row r="7" spans="2:11" s="9" customFormat="1" ht="20.25" customHeight="1">
      <c r="B7" s="241"/>
      <c r="C7" s="241"/>
      <c r="D7" s="243"/>
      <c r="E7" s="243"/>
      <c r="F7" s="243"/>
      <c r="G7" s="243"/>
      <c r="H7" s="243"/>
      <c r="I7" s="243"/>
      <c r="J7" s="241"/>
      <c r="K7" s="31"/>
    </row>
    <row r="8" spans="2:11" s="9" customFormat="1" ht="12.75">
      <c r="B8" s="241"/>
      <c r="C8" s="241"/>
      <c r="D8" s="243"/>
      <c r="E8" s="243"/>
      <c r="F8" s="243"/>
      <c r="G8" s="243"/>
      <c r="H8" s="243"/>
      <c r="I8" s="243"/>
      <c r="J8" s="241"/>
      <c r="K8" s="241"/>
    </row>
    <row r="9" spans="2:11" s="9" customFormat="1" ht="12.75">
      <c r="B9" s="241"/>
      <c r="C9" s="241"/>
      <c r="D9" s="244"/>
      <c r="E9" s="244"/>
      <c r="F9" s="243"/>
      <c r="G9" s="243"/>
      <c r="H9" s="243"/>
      <c r="I9" s="138"/>
      <c r="J9" s="241"/>
      <c r="K9" s="241"/>
    </row>
    <row r="10" spans="2:11" s="9" customFormat="1" ht="12.75">
      <c r="B10" s="278" t="s">
        <v>52</v>
      </c>
      <c r="C10" s="279"/>
      <c r="D10" s="279"/>
      <c r="E10" s="279"/>
      <c r="F10" s="244"/>
      <c r="G10" s="243"/>
      <c r="H10" s="243"/>
      <c r="I10" s="243"/>
      <c r="J10" s="241"/>
      <c r="K10" s="241"/>
    </row>
    <row r="11" spans="2:11" s="181" customFormat="1" ht="12.75">
      <c r="B11" s="246"/>
      <c r="C11" s="246"/>
      <c r="D11" s="247"/>
      <c r="E11" s="247"/>
      <c r="F11" s="247"/>
      <c r="G11" s="247"/>
      <c r="H11" s="247"/>
      <c r="I11" s="247"/>
      <c r="J11" s="248"/>
      <c r="K11" s="248"/>
    </row>
    <row r="12" spans="2:13" s="253" customFormat="1" ht="25.5">
      <c r="B12" s="249" t="s">
        <v>26</v>
      </c>
      <c r="C12" s="249"/>
      <c r="D12" s="250" t="s">
        <v>25</v>
      </c>
      <c r="E12" s="250" t="s">
        <v>0</v>
      </c>
      <c r="F12" s="250" t="s">
        <v>1</v>
      </c>
      <c r="G12" s="250" t="s">
        <v>2</v>
      </c>
      <c r="H12" s="250" t="s">
        <v>3</v>
      </c>
      <c r="I12" s="250" t="s">
        <v>4</v>
      </c>
      <c r="J12" s="251"/>
      <c r="K12" s="251"/>
      <c r="L12" s="252"/>
      <c r="M12" s="252"/>
    </row>
    <row r="13" spans="2:11" s="12" customFormat="1" ht="12.75" hidden="1">
      <c r="B13" s="212">
        <v>37469</v>
      </c>
      <c r="C13" s="254"/>
      <c r="D13" s="214">
        <v>1596</v>
      </c>
      <c r="E13" s="214">
        <v>339.740881</v>
      </c>
      <c r="F13" s="214">
        <v>789</v>
      </c>
      <c r="G13" s="214">
        <v>68.907485</v>
      </c>
      <c r="H13" s="214">
        <v>32</v>
      </c>
      <c r="I13" s="214">
        <v>2.140414</v>
      </c>
      <c r="J13" s="255"/>
      <c r="K13" s="255"/>
    </row>
    <row r="14" spans="2:11" s="12" customFormat="1" ht="12.75" hidden="1">
      <c r="B14" s="212">
        <v>37500</v>
      </c>
      <c r="C14" s="254"/>
      <c r="D14" s="214">
        <v>1792</v>
      </c>
      <c r="E14" s="214">
        <v>410.018484</v>
      </c>
      <c r="F14" s="214">
        <v>769</v>
      </c>
      <c r="G14" s="214">
        <v>67.249896</v>
      </c>
      <c r="H14" s="214">
        <v>49</v>
      </c>
      <c r="I14" s="214">
        <v>4.162511</v>
      </c>
      <c r="J14" s="255"/>
      <c r="K14" s="255"/>
    </row>
    <row r="15" spans="2:11" s="12" customFormat="1" ht="12.75" hidden="1">
      <c r="B15" s="212">
        <v>37530</v>
      </c>
      <c r="C15" s="254"/>
      <c r="D15" s="214">
        <v>2015</v>
      </c>
      <c r="E15" s="214">
        <v>501.60163300000005</v>
      </c>
      <c r="F15" s="214">
        <v>920</v>
      </c>
      <c r="G15" s="214">
        <v>95.700836</v>
      </c>
      <c r="H15" s="214">
        <v>28</v>
      </c>
      <c r="I15" s="214">
        <v>7.298235</v>
      </c>
      <c r="J15" s="255"/>
      <c r="K15" s="255"/>
    </row>
    <row r="16" spans="2:11" s="12" customFormat="1" ht="12.75" hidden="1">
      <c r="B16" s="212">
        <v>37561</v>
      </c>
      <c r="C16" s="254"/>
      <c r="D16" s="214">
        <v>2232</v>
      </c>
      <c r="E16" s="214">
        <v>574.426684</v>
      </c>
      <c r="F16" s="214">
        <v>871</v>
      </c>
      <c r="G16" s="214">
        <v>87.645982</v>
      </c>
      <c r="H16" s="214">
        <v>49</v>
      </c>
      <c r="I16" s="214">
        <v>24.669421</v>
      </c>
      <c r="J16" s="255"/>
      <c r="K16" s="255"/>
    </row>
    <row r="17" spans="2:11" s="12" customFormat="1" ht="12.75" hidden="1">
      <c r="B17" s="212">
        <v>37591</v>
      </c>
      <c r="C17" s="254"/>
      <c r="D17" s="214">
        <v>2422</v>
      </c>
      <c r="E17" s="214">
        <v>706.747041</v>
      </c>
      <c r="F17" s="214">
        <v>1082</v>
      </c>
      <c r="G17" s="214">
        <v>115.380347</v>
      </c>
      <c r="H17" s="214">
        <v>38</v>
      </c>
      <c r="I17" s="214">
        <v>5.027032</v>
      </c>
      <c r="J17" s="255"/>
      <c r="K17" s="255"/>
    </row>
    <row r="18" spans="2:11" s="12" customFormat="1" ht="12.75" hidden="1">
      <c r="B18" s="212">
        <v>37622</v>
      </c>
      <c r="C18" s="254"/>
      <c r="D18" s="214">
        <v>2484</v>
      </c>
      <c r="E18" s="214">
        <v>803.295782</v>
      </c>
      <c r="F18" s="214">
        <v>1210</v>
      </c>
      <c r="G18" s="214">
        <v>75.14791300000002</v>
      </c>
      <c r="H18" s="214">
        <v>32</v>
      </c>
      <c r="I18" s="214">
        <v>9.713988</v>
      </c>
      <c r="J18" s="255"/>
      <c r="K18" s="255"/>
    </row>
    <row r="19" spans="2:11" s="12" customFormat="1" ht="12.75" hidden="1">
      <c r="B19" s="212">
        <v>37653</v>
      </c>
      <c r="C19" s="254"/>
      <c r="D19" s="214">
        <v>2559</v>
      </c>
      <c r="E19" s="214">
        <v>870.249941</v>
      </c>
      <c r="F19" s="214">
        <v>1168</v>
      </c>
      <c r="G19" s="214">
        <v>82.67351300000001</v>
      </c>
      <c r="H19" s="214">
        <v>140</v>
      </c>
      <c r="I19" s="214">
        <v>9.747765</v>
      </c>
      <c r="J19" s="255"/>
      <c r="K19" s="255"/>
    </row>
    <row r="20" spans="2:11" s="12" customFormat="1" ht="12.75" hidden="1">
      <c r="B20" s="212">
        <v>37681</v>
      </c>
      <c r="C20" s="254"/>
      <c r="D20" s="214">
        <v>2718</v>
      </c>
      <c r="E20" s="214">
        <v>942.964818</v>
      </c>
      <c r="F20" s="214">
        <v>1146</v>
      </c>
      <c r="G20" s="214">
        <v>67.953713</v>
      </c>
      <c r="H20" s="214">
        <v>158</v>
      </c>
      <c r="I20" s="214">
        <v>5.869947000000001</v>
      </c>
      <c r="J20" s="255"/>
      <c r="K20" s="255"/>
    </row>
    <row r="21" spans="2:11" s="12" customFormat="1" ht="12.75" hidden="1">
      <c r="B21" s="212">
        <v>37712</v>
      </c>
      <c r="C21" s="254"/>
      <c r="D21" s="214">
        <v>2883</v>
      </c>
      <c r="E21" s="214">
        <v>1037.6269800000002</v>
      </c>
      <c r="F21" s="214">
        <v>1311</v>
      </c>
      <c r="G21" s="214">
        <v>107.869192</v>
      </c>
      <c r="H21" s="214">
        <v>153</v>
      </c>
      <c r="I21" s="214">
        <v>8.91742</v>
      </c>
      <c r="J21" s="255"/>
      <c r="K21" s="255"/>
    </row>
    <row r="22" spans="2:11" s="12" customFormat="1" ht="12.75" hidden="1">
      <c r="B22" s="212">
        <v>37742</v>
      </c>
      <c r="C22" s="254"/>
      <c r="D22" s="214">
        <v>2976</v>
      </c>
      <c r="E22" s="214">
        <v>1111.380186</v>
      </c>
      <c r="F22" s="214">
        <v>1407</v>
      </c>
      <c r="G22" s="214">
        <v>86.019117</v>
      </c>
      <c r="H22" s="214">
        <v>75</v>
      </c>
      <c r="I22" s="214">
        <v>9.208411000000002</v>
      </c>
      <c r="J22" s="255"/>
      <c r="K22" s="255"/>
    </row>
    <row r="23" spans="2:11" s="12" customFormat="1" ht="12.75" hidden="1">
      <c r="B23" s="212">
        <v>37773</v>
      </c>
      <c r="C23" s="254"/>
      <c r="D23" s="214">
        <v>3092</v>
      </c>
      <c r="E23" s="214">
        <v>1207.787367</v>
      </c>
      <c r="F23" s="214">
        <v>1412</v>
      </c>
      <c r="G23" s="214">
        <v>115.825965</v>
      </c>
      <c r="H23" s="214">
        <v>186</v>
      </c>
      <c r="I23" s="214">
        <v>11.775896</v>
      </c>
      <c r="J23" s="255"/>
      <c r="K23" s="255"/>
    </row>
    <row r="24" spans="2:11" s="12" customFormat="1" ht="12.75" hidden="1">
      <c r="B24" s="212">
        <v>37803</v>
      </c>
      <c r="C24" s="254"/>
      <c r="D24" s="214">
        <v>3205</v>
      </c>
      <c r="E24" s="214">
        <v>1269.3781020000001</v>
      </c>
      <c r="F24" s="214">
        <v>1370</v>
      </c>
      <c r="G24" s="214">
        <v>91.515659</v>
      </c>
      <c r="H24" s="214">
        <v>448</v>
      </c>
      <c r="I24" s="214">
        <v>24.872648</v>
      </c>
      <c r="J24" s="255"/>
      <c r="K24" s="255"/>
    </row>
    <row r="25" spans="2:11" s="12" customFormat="1" ht="12.75" hidden="1">
      <c r="B25" s="212">
        <v>37834</v>
      </c>
      <c r="C25" s="254"/>
      <c r="D25" s="214">
        <v>3326</v>
      </c>
      <c r="E25" s="214">
        <v>1332.773566</v>
      </c>
      <c r="F25" s="214">
        <v>1402</v>
      </c>
      <c r="G25" s="214">
        <v>84.84459000000001</v>
      </c>
      <c r="H25" s="214">
        <v>475</v>
      </c>
      <c r="I25" s="214">
        <v>17.640596</v>
      </c>
      <c r="J25" s="255"/>
      <c r="K25" s="255"/>
    </row>
    <row r="26" spans="2:11" s="12" customFormat="1" ht="12.75" hidden="1">
      <c r="B26" s="212">
        <v>37865</v>
      </c>
      <c r="C26" s="254"/>
      <c r="D26" s="214">
        <v>3434</v>
      </c>
      <c r="E26" s="214">
        <v>1367.536926</v>
      </c>
      <c r="F26" s="214">
        <v>1416</v>
      </c>
      <c r="G26" s="214">
        <v>78.854026</v>
      </c>
      <c r="H26" s="214">
        <v>771</v>
      </c>
      <c r="I26" s="214">
        <v>16.560895</v>
      </c>
      <c r="J26" s="255"/>
      <c r="K26" s="255"/>
    </row>
    <row r="27" spans="2:11" s="12" customFormat="1" ht="12.75" hidden="1">
      <c r="B27" s="212">
        <v>37895</v>
      </c>
      <c r="C27" s="254"/>
      <c r="D27" s="214">
        <v>3473</v>
      </c>
      <c r="E27" s="214">
        <v>1414.173442</v>
      </c>
      <c r="F27" s="214">
        <v>1515</v>
      </c>
      <c r="G27" s="214">
        <v>99.063372</v>
      </c>
      <c r="H27" s="214">
        <v>384</v>
      </c>
      <c r="I27" s="214">
        <v>37.543307000000006</v>
      </c>
      <c r="J27" s="255"/>
      <c r="K27" s="255"/>
    </row>
    <row r="28" spans="2:11" s="12" customFormat="1" ht="12.75" hidden="1">
      <c r="B28" s="212">
        <v>37926</v>
      </c>
      <c r="C28" s="254"/>
      <c r="D28" s="214">
        <v>3563</v>
      </c>
      <c r="E28" s="214">
        <v>1459.761927</v>
      </c>
      <c r="F28" s="214">
        <v>1339</v>
      </c>
      <c r="G28" s="214">
        <v>84.71282600000002</v>
      </c>
      <c r="H28" s="214">
        <v>219</v>
      </c>
      <c r="I28" s="214">
        <v>34.030644</v>
      </c>
      <c r="J28" s="255"/>
      <c r="K28" s="255"/>
    </row>
    <row r="29" spans="2:11" s="12" customFormat="1" ht="12.75" hidden="1">
      <c r="B29" s="212">
        <v>37956</v>
      </c>
      <c r="C29" s="254"/>
      <c r="D29" s="214">
        <v>3654</v>
      </c>
      <c r="E29" s="214">
        <v>1489.9382500000002</v>
      </c>
      <c r="F29" s="214">
        <v>1461</v>
      </c>
      <c r="G29" s="214">
        <v>98.049478</v>
      </c>
      <c r="H29" s="214">
        <v>898</v>
      </c>
      <c r="I29" s="214">
        <v>65.59686</v>
      </c>
      <c r="J29" s="255"/>
      <c r="K29" s="255"/>
    </row>
    <row r="30" spans="2:11" s="12" customFormat="1" ht="12.75" hidden="1">
      <c r="B30" s="212">
        <v>37987</v>
      </c>
      <c r="C30" s="254"/>
      <c r="D30" s="214">
        <v>3646</v>
      </c>
      <c r="E30" s="214">
        <v>1514.742236</v>
      </c>
      <c r="F30" s="214">
        <v>1348</v>
      </c>
      <c r="G30" s="214">
        <v>75.934125</v>
      </c>
      <c r="H30" s="214">
        <v>360</v>
      </c>
      <c r="I30" s="214">
        <v>40.671697</v>
      </c>
      <c r="J30" s="255"/>
      <c r="K30" s="255"/>
    </row>
    <row r="31" spans="2:11" s="12" customFormat="1" ht="12.75" hidden="1">
      <c r="B31" s="212">
        <v>38018</v>
      </c>
      <c r="C31" s="254"/>
      <c r="D31" s="214">
        <v>3644</v>
      </c>
      <c r="E31" s="214">
        <v>1503.2856350000002</v>
      </c>
      <c r="F31" s="214">
        <v>1277</v>
      </c>
      <c r="G31" s="214">
        <v>68.617937</v>
      </c>
      <c r="H31" s="214">
        <v>195</v>
      </c>
      <c r="I31" s="214">
        <v>39.712587</v>
      </c>
      <c r="J31" s="255"/>
      <c r="K31" s="255"/>
    </row>
    <row r="32" spans="2:11" s="12" customFormat="1" ht="12.75" hidden="1">
      <c r="B32" s="212">
        <v>38047</v>
      </c>
      <c r="C32" s="254"/>
      <c r="D32" s="214">
        <v>3670</v>
      </c>
      <c r="E32" s="214">
        <v>1528.184397</v>
      </c>
      <c r="F32" s="214">
        <v>1372</v>
      </c>
      <c r="G32" s="214">
        <v>88.49949</v>
      </c>
      <c r="H32" s="214">
        <v>372</v>
      </c>
      <c r="I32" s="214">
        <v>57.35752900000001</v>
      </c>
      <c r="J32" s="255"/>
      <c r="K32" s="255"/>
    </row>
    <row r="33" spans="2:11" s="12" customFormat="1" ht="12.75" hidden="1">
      <c r="B33" s="212">
        <v>38078</v>
      </c>
      <c r="C33" s="254"/>
      <c r="D33" s="214">
        <v>3670</v>
      </c>
      <c r="E33" s="214">
        <v>1453.6976820000002</v>
      </c>
      <c r="F33" s="214">
        <v>1300</v>
      </c>
      <c r="G33" s="214">
        <v>75.786891</v>
      </c>
      <c r="H33" s="214">
        <v>344</v>
      </c>
      <c r="I33" s="214">
        <v>103.719917</v>
      </c>
      <c r="J33" s="255"/>
      <c r="K33" s="255"/>
    </row>
    <row r="34" spans="2:11" s="12" customFormat="1" ht="12.75" hidden="1">
      <c r="B34" s="212">
        <v>38108</v>
      </c>
      <c r="C34" s="254"/>
      <c r="D34" s="214">
        <v>3659</v>
      </c>
      <c r="E34" s="214">
        <v>1454.927085</v>
      </c>
      <c r="F34" s="214">
        <v>1128</v>
      </c>
      <c r="G34" s="214">
        <v>63.891688</v>
      </c>
      <c r="H34" s="214">
        <v>207</v>
      </c>
      <c r="I34" s="214">
        <v>54.042555</v>
      </c>
      <c r="J34" s="255"/>
      <c r="K34" s="255"/>
    </row>
    <row r="35" spans="2:11" s="12" customFormat="1" ht="12.75" hidden="1">
      <c r="B35" s="212">
        <v>38139</v>
      </c>
      <c r="C35" s="254"/>
      <c r="D35" s="214">
        <v>3673</v>
      </c>
      <c r="E35" s="214">
        <v>1464.872069</v>
      </c>
      <c r="F35" s="214">
        <v>1399</v>
      </c>
      <c r="G35" s="214">
        <v>63.062998</v>
      </c>
      <c r="H35" s="214">
        <v>376</v>
      </c>
      <c r="I35" s="214">
        <v>50.585639</v>
      </c>
      <c r="J35" s="255"/>
      <c r="K35" s="255"/>
    </row>
    <row r="36" spans="2:11" s="12" customFormat="1" ht="12.75" hidden="1">
      <c r="B36" s="212">
        <v>38169</v>
      </c>
      <c r="C36" s="254"/>
      <c r="D36" s="214">
        <f>+D276+D516</f>
        <v>3638</v>
      </c>
      <c r="E36" s="214">
        <f>+E276+E516</f>
        <v>1487.45135</v>
      </c>
      <c r="F36" s="214">
        <f>+F276+F516</f>
        <v>1193</v>
      </c>
      <c r="G36" s="214">
        <f>+G276+G516</f>
        <v>61</v>
      </c>
      <c r="H36" s="214">
        <f>+H276+H516</f>
        <v>249</v>
      </c>
      <c r="I36" s="214">
        <f>+I276+I516</f>
        <v>25</v>
      </c>
      <c r="J36" s="255"/>
      <c r="K36" s="255"/>
    </row>
    <row r="37" spans="2:11" s="12" customFormat="1" ht="12.75" hidden="1">
      <c r="B37" s="212">
        <v>38200</v>
      </c>
      <c r="C37" s="254"/>
      <c r="D37" s="214">
        <f>+D277+D517</f>
        <v>3599</v>
      </c>
      <c r="E37" s="214">
        <f>+E277+E517</f>
        <v>1468.7476689999999</v>
      </c>
      <c r="F37" s="214">
        <f>+F277+F517</f>
        <v>1054</v>
      </c>
      <c r="G37" s="214">
        <f>+G277+G517</f>
        <v>76</v>
      </c>
      <c r="H37" s="214">
        <f>+H277+H517</f>
        <v>172</v>
      </c>
      <c r="I37" s="214">
        <f>+I277+I517</f>
        <v>63</v>
      </c>
      <c r="J37" s="255"/>
      <c r="K37" s="255"/>
    </row>
    <row r="38" spans="2:11" s="12" customFormat="1" ht="12.75" hidden="1">
      <c r="B38" s="212">
        <v>38231</v>
      </c>
      <c r="C38" s="254"/>
      <c r="D38" s="214">
        <f>+D278+D518</f>
        <v>3543</v>
      </c>
      <c r="E38" s="214">
        <f>+E278+E518</f>
        <v>1391.2904669999998</v>
      </c>
      <c r="F38" s="214">
        <f>+F278+F518</f>
        <v>1026</v>
      </c>
      <c r="G38" s="214">
        <f>+G278+G518</f>
        <v>50</v>
      </c>
      <c r="H38" s="214">
        <f>+H278+H518</f>
        <v>363</v>
      </c>
      <c r="I38" s="214">
        <f>+I278+I518</f>
        <v>71</v>
      </c>
      <c r="J38" s="255"/>
      <c r="K38" s="255"/>
    </row>
    <row r="39" spans="2:11" s="12" customFormat="1" ht="12.75" hidden="1">
      <c r="B39" s="212">
        <v>38261</v>
      </c>
      <c r="C39" s="254"/>
      <c r="D39" s="214">
        <f>+D279+D519</f>
        <v>3526</v>
      </c>
      <c r="E39" s="214">
        <f>+E279+E519</f>
        <v>1482.394249</v>
      </c>
      <c r="F39" s="214">
        <f>+F279+F519</f>
        <v>1146</v>
      </c>
      <c r="G39" s="214">
        <f>+G279+G519</f>
        <v>52.950027999999996</v>
      </c>
      <c r="H39" s="214">
        <f>+H279+H519</f>
        <v>222</v>
      </c>
      <c r="I39" s="214">
        <f>+I279+I519</f>
        <v>18.871358</v>
      </c>
      <c r="J39" s="255"/>
      <c r="K39" s="255"/>
    </row>
    <row r="40" spans="2:11" s="12" customFormat="1" ht="12.75" hidden="1">
      <c r="B40" s="212">
        <v>38292</v>
      </c>
      <c r="C40" s="254"/>
      <c r="D40" s="214">
        <f>+D280+D520</f>
        <v>3476</v>
      </c>
      <c r="E40" s="214">
        <f>+E280+E520</f>
        <v>1501.3152519999999</v>
      </c>
      <c r="F40" s="214">
        <f>+F280+F520</f>
        <v>989</v>
      </c>
      <c r="G40" s="214">
        <f>+G280+G520</f>
        <v>67.506652</v>
      </c>
      <c r="H40" s="214">
        <f>+H280+H520</f>
        <v>156</v>
      </c>
      <c r="I40" s="214">
        <f>+I280+I520</f>
        <v>40.834504</v>
      </c>
      <c r="J40" s="255"/>
      <c r="K40" s="255"/>
    </row>
    <row r="41" spans="2:11" s="12" customFormat="1" ht="12.75" hidden="1">
      <c r="B41" s="212">
        <v>38322</v>
      </c>
      <c r="C41" s="254"/>
      <c r="D41" s="214">
        <f>+D281+D521</f>
        <v>3428</v>
      </c>
      <c r="E41" s="214">
        <f>+E281+E521</f>
        <v>1534.3873589999998</v>
      </c>
      <c r="F41" s="214">
        <f>+F281+F521</f>
        <v>976</v>
      </c>
      <c r="G41" s="214">
        <f>+G281+G521</f>
        <v>62.569948</v>
      </c>
      <c r="H41" s="214">
        <f>+H281+H521</f>
        <v>320</v>
      </c>
      <c r="I41" s="214">
        <f>+I281+I521</f>
        <v>27.048256</v>
      </c>
      <c r="J41" s="255"/>
      <c r="K41" s="255"/>
    </row>
    <row r="42" spans="2:11" s="12" customFormat="1" ht="12.75" hidden="1">
      <c r="B42" s="212">
        <v>38353</v>
      </c>
      <c r="C42" s="254"/>
      <c r="D42" s="214">
        <f>+D282+D522</f>
        <v>3391</v>
      </c>
      <c r="E42" s="214">
        <f>+E282+E522</f>
        <v>1523.700835</v>
      </c>
      <c r="F42" s="214">
        <f>+F282+F522</f>
        <v>876</v>
      </c>
      <c r="G42" s="214">
        <f>+G282+G522</f>
        <v>46.614692</v>
      </c>
      <c r="H42" s="214">
        <f>+H282+H522</f>
        <v>240</v>
      </c>
      <c r="I42" s="214">
        <f>+I282+I522</f>
        <v>57.607625</v>
      </c>
      <c r="J42" s="255"/>
      <c r="K42" s="255"/>
    </row>
    <row r="43" spans="2:11" s="12" customFormat="1" ht="12.75" hidden="1">
      <c r="B43" s="212">
        <v>38384</v>
      </c>
      <c r="C43" s="254"/>
      <c r="D43" s="214">
        <f>+D283+D523</f>
        <v>3358</v>
      </c>
      <c r="E43" s="214">
        <f>+E283+E523</f>
        <v>1504.2204590000001</v>
      </c>
      <c r="F43" s="214">
        <f>+F283+F523</f>
        <v>859</v>
      </c>
      <c r="G43" s="214">
        <f>+G283+G523</f>
        <v>42.509891</v>
      </c>
      <c r="H43" s="214">
        <f>+H283+H523</f>
        <v>125</v>
      </c>
      <c r="I43" s="214">
        <f>+I283+I523</f>
        <v>44.804533</v>
      </c>
      <c r="J43" s="255"/>
      <c r="K43" s="255"/>
    </row>
    <row r="44" spans="2:11" s="12" customFormat="1" ht="12.75" hidden="1">
      <c r="B44" s="212">
        <v>38412</v>
      </c>
      <c r="C44" s="254"/>
      <c r="D44" s="214">
        <f>+D284+D524</f>
        <v>3319</v>
      </c>
      <c r="E44" s="214">
        <f>+E284+E524</f>
        <v>1518.607092</v>
      </c>
      <c r="F44" s="214">
        <f>+F284+F524</f>
        <v>867</v>
      </c>
      <c r="G44" s="214">
        <f>+G284+G524</f>
        <v>48.343548</v>
      </c>
      <c r="H44" s="214">
        <f>+H284+H524</f>
        <v>210</v>
      </c>
      <c r="I44" s="214">
        <f>+I284+I524</f>
        <v>26.345408</v>
      </c>
      <c r="J44" s="255"/>
      <c r="K44" s="255"/>
    </row>
    <row r="45" spans="2:11" s="12" customFormat="1" ht="12.75" hidden="1">
      <c r="B45" s="212">
        <v>38443</v>
      </c>
      <c r="C45" s="254"/>
      <c r="D45" s="214">
        <f>+D285+D525</f>
        <v>3289</v>
      </c>
      <c r="E45" s="214">
        <f>+E285+E525</f>
        <v>1520.8059600000001</v>
      </c>
      <c r="F45" s="214">
        <f>+F285+F525</f>
        <v>842</v>
      </c>
      <c r="G45" s="214">
        <f>+G285+G525</f>
        <v>60.470215</v>
      </c>
      <c r="H45" s="214">
        <f>+H285+H525</f>
        <v>131</v>
      </c>
      <c r="I45" s="214">
        <f>+I285+I525</f>
        <v>25.424307</v>
      </c>
      <c r="J45" s="255"/>
      <c r="K45" s="255"/>
    </row>
    <row r="46" spans="2:11" s="12" customFormat="1" ht="12.75" hidden="1">
      <c r="B46" s="212">
        <v>38473</v>
      </c>
      <c r="C46" s="254"/>
      <c r="D46" s="214">
        <f>+D286+D526</f>
        <v>3261</v>
      </c>
      <c r="E46" s="214">
        <f>+E286+E526</f>
        <v>1520.6499410000001</v>
      </c>
      <c r="F46" s="214">
        <f>+F286+F526</f>
        <v>777</v>
      </c>
      <c r="G46" s="214">
        <f>+G286+G526</f>
        <v>42.611549000000004</v>
      </c>
      <c r="H46" s="214">
        <f>+H286+H526</f>
        <v>147</v>
      </c>
      <c r="I46" s="214">
        <f>+I286+I526</f>
        <v>49.88237</v>
      </c>
      <c r="J46" s="255"/>
      <c r="K46" s="255"/>
    </row>
    <row r="47" spans="2:11" s="12" customFormat="1" ht="12.75" hidden="1">
      <c r="B47" s="212">
        <v>38504</v>
      </c>
      <c r="C47" s="254"/>
      <c r="D47" s="214">
        <f>+D287+D527</f>
        <v>3237</v>
      </c>
      <c r="E47" s="214">
        <f>+E287+E527</f>
        <v>1527.21994</v>
      </c>
      <c r="F47" s="214">
        <f>+F287+F527</f>
        <v>788</v>
      </c>
      <c r="G47" s="214">
        <f>+G287+G527</f>
        <v>39.649598</v>
      </c>
      <c r="H47" s="214">
        <f>+H287+H527</f>
        <v>249</v>
      </c>
      <c r="I47" s="214">
        <f>+I287+I527</f>
        <v>33.621234</v>
      </c>
      <c r="J47" s="255"/>
      <c r="K47" s="255"/>
    </row>
    <row r="48" spans="2:11" s="12" customFormat="1" ht="12.75" hidden="1">
      <c r="B48" s="212">
        <v>38534</v>
      </c>
      <c r="C48" s="254"/>
      <c r="D48" s="214">
        <f>+D288+D528</f>
        <v>3214</v>
      </c>
      <c r="E48" s="214">
        <f>+E288+E528</f>
        <v>1525.6440790000001</v>
      </c>
      <c r="F48" s="214">
        <f>+F288+F528</f>
        <v>756</v>
      </c>
      <c r="G48" s="214">
        <f>+G288+G528</f>
        <v>38.539725999999995</v>
      </c>
      <c r="H48" s="214">
        <f>+H288+H528</f>
        <v>179</v>
      </c>
      <c r="I48" s="214">
        <f>+I288+I528</f>
        <v>40.587872999999995</v>
      </c>
      <c r="J48" s="255"/>
      <c r="K48" s="255"/>
    </row>
    <row r="49" spans="2:11" s="12" customFormat="1" ht="12.75" hidden="1">
      <c r="B49" s="212">
        <v>38565</v>
      </c>
      <c r="C49" s="254"/>
      <c r="D49" s="214">
        <f>+D289+D529</f>
        <v>3193</v>
      </c>
      <c r="E49" s="214">
        <f>+E289+E529</f>
        <v>1496.0553850000001</v>
      </c>
      <c r="F49" s="214">
        <f>+F289+F529</f>
        <v>747</v>
      </c>
      <c r="G49" s="214">
        <f>+G289+G529</f>
        <v>38.004008999999996</v>
      </c>
      <c r="H49" s="214">
        <f>+H289+H529</f>
        <v>138</v>
      </c>
      <c r="I49" s="214">
        <f>+I289+I529</f>
        <v>79.566196</v>
      </c>
      <c r="J49" s="255"/>
      <c r="K49" s="255"/>
    </row>
    <row r="50" spans="2:11" s="12" customFormat="1" ht="12.75" hidden="1">
      <c r="B50" s="212">
        <v>38596</v>
      </c>
      <c r="C50" s="254"/>
      <c r="D50" s="214">
        <f>+D290+D530</f>
        <v>3173</v>
      </c>
      <c r="E50" s="214">
        <f>+E290+E530</f>
        <v>1442.829205</v>
      </c>
      <c r="F50" s="214">
        <f>+F290+F530</f>
        <v>777</v>
      </c>
      <c r="G50" s="214">
        <f>+G290+G530</f>
        <v>38.64381899999999</v>
      </c>
      <c r="H50" s="214">
        <f>+H290+H530</f>
        <v>235</v>
      </c>
      <c r="I50" s="214">
        <f>+I290+I530</f>
        <v>29.646249</v>
      </c>
      <c r="J50" s="255"/>
      <c r="K50" s="255"/>
    </row>
    <row r="51" spans="2:11" s="12" customFormat="1" ht="12.75" hidden="1">
      <c r="B51" s="212">
        <v>38626</v>
      </c>
      <c r="C51" s="254"/>
      <c r="D51" s="214">
        <f>+D291+D531</f>
        <v>3153</v>
      </c>
      <c r="E51" s="214">
        <f>+E291+E531</f>
        <v>1447.95407</v>
      </c>
      <c r="F51" s="214">
        <f>+F291+F531</f>
        <v>693</v>
      </c>
      <c r="G51" s="214">
        <f>+G291+G531</f>
        <v>39.249766</v>
      </c>
      <c r="H51" s="214">
        <f>+H291+H531</f>
        <v>110</v>
      </c>
      <c r="I51" s="214">
        <f>+I291+I531</f>
        <v>37.834092</v>
      </c>
      <c r="J51" s="255"/>
      <c r="K51" s="255"/>
    </row>
    <row r="52" spans="2:11" s="12" customFormat="1" ht="12.75" hidden="1">
      <c r="B52" s="212">
        <v>38657</v>
      </c>
      <c r="C52" s="254"/>
      <c r="D52" s="214">
        <f>+D292+D532</f>
        <v>3136</v>
      </c>
      <c r="E52" s="214">
        <f>+E292+E532</f>
        <v>1413.2696349999999</v>
      </c>
      <c r="F52" s="214">
        <f>+F292+F532</f>
        <v>649</v>
      </c>
      <c r="G52" s="214">
        <f>+G292+G532</f>
        <v>46.097899999999996</v>
      </c>
      <c r="H52" s="214">
        <f>+H292+H532</f>
        <v>90</v>
      </c>
      <c r="I52" s="214">
        <f>+I292+I532</f>
        <v>78.609913</v>
      </c>
      <c r="J52" s="255"/>
      <c r="K52" s="255"/>
    </row>
    <row r="53" spans="2:11" s="12" customFormat="1" ht="12.75" hidden="1">
      <c r="B53" s="212">
        <v>38687</v>
      </c>
      <c r="C53" s="254"/>
      <c r="D53" s="214">
        <f>+D293+D533</f>
        <v>3115</v>
      </c>
      <c r="E53" s="214">
        <f>+E293+E533</f>
        <v>1431.098605</v>
      </c>
      <c r="F53" s="214">
        <f>+F293+F533</f>
        <v>673</v>
      </c>
      <c r="G53" s="214">
        <f>+G293+G533</f>
        <v>66.53893500000001</v>
      </c>
      <c r="H53" s="214">
        <f>+H293+H533</f>
        <v>181</v>
      </c>
      <c r="I53" s="214">
        <f>+I293+I533</f>
        <v>45.901883</v>
      </c>
      <c r="J53" s="255"/>
      <c r="K53" s="255"/>
    </row>
    <row r="54" spans="2:11" s="12" customFormat="1" ht="12.75" hidden="1">
      <c r="B54" s="212">
        <v>38718</v>
      </c>
      <c r="C54" s="254"/>
      <c r="D54" s="214">
        <f>+D294+D534</f>
        <v>3094</v>
      </c>
      <c r="E54" s="214">
        <f>+E294+E534</f>
        <v>1432.773473</v>
      </c>
      <c r="F54" s="214">
        <f>+F294+F534</f>
        <v>636</v>
      </c>
      <c r="G54" s="214">
        <f>+G294+G534</f>
        <v>33.031465</v>
      </c>
      <c r="H54" s="214">
        <f>+H294+H534</f>
        <v>148</v>
      </c>
      <c r="I54" s="214">
        <f>+I294+I534</f>
        <v>60.529973</v>
      </c>
      <c r="J54" s="255"/>
      <c r="K54" s="255"/>
    </row>
    <row r="55" spans="2:11" s="12" customFormat="1" ht="12.75" hidden="1">
      <c r="B55" s="212">
        <v>38749</v>
      </c>
      <c r="C55" s="254"/>
      <c r="D55" s="214">
        <f>+D295+D535</f>
        <v>3061</v>
      </c>
      <c r="E55" s="214">
        <f>+E295+E535</f>
        <v>1385.459018</v>
      </c>
      <c r="F55" s="214">
        <f>+F295+F535</f>
        <v>611</v>
      </c>
      <c r="G55" s="214">
        <f>+G295+G535</f>
        <v>30.675034999999998</v>
      </c>
      <c r="H55" s="214">
        <f>+H295+H535</f>
        <v>99</v>
      </c>
      <c r="I55" s="214">
        <f>+I295+I535</f>
        <v>43.308567</v>
      </c>
      <c r="J55" s="255"/>
      <c r="K55" s="255"/>
    </row>
    <row r="56" spans="2:11" s="12" customFormat="1" ht="12.75" hidden="1">
      <c r="B56" s="212">
        <v>38777</v>
      </c>
      <c r="C56" s="254"/>
      <c r="D56" s="214">
        <f>+D296+D536</f>
        <v>3044</v>
      </c>
      <c r="E56" s="214">
        <f>+E296+E536</f>
        <v>1403.3682649999998</v>
      </c>
      <c r="F56" s="214">
        <f>+F296+F536</f>
        <v>637</v>
      </c>
      <c r="G56" s="214">
        <f>+G296+G536</f>
        <v>34.833841</v>
      </c>
      <c r="H56" s="214">
        <f>+H296+H536</f>
        <v>183</v>
      </c>
      <c r="I56" s="214">
        <f>+I296+I536</f>
        <v>22.444393</v>
      </c>
      <c r="J56" s="255"/>
      <c r="K56" s="255"/>
    </row>
    <row r="57" spans="2:11" s="12" customFormat="1" ht="12.75" hidden="1">
      <c r="B57" s="212">
        <v>38808</v>
      </c>
      <c r="C57" s="254"/>
      <c r="D57" s="214">
        <f>+D297+D537</f>
        <v>3025</v>
      </c>
      <c r="E57" s="214">
        <f>+E297+E537</f>
        <v>1414.247737</v>
      </c>
      <c r="F57" s="214">
        <f>+F297+F537</f>
        <v>559</v>
      </c>
      <c r="G57" s="214">
        <f>+G297+G537</f>
        <v>40.460366</v>
      </c>
      <c r="H57" s="214">
        <f>+H297+H537</f>
        <v>100</v>
      </c>
      <c r="I57" s="214">
        <f>+I297+I537</f>
        <v>26.660935</v>
      </c>
      <c r="J57" s="255"/>
      <c r="K57" s="255"/>
    </row>
    <row r="58" spans="2:11" s="12" customFormat="1" ht="12.75" hidden="1">
      <c r="B58" s="212">
        <v>38838</v>
      </c>
      <c r="C58" s="254"/>
      <c r="D58" s="214">
        <f>+D298+D538</f>
        <v>2995</v>
      </c>
      <c r="E58" s="214">
        <f>+E298+E538</f>
        <v>1385.8052710000002</v>
      </c>
      <c r="F58" s="214">
        <f>+F298+F538</f>
        <v>558</v>
      </c>
      <c r="G58" s="214">
        <f>+G298+G538</f>
        <v>31.415818</v>
      </c>
      <c r="H58" s="214">
        <f>+H298+H538</f>
        <v>81</v>
      </c>
      <c r="I58" s="214">
        <f>+I298+I538</f>
        <v>31.318879000000003</v>
      </c>
      <c r="J58" s="255"/>
      <c r="K58" s="255"/>
    </row>
    <row r="59" spans="2:11" s="12" customFormat="1" ht="12.75" hidden="1">
      <c r="B59" s="212">
        <v>38869</v>
      </c>
      <c r="C59" s="254"/>
      <c r="D59" s="214">
        <f>+D299+D539</f>
        <v>2981</v>
      </c>
      <c r="E59" s="214">
        <f>+E299+E539</f>
        <v>1378.1772979999998</v>
      </c>
      <c r="F59" s="214">
        <f>+F299+F539</f>
        <v>608</v>
      </c>
      <c r="G59" s="214">
        <f>+G299+G539</f>
        <v>32.744891</v>
      </c>
      <c r="H59" s="214">
        <f>+H299+H539</f>
        <v>174</v>
      </c>
      <c r="I59" s="214">
        <f>+I299+I539</f>
        <v>46.114661999999996</v>
      </c>
      <c r="J59" s="255"/>
      <c r="K59" s="255"/>
    </row>
    <row r="60" spans="2:11" s="12" customFormat="1" ht="12.75" hidden="1">
      <c r="B60" s="212">
        <v>38899</v>
      </c>
      <c r="C60" s="254"/>
      <c r="D60" s="214">
        <f>+D300+D540</f>
        <v>2959</v>
      </c>
      <c r="E60" s="214">
        <f>+E300+E540</f>
        <v>1373.793671</v>
      </c>
      <c r="F60" s="214">
        <f>+F300+F540</f>
        <v>513</v>
      </c>
      <c r="G60" s="214">
        <f>+G300+G540</f>
        <v>28.616206</v>
      </c>
      <c r="H60" s="214">
        <f>+H300+H540</f>
        <v>116</v>
      </c>
      <c r="I60" s="214">
        <f>+I300+I540</f>
        <v>33.194172</v>
      </c>
      <c r="J60" s="255"/>
      <c r="K60" s="255"/>
    </row>
    <row r="61" spans="2:11" s="12" customFormat="1" ht="12.75" hidden="1">
      <c r="B61" s="212">
        <v>38930</v>
      </c>
      <c r="C61" s="254"/>
      <c r="D61" s="214">
        <f>+D301+D541</f>
        <v>2935</v>
      </c>
      <c r="E61" s="214">
        <f>+E301+E541</f>
        <v>1373.9266969999999</v>
      </c>
      <c r="F61" s="214">
        <f>+F301+F541</f>
        <v>514</v>
      </c>
      <c r="G61" s="214">
        <f>+G301+G541</f>
        <v>27.866967</v>
      </c>
      <c r="H61" s="214">
        <f>+H301+H541</f>
        <v>48</v>
      </c>
      <c r="I61" s="214">
        <f>+I301+I541</f>
        <v>29.337108999999998</v>
      </c>
      <c r="J61" s="255"/>
      <c r="K61" s="255"/>
    </row>
    <row r="62" spans="2:11" s="12" customFormat="1" ht="12.75" hidden="1">
      <c r="B62" s="212">
        <v>38961</v>
      </c>
      <c r="C62" s="254"/>
      <c r="D62" s="214">
        <f>+D302+D542</f>
        <v>2918</v>
      </c>
      <c r="E62" s="214">
        <f>+E302+E542</f>
        <v>1360.2964319999999</v>
      </c>
      <c r="F62" s="214">
        <f>+F302+F542</f>
        <v>530</v>
      </c>
      <c r="G62" s="214">
        <f>+G302+G542</f>
        <v>28.452648</v>
      </c>
      <c r="H62" s="214">
        <f>+H302+H542</f>
        <v>146</v>
      </c>
      <c r="I62" s="214">
        <f>+I302+I542</f>
        <v>46.978142999999996</v>
      </c>
      <c r="J62" s="255"/>
      <c r="K62" s="255"/>
    </row>
    <row r="63" spans="2:11" s="12" customFormat="1" ht="12.75" hidden="1">
      <c r="B63" s="212">
        <v>38991</v>
      </c>
      <c r="C63" s="254"/>
      <c r="D63" s="214">
        <f>+D303+D543</f>
        <v>2899</v>
      </c>
      <c r="E63" s="214">
        <f>+E303+E543</f>
        <v>1352.200992</v>
      </c>
      <c r="F63" s="214">
        <f>+F303+F543</f>
        <v>490</v>
      </c>
      <c r="G63" s="214">
        <f>+G303+G543</f>
        <v>25.038506</v>
      </c>
      <c r="H63" s="214">
        <f>+H303+H543</f>
        <v>82</v>
      </c>
      <c r="I63" s="214">
        <f>+I303+I543</f>
        <v>30.552278</v>
      </c>
      <c r="J63" s="255"/>
      <c r="K63" s="255"/>
    </row>
    <row r="64" spans="2:11" s="12" customFormat="1" ht="12.75" hidden="1">
      <c r="B64" s="212">
        <v>39022</v>
      </c>
      <c r="C64" s="254"/>
      <c r="D64" s="214">
        <f>+D304+D544</f>
        <v>2880</v>
      </c>
      <c r="E64" s="214">
        <f>+E304+E544</f>
        <v>1312.8207899999998</v>
      </c>
      <c r="F64" s="214">
        <f>+F304+F544</f>
        <v>456</v>
      </c>
      <c r="G64" s="214">
        <f>+G304+G544</f>
        <v>23.128694</v>
      </c>
      <c r="H64" s="214">
        <f>+H304+H544</f>
        <v>70</v>
      </c>
      <c r="I64" s="214">
        <f>+I304+I544</f>
        <v>21.986917000000002</v>
      </c>
      <c r="J64" s="255"/>
      <c r="K64" s="255"/>
    </row>
    <row r="65" spans="2:11" s="12" customFormat="1" ht="12.75" hidden="1">
      <c r="B65" s="212">
        <v>39052</v>
      </c>
      <c r="C65" s="254"/>
      <c r="D65" s="214">
        <f>+D305+D545</f>
        <v>2863</v>
      </c>
      <c r="E65" s="214">
        <f>+E305+E545</f>
        <v>1284.054539</v>
      </c>
      <c r="F65" s="214">
        <f>+F305+F545</f>
        <v>463</v>
      </c>
      <c r="G65" s="214">
        <f>+G305+G545</f>
        <v>34.885464999999996</v>
      </c>
      <c r="H65" s="214">
        <f>+H305+H545</f>
        <v>119</v>
      </c>
      <c r="I65" s="214">
        <f>+I305+I545</f>
        <v>62.174465</v>
      </c>
      <c r="J65" s="255"/>
      <c r="K65" s="255"/>
    </row>
    <row r="66" spans="2:11" s="12" customFormat="1" ht="12.75" hidden="1">
      <c r="B66" s="212">
        <v>39083</v>
      </c>
      <c r="C66" s="254"/>
      <c r="D66" s="214">
        <f>+D306+D546</f>
        <v>2853</v>
      </c>
      <c r="E66" s="214">
        <f>+E306+E546</f>
        <v>1275.220669</v>
      </c>
      <c r="F66" s="214">
        <f>+F306+F546</f>
        <v>422</v>
      </c>
      <c r="G66" s="214">
        <f>+G306+G546</f>
        <v>22.734995</v>
      </c>
      <c r="H66" s="214">
        <f>+H306+H546</f>
        <v>85</v>
      </c>
      <c r="I66" s="214">
        <f>+I306+I546</f>
        <v>29.479188</v>
      </c>
      <c r="J66" s="255"/>
      <c r="K66" s="255"/>
    </row>
    <row r="67" spans="2:11" s="12" customFormat="1" ht="12.75" hidden="1">
      <c r="B67" s="212">
        <v>39114</v>
      </c>
      <c r="C67" s="254"/>
      <c r="D67" s="214">
        <f>+D307+D547</f>
        <v>2846</v>
      </c>
      <c r="E67" s="214">
        <f>+E307+E547</f>
        <v>1270.828854</v>
      </c>
      <c r="F67" s="214">
        <f>+F307+F547</f>
        <v>416</v>
      </c>
      <c r="G67" s="214">
        <f>+G307+G547</f>
        <v>20.509682</v>
      </c>
      <c r="H67" s="214">
        <f>+H307+H547</f>
        <v>41</v>
      </c>
      <c r="I67" s="214">
        <f>+I307+I547</f>
        <v>25.286400999999998</v>
      </c>
      <c r="J67" s="255"/>
      <c r="K67" s="255"/>
    </row>
    <row r="68" spans="2:11" s="12" customFormat="1" ht="12.75" hidden="1">
      <c r="B68" s="212">
        <v>39142</v>
      </c>
      <c r="C68" s="254"/>
      <c r="D68" s="214">
        <f>+D308+D548</f>
        <v>2817</v>
      </c>
      <c r="E68" s="214">
        <f>+E308+E548</f>
        <v>1267.6265199999998</v>
      </c>
      <c r="F68" s="214">
        <f>+F308+F548</f>
        <v>445</v>
      </c>
      <c r="G68" s="214">
        <f>+G308+G548</f>
        <v>21.339633999999997</v>
      </c>
      <c r="H68" s="214">
        <f>+H308+H548</f>
        <v>95</v>
      </c>
      <c r="I68" s="214">
        <f>+I308+I548</f>
        <v>32.355665</v>
      </c>
      <c r="J68" s="255"/>
      <c r="K68" s="255"/>
    </row>
    <row r="69" spans="2:11" s="12" customFormat="1" ht="12.75" hidden="1">
      <c r="B69" s="212">
        <v>39173</v>
      </c>
      <c r="C69" s="254"/>
      <c r="D69" s="214">
        <v>2809</v>
      </c>
      <c r="E69" s="214">
        <v>1279.677655</v>
      </c>
      <c r="F69" s="214">
        <v>413</v>
      </c>
      <c r="G69" s="214">
        <v>25.333605</v>
      </c>
      <c r="H69" s="214">
        <v>69</v>
      </c>
      <c r="I69" s="214">
        <v>21.400537</v>
      </c>
      <c r="J69" s="255"/>
      <c r="K69" s="255"/>
    </row>
    <row r="70" spans="2:11" s="12" customFormat="1" ht="12.75" hidden="1">
      <c r="B70" s="212">
        <v>39203</v>
      </c>
      <c r="C70" s="254"/>
      <c r="D70" s="214">
        <v>2803</v>
      </c>
      <c r="E70" s="214">
        <v>1277.887888</v>
      </c>
      <c r="F70" s="214">
        <v>398</v>
      </c>
      <c r="G70" s="214">
        <v>20.469377</v>
      </c>
      <c r="H70" s="214">
        <v>70</v>
      </c>
      <c r="I70" s="214">
        <v>29.660395</v>
      </c>
      <c r="J70" s="255"/>
      <c r="K70" s="255"/>
    </row>
    <row r="71" spans="2:11" s="12" customFormat="1" ht="12.75" hidden="1">
      <c r="B71" s="212">
        <v>39234</v>
      </c>
      <c r="C71" s="254"/>
      <c r="D71" s="214">
        <v>2790</v>
      </c>
      <c r="E71" s="214">
        <v>1278.749409</v>
      </c>
      <c r="F71" s="214">
        <v>406</v>
      </c>
      <c r="G71" s="214">
        <v>23.072638</v>
      </c>
      <c r="H71" s="214">
        <v>45</v>
      </c>
      <c r="I71" s="214">
        <v>26.583777</v>
      </c>
      <c r="J71" s="255"/>
      <c r="K71" s="255"/>
    </row>
    <row r="72" spans="2:11" s="12" customFormat="1" ht="12.75" hidden="1">
      <c r="B72" s="212">
        <v>39264</v>
      </c>
      <c r="C72" s="254"/>
      <c r="D72" s="214">
        <v>2783</v>
      </c>
      <c r="E72" s="214">
        <v>1261.071018</v>
      </c>
      <c r="F72" s="214">
        <v>371</v>
      </c>
      <c r="G72" s="214">
        <v>24.231637</v>
      </c>
      <c r="H72" s="214">
        <v>49</v>
      </c>
      <c r="I72" s="214">
        <v>44.932898</v>
      </c>
      <c r="J72" s="255"/>
      <c r="K72" s="255"/>
    </row>
    <row r="73" spans="2:11" s="12" customFormat="1" ht="12.75" hidden="1">
      <c r="B73" s="212">
        <v>39295</v>
      </c>
      <c r="C73" s="254"/>
      <c r="D73" s="214">
        <v>2779</v>
      </c>
      <c r="E73" s="214">
        <v>1245.3404</v>
      </c>
      <c r="F73" s="214">
        <v>396</v>
      </c>
      <c r="G73" s="214">
        <v>21.071332</v>
      </c>
      <c r="H73" s="214">
        <v>38</v>
      </c>
      <c r="I73" s="214">
        <v>34.072723</v>
      </c>
      <c r="J73" s="255"/>
      <c r="K73" s="255"/>
    </row>
    <row r="74" spans="2:11" s="12" customFormat="1" ht="12.75" hidden="1">
      <c r="B74" s="212">
        <v>39326</v>
      </c>
      <c r="C74" s="254"/>
      <c r="D74" s="214">
        <v>2769</v>
      </c>
      <c r="E74" s="214">
        <v>1250.455662</v>
      </c>
      <c r="F74" s="214">
        <v>354</v>
      </c>
      <c r="G74" s="214">
        <v>17.9644</v>
      </c>
      <c r="H74" s="214">
        <v>31</v>
      </c>
      <c r="I74" s="214">
        <v>18.118966</v>
      </c>
      <c r="J74" s="255"/>
      <c r="K74" s="255"/>
    </row>
    <row r="75" spans="2:11" s="12" customFormat="1" ht="12.75" hidden="1">
      <c r="B75" s="212">
        <v>39356</v>
      </c>
      <c r="C75" s="254"/>
      <c r="D75" s="214">
        <v>2760</v>
      </c>
      <c r="E75" s="214">
        <v>1258.078625</v>
      </c>
      <c r="F75" s="214">
        <v>369</v>
      </c>
      <c r="G75" s="214">
        <v>17.390845</v>
      </c>
      <c r="H75" s="214">
        <v>33</v>
      </c>
      <c r="I75" s="214">
        <v>13.12886</v>
      </c>
      <c r="J75" s="255"/>
      <c r="K75" s="255"/>
    </row>
    <row r="76" spans="2:11" s="12" customFormat="1" ht="12.75" hidden="1">
      <c r="B76" s="212">
        <v>39387</v>
      </c>
      <c r="C76" s="254"/>
      <c r="D76" s="214">
        <v>2745</v>
      </c>
      <c r="E76" s="214">
        <v>1248.888631</v>
      </c>
      <c r="F76" s="214">
        <v>370</v>
      </c>
      <c r="G76" s="214">
        <v>23.461111</v>
      </c>
      <c r="H76" s="214">
        <v>26</v>
      </c>
      <c r="I76" s="214">
        <v>28.222262</v>
      </c>
      <c r="J76" s="255"/>
      <c r="K76" s="255"/>
    </row>
    <row r="77" spans="2:11" s="12" customFormat="1" ht="12.75" hidden="1">
      <c r="B77" s="212">
        <v>39417</v>
      </c>
      <c r="C77" s="254"/>
      <c r="D77" s="214">
        <v>2736</v>
      </c>
      <c r="E77" s="214">
        <v>1262.292081</v>
      </c>
      <c r="F77" s="214">
        <v>350</v>
      </c>
      <c r="G77" s="214">
        <v>32.457018</v>
      </c>
      <c r="H77" s="214">
        <v>62</v>
      </c>
      <c r="I77" s="214">
        <v>16.653736</v>
      </c>
      <c r="J77" s="255"/>
      <c r="K77" s="255"/>
    </row>
    <row r="78" spans="2:11" s="12" customFormat="1" ht="12.75">
      <c r="B78" s="212">
        <v>39448</v>
      </c>
      <c r="C78" s="254"/>
      <c r="D78" s="214">
        <v>2723</v>
      </c>
      <c r="E78" s="214">
        <v>1252.038167</v>
      </c>
      <c r="F78" s="214">
        <v>335</v>
      </c>
      <c r="G78" s="214">
        <v>16.506955</v>
      </c>
      <c r="H78" s="214">
        <v>36</v>
      </c>
      <c r="I78" s="214">
        <v>27.288666</v>
      </c>
      <c r="J78" s="255"/>
      <c r="K78" s="255"/>
    </row>
    <row r="79" spans="2:11" s="12" customFormat="1" ht="12.75">
      <c r="B79" s="212">
        <v>39479</v>
      </c>
      <c r="C79" s="254"/>
      <c r="D79" s="214">
        <v>2714</v>
      </c>
      <c r="E79" s="214">
        <v>1262.37979</v>
      </c>
      <c r="F79" s="214">
        <v>340</v>
      </c>
      <c r="G79" s="214">
        <v>17.791848</v>
      </c>
      <c r="H79" s="214">
        <v>24</v>
      </c>
      <c r="I79" s="214">
        <v>2.664692</v>
      </c>
      <c r="J79" s="255"/>
      <c r="K79" s="255"/>
    </row>
    <row r="80" spans="2:11" s="12" customFormat="1" ht="12.75">
      <c r="B80" s="212">
        <v>39508</v>
      </c>
      <c r="C80" s="254"/>
      <c r="D80" s="214">
        <v>2709</v>
      </c>
      <c r="E80" s="214">
        <v>1274.181912</v>
      </c>
      <c r="F80" s="214">
        <v>318</v>
      </c>
      <c r="G80" s="214">
        <v>18.110217</v>
      </c>
      <c r="H80" s="214">
        <v>20</v>
      </c>
      <c r="I80" s="214">
        <v>18.32503</v>
      </c>
      <c r="J80" s="255"/>
      <c r="K80" s="255"/>
    </row>
    <row r="81" spans="2:11" s="12" customFormat="1" ht="12.75">
      <c r="B81" s="212">
        <v>39539</v>
      </c>
      <c r="C81" s="254"/>
      <c r="D81" s="214">
        <v>2704</v>
      </c>
      <c r="E81" s="214">
        <v>1314.434417</v>
      </c>
      <c r="F81" s="214">
        <v>338</v>
      </c>
      <c r="G81" s="214">
        <v>17.814687</v>
      </c>
      <c r="H81" s="214">
        <v>17</v>
      </c>
      <c r="I81" s="214">
        <v>5.656661</v>
      </c>
      <c r="J81" s="255"/>
      <c r="K81" s="255"/>
    </row>
    <row r="82" spans="2:11" s="12" customFormat="1" ht="12.75">
      <c r="B82" s="212">
        <v>39569</v>
      </c>
      <c r="C82" s="254"/>
      <c r="D82" s="214">
        <v>2698</v>
      </c>
      <c r="E82" s="214">
        <v>1336.294719</v>
      </c>
      <c r="F82" s="214">
        <v>318</v>
      </c>
      <c r="G82" s="214">
        <v>19.437497</v>
      </c>
      <c r="H82" s="214">
        <v>15</v>
      </c>
      <c r="I82" s="214">
        <v>5.21108</v>
      </c>
      <c r="J82" s="255"/>
      <c r="K82" s="255"/>
    </row>
    <row r="83" spans="2:11" s="12" customFormat="1" ht="12.75">
      <c r="B83" s="212">
        <v>39600</v>
      </c>
      <c r="C83" s="254"/>
      <c r="D83" s="214">
        <v>2691</v>
      </c>
      <c r="E83" s="214">
        <v>1280.681198</v>
      </c>
      <c r="F83" s="214">
        <v>309</v>
      </c>
      <c r="G83" s="214">
        <v>16.890345</v>
      </c>
      <c r="H83" s="214">
        <v>23</v>
      </c>
      <c r="I83" s="214">
        <v>12.558597</v>
      </c>
      <c r="J83" s="255"/>
      <c r="K83" s="255"/>
    </row>
    <row r="84" spans="2:11" s="12" customFormat="1" ht="12.75">
      <c r="B84" s="212">
        <v>39630</v>
      </c>
      <c r="C84" s="254"/>
      <c r="D84" s="214">
        <v>2682</v>
      </c>
      <c r="E84" s="214">
        <v>1310.046157</v>
      </c>
      <c r="F84" s="214">
        <v>310</v>
      </c>
      <c r="G84" s="214">
        <v>29.813687</v>
      </c>
      <c r="H84" s="214">
        <v>30</v>
      </c>
      <c r="I84" s="214">
        <v>13.523002</v>
      </c>
      <c r="J84" s="255"/>
      <c r="K84" s="255"/>
    </row>
    <row r="85" spans="2:11" s="12" customFormat="1" ht="12.75">
      <c r="B85" s="212">
        <v>39661</v>
      </c>
      <c r="C85" s="254"/>
      <c r="D85" s="214">
        <v>2675</v>
      </c>
      <c r="E85" s="214">
        <v>1315.247784</v>
      </c>
      <c r="F85" s="214">
        <v>312</v>
      </c>
      <c r="G85" s="214">
        <v>18.680273</v>
      </c>
      <c r="H85" s="214">
        <v>21</v>
      </c>
      <c r="I85" s="214">
        <v>7.90049</v>
      </c>
      <c r="J85" s="255"/>
      <c r="K85" s="255"/>
    </row>
    <row r="86" spans="2:11" s="12" customFormat="1" ht="12.75">
      <c r="B86" s="212">
        <v>39692</v>
      </c>
      <c r="C86" s="254"/>
      <c r="D86" s="214">
        <v>2671</v>
      </c>
      <c r="E86" s="214">
        <v>1311.186456</v>
      </c>
      <c r="F86" s="214">
        <v>301</v>
      </c>
      <c r="G86" s="214">
        <v>17.210601</v>
      </c>
      <c r="H86" s="214">
        <v>30</v>
      </c>
      <c r="I86" s="214">
        <v>23.818407</v>
      </c>
      <c r="J86" s="255"/>
      <c r="K86" s="255"/>
    </row>
    <row r="87" spans="2:11" s="12" customFormat="1" ht="12.75">
      <c r="B87" s="212">
        <v>39722</v>
      </c>
      <c r="C87" s="254"/>
      <c r="D87" s="214">
        <v>2663</v>
      </c>
      <c r="E87" s="214">
        <v>1335.479833</v>
      </c>
      <c r="F87" s="214">
        <v>315</v>
      </c>
      <c r="G87" s="214">
        <v>19.965426</v>
      </c>
      <c r="H87" s="214">
        <v>7</v>
      </c>
      <c r="I87" s="214">
        <v>3.272999</v>
      </c>
      <c r="J87" s="255"/>
      <c r="K87" s="255"/>
    </row>
    <row r="88" spans="2:11" s="12" customFormat="1" ht="12.75">
      <c r="B88" s="212">
        <v>39753</v>
      </c>
      <c r="C88" s="254"/>
      <c r="D88" s="214">
        <v>2659</v>
      </c>
      <c r="E88" s="214">
        <v>1343.577093</v>
      </c>
      <c r="F88" s="214">
        <v>287</v>
      </c>
      <c r="G88" s="214">
        <v>18.630697</v>
      </c>
      <c r="H88" s="214">
        <v>31</v>
      </c>
      <c r="I88" s="214">
        <v>9.9663</v>
      </c>
      <c r="J88" s="255"/>
      <c r="K88" s="255"/>
    </row>
    <row r="89" spans="2:11" s="12" customFormat="1" ht="12.75">
      <c r="B89" s="212">
        <v>39783</v>
      </c>
      <c r="C89" s="254"/>
      <c r="D89" s="214">
        <v>2642</v>
      </c>
      <c r="E89" s="214">
        <v>1331.984263</v>
      </c>
      <c r="F89" s="214">
        <v>293</v>
      </c>
      <c r="G89" s="214">
        <v>24</v>
      </c>
      <c r="H89" s="214">
        <v>20</v>
      </c>
      <c r="I89" s="214">
        <v>40.219769</v>
      </c>
      <c r="J89" s="255"/>
      <c r="K89" s="255"/>
    </row>
    <row r="90" spans="2:11" s="12" customFormat="1" ht="12.75">
      <c r="B90" s="212">
        <v>39814</v>
      </c>
      <c r="C90" s="254"/>
      <c r="D90" s="214">
        <v>2639</v>
      </c>
      <c r="E90" s="214">
        <v>1339.310483</v>
      </c>
      <c r="F90" s="214">
        <v>287</v>
      </c>
      <c r="G90" s="214">
        <v>17.332138</v>
      </c>
      <c r="H90" s="214">
        <v>25</v>
      </c>
      <c r="I90" s="214">
        <v>11.015214</v>
      </c>
      <c r="J90" s="255"/>
      <c r="K90" s="255"/>
    </row>
    <row r="91" spans="2:11" s="12" customFormat="1" ht="12.75">
      <c r="B91" s="212">
        <v>39845</v>
      </c>
      <c r="C91" s="254"/>
      <c r="D91" s="214">
        <v>2633</v>
      </c>
      <c r="E91" s="214">
        <v>1331.968185</v>
      </c>
      <c r="F91" s="214">
        <v>270</v>
      </c>
      <c r="G91" s="214">
        <v>15.83103</v>
      </c>
      <c r="H91" s="214">
        <v>41</v>
      </c>
      <c r="I91" s="214">
        <v>18.986994</v>
      </c>
      <c r="J91" s="255"/>
      <c r="K91" s="255"/>
    </row>
    <row r="92" spans="2:11" s="12" customFormat="1" ht="12.75">
      <c r="B92" s="212">
        <v>39873</v>
      </c>
      <c r="C92" s="254"/>
      <c r="D92" s="214">
        <v>2632</v>
      </c>
      <c r="E92" s="214">
        <v>1344.790203</v>
      </c>
      <c r="F92" s="214">
        <v>294</v>
      </c>
      <c r="G92" s="214">
        <v>19.246004</v>
      </c>
      <c r="H92" s="214">
        <v>18</v>
      </c>
      <c r="I92" s="214">
        <v>9.624818</v>
      </c>
      <c r="J92" s="255"/>
      <c r="K92" s="255"/>
    </row>
    <row r="93" spans="2:11" s="12" customFormat="1" ht="12.75">
      <c r="B93" s="212">
        <v>39904</v>
      </c>
      <c r="C93" s="254"/>
      <c r="D93" s="214">
        <v>2622</v>
      </c>
      <c r="E93" s="214">
        <v>1351.835866</v>
      </c>
      <c r="F93" s="214">
        <v>276</v>
      </c>
      <c r="G93" s="214">
        <v>24.121785</v>
      </c>
      <c r="H93" s="214">
        <v>21</v>
      </c>
      <c r="I93" s="214">
        <v>32.623651</v>
      </c>
      <c r="J93" s="255"/>
      <c r="K93" s="255"/>
    </row>
    <row r="94" spans="2:11" s="12" customFormat="1" ht="12.75">
      <c r="B94" s="212">
        <v>39934</v>
      </c>
      <c r="C94" s="254"/>
      <c r="D94" s="214">
        <v>2618</v>
      </c>
      <c r="E94" s="214">
        <v>1376.718398</v>
      </c>
      <c r="F94" s="214">
        <v>268</v>
      </c>
      <c r="G94" s="214">
        <v>22.364382</v>
      </c>
      <c r="H94" s="214">
        <v>19</v>
      </c>
      <c r="I94" s="214">
        <v>3.435256</v>
      </c>
      <c r="J94" s="255"/>
      <c r="K94" s="255"/>
    </row>
    <row r="95" spans="2:11" s="12" customFormat="1" ht="12.75">
      <c r="B95" s="212">
        <v>39965</v>
      </c>
      <c r="C95" s="254"/>
      <c r="D95" s="214">
        <v>2610</v>
      </c>
      <c r="E95" s="214">
        <v>1383.102052</v>
      </c>
      <c r="F95" s="214">
        <v>268</v>
      </c>
      <c r="G95" s="214">
        <v>13.663545</v>
      </c>
      <c r="H95" s="214">
        <v>24</v>
      </c>
      <c r="I95" s="214">
        <v>9.375178</v>
      </c>
      <c r="J95" s="255"/>
      <c r="K95" s="255"/>
    </row>
    <row r="96" spans="2:11" s="12" customFormat="1" ht="12.75">
      <c r="B96" s="212">
        <v>39995</v>
      </c>
      <c r="C96" s="254"/>
      <c r="D96" s="214">
        <v>2603</v>
      </c>
      <c r="E96" s="214">
        <v>1378.399385</v>
      </c>
      <c r="F96" s="214">
        <v>256</v>
      </c>
      <c r="G96" s="214">
        <v>16.118612</v>
      </c>
      <c r="H96" s="214">
        <v>34</v>
      </c>
      <c r="I96" s="214">
        <v>25.673682</v>
      </c>
      <c r="J96" s="255"/>
      <c r="K96" s="255"/>
    </row>
    <row r="97" spans="2:11" s="12" customFormat="1" ht="12.75">
      <c r="B97" s="212">
        <v>40026</v>
      </c>
      <c r="C97" s="254"/>
      <c r="D97" s="214">
        <v>2589</v>
      </c>
      <c r="E97" s="214">
        <v>1372.231285</v>
      </c>
      <c r="F97" s="214">
        <v>253</v>
      </c>
      <c r="G97" s="214">
        <v>13.991101</v>
      </c>
      <c r="H97" s="214">
        <v>13</v>
      </c>
      <c r="I97" s="214">
        <v>9.961647</v>
      </c>
      <c r="J97" s="255"/>
      <c r="K97" s="255"/>
    </row>
    <row r="98" spans="2:11" s="12" customFormat="1" ht="12.75">
      <c r="B98" s="212">
        <v>40057</v>
      </c>
      <c r="C98" s="254"/>
      <c r="D98" s="214">
        <v>2584</v>
      </c>
      <c r="E98" s="214">
        <v>1373.618324</v>
      </c>
      <c r="F98" s="214">
        <v>251</v>
      </c>
      <c r="G98" s="214">
        <v>12.997867</v>
      </c>
      <c r="H98" s="214">
        <v>16</v>
      </c>
      <c r="I98" s="214">
        <v>11.646753</v>
      </c>
      <c r="J98" s="255"/>
      <c r="K98" s="255"/>
    </row>
    <row r="99" spans="2:11" s="12" customFormat="1" ht="12.75">
      <c r="B99" s="212">
        <v>40087</v>
      </c>
      <c r="C99" s="254"/>
      <c r="D99" s="214">
        <v>2579</v>
      </c>
      <c r="E99" s="214">
        <v>1386.89242</v>
      </c>
      <c r="F99" s="214">
        <v>252</v>
      </c>
      <c r="G99" s="214">
        <v>24.906744</v>
      </c>
      <c r="H99" s="214">
        <v>11</v>
      </c>
      <c r="I99" s="214">
        <v>5.21996</v>
      </c>
      <c r="J99" s="255"/>
      <c r="K99" s="255"/>
    </row>
    <row r="100" spans="2:11" s="12" customFormat="1" ht="12.75">
      <c r="B100" s="212">
        <v>40118</v>
      </c>
      <c r="C100" s="254"/>
      <c r="D100" s="214">
        <v>2575</v>
      </c>
      <c r="E100" s="214">
        <v>1382.925138</v>
      </c>
      <c r="F100" s="214">
        <v>244</v>
      </c>
      <c r="G100" s="214">
        <v>15.941844</v>
      </c>
      <c r="H100" s="214">
        <v>21</v>
      </c>
      <c r="I100" s="214">
        <v>15.786</v>
      </c>
      <c r="J100" s="255"/>
      <c r="K100" s="255"/>
    </row>
    <row r="101" spans="2:11" s="12" customFormat="1" ht="12.75">
      <c r="B101" s="212">
        <v>40148</v>
      </c>
      <c r="C101" s="254"/>
      <c r="D101" s="214">
        <v>2567</v>
      </c>
      <c r="E101" s="214">
        <v>1363.562653</v>
      </c>
      <c r="F101" s="214">
        <v>239</v>
      </c>
      <c r="G101" s="214">
        <v>11.7342</v>
      </c>
      <c r="H101" s="214">
        <v>13</v>
      </c>
      <c r="I101" s="214">
        <v>6.754542</v>
      </c>
      <c r="J101" s="255"/>
      <c r="K101" s="255"/>
    </row>
    <row r="102" spans="2:11" s="12" customFormat="1" ht="12.75">
      <c r="B102" s="212">
        <v>40179</v>
      </c>
      <c r="C102" s="254"/>
      <c r="D102" s="214">
        <v>2561</v>
      </c>
      <c r="E102" s="214">
        <v>1357.115412</v>
      </c>
      <c r="F102" s="214">
        <v>230</v>
      </c>
      <c r="G102" s="214">
        <v>14.177191</v>
      </c>
      <c r="H102" s="214">
        <v>22</v>
      </c>
      <c r="I102" s="214">
        <v>20.598226</v>
      </c>
      <c r="J102" s="255"/>
      <c r="K102" s="255"/>
    </row>
    <row r="103" spans="2:11" s="12" customFormat="1" ht="12.75">
      <c r="B103" s="212">
        <v>40210</v>
      </c>
      <c r="C103" s="254"/>
      <c r="D103" s="214">
        <v>2550</v>
      </c>
      <c r="E103" s="214">
        <v>1311.886271</v>
      </c>
      <c r="F103" s="214">
        <v>229</v>
      </c>
      <c r="G103" s="214">
        <v>10.239421</v>
      </c>
      <c r="H103" s="214">
        <v>17</v>
      </c>
      <c r="I103" s="214">
        <v>28.192732</v>
      </c>
      <c r="J103" s="255"/>
      <c r="K103" s="255"/>
    </row>
    <row r="104" spans="2:11" s="12" customFormat="1" ht="12.75">
      <c r="B104" s="212">
        <v>40238</v>
      </c>
      <c r="C104" s="254"/>
      <c r="D104" s="214">
        <v>2544</v>
      </c>
      <c r="E104" s="214">
        <v>1321.088708</v>
      </c>
      <c r="F104" s="214">
        <v>236</v>
      </c>
      <c r="G104" s="214">
        <v>11.370213</v>
      </c>
      <c r="H104" s="214">
        <v>10</v>
      </c>
      <c r="I104" s="214">
        <v>3.418982</v>
      </c>
      <c r="J104" s="255"/>
      <c r="K104" s="255"/>
    </row>
    <row r="105" spans="2:11" s="12" customFormat="1" ht="12.75">
      <c r="B105" s="212">
        <v>40269</v>
      </c>
      <c r="C105" s="254"/>
      <c r="D105" s="214">
        <v>2542</v>
      </c>
      <c r="E105" s="214">
        <v>1340.589333</v>
      </c>
      <c r="F105" s="214">
        <v>224</v>
      </c>
      <c r="G105" s="214">
        <v>19.298374</v>
      </c>
      <c r="H105" s="214">
        <v>16</v>
      </c>
      <c r="I105" s="214">
        <v>3.239276</v>
      </c>
      <c r="J105" s="255"/>
      <c r="K105" s="255"/>
    </row>
    <row r="106" spans="2:11" s="12" customFormat="1" ht="12.75">
      <c r="B106" s="212">
        <v>40299</v>
      </c>
      <c r="C106" s="254"/>
      <c r="D106" s="214">
        <v>2537</v>
      </c>
      <c r="E106" s="214">
        <v>1350.016525</v>
      </c>
      <c r="F106" s="214">
        <v>216</v>
      </c>
      <c r="G106" s="214">
        <v>13.906796</v>
      </c>
      <c r="H106" s="214">
        <v>10</v>
      </c>
      <c r="I106" s="214">
        <v>7.463954</v>
      </c>
      <c r="J106" s="255"/>
      <c r="K106" s="255"/>
    </row>
    <row r="107" spans="2:11" s="12" customFormat="1" ht="12.75">
      <c r="B107" s="212">
        <v>40330</v>
      </c>
      <c r="C107" s="254"/>
      <c r="D107" s="214">
        <v>2537</v>
      </c>
      <c r="E107" s="214">
        <v>1350.949826</v>
      </c>
      <c r="F107" s="214">
        <v>220</v>
      </c>
      <c r="G107" s="214">
        <v>12.421875</v>
      </c>
      <c r="H107" s="214">
        <v>14</v>
      </c>
      <c r="I107" s="214">
        <v>14.6602</v>
      </c>
      <c r="J107" s="255"/>
      <c r="K107" s="255"/>
    </row>
    <row r="108" spans="2:11" s="227" customFormat="1" ht="12.75">
      <c r="B108" s="256">
        <v>40360</v>
      </c>
      <c r="C108" s="257"/>
      <c r="D108" s="216">
        <v>2534</v>
      </c>
      <c r="E108" s="216">
        <v>1348.849929</v>
      </c>
      <c r="F108" s="216">
        <v>215</v>
      </c>
      <c r="G108" s="216">
        <v>10.850881</v>
      </c>
      <c r="H108" s="216">
        <v>13</v>
      </c>
      <c r="I108" s="216">
        <v>16.08755</v>
      </c>
      <c r="J108" s="258"/>
      <c r="K108" s="258"/>
    </row>
    <row r="109" spans="2:11" s="227" customFormat="1" ht="12.75">
      <c r="B109" s="256">
        <v>40391</v>
      </c>
      <c r="C109" s="257"/>
      <c r="D109" s="216">
        <v>2532</v>
      </c>
      <c r="E109" s="216">
        <v>1359.714576</v>
      </c>
      <c r="F109" s="216">
        <v>212</v>
      </c>
      <c r="G109" s="216">
        <v>12.883634</v>
      </c>
      <c r="H109" s="216">
        <v>9</v>
      </c>
      <c r="I109" s="216">
        <v>3.12608</v>
      </c>
      <c r="J109" s="258"/>
      <c r="K109" s="258"/>
    </row>
    <row r="110" spans="2:11" s="227" customFormat="1" ht="12.75">
      <c r="B110" s="256">
        <v>40422</v>
      </c>
      <c r="C110" s="257"/>
      <c r="D110" s="216">
        <v>2530</v>
      </c>
      <c r="E110" s="216">
        <v>1361.659165</v>
      </c>
      <c r="F110" s="216">
        <v>218</v>
      </c>
      <c r="G110" s="216">
        <v>12.766216</v>
      </c>
      <c r="H110" s="216">
        <v>14</v>
      </c>
      <c r="I110" s="216">
        <v>8.686504</v>
      </c>
      <c r="J110" s="258"/>
      <c r="K110" s="258"/>
    </row>
    <row r="111" spans="2:12" s="227" customFormat="1" ht="12.75">
      <c r="B111" s="256">
        <v>40452</v>
      </c>
      <c r="C111" s="257"/>
      <c r="D111" s="216">
        <v>2529</v>
      </c>
      <c r="E111" s="216">
        <v>1363.724757</v>
      </c>
      <c r="F111" s="216">
        <v>215</v>
      </c>
      <c r="G111" s="216">
        <v>9.9677</v>
      </c>
      <c r="H111" s="216">
        <v>10</v>
      </c>
      <c r="I111" s="216">
        <v>3.494628</v>
      </c>
      <c r="J111" s="258"/>
      <c r="K111" s="220"/>
      <c r="L111" s="220"/>
    </row>
    <row r="112" spans="2:12" s="227" customFormat="1" ht="12.75">
      <c r="B112" s="256">
        <v>40483</v>
      </c>
      <c r="C112" s="257"/>
      <c r="D112" s="216">
        <v>2525</v>
      </c>
      <c r="E112" s="216">
        <v>1326.876856</v>
      </c>
      <c r="F112" s="216">
        <v>215</v>
      </c>
      <c r="G112" s="216">
        <v>13.677669</v>
      </c>
      <c r="H112" s="216">
        <v>21</v>
      </c>
      <c r="I112" s="216">
        <v>42.392332</v>
      </c>
      <c r="J112" s="258"/>
      <c r="K112" s="220"/>
      <c r="L112" s="220"/>
    </row>
    <row r="113" spans="2:12" s="227" customFormat="1" ht="12.75">
      <c r="B113" s="256">
        <v>40513</v>
      </c>
      <c r="C113" s="257"/>
      <c r="D113" s="216">
        <v>2519</v>
      </c>
      <c r="E113" s="216">
        <v>1240.037584</v>
      </c>
      <c r="F113" s="216">
        <v>213</v>
      </c>
      <c r="G113" s="216">
        <v>14.4547</v>
      </c>
      <c r="H113" s="216">
        <v>17</v>
      </c>
      <c r="I113" s="216">
        <v>100.852534</v>
      </c>
      <c r="J113" s="259"/>
      <c r="K113" s="220"/>
      <c r="L113" s="220"/>
    </row>
    <row r="114" spans="2:12" s="227" customFormat="1" ht="12.75">
      <c r="B114" s="256">
        <v>40544</v>
      </c>
      <c r="C114" s="257"/>
      <c r="D114" s="216">
        <v>2516</v>
      </c>
      <c r="E114" s="216">
        <v>1240.708867</v>
      </c>
      <c r="F114" s="216">
        <v>190</v>
      </c>
      <c r="G114" s="216">
        <v>8.791337</v>
      </c>
      <c r="H114" s="216">
        <v>12</v>
      </c>
      <c r="I114" s="216">
        <v>8.856829</v>
      </c>
      <c r="J114" s="259"/>
      <c r="K114" s="220"/>
      <c r="L114" s="220"/>
    </row>
    <row r="115" spans="2:12" s="227" customFormat="1" ht="12.75">
      <c r="B115" s="256">
        <v>40575</v>
      </c>
      <c r="C115" s="257"/>
      <c r="D115" s="216">
        <v>2517</v>
      </c>
      <c r="E115" s="216">
        <v>1244.53838</v>
      </c>
      <c r="F115" s="216">
        <v>195</v>
      </c>
      <c r="G115" s="216">
        <v>11.129822</v>
      </c>
      <c r="H115" s="216">
        <v>10</v>
      </c>
      <c r="I115" s="216">
        <v>8.807177</v>
      </c>
      <c r="J115" s="259"/>
      <c r="K115" s="220"/>
      <c r="L115" s="220"/>
    </row>
    <row r="116" spans="2:12" s="227" customFormat="1" ht="12.75">
      <c r="B116" s="256">
        <v>40603</v>
      </c>
      <c r="C116" s="257"/>
      <c r="D116" s="216">
        <v>2506</v>
      </c>
      <c r="E116" s="216">
        <v>1259.498452</v>
      </c>
      <c r="F116" s="216">
        <v>193</v>
      </c>
      <c r="G116" s="216">
        <v>18.870426</v>
      </c>
      <c r="H116" s="216">
        <v>14</v>
      </c>
      <c r="I116" s="216">
        <v>9.81128</v>
      </c>
      <c r="J116" s="260"/>
      <c r="K116" s="220"/>
      <c r="L116" s="220"/>
    </row>
    <row r="117" spans="2:12" s="227" customFormat="1" ht="12.75">
      <c r="B117" s="256">
        <v>40634</v>
      </c>
      <c r="C117" s="216"/>
      <c r="D117" s="216">
        <v>2503</v>
      </c>
      <c r="E117" s="216">
        <v>1269.488223</v>
      </c>
      <c r="F117" s="216">
        <v>184</v>
      </c>
      <c r="G117" s="216">
        <v>9.41367</v>
      </c>
      <c r="H117" s="216">
        <v>5</v>
      </c>
      <c r="I117" s="216">
        <v>11.531771</v>
      </c>
      <c r="J117" s="260"/>
      <c r="K117" s="220"/>
      <c r="L117" s="220"/>
    </row>
    <row r="118" spans="2:12" s="227" customFormat="1" ht="12.75">
      <c r="B118" s="256">
        <v>40664</v>
      </c>
      <c r="C118" s="216"/>
      <c r="D118" s="216">
        <v>2500</v>
      </c>
      <c r="E118" s="216">
        <v>1280.361396</v>
      </c>
      <c r="F118" s="216">
        <v>190</v>
      </c>
      <c r="G118" s="216">
        <v>10.566747</v>
      </c>
      <c r="H118" s="216">
        <v>14</v>
      </c>
      <c r="I118" s="216">
        <v>6.860724</v>
      </c>
      <c r="J118" s="260"/>
      <c r="K118" s="220"/>
      <c r="L118" s="220"/>
    </row>
    <row r="119" spans="2:12" s="227" customFormat="1" ht="12.75">
      <c r="B119" s="256">
        <v>40695</v>
      </c>
      <c r="C119" s="216"/>
      <c r="D119" s="216">
        <v>2492</v>
      </c>
      <c r="E119" s="216">
        <v>1290.085301</v>
      </c>
      <c r="F119" s="216">
        <v>190</v>
      </c>
      <c r="G119" s="216">
        <v>16.320066</v>
      </c>
      <c r="H119" s="216">
        <v>8</v>
      </c>
      <c r="I119" s="216">
        <v>13.376127</v>
      </c>
      <c r="J119" s="260"/>
      <c r="K119" s="220"/>
      <c r="L119" s="220"/>
    </row>
    <row r="120" spans="2:12" s="227" customFormat="1" ht="12.75">
      <c r="B120" s="256">
        <v>40725</v>
      </c>
      <c r="C120" s="257"/>
      <c r="D120" s="216">
        <v>2488</v>
      </c>
      <c r="E120" s="216">
        <v>1298.351562</v>
      </c>
      <c r="F120" s="216">
        <v>179</v>
      </c>
      <c r="G120" s="216">
        <v>9.192162</v>
      </c>
      <c r="H120" s="216">
        <v>5</v>
      </c>
      <c r="I120" s="216">
        <v>4.561084</v>
      </c>
      <c r="J120" s="260"/>
      <c r="K120" s="220"/>
      <c r="L120" s="220"/>
    </row>
    <row r="121" spans="2:12" s="227" customFormat="1" ht="12.75">
      <c r="B121" s="256">
        <v>40756</v>
      </c>
      <c r="C121" s="257"/>
      <c r="D121" s="216">
        <v>2484</v>
      </c>
      <c r="E121" s="216">
        <v>1301.27304</v>
      </c>
      <c r="F121" s="216">
        <v>178</v>
      </c>
      <c r="G121" s="216">
        <v>8.864712</v>
      </c>
      <c r="H121" s="216">
        <v>6</v>
      </c>
      <c r="I121" s="216">
        <v>5.966895</v>
      </c>
      <c r="J121" s="260"/>
      <c r="K121" s="220"/>
      <c r="L121" s="220"/>
    </row>
    <row r="122" spans="2:12" s="227" customFormat="1" ht="12.75">
      <c r="B122" s="256">
        <v>40787</v>
      </c>
      <c r="C122" s="257"/>
      <c r="D122" s="216">
        <v>2482</v>
      </c>
      <c r="E122" s="216">
        <v>1274.754557</v>
      </c>
      <c r="F122" s="216">
        <v>173</v>
      </c>
      <c r="G122" s="216">
        <v>9.7529</v>
      </c>
      <c r="H122" s="216">
        <v>15</v>
      </c>
      <c r="I122" s="216">
        <v>39.712113</v>
      </c>
      <c r="J122" s="260"/>
      <c r="K122" s="220"/>
      <c r="L122" s="220"/>
    </row>
    <row r="123" spans="2:12" s="227" customFormat="1" ht="12.75">
      <c r="B123" s="256">
        <v>40817</v>
      </c>
      <c r="C123" s="257"/>
      <c r="D123" s="216">
        <v>2479</v>
      </c>
      <c r="E123" s="216">
        <v>1257.311658</v>
      </c>
      <c r="F123" s="216">
        <v>172</v>
      </c>
      <c r="G123" s="216">
        <v>16.430216</v>
      </c>
      <c r="H123" s="216">
        <v>12</v>
      </c>
      <c r="I123" s="216">
        <v>54.08877</v>
      </c>
      <c r="J123" s="260"/>
      <c r="K123" s="220"/>
      <c r="L123" s="220"/>
    </row>
    <row r="124" spans="2:12" s="227" customFormat="1" ht="12.75">
      <c r="B124" s="256">
        <v>40848</v>
      </c>
      <c r="C124" s="257"/>
      <c r="D124" s="216">
        <v>2477</v>
      </c>
      <c r="E124" s="216">
        <v>1264.660922</v>
      </c>
      <c r="F124" s="216">
        <v>179</v>
      </c>
      <c r="G124" s="216">
        <v>11.648036</v>
      </c>
      <c r="H124" s="216">
        <v>2</v>
      </c>
      <c r="I124" s="216">
        <v>4.402233</v>
      </c>
      <c r="J124" s="260"/>
      <c r="K124" s="220"/>
      <c r="L124" s="220"/>
    </row>
    <row r="125" spans="2:12" s="227" customFormat="1" ht="12.75">
      <c r="B125" s="256">
        <v>40878</v>
      </c>
      <c r="C125" s="257"/>
      <c r="D125" s="216">
        <v>2474</v>
      </c>
      <c r="E125" s="216">
        <v>1282.544932</v>
      </c>
      <c r="F125" s="216">
        <v>204</v>
      </c>
      <c r="G125" s="216">
        <v>19.631355</v>
      </c>
      <c r="H125" s="216">
        <v>5</v>
      </c>
      <c r="I125" s="216">
        <v>1.75374</v>
      </c>
      <c r="J125" s="260"/>
      <c r="K125" s="220"/>
      <c r="L125" s="220"/>
    </row>
    <row r="126" spans="2:12" s="227" customFormat="1" ht="12.75">
      <c r="B126" s="256">
        <v>40909</v>
      </c>
      <c r="C126" s="257"/>
      <c r="D126" s="216">
        <v>2474</v>
      </c>
      <c r="E126" s="216">
        <v>1288.555465</v>
      </c>
      <c r="F126" s="216">
        <v>172</v>
      </c>
      <c r="G126" s="216">
        <v>12.058642</v>
      </c>
      <c r="H126" s="216">
        <v>5</v>
      </c>
      <c r="I126" s="216">
        <v>5.493753</v>
      </c>
      <c r="J126" s="260"/>
      <c r="K126" s="220"/>
      <c r="L126" s="220"/>
    </row>
    <row r="127" spans="2:12" s="227" customFormat="1" ht="12.75">
      <c r="B127" s="256">
        <v>40940</v>
      </c>
      <c r="C127" s="257"/>
      <c r="D127" s="216">
        <v>2474</v>
      </c>
      <c r="E127" s="216">
        <v>1289.699435</v>
      </c>
      <c r="F127" s="216">
        <v>174</v>
      </c>
      <c r="G127" s="216">
        <v>10.471454</v>
      </c>
      <c r="H127" s="216">
        <v>9</v>
      </c>
      <c r="I127" s="216">
        <v>9.32242</v>
      </c>
      <c r="J127" s="260"/>
      <c r="K127" s="220"/>
      <c r="L127" s="220"/>
    </row>
    <row r="128" spans="2:12" s="227" customFormat="1" ht="12.75">
      <c r="B128" s="256">
        <v>40969</v>
      </c>
      <c r="C128" s="257"/>
      <c r="D128" s="216">
        <v>2474</v>
      </c>
      <c r="E128" s="216">
        <v>1300.464791</v>
      </c>
      <c r="F128" s="216">
        <v>188</v>
      </c>
      <c r="G128" s="216">
        <v>13.917613</v>
      </c>
      <c r="H128" s="216">
        <v>5</v>
      </c>
      <c r="I128" s="216">
        <v>3.147507</v>
      </c>
      <c r="J128" s="260"/>
      <c r="K128" s="220"/>
      <c r="L128" s="220"/>
    </row>
    <row r="129" spans="2:12" s="227" customFormat="1" ht="12.75">
      <c r="B129" s="256">
        <v>41000</v>
      </c>
      <c r="C129" s="257"/>
      <c r="D129" s="216">
        <v>2470</v>
      </c>
      <c r="E129" s="216">
        <v>1303.441307</v>
      </c>
      <c r="F129" s="216">
        <v>170</v>
      </c>
      <c r="G129" s="216">
        <v>11.229763</v>
      </c>
      <c r="H129" s="216">
        <v>9</v>
      </c>
      <c r="I129" s="216">
        <v>11.159147</v>
      </c>
      <c r="J129" s="260"/>
      <c r="K129" s="220"/>
      <c r="L129" s="220"/>
    </row>
    <row r="130" spans="2:12" s="227" customFormat="1" ht="12.75">
      <c r="B130" s="256">
        <v>41030</v>
      </c>
      <c r="C130" s="257"/>
      <c r="D130" s="216">
        <v>2467</v>
      </c>
      <c r="E130" s="216">
        <v>1308.413089</v>
      </c>
      <c r="F130" s="216">
        <v>169</v>
      </c>
      <c r="G130" s="216">
        <v>9.290479</v>
      </c>
      <c r="H130" s="216">
        <v>14</v>
      </c>
      <c r="I130" s="216">
        <v>4.354747</v>
      </c>
      <c r="J130" s="260"/>
      <c r="K130" s="220"/>
      <c r="L130" s="220"/>
    </row>
    <row r="131" spans="2:12" s="227" customFormat="1" ht="12.75">
      <c r="B131" s="256">
        <v>41061</v>
      </c>
      <c r="C131" s="257"/>
      <c r="D131" s="216">
        <v>2464</v>
      </c>
      <c r="E131" s="216">
        <v>1288.039252</v>
      </c>
      <c r="F131" s="216">
        <v>168</v>
      </c>
      <c r="G131" s="216">
        <v>10.37909</v>
      </c>
      <c r="H131" s="216">
        <v>8</v>
      </c>
      <c r="I131" s="216">
        <v>31.362333</v>
      </c>
      <c r="J131" s="260"/>
      <c r="K131" s="220"/>
      <c r="L131" s="220"/>
    </row>
    <row r="132" spans="2:12" s="227" customFormat="1" ht="12.75">
      <c r="B132" s="256">
        <v>41092</v>
      </c>
      <c r="C132" s="257"/>
      <c r="D132" s="216">
        <v>2460</v>
      </c>
      <c r="E132" s="216">
        <v>1273.722302</v>
      </c>
      <c r="F132" s="216">
        <v>179</v>
      </c>
      <c r="G132" s="216">
        <v>9.474768</v>
      </c>
      <c r="H132" s="216">
        <v>17</v>
      </c>
      <c r="I132" s="216">
        <v>19.032147</v>
      </c>
      <c r="J132" s="260"/>
      <c r="K132" s="220"/>
      <c r="L132" s="220"/>
    </row>
    <row r="133" spans="2:14" s="227" customFormat="1" ht="12.75">
      <c r="B133" s="256">
        <v>41124</v>
      </c>
      <c r="C133" s="257"/>
      <c r="D133" s="216">
        <v>2458</v>
      </c>
      <c r="E133" s="216">
        <v>1273.538407</v>
      </c>
      <c r="F133" s="216">
        <v>154</v>
      </c>
      <c r="G133" s="216">
        <v>7.385228</v>
      </c>
      <c r="H133" s="216">
        <v>9</v>
      </c>
      <c r="I133" s="216">
        <v>7.595713</v>
      </c>
      <c r="J133" s="260"/>
      <c r="K133" s="3"/>
      <c r="L133" s="261"/>
      <c r="M133" s="4"/>
      <c r="N133" s="4"/>
    </row>
    <row r="134" spans="2:14" s="227" customFormat="1" ht="12.75">
      <c r="B134" s="256">
        <v>41156</v>
      </c>
      <c r="C134" s="257"/>
      <c r="D134" s="216">
        <v>2456</v>
      </c>
      <c r="E134" s="216">
        <v>1277.901494</v>
      </c>
      <c r="F134" s="216">
        <v>156</v>
      </c>
      <c r="G134" s="216">
        <v>7.459815</v>
      </c>
      <c r="H134" s="216">
        <v>9</v>
      </c>
      <c r="I134" s="216">
        <v>6.55666</v>
      </c>
      <c r="J134" s="260"/>
      <c r="K134" s="3"/>
      <c r="L134" s="261"/>
      <c r="M134" s="4"/>
      <c r="N134" s="4"/>
    </row>
    <row r="135" spans="2:14" s="227" customFormat="1" ht="12.75">
      <c r="B135" s="256">
        <v>41188</v>
      </c>
      <c r="C135" s="257"/>
      <c r="D135" s="216">
        <v>2455</v>
      </c>
      <c r="E135" s="216">
        <v>1298.698437</v>
      </c>
      <c r="F135" s="216">
        <v>169</v>
      </c>
      <c r="G135" s="216">
        <v>20.942555</v>
      </c>
      <c r="H135" s="216">
        <v>3</v>
      </c>
      <c r="I135" s="216">
        <v>0.858613</v>
      </c>
      <c r="J135" s="260"/>
      <c r="K135" s="3"/>
      <c r="L135" s="3"/>
      <c r="M135" s="4"/>
      <c r="N135" s="4"/>
    </row>
    <row r="136" spans="2:14" s="227" customFormat="1" ht="12.75">
      <c r="B136" s="256">
        <v>41220</v>
      </c>
      <c r="C136" s="257"/>
      <c r="D136" s="216">
        <v>3063</v>
      </c>
      <c r="E136" s="216">
        <v>1327.265661</v>
      </c>
      <c r="F136" s="216">
        <v>153</v>
      </c>
      <c r="G136" s="216">
        <v>12.327292</v>
      </c>
      <c r="H136" s="216">
        <v>5</v>
      </c>
      <c r="I136" s="216">
        <v>23.892596</v>
      </c>
      <c r="J136" s="260"/>
      <c r="K136" s="3"/>
      <c r="L136" s="4"/>
      <c r="M136" s="4"/>
      <c r="N136" s="4"/>
    </row>
    <row r="137" spans="2:14" s="227" customFormat="1" ht="12.75">
      <c r="B137" s="256">
        <v>41252</v>
      </c>
      <c r="C137" s="257"/>
      <c r="D137" s="216">
        <v>3060</v>
      </c>
      <c r="E137" s="216">
        <v>1331.421744</v>
      </c>
      <c r="F137" s="216">
        <v>150</v>
      </c>
      <c r="G137" s="216">
        <v>8.709699</v>
      </c>
      <c r="H137" s="216">
        <v>4</v>
      </c>
      <c r="I137" s="216">
        <v>6.403951</v>
      </c>
      <c r="J137" s="260"/>
      <c r="K137" s="3"/>
      <c r="L137" s="3"/>
      <c r="M137" s="3"/>
      <c r="N137" s="4"/>
    </row>
    <row r="138" spans="2:14" s="227" customFormat="1" ht="12.75">
      <c r="B138" s="256">
        <v>41275</v>
      </c>
      <c r="C138" s="257"/>
      <c r="D138" s="216">
        <v>3060</v>
      </c>
      <c r="E138" s="216">
        <v>1326.55342</v>
      </c>
      <c r="F138" s="216">
        <v>162</v>
      </c>
      <c r="G138" s="216">
        <v>8.298612</v>
      </c>
      <c r="H138" s="216">
        <v>12</v>
      </c>
      <c r="I138" s="216">
        <v>13.792478</v>
      </c>
      <c r="J138" s="260"/>
      <c r="K138" s="3"/>
      <c r="L138" s="3"/>
      <c r="M138" s="3"/>
      <c r="N138" s="4"/>
    </row>
    <row r="139" spans="2:14" s="227" customFormat="1" ht="12.75">
      <c r="B139" s="256">
        <v>41306</v>
      </c>
      <c r="C139" s="257"/>
      <c r="D139" s="216">
        <v>3059</v>
      </c>
      <c r="E139" s="216">
        <v>1324.607649</v>
      </c>
      <c r="F139" s="216">
        <v>152</v>
      </c>
      <c r="G139" s="216">
        <v>7.931231</v>
      </c>
      <c r="H139" s="216">
        <v>10</v>
      </c>
      <c r="I139" s="216">
        <v>11.156269</v>
      </c>
      <c r="J139" s="260"/>
      <c r="K139" s="3"/>
      <c r="L139" s="3"/>
      <c r="M139" s="3"/>
      <c r="N139" s="4"/>
    </row>
    <row r="140" spans="2:14" s="227" customFormat="1" ht="12.75">
      <c r="B140" s="256">
        <v>41334</v>
      </c>
      <c r="C140" s="257"/>
      <c r="D140" s="216">
        <v>3058</v>
      </c>
      <c r="E140" s="216">
        <v>1326.586803</v>
      </c>
      <c r="F140" s="216">
        <v>145</v>
      </c>
      <c r="G140" s="216">
        <v>12.595292</v>
      </c>
      <c r="H140" s="216">
        <v>5</v>
      </c>
      <c r="I140" s="216">
        <v>16.552414</v>
      </c>
      <c r="J140" s="260"/>
      <c r="K140" s="262"/>
      <c r="L140" s="3"/>
      <c r="M140" s="3"/>
      <c r="N140" s="4"/>
    </row>
    <row r="141" spans="2:14" s="227" customFormat="1" ht="12.75">
      <c r="B141" s="256">
        <v>41365</v>
      </c>
      <c r="C141" s="257"/>
      <c r="D141" s="216">
        <v>3058</v>
      </c>
      <c r="E141" s="216">
        <v>1339.6838</v>
      </c>
      <c r="F141" s="216">
        <v>149</v>
      </c>
      <c r="G141" s="216">
        <v>9.0808</v>
      </c>
      <c r="H141" s="216">
        <v>5</v>
      </c>
      <c r="I141" s="216">
        <v>2.3076</v>
      </c>
      <c r="J141" s="260"/>
      <c r="K141" s="262"/>
      <c r="L141" s="3"/>
      <c r="M141" s="3"/>
      <c r="N141" s="4"/>
    </row>
    <row r="142" spans="2:14" s="227" customFormat="1" ht="12.75">
      <c r="B142" s="256">
        <v>41395</v>
      </c>
      <c r="C142" s="257"/>
      <c r="D142" s="216">
        <v>3056</v>
      </c>
      <c r="E142" s="216">
        <v>1322.0441</v>
      </c>
      <c r="F142" s="216">
        <v>144</v>
      </c>
      <c r="G142" s="216">
        <v>11.1452</v>
      </c>
      <c r="H142" s="216">
        <v>9</v>
      </c>
      <c r="I142" s="216">
        <v>33.0501</v>
      </c>
      <c r="J142" s="260"/>
      <c r="K142" s="262"/>
      <c r="L142" s="3"/>
      <c r="M142" s="3"/>
      <c r="N142" s="4"/>
    </row>
    <row r="143" spans="2:14" s="227" customFormat="1" ht="12.75">
      <c r="B143" s="256">
        <v>41426</v>
      </c>
      <c r="C143" s="257"/>
      <c r="D143" s="216">
        <v>3055</v>
      </c>
      <c r="E143" s="216">
        <v>1327.6829</v>
      </c>
      <c r="F143" s="216">
        <v>150</v>
      </c>
      <c r="G143" s="216">
        <v>9.5753</v>
      </c>
      <c r="H143" s="216">
        <v>9</v>
      </c>
      <c r="I143" s="216">
        <v>7.3935</v>
      </c>
      <c r="J143" s="260"/>
      <c r="K143" s="262"/>
      <c r="L143" s="3"/>
      <c r="M143" s="3"/>
      <c r="N143" s="4"/>
    </row>
    <row r="144" spans="2:14" s="227" customFormat="1" ht="12.75">
      <c r="B144" s="256">
        <v>41456</v>
      </c>
      <c r="C144" s="257"/>
      <c r="D144" s="216">
        <v>3052</v>
      </c>
      <c r="E144" s="216">
        <v>1320.1547</v>
      </c>
      <c r="F144" s="216">
        <v>144</v>
      </c>
      <c r="G144" s="216">
        <v>7.8578</v>
      </c>
      <c r="H144" s="216">
        <v>6</v>
      </c>
      <c r="I144" s="216">
        <v>20.3237</v>
      </c>
      <c r="J144" s="260"/>
      <c r="K144" s="262"/>
      <c r="L144" s="3"/>
      <c r="M144" s="3"/>
      <c r="N144" s="4"/>
    </row>
    <row r="145" spans="2:15" s="227" customFormat="1" ht="12.75">
      <c r="B145" s="256">
        <v>41487</v>
      </c>
      <c r="C145" s="257"/>
      <c r="D145" s="216">
        <v>3050</v>
      </c>
      <c r="E145" s="216">
        <v>1331.8484</v>
      </c>
      <c r="F145" s="216">
        <v>140</v>
      </c>
      <c r="G145" s="216">
        <v>9.2438</v>
      </c>
      <c r="H145" s="216">
        <v>2</v>
      </c>
      <c r="I145" s="216">
        <v>0.2225</v>
      </c>
      <c r="J145" s="260"/>
      <c r="K145" s="5"/>
      <c r="L145" s="2"/>
      <c r="M145" s="3"/>
      <c r="N145" s="4"/>
      <c r="O145" s="4"/>
    </row>
    <row r="146" spans="2:15" s="227" customFormat="1" ht="12.75">
      <c r="B146" s="256">
        <v>41518</v>
      </c>
      <c r="C146" s="257"/>
      <c r="D146" s="216">
        <v>3049</v>
      </c>
      <c r="E146" s="216">
        <v>1338.2015</v>
      </c>
      <c r="F146" s="216">
        <v>142</v>
      </c>
      <c r="G146" s="216">
        <v>11.279</v>
      </c>
      <c r="H146" s="216">
        <v>11</v>
      </c>
      <c r="I146" s="216">
        <v>9.6271</v>
      </c>
      <c r="J146" s="260"/>
      <c r="K146" s="5"/>
      <c r="L146" s="4"/>
      <c r="M146" s="4"/>
      <c r="N146" s="4"/>
      <c r="O146" s="4"/>
    </row>
    <row r="147" spans="2:15" s="227" customFormat="1" ht="12.75">
      <c r="B147" s="256">
        <v>41548</v>
      </c>
      <c r="C147" s="257"/>
      <c r="D147" s="216">
        <v>3046</v>
      </c>
      <c r="E147" s="216">
        <v>1335.785</v>
      </c>
      <c r="F147" s="216">
        <v>151</v>
      </c>
      <c r="G147" s="216">
        <v>8.9121</v>
      </c>
      <c r="H147" s="216">
        <v>5</v>
      </c>
      <c r="I147" s="216">
        <v>12.4529</v>
      </c>
      <c r="J147" s="260"/>
      <c r="K147" s="5"/>
      <c r="L147" s="3"/>
      <c r="M147" s="3"/>
      <c r="N147" s="3"/>
      <c r="O147" s="3"/>
    </row>
    <row r="148" spans="2:15" s="227" customFormat="1" ht="12.75">
      <c r="B148" s="256">
        <v>41579</v>
      </c>
      <c r="C148" s="257"/>
      <c r="D148" s="216">
        <v>3044</v>
      </c>
      <c r="E148" s="216">
        <v>1346.2584</v>
      </c>
      <c r="F148" s="216">
        <v>148</v>
      </c>
      <c r="G148" s="216">
        <v>10.171</v>
      </c>
      <c r="H148" s="216">
        <v>6</v>
      </c>
      <c r="I148" s="216">
        <v>1.3263</v>
      </c>
      <c r="J148" s="260"/>
      <c r="K148" s="5"/>
      <c r="L148" s="3"/>
      <c r="M148" s="3"/>
      <c r="N148" s="3"/>
      <c r="O148" s="3"/>
    </row>
    <row r="149" spans="2:15" s="227" customFormat="1" ht="12.75">
      <c r="B149" s="256">
        <v>41609</v>
      </c>
      <c r="C149" s="257"/>
      <c r="D149" s="216">
        <v>3042</v>
      </c>
      <c r="E149" s="216">
        <v>1313.8885</v>
      </c>
      <c r="F149" s="216">
        <v>155</v>
      </c>
      <c r="G149" s="216">
        <v>10.5484</v>
      </c>
      <c r="H149" s="216">
        <v>6</v>
      </c>
      <c r="I149" s="216">
        <v>44.655</v>
      </c>
      <c r="J149" s="260"/>
      <c r="K149" s="5"/>
      <c r="L149" s="3"/>
      <c r="M149" s="3"/>
      <c r="N149" s="3"/>
      <c r="O149" s="3"/>
    </row>
    <row r="150" spans="2:15" s="227" customFormat="1" ht="12.75">
      <c r="B150" s="256">
        <v>41640</v>
      </c>
      <c r="C150" s="257"/>
      <c r="D150" s="216">
        <v>3041</v>
      </c>
      <c r="E150" s="216">
        <v>1296.8594</v>
      </c>
      <c r="F150" s="216">
        <v>138</v>
      </c>
      <c r="G150" s="216">
        <v>34.0559</v>
      </c>
      <c r="H150" s="216">
        <v>6</v>
      </c>
      <c r="I150" s="216">
        <v>1.8871</v>
      </c>
      <c r="J150" s="260"/>
      <c r="K150" s="5"/>
      <c r="L150" s="3"/>
      <c r="M150" s="3"/>
      <c r="N150" s="3"/>
      <c r="O150" s="3"/>
    </row>
    <row r="151" spans="2:15" s="227" customFormat="1" ht="12.75">
      <c r="B151" s="256">
        <v>41671</v>
      </c>
      <c r="C151" s="257"/>
      <c r="D151" s="216">
        <v>3040</v>
      </c>
      <c r="E151" s="216">
        <v>1298.3826</v>
      </c>
      <c r="F151" s="216">
        <v>140</v>
      </c>
      <c r="G151" s="216">
        <v>9.0958</v>
      </c>
      <c r="H151" s="216">
        <v>5</v>
      </c>
      <c r="I151" s="216">
        <v>8.5932</v>
      </c>
      <c r="J151" s="260"/>
      <c r="K151" s="5"/>
      <c r="L151" s="3"/>
      <c r="M151" s="3"/>
      <c r="N151" s="3"/>
      <c r="O151" s="3"/>
    </row>
    <row r="152" spans="2:15" s="227" customFormat="1" ht="12.75">
      <c r="B152" s="256">
        <v>41699</v>
      </c>
      <c r="C152" s="257"/>
      <c r="D152" s="216">
        <v>3035</v>
      </c>
      <c r="E152" s="216">
        <v>1301.779</v>
      </c>
      <c r="F152" s="216">
        <v>142</v>
      </c>
      <c r="G152" s="216">
        <v>8.1616</v>
      </c>
      <c r="H152" s="216">
        <v>8</v>
      </c>
      <c r="I152" s="216">
        <v>12.6451</v>
      </c>
      <c r="J152" s="260"/>
      <c r="K152" s="5"/>
      <c r="L152" s="3"/>
      <c r="M152" s="3"/>
      <c r="N152" s="3"/>
      <c r="O152" s="3"/>
    </row>
    <row r="153" spans="2:15" s="227" customFormat="1" ht="12.75">
      <c r="B153" s="256">
        <v>41730</v>
      </c>
      <c r="C153" s="257"/>
      <c r="D153" s="216">
        <v>3034</v>
      </c>
      <c r="E153" s="216">
        <v>1310.6637</v>
      </c>
      <c r="F153" s="216">
        <v>135</v>
      </c>
      <c r="G153" s="216">
        <v>7.749</v>
      </c>
      <c r="H153" s="216">
        <v>1</v>
      </c>
      <c r="I153" s="216">
        <v>0.5588</v>
      </c>
      <c r="J153" s="260"/>
      <c r="K153" s="5"/>
      <c r="L153" s="3"/>
      <c r="M153" s="3"/>
      <c r="N153" s="3"/>
      <c r="O153" s="3"/>
    </row>
    <row r="154" spans="2:15" s="227" customFormat="1" ht="12.75">
      <c r="B154" s="256">
        <v>41760</v>
      </c>
      <c r="C154" s="257"/>
      <c r="D154" s="216">
        <v>3032</v>
      </c>
      <c r="E154" s="216">
        <v>1297.1129</v>
      </c>
      <c r="F154" s="216">
        <v>139</v>
      </c>
      <c r="G154" s="216">
        <v>8.5483</v>
      </c>
      <c r="H154" s="216">
        <v>9</v>
      </c>
      <c r="I154" s="216">
        <v>32.6622</v>
      </c>
      <c r="J154" s="260"/>
      <c r="K154" s="5"/>
      <c r="L154" s="3"/>
      <c r="M154" s="3"/>
      <c r="N154" s="3"/>
      <c r="O154" s="3"/>
    </row>
    <row r="155" spans="2:15" s="227" customFormat="1" ht="12.75">
      <c r="B155" s="256">
        <v>41791</v>
      </c>
      <c r="C155" s="257"/>
      <c r="D155" s="216">
        <v>3031</v>
      </c>
      <c r="E155" s="216">
        <v>1301.9654</v>
      </c>
      <c r="F155" s="216">
        <v>130</v>
      </c>
      <c r="G155" s="216">
        <v>6.5476</v>
      </c>
      <c r="H155" s="216">
        <v>4</v>
      </c>
      <c r="I155" s="216">
        <v>6.7662</v>
      </c>
      <c r="J155" s="260"/>
      <c r="K155" s="5"/>
      <c r="L155" s="3"/>
      <c r="M155" s="3"/>
      <c r="N155" s="3"/>
      <c r="O155" s="3"/>
    </row>
    <row r="156" spans="2:15" s="227" customFormat="1" ht="12.75">
      <c r="B156" s="256">
        <v>41821</v>
      </c>
      <c r="C156" s="257"/>
      <c r="D156" s="216">
        <v>3031</v>
      </c>
      <c r="E156" s="216">
        <v>1303.5895</v>
      </c>
      <c r="F156" s="216">
        <v>125</v>
      </c>
      <c r="G156" s="216">
        <v>6.4872</v>
      </c>
      <c r="H156" s="216">
        <v>3</v>
      </c>
      <c r="I156" s="216">
        <v>16.2181</v>
      </c>
      <c r="J156" s="260"/>
      <c r="K156" s="5"/>
      <c r="L156" s="3"/>
      <c r="M156" s="3"/>
      <c r="N156" s="3"/>
      <c r="O156" s="3"/>
    </row>
    <row r="157" spans="2:15" s="227" customFormat="1" ht="12.75">
      <c r="B157" s="256">
        <v>41852</v>
      </c>
      <c r="C157" s="257"/>
      <c r="D157" s="216">
        <v>3030</v>
      </c>
      <c r="E157" s="216">
        <v>1310.8092</v>
      </c>
      <c r="F157" s="216">
        <v>123</v>
      </c>
      <c r="G157" s="216">
        <v>6.4673</v>
      </c>
      <c r="H157" s="216">
        <v>2</v>
      </c>
      <c r="I157" s="216">
        <v>1.0439</v>
      </c>
      <c r="J157" s="260"/>
      <c r="K157" s="5"/>
      <c r="L157" s="3"/>
      <c r="M157" s="3"/>
      <c r="N157" s="3"/>
      <c r="O157" s="3"/>
    </row>
    <row r="158" spans="2:15" s="227" customFormat="1" ht="12.75">
      <c r="B158" s="256">
        <v>41883</v>
      </c>
      <c r="C158" s="257"/>
      <c r="D158" s="216">
        <v>3029</v>
      </c>
      <c r="E158" s="216">
        <v>1323.5251</v>
      </c>
      <c r="F158" s="216">
        <v>120</v>
      </c>
      <c r="G158" s="216">
        <v>9.0074</v>
      </c>
      <c r="H158" s="216">
        <v>2</v>
      </c>
      <c r="I158" s="216">
        <v>2.5517</v>
      </c>
      <c r="J158" s="260"/>
      <c r="K158" s="5"/>
      <c r="L158" s="3"/>
      <c r="M158" s="3"/>
      <c r="N158" s="3"/>
      <c r="O158" s="3"/>
    </row>
    <row r="159" spans="2:15" s="227" customFormat="1" ht="12.75">
      <c r="B159" s="256">
        <v>41913</v>
      </c>
      <c r="C159" s="257"/>
      <c r="D159" s="216">
        <v>3025</v>
      </c>
      <c r="E159" s="216">
        <v>1331.1707</v>
      </c>
      <c r="F159" s="216">
        <v>119</v>
      </c>
      <c r="G159" s="216">
        <v>6.2061</v>
      </c>
      <c r="H159" s="216">
        <v>3</v>
      </c>
      <c r="I159" s="216">
        <v>0.9244</v>
      </c>
      <c r="J159" s="260"/>
      <c r="K159" s="5"/>
      <c r="L159" s="3"/>
      <c r="M159" s="3"/>
      <c r="N159" s="3"/>
      <c r="O159" s="3"/>
    </row>
    <row r="160" spans="2:15" s="227" customFormat="1" ht="12.75" customHeight="1">
      <c r="B160" s="256">
        <v>41944</v>
      </c>
      <c r="C160" s="257"/>
      <c r="D160" s="216">
        <v>3024</v>
      </c>
      <c r="E160" s="216">
        <v>1087.7713</v>
      </c>
      <c r="F160" s="216">
        <v>119</v>
      </c>
      <c r="G160" s="216">
        <v>6.402</v>
      </c>
      <c r="H160" s="216">
        <v>3</v>
      </c>
      <c r="I160" s="216">
        <v>3.9385</v>
      </c>
      <c r="J160" s="260"/>
      <c r="K160" s="5"/>
      <c r="L160" s="3"/>
      <c r="M160" s="3"/>
      <c r="N160" s="3"/>
      <c r="O160" s="3"/>
    </row>
    <row r="161" spans="2:15" s="227" customFormat="1" ht="12.75">
      <c r="B161" s="256">
        <v>41974</v>
      </c>
      <c r="C161" s="257"/>
      <c r="D161" s="216">
        <v>3022</v>
      </c>
      <c r="E161" s="216">
        <v>1090.1969</v>
      </c>
      <c r="F161" s="216">
        <v>120</v>
      </c>
      <c r="G161" s="216">
        <v>6.0389</v>
      </c>
      <c r="H161" s="216">
        <v>5</v>
      </c>
      <c r="I161" s="216">
        <v>6.4915</v>
      </c>
      <c r="J161" s="260"/>
      <c r="K161" s="5"/>
      <c r="L161" s="3"/>
      <c r="M161" s="3"/>
      <c r="N161" s="3"/>
      <c r="O161" s="3"/>
    </row>
    <row r="162" spans="2:15" s="227" customFormat="1" ht="12.75">
      <c r="B162" s="256">
        <v>42005</v>
      </c>
      <c r="C162" s="257"/>
      <c r="D162" s="216">
        <v>3022</v>
      </c>
      <c r="E162" s="216">
        <v>1065.632</v>
      </c>
      <c r="F162" s="216">
        <v>116</v>
      </c>
      <c r="G162" s="216">
        <v>5.9898</v>
      </c>
      <c r="H162" s="216">
        <v>8</v>
      </c>
      <c r="I162" s="216">
        <v>3.7763</v>
      </c>
      <c r="J162" s="260"/>
      <c r="K162" s="5"/>
      <c r="L162" s="3"/>
      <c r="M162" s="3"/>
      <c r="N162" s="3"/>
      <c r="O162" s="4"/>
    </row>
    <row r="163" spans="2:21" s="227" customFormat="1" ht="12.75">
      <c r="B163" s="256">
        <v>42036</v>
      </c>
      <c r="C163" s="257"/>
      <c r="D163" s="216">
        <v>3022</v>
      </c>
      <c r="E163" s="216">
        <v>1066.4336</v>
      </c>
      <c r="F163" s="216">
        <v>117</v>
      </c>
      <c r="G163" s="216">
        <v>6.2789</v>
      </c>
      <c r="H163" s="216">
        <v>3</v>
      </c>
      <c r="I163" s="216">
        <v>3.7201</v>
      </c>
      <c r="J163" s="260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7" customFormat="1" ht="12.75">
      <c r="B164" s="256">
        <v>42064</v>
      </c>
      <c r="C164" s="257"/>
      <c r="D164" s="216">
        <v>3022</v>
      </c>
      <c r="E164" s="216">
        <v>1080.4233</v>
      </c>
      <c r="F164" s="216">
        <v>119</v>
      </c>
      <c r="G164" s="216">
        <v>6.3032</v>
      </c>
      <c r="H164" s="216">
        <v>3</v>
      </c>
      <c r="I164" s="216">
        <v>0.3787</v>
      </c>
      <c r="J164" s="260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7" customFormat="1" ht="12.75">
      <c r="B165" s="256">
        <v>42095</v>
      </c>
      <c r="C165" s="257"/>
      <c r="D165" s="216">
        <v>3021</v>
      </c>
      <c r="E165" s="216">
        <v>1097.7832</v>
      </c>
      <c r="F165" s="216">
        <v>121</v>
      </c>
      <c r="G165" s="216">
        <v>6.9738</v>
      </c>
      <c r="H165" s="216">
        <v>2</v>
      </c>
      <c r="I165" s="216">
        <v>1.9589</v>
      </c>
      <c r="J165" s="260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7" customFormat="1" ht="12.75">
      <c r="B166" s="256">
        <v>42125</v>
      </c>
      <c r="C166" s="257"/>
      <c r="D166" s="216">
        <v>3018</v>
      </c>
      <c r="E166" s="216">
        <v>1099.262</v>
      </c>
      <c r="F166" s="216">
        <v>116</v>
      </c>
      <c r="G166" s="216">
        <v>7.2239</v>
      </c>
      <c r="H166" s="216">
        <v>6</v>
      </c>
      <c r="I166" s="216">
        <v>15.7671</v>
      </c>
      <c r="J166" s="260"/>
      <c r="K166" s="5"/>
      <c r="L166" s="3"/>
      <c r="M166" s="3"/>
      <c r="N166" s="3"/>
      <c r="O166" s="3"/>
    </row>
    <row r="167" spans="2:15" s="227" customFormat="1" ht="12.75">
      <c r="B167" s="256">
        <v>42156</v>
      </c>
      <c r="C167" s="257"/>
      <c r="D167" s="216">
        <v>3013</v>
      </c>
      <c r="E167" s="216">
        <v>1111.6653</v>
      </c>
      <c r="F167" s="216">
        <v>121</v>
      </c>
      <c r="G167" s="216">
        <v>7.2128</v>
      </c>
      <c r="H167" s="216">
        <v>6</v>
      </c>
      <c r="I167" s="216">
        <v>3.9749</v>
      </c>
      <c r="J167" s="260"/>
      <c r="K167" s="5"/>
      <c r="L167" s="3"/>
      <c r="M167" s="3"/>
      <c r="N167" s="3"/>
      <c r="O167" s="3"/>
    </row>
    <row r="168" spans="2:15" s="227" customFormat="1" ht="12.75">
      <c r="B168" s="256">
        <v>42186</v>
      </c>
      <c r="C168" s="257"/>
      <c r="D168" s="216">
        <v>3011</v>
      </c>
      <c r="E168" s="216">
        <v>1128.1432</v>
      </c>
      <c r="F168" s="216">
        <v>114</v>
      </c>
      <c r="G168" s="216">
        <v>7.8165</v>
      </c>
      <c r="H168" s="216">
        <v>4</v>
      </c>
      <c r="I168" s="216">
        <v>0.0473</v>
      </c>
      <c r="J168" s="260"/>
      <c r="K168" s="5"/>
      <c r="L168" s="3"/>
      <c r="M168" s="3"/>
      <c r="N168" s="3"/>
      <c r="O168" s="3"/>
    </row>
    <row r="169" spans="2:15" s="227" customFormat="1" ht="12.75">
      <c r="B169" s="256">
        <v>42217</v>
      </c>
      <c r="C169" s="257"/>
      <c r="D169" s="216">
        <v>3010</v>
      </c>
      <c r="E169" s="216">
        <v>1079.6777</v>
      </c>
      <c r="F169" s="216">
        <v>113</v>
      </c>
      <c r="G169" s="216">
        <v>4.8133</v>
      </c>
      <c r="H169" s="216">
        <v>3</v>
      </c>
      <c r="I169" s="216">
        <v>56.9888</v>
      </c>
      <c r="J169" s="260"/>
      <c r="K169" s="5"/>
      <c r="L169" s="3"/>
      <c r="M169" s="3"/>
      <c r="N169" s="3"/>
      <c r="O169" s="3"/>
    </row>
    <row r="170" spans="2:15" s="227" customFormat="1" ht="12.75">
      <c r="B170" s="256">
        <v>42248</v>
      </c>
      <c r="C170" s="257"/>
      <c r="D170" s="216">
        <v>3009</v>
      </c>
      <c r="E170" s="216">
        <v>1093.7784</v>
      </c>
      <c r="F170" s="216">
        <v>121</v>
      </c>
      <c r="G170" s="216">
        <v>12.7618</v>
      </c>
      <c r="H170" s="216">
        <v>3</v>
      </c>
      <c r="I170" s="216">
        <v>3.9262</v>
      </c>
      <c r="J170" s="260"/>
      <c r="K170" s="5"/>
      <c r="L170" s="3"/>
      <c r="M170" s="3"/>
      <c r="N170" s="3"/>
      <c r="O170" s="3"/>
    </row>
    <row r="171" spans="2:15" s="227" customFormat="1" ht="12.75">
      <c r="B171" s="256">
        <v>42278</v>
      </c>
      <c r="C171" s="257"/>
      <c r="D171" s="216">
        <v>3009</v>
      </c>
      <c r="E171" s="216">
        <v>1101.6684</v>
      </c>
      <c r="F171" s="216">
        <v>118</v>
      </c>
      <c r="G171" s="216">
        <v>6.3334</v>
      </c>
      <c r="H171" s="216">
        <v>2</v>
      </c>
      <c r="I171" s="216">
        <v>1.0588</v>
      </c>
      <c r="J171" s="260"/>
      <c r="K171" s="5"/>
      <c r="L171" s="3"/>
      <c r="M171" s="3"/>
      <c r="N171" s="3"/>
      <c r="O171" s="3"/>
    </row>
    <row r="172" spans="2:15" s="227" customFormat="1" ht="12.75">
      <c r="B172" s="256">
        <v>42309</v>
      </c>
      <c r="C172" s="257"/>
      <c r="D172" s="216">
        <v>3009</v>
      </c>
      <c r="E172" s="216">
        <v>1106.5282</v>
      </c>
      <c r="F172" s="216">
        <v>110</v>
      </c>
      <c r="G172" s="216">
        <v>8.3693</v>
      </c>
      <c r="H172" s="216">
        <v>6</v>
      </c>
      <c r="I172" s="216">
        <v>6.3751</v>
      </c>
      <c r="J172" s="260"/>
      <c r="K172" s="5"/>
      <c r="L172" s="3"/>
      <c r="M172" s="3"/>
      <c r="N172" s="3"/>
      <c r="O172" s="3"/>
    </row>
    <row r="173" spans="2:15" s="227" customFormat="1" ht="12.75">
      <c r="B173" s="256">
        <v>42339</v>
      </c>
      <c r="C173" s="257"/>
      <c r="D173" s="216">
        <v>3008</v>
      </c>
      <c r="E173" s="216">
        <v>1112.5561</v>
      </c>
      <c r="F173" s="216">
        <v>117</v>
      </c>
      <c r="G173" s="216">
        <v>8.5234</v>
      </c>
      <c r="H173" s="216">
        <v>3</v>
      </c>
      <c r="I173" s="216">
        <v>6.2531</v>
      </c>
      <c r="J173" s="260"/>
      <c r="K173" s="5"/>
      <c r="L173" s="3"/>
      <c r="M173" s="3"/>
      <c r="N173" s="3"/>
      <c r="O173" s="3"/>
    </row>
    <row r="174" spans="2:15" s="227" customFormat="1" ht="12.75">
      <c r="B174" s="256">
        <v>42370</v>
      </c>
      <c r="C174" s="257"/>
      <c r="D174" s="216">
        <v>3006</v>
      </c>
      <c r="E174" s="216">
        <v>1118.5349</v>
      </c>
      <c r="F174" s="216">
        <v>114</v>
      </c>
      <c r="G174" s="216">
        <v>10.3338</v>
      </c>
      <c r="H174" s="216">
        <v>4</v>
      </c>
      <c r="I174" s="216">
        <v>4.9732</v>
      </c>
      <c r="J174" s="260"/>
      <c r="K174" s="5"/>
      <c r="L174" s="3"/>
      <c r="M174" s="3"/>
      <c r="N174" s="3"/>
      <c r="O174" s="3"/>
    </row>
    <row r="175" spans="2:15" s="227" customFormat="1" ht="12.75">
      <c r="B175" s="256">
        <v>42401</v>
      </c>
      <c r="C175" s="257"/>
      <c r="D175" s="216">
        <v>3005</v>
      </c>
      <c r="E175" s="216">
        <v>1111.5701</v>
      </c>
      <c r="F175" s="216">
        <v>113</v>
      </c>
      <c r="G175" s="216">
        <v>9.6038</v>
      </c>
      <c r="H175" s="216">
        <v>7</v>
      </c>
      <c r="I175" s="216">
        <v>17.6342</v>
      </c>
      <c r="J175" s="260"/>
      <c r="K175" s="5"/>
      <c r="L175" s="3"/>
      <c r="M175" s="3"/>
      <c r="N175" s="3"/>
      <c r="O175" s="3"/>
    </row>
    <row r="176" spans="2:15" s="227" customFormat="1" ht="12.75">
      <c r="B176" s="256">
        <v>42430</v>
      </c>
      <c r="C176" s="257"/>
      <c r="D176" s="216">
        <v>3004</v>
      </c>
      <c r="E176" s="216">
        <v>1118.0477</v>
      </c>
      <c r="F176" s="216">
        <v>115</v>
      </c>
      <c r="G176" s="216">
        <v>8.9583</v>
      </c>
      <c r="H176" s="216">
        <v>4</v>
      </c>
      <c r="I176" s="216">
        <v>11.5039</v>
      </c>
      <c r="J176" s="260"/>
      <c r="K176" s="5"/>
      <c r="L176" s="3"/>
      <c r="M176" s="3"/>
      <c r="N176" s="3"/>
      <c r="O176" s="3"/>
    </row>
    <row r="177" spans="2:15" s="227" customFormat="1" ht="12.75">
      <c r="B177" s="256">
        <v>42461</v>
      </c>
      <c r="C177" s="257"/>
      <c r="D177" s="216">
        <v>3003</v>
      </c>
      <c r="E177" s="216">
        <v>1112.1643</v>
      </c>
      <c r="F177" s="216">
        <v>115</v>
      </c>
      <c r="G177" s="216">
        <v>10.2343</v>
      </c>
      <c r="H177" s="216">
        <v>7</v>
      </c>
      <c r="I177" s="216">
        <v>27.4928</v>
      </c>
      <c r="J177" s="260"/>
      <c r="K177" s="5"/>
      <c r="L177" s="3"/>
      <c r="M177" s="3"/>
      <c r="N177" s="3"/>
      <c r="O177" s="3"/>
    </row>
    <row r="178" spans="2:15" s="227" customFormat="1" ht="12.75">
      <c r="B178" s="256">
        <v>42491</v>
      </c>
      <c r="C178" s="257"/>
      <c r="D178" s="216">
        <v>3001</v>
      </c>
      <c r="E178" s="216">
        <v>1119.0779</v>
      </c>
      <c r="F178" s="216">
        <v>114</v>
      </c>
      <c r="G178" s="216">
        <v>9.723</v>
      </c>
      <c r="H178" s="216">
        <v>6</v>
      </c>
      <c r="I178" s="216">
        <v>14.2746</v>
      </c>
      <c r="J178" s="260"/>
      <c r="K178" s="5"/>
      <c r="L178" s="3"/>
      <c r="M178" s="3"/>
      <c r="N178" s="3"/>
      <c r="O178" s="3"/>
    </row>
    <row r="179" spans="2:15" s="227" customFormat="1" ht="12.75">
      <c r="B179" s="256">
        <v>42522</v>
      </c>
      <c r="C179" s="257"/>
      <c r="D179" s="216">
        <v>2998</v>
      </c>
      <c r="E179" s="216">
        <v>1135.1024</v>
      </c>
      <c r="F179" s="216">
        <v>117</v>
      </c>
      <c r="G179" s="216">
        <v>10.1069</v>
      </c>
      <c r="H179" s="216">
        <v>3</v>
      </c>
      <c r="I179" s="216">
        <v>1.6283</v>
      </c>
      <c r="J179" s="260"/>
      <c r="K179" s="5"/>
      <c r="L179" s="3"/>
      <c r="M179" s="3"/>
      <c r="N179" s="3"/>
      <c r="O179" s="3"/>
    </row>
    <row r="180" spans="2:15" s="227" customFormat="1" ht="12.75">
      <c r="B180" s="256">
        <v>42552</v>
      </c>
      <c r="C180" s="257"/>
      <c r="D180" s="216">
        <v>2995</v>
      </c>
      <c r="E180" s="216">
        <v>1132.6774</v>
      </c>
      <c r="F180" s="216">
        <v>120</v>
      </c>
      <c r="G180" s="216">
        <v>11.2911</v>
      </c>
      <c r="H180" s="216">
        <v>5</v>
      </c>
      <c r="I180" s="216">
        <v>22.9705</v>
      </c>
      <c r="J180" s="260"/>
      <c r="K180" s="5"/>
      <c r="L180" s="3"/>
      <c r="M180" s="3"/>
      <c r="N180" s="3"/>
      <c r="O180" s="3"/>
    </row>
    <row r="181" spans="2:10" s="227" customFormat="1" ht="12.75">
      <c r="B181" s="256">
        <v>42583</v>
      </c>
      <c r="C181" s="257"/>
      <c r="D181" s="216">
        <v>2995</v>
      </c>
      <c r="E181" s="216">
        <v>1141.8472</v>
      </c>
      <c r="F181" s="216">
        <v>110</v>
      </c>
      <c r="G181" s="216">
        <v>8.8955</v>
      </c>
      <c r="H181" s="216">
        <v>4</v>
      </c>
      <c r="I181" s="216">
        <v>3.0343</v>
      </c>
      <c r="J181" s="260"/>
    </row>
    <row r="182" spans="2:15" s="227" customFormat="1" ht="12.75">
      <c r="B182" s="256">
        <v>42614</v>
      </c>
      <c r="C182" s="257"/>
      <c r="D182" s="216">
        <v>2995</v>
      </c>
      <c r="E182" s="216">
        <v>1148.5061</v>
      </c>
      <c r="F182" s="216">
        <v>116</v>
      </c>
      <c r="G182" s="216">
        <v>6.149</v>
      </c>
      <c r="H182" s="216">
        <v>6</v>
      </c>
      <c r="I182" s="216">
        <v>4.8836</v>
      </c>
      <c r="J182" s="260"/>
      <c r="K182"/>
      <c r="L182"/>
      <c r="M182"/>
      <c r="N182"/>
      <c r="O182"/>
    </row>
    <row r="183" spans="2:15" s="227" customFormat="1" ht="12.75">
      <c r="B183" s="256">
        <v>42644</v>
      </c>
      <c r="C183" s="257"/>
      <c r="D183" s="216">
        <v>2993</v>
      </c>
      <c r="E183" s="216">
        <v>1141.8067</v>
      </c>
      <c r="F183" s="216">
        <v>105</v>
      </c>
      <c r="G183" s="216">
        <v>5.3786</v>
      </c>
      <c r="H183" s="216">
        <v>7</v>
      </c>
      <c r="I183" s="216">
        <v>12.9778</v>
      </c>
      <c r="J183" s="260"/>
      <c r="K183"/>
      <c r="L183"/>
      <c r="M183"/>
      <c r="N183"/>
      <c r="O183"/>
    </row>
    <row r="184" spans="2:15" s="227" customFormat="1" ht="12.75">
      <c r="B184" s="256">
        <v>42675</v>
      </c>
      <c r="C184" s="257"/>
      <c r="D184" s="216">
        <v>2992</v>
      </c>
      <c r="E184" s="216">
        <v>1147.5696</v>
      </c>
      <c r="F184" s="216">
        <v>109</v>
      </c>
      <c r="G184" s="216">
        <v>8.433</v>
      </c>
      <c r="H184" s="216">
        <v>5</v>
      </c>
      <c r="I184" s="216">
        <v>6.2411</v>
      </c>
      <c r="J184" s="260"/>
      <c r="K184"/>
      <c r="L184"/>
      <c r="M184"/>
      <c r="N184"/>
      <c r="O184"/>
    </row>
    <row r="185" spans="2:15" s="227" customFormat="1" ht="12.75">
      <c r="B185" s="256">
        <v>42705</v>
      </c>
      <c r="C185" s="257"/>
      <c r="D185" s="216">
        <v>2990</v>
      </c>
      <c r="E185" s="216">
        <v>1160.0381</v>
      </c>
      <c r="F185" s="216">
        <v>113</v>
      </c>
      <c r="G185" s="216">
        <v>19.7253</v>
      </c>
      <c r="H185" s="216">
        <v>9</v>
      </c>
      <c r="I185" s="216">
        <v>5.6187</v>
      </c>
      <c r="J185" s="260"/>
      <c r="K185"/>
      <c r="L185"/>
      <c r="M185"/>
      <c r="N185"/>
      <c r="O185"/>
    </row>
    <row r="186" spans="2:15" s="227" customFormat="1" ht="12.75">
      <c r="B186" s="256">
        <v>42736</v>
      </c>
      <c r="C186" s="257"/>
      <c r="D186" s="216">
        <v>2990</v>
      </c>
      <c r="E186" s="216">
        <v>1163.6757</v>
      </c>
      <c r="F186" s="216">
        <v>113</v>
      </c>
      <c r="G186" s="216">
        <v>5.5365</v>
      </c>
      <c r="H186" s="216">
        <v>3</v>
      </c>
      <c r="I186" s="216">
        <v>1.2775</v>
      </c>
      <c r="J186" s="260"/>
      <c r="K186"/>
      <c r="L186"/>
      <c r="M186"/>
      <c r="N186"/>
      <c r="O186"/>
    </row>
    <row r="187" spans="2:15" s="227" customFormat="1" ht="12.75">
      <c r="B187" s="256">
        <v>42767</v>
      </c>
      <c r="C187" s="257"/>
      <c r="D187" s="216">
        <v>2989</v>
      </c>
      <c r="E187" s="216">
        <v>1167.193</v>
      </c>
      <c r="F187" s="216">
        <v>106</v>
      </c>
      <c r="G187" s="216">
        <v>5.5014</v>
      </c>
      <c r="H187" s="216">
        <v>3</v>
      </c>
      <c r="I187" s="216">
        <v>2.7647</v>
      </c>
      <c r="J187" s="260"/>
      <c r="K187"/>
      <c r="L187"/>
      <c r="M187"/>
      <c r="N187"/>
      <c r="O187"/>
    </row>
    <row r="188" spans="2:15" s="227" customFormat="1" ht="12.75">
      <c r="B188" s="256">
        <v>42795</v>
      </c>
      <c r="C188" s="257"/>
      <c r="D188" s="216">
        <v>2988</v>
      </c>
      <c r="E188" s="216">
        <v>1185.9026</v>
      </c>
      <c r="F188" s="216">
        <v>114</v>
      </c>
      <c r="G188" s="216">
        <v>16.1714</v>
      </c>
      <c r="H188" s="216">
        <v>5</v>
      </c>
      <c r="I188" s="216">
        <v>2.9394</v>
      </c>
      <c r="J188" s="260"/>
      <c r="K188"/>
      <c r="L188"/>
      <c r="M188"/>
      <c r="N188"/>
      <c r="O188"/>
    </row>
    <row r="189" spans="2:15" s="227" customFormat="1" ht="12.75">
      <c r="B189" s="256">
        <v>42826</v>
      </c>
      <c r="C189" s="257"/>
      <c r="D189" s="216">
        <v>2984</v>
      </c>
      <c r="E189" s="216">
        <v>1182.609</v>
      </c>
      <c r="F189" s="216">
        <v>102</v>
      </c>
      <c r="G189" s="216">
        <v>6.1307</v>
      </c>
      <c r="H189" s="216">
        <v>8</v>
      </c>
      <c r="I189" s="216">
        <v>16.8751</v>
      </c>
      <c r="J189" s="260"/>
      <c r="K189"/>
      <c r="L189"/>
      <c r="M189"/>
      <c r="N189"/>
      <c r="O189"/>
    </row>
    <row r="190" spans="2:15" s="227" customFormat="1" ht="12.75">
      <c r="B190" s="256">
        <v>42856</v>
      </c>
      <c r="C190" s="257"/>
      <c r="D190" s="216">
        <v>2981</v>
      </c>
      <c r="E190" s="216">
        <v>1193.8043</v>
      </c>
      <c r="F190" s="216">
        <v>112</v>
      </c>
      <c r="G190" s="216">
        <v>16.5545</v>
      </c>
      <c r="H190" s="216">
        <v>7</v>
      </c>
      <c r="I190" s="216">
        <v>13.5645</v>
      </c>
      <c r="J190" s="260"/>
      <c r="K190"/>
      <c r="L190"/>
      <c r="M190"/>
      <c r="N190"/>
      <c r="O190"/>
    </row>
    <row r="191" spans="2:15" s="227" customFormat="1" ht="12.75">
      <c r="B191" s="256">
        <v>42887</v>
      </c>
      <c r="C191" s="257"/>
      <c r="D191" s="216">
        <v>2977</v>
      </c>
      <c r="E191" s="216">
        <v>1163.0618</v>
      </c>
      <c r="F191" s="216">
        <v>110</v>
      </c>
      <c r="G191" s="216">
        <v>12.7834</v>
      </c>
      <c r="H191" s="216">
        <v>7</v>
      </c>
      <c r="I191" s="216">
        <v>5.707</v>
      </c>
      <c r="J191" s="260"/>
      <c r="K191"/>
      <c r="L191"/>
      <c r="M191"/>
      <c r="N191"/>
      <c r="O191"/>
    </row>
    <row r="192" spans="2:15" s="227" customFormat="1" ht="12.75">
      <c r="B192" s="256">
        <v>42917</v>
      </c>
      <c r="C192" s="257"/>
      <c r="D192" s="216">
        <v>2974</v>
      </c>
      <c r="E192" s="216">
        <v>1168.2855</v>
      </c>
      <c r="F192" s="216">
        <v>110</v>
      </c>
      <c r="G192" s="216">
        <v>10.1252</v>
      </c>
      <c r="H192" s="216">
        <v>8</v>
      </c>
      <c r="I192" s="216">
        <v>11.3913</v>
      </c>
      <c r="J192" s="260"/>
      <c r="K192"/>
      <c r="L192"/>
      <c r="M192"/>
      <c r="N192"/>
      <c r="O192"/>
    </row>
    <row r="193" spans="2:15" s="227" customFormat="1" ht="12.75">
      <c r="B193" s="256">
        <v>42948</v>
      </c>
      <c r="C193" s="257"/>
      <c r="D193" s="216">
        <v>2970</v>
      </c>
      <c r="E193" s="216">
        <v>1178.468</v>
      </c>
      <c r="F193" s="216">
        <v>112</v>
      </c>
      <c r="G193" s="216">
        <v>9.5831</v>
      </c>
      <c r="H193" s="216">
        <v>6</v>
      </c>
      <c r="I193" s="216">
        <v>1.3</v>
      </c>
      <c r="J193" s="260"/>
      <c r="K193"/>
      <c r="L193"/>
      <c r="M193"/>
      <c r="N193"/>
      <c r="O193"/>
    </row>
    <row r="194" spans="2:15" s="227" customFormat="1" ht="12.75">
      <c r="B194" s="256">
        <v>42979</v>
      </c>
      <c r="C194" s="257"/>
      <c r="D194" s="216">
        <v>2969</v>
      </c>
      <c r="E194" s="216">
        <v>1181.8135</v>
      </c>
      <c r="F194" s="216">
        <v>99</v>
      </c>
      <c r="G194" s="216">
        <v>13.4453</v>
      </c>
      <c r="H194" s="216">
        <v>10</v>
      </c>
      <c r="I194" s="216">
        <v>11.8619</v>
      </c>
      <c r="J194" s="260"/>
      <c r="K194"/>
      <c r="L194"/>
      <c r="M194"/>
      <c r="N194"/>
      <c r="O194"/>
    </row>
    <row r="195" spans="2:15" s="227" customFormat="1" ht="12.75">
      <c r="B195" s="256">
        <v>43009</v>
      </c>
      <c r="C195" s="257"/>
      <c r="D195" s="216">
        <v>2966</v>
      </c>
      <c r="E195" s="216">
        <v>1181.9807</v>
      </c>
      <c r="F195" s="216">
        <v>102</v>
      </c>
      <c r="G195" s="216">
        <v>7.9906</v>
      </c>
      <c r="H195" s="216">
        <v>7</v>
      </c>
      <c r="I195" s="216">
        <v>8.3017</v>
      </c>
      <c r="J195" s="260"/>
      <c r="K195"/>
      <c r="L195"/>
      <c r="M195"/>
      <c r="N195"/>
      <c r="O195"/>
    </row>
    <row r="196" spans="2:15" s="227" customFormat="1" ht="12.75">
      <c r="B196" s="256">
        <v>43040</v>
      </c>
      <c r="C196" s="257"/>
      <c r="D196" s="216">
        <v>2964</v>
      </c>
      <c r="E196" s="216">
        <v>1188.4973</v>
      </c>
      <c r="F196" s="216">
        <v>96</v>
      </c>
      <c r="G196" s="216">
        <v>6.7597</v>
      </c>
      <c r="H196" s="216">
        <v>4</v>
      </c>
      <c r="I196" s="216">
        <v>1.8378</v>
      </c>
      <c r="J196" s="260"/>
      <c r="K196"/>
      <c r="L196"/>
      <c r="M196"/>
      <c r="N196"/>
      <c r="O196"/>
    </row>
    <row r="197" spans="2:15" s="227" customFormat="1" ht="12.75">
      <c r="B197" s="256">
        <v>43070</v>
      </c>
      <c r="C197" s="257"/>
      <c r="D197" s="216">
        <v>2967</v>
      </c>
      <c r="E197" s="216">
        <v>1198.0075</v>
      </c>
      <c r="F197" s="216">
        <v>103</v>
      </c>
      <c r="G197" s="216">
        <v>9.2332</v>
      </c>
      <c r="H197" s="216">
        <v>2</v>
      </c>
      <c r="I197" s="216">
        <v>1.7924</v>
      </c>
      <c r="J197" s="260"/>
      <c r="K197"/>
      <c r="L197"/>
      <c r="M197"/>
      <c r="N197"/>
      <c r="O197"/>
    </row>
    <row r="198" spans="2:15" s="227" customFormat="1" ht="12.75">
      <c r="B198" s="256">
        <v>43101</v>
      </c>
      <c r="C198" s="257"/>
      <c r="D198" s="216">
        <v>2965</v>
      </c>
      <c r="E198" s="216">
        <v>1207.6702</v>
      </c>
      <c r="F198" s="216">
        <v>111</v>
      </c>
      <c r="G198" s="216">
        <v>16.3904</v>
      </c>
      <c r="H198" s="216">
        <v>5</v>
      </c>
      <c r="I198" s="216">
        <v>6.8872</v>
      </c>
      <c r="J198" s="260"/>
      <c r="K198"/>
      <c r="L198"/>
      <c r="M198"/>
      <c r="N198"/>
      <c r="O198"/>
    </row>
    <row r="199" spans="2:15" s="227" customFormat="1" ht="12.75">
      <c r="B199" s="256">
        <v>43132</v>
      </c>
      <c r="C199" s="257"/>
      <c r="D199" s="216">
        <v>2963</v>
      </c>
      <c r="E199" s="216">
        <v>1214.7073</v>
      </c>
      <c r="F199" s="216">
        <v>99</v>
      </c>
      <c r="G199" s="216">
        <v>7.2263</v>
      </c>
      <c r="H199" s="216">
        <v>4</v>
      </c>
      <c r="I199" s="216">
        <v>0.9127</v>
      </c>
      <c r="J199" s="260"/>
      <c r="K199"/>
      <c r="L199"/>
      <c r="M199"/>
      <c r="N199"/>
      <c r="O199"/>
    </row>
    <row r="200" spans="2:15" s="227" customFormat="1" ht="12.75">
      <c r="B200" s="256">
        <v>43160</v>
      </c>
      <c r="C200" s="257"/>
      <c r="D200" s="216">
        <v>2962</v>
      </c>
      <c r="E200" s="216">
        <v>1218.2608</v>
      </c>
      <c r="F200" s="216">
        <v>106</v>
      </c>
      <c r="G200" s="216">
        <v>10.8968</v>
      </c>
      <c r="H200" s="216">
        <v>2</v>
      </c>
      <c r="I200" s="216">
        <v>11.8235</v>
      </c>
      <c r="J200" s="260"/>
      <c r="K200"/>
      <c r="L200"/>
      <c r="M200"/>
      <c r="N200"/>
      <c r="O200"/>
    </row>
    <row r="201" spans="2:15" s="227" customFormat="1" ht="12.75">
      <c r="B201" s="256">
        <v>43191</v>
      </c>
      <c r="C201" s="257"/>
      <c r="D201" s="216">
        <v>2959</v>
      </c>
      <c r="E201" s="216">
        <v>1225.9326</v>
      </c>
      <c r="F201" s="216">
        <v>101</v>
      </c>
      <c r="G201" s="216">
        <v>10.567</v>
      </c>
      <c r="H201" s="216">
        <v>8</v>
      </c>
      <c r="I201" s="216">
        <v>8.907</v>
      </c>
      <c r="J201" s="260"/>
      <c r="K201"/>
      <c r="L201"/>
      <c r="M201"/>
      <c r="N201"/>
      <c r="O201"/>
    </row>
    <row r="202" spans="2:15" s="227" customFormat="1" ht="12.75">
      <c r="B202" s="256">
        <v>43221</v>
      </c>
      <c r="C202" s="257"/>
      <c r="D202" s="216">
        <v>2957</v>
      </c>
      <c r="E202" s="216">
        <v>1229.5798</v>
      </c>
      <c r="F202" s="216">
        <v>94</v>
      </c>
      <c r="G202" s="216">
        <v>5.0552</v>
      </c>
      <c r="H202" s="216">
        <v>3</v>
      </c>
      <c r="I202" s="216">
        <v>8.4805</v>
      </c>
      <c r="J202" s="260"/>
      <c r="K202"/>
      <c r="L202"/>
      <c r="M202"/>
      <c r="N202"/>
      <c r="O202"/>
    </row>
    <row r="203" spans="2:15" s="227" customFormat="1" ht="12.75">
      <c r="B203" s="256">
        <v>43252</v>
      </c>
      <c r="C203" s="257"/>
      <c r="D203" s="216">
        <v>2957</v>
      </c>
      <c r="E203" s="216">
        <v>1219.9419</v>
      </c>
      <c r="F203" s="216">
        <v>101</v>
      </c>
      <c r="G203" s="216">
        <v>9.5325</v>
      </c>
      <c r="H203" s="216">
        <v>7</v>
      </c>
      <c r="I203" s="216">
        <v>24.5861</v>
      </c>
      <c r="J203" s="260"/>
      <c r="K203"/>
      <c r="L203"/>
      <c r="M203"/>
      <c r="N203"/>
      <c r="O203"/>
    </row>
    <row r="204" spans="2:15" s="227" customFormat="1" ht="12.75">
      <c r="B204" s="256">
        <v>43282</v>
      </c>
      <c r="C204" s="257"/>
      <c r="D204" s="216">
        <v>2955</v>
      </c>
      <c r="E204" s="216">
        <v>1225.3204</v>
      </c>
      <c r="F204" s="216">
        <v>100</v>
      </c>
      <c r="G204" s="216">
        <v>6.3565</v>
      </c>
      <c r="H204" s="216">
        <v>5</v>
      </c>
      <c r="I204" s="216">
        <v>7.6468</v>
      </c>
      <c r="J204" s="260"/>
      <c r="K204"/>
      <c r="L204"/>
      <c r="M204"/>
      <c r="N204"/>
      <c r="O204"/>
    </row>
    <row r="205" spans="2:15" s="227" customFormat="1" ht="12.75">
      <c r="B205" s="256">
        <v>43313</v>
      </c>
      <c r="C205" s="257"/>
      <c r="D205" s="216">
        <v>2955</v>
      </c>
      <c r="E205" s="216">
        <v>1230.3097</v>
      </c>
      <c r="F205" s="216">
        <v>96</v>
      </c>
      <c r="G205" s="216">
        <v>6.35</v>
      </c>
      <c r="H205" s="216">
        <v>1</v>
      </c>
      <c r="I205" s="216">
        <v>4.1176</v>
      </c>
      <c r="J205" s="260"/>
      <c r="K205"/>
      <c r="L205"/>
      <c r="M205"/>
      <c r="N205"/>
      <c r="O205"/>
    </row>
    <row r="206" spans="2:15" s="227" customFormat="1" ht="12.75">
      <c r="B206" s="256">
        <v>43344</v>
      </c>
      <c r="C206" s="257"/>
      <c r="D206" s="216">
        <v>2955</v>
      </c>
      <c r="E206" s="216">
        <v>1237.3615</v>
      </c>
      <c r="F206" s="216">
        <v>94</v>
      </c>
      <c r="G206" s="216">
        <v>5.1773</v>
      </c>
      <c r="H206" s="216">
        <v>2</v>
      </c>
      <c r="I206" s="216">
        <v>0.8794</v>
      </c>
      <c r="J206" s="260"/>
      <c r="K206"/>
      <c r="L206"/>
      <c r="M206"/>
      <c r="N206"/>
      <c r="O206"/>
    </row>
    <row r="207" spans="2:15" s="227" customFormat="1" ht="12.75">
      <c r="B207" s="256">
        <v>43374</v>
      </c>
      <c r="C207" s="257"/>
      <c r="D207" s="216">
        <v>2954</v>
      </c>
      <c r="E207" s="216">
        <v>1242.7319</v>
      </c>
      <c r="F207" s="216">
        <v>101</v>
      </c>
      <c r="G207" s="216">
        <v>6.7537</v>
      </c>
      <c r="H207" s="216">
        <v>2</v>
      </c>
      <c r="I207" s="216">
        <v>2.7603</v>
      </c>
      <c r="J207" s="260"/>
      <c r="K207"/>
      <c r="L207"/>
      <c r="M207"/>
      <c r="N207"/>
      <c r="O207"/>
    </row>
    <row r="208" spans="2:15" s="227" customFormat="1" ht="12.75">
      <c r="B208" s="256">
        <v>43405</v>
      </c>
      <c r="C208" s="257"/>
      <c r="D208" s="216">
        <v>2953</v>
      </c>
      <c r="E208" s="216">
        <v>1239.8594</v>
      </c>
      <c r="F208" s="216">
        <v>91</v>
      </c>
      <c r="G208" s="216">
        <v>5.0052</v>
      </c>
      <c r="H208" s="216">
        <v>2</v>
      </c>
      <c r="I208" s="216">
        <v>9.9112</v>
      </c>
      <c r="J208" s="260"/>
      <c r="K208"/>
      <c r="L208"/>
      <c r="M208"/>
      <c r="N208"/>
      <c r="O208"/>
    </row>
    <row r="209" spans="2:15" s="227" customFormat="1" ht="12.75">
      <c r="B209" s="256">
        <v>43435</v>
      </c>
      <c r="C209" s="257"/>
      <c r="D209" s="216">
        <v>2953</v>
      </c>
      <c r="E209" s="216">
        <v>1248.4974</v>
      </c>
      <c r="F209" s="216">
        <v>96</v>
      </c>
      <c r="G209" s="216">
        <v>5.3706</v>
      </c>
      <c r="H209" s="216">
        <v>0</v>
      </c>
      <c r="I209" s="216">
        <v>0</v>
      </c>
      <c r="J209" s="260"/>
      <c r="K209"/>
      <c r="L209"/>
      <c r="M209"/>
      <c r="N209"/>
      <c r="O209"/>
    </row>
    <row r="210" spans="2:15" s="227" customFormat="1" ht="12.75">
      <c r="B210" s="256">
        <v>43466</v>
      </c>
      <c r="C210" s="257"/>
      <c r="D210" s="216">
        <v>2952</v>
      </c>
      <c r="E210" s="216">
        <v>1247.0587</v>
      </c>
      <c r="F210" s="216">
        <v>93</v>
      </c>
      <c r="G210" s="216">
        <v>8.0832</v>
      </c>
      <c r="H210" s="216">
        <v>6</v>
      </c>
      <c r="I210" s="216">
        <v>9.5997</v>
      </c>
      <c r="J210" s="260"/>
      <c r="K210"/>
      <c r="L210"/>
      <c r="M210"/>
      <c r="N210"/>
      <c r="O210"/>
    </row>
    <row r="211" spans="2:15" s="227" customFormat="1" ht="12.75">
      <c r="B211" s="256">
        <v>43497</v>
      </c>
      <c r="C211" s="257"/>
      <c r="D211" s="216">
        <v>2094</v>
      </c>
      <c r="E211" s="216">
        <v>1246.4696</v>
      </c>
      <c r="F211" s="216">
        <v>94</v>
      </c>
      <c r="G211" s="216">
        <v>6.4053</v>
      </c>
      <c r="H211" s="216">
        <v>13</v>
      </c>
      <c r="I211" s="216">
        <v>7.6444</v>
      </c>
      <c r="J211" s="260"/>
      <c r="K211"/>
      <c r="L211"/>
      <c r="M211"/>
      <c r="N211"/>
      <c r="O211"/>
    </row>
    <row r="212" spans="2:15" s="227" customFormat="1" ht="12.75">
      <c r="B212" s="256">
        <v>43525</v>
      </c>
      <c r="C212" s="257"/>
      <c r="D212" s="216">
        <v>2094</v>
      </c>
      <c r="E212" s="216">
        <v>1253.3174</v>
      </c>
      <c r="F212" s="216">
        <v>93</v>
      </c>
      <c r="G212" s="216">
        <v>3.6254</v>
      </c>
      <c r="H212" s="216">
        <v>3</v>
      </c>
      <c r="I212" s="216">
        <v>1.9438</v>
      </c>
      <c r="J212" s="260"/>
      <c r="K212"/>
      <c r="L212"/>
      <c r="M212"/>
      <c r="N212"/>
      <c r="O212"/>
    </row>
    <row r="213" spans="2:15" s="227" customFormat="1" ht="12.75">
      <c r="B213" s="256">
        <v>43556</v>
      </c>
      <c r="C213" s="257"/>
      <c r="D213" s="216">
        <v>1864</v>
      </c>
      <c r="E213" s="216">
        <v>1267.1644</v>
      </c>
      <c r="F213" s="216">
        <v>140</v>
      </c>
      <c r="G213" s="216">
        <v>10.2779</v>
      </c>
      <c r="H213" s="216">
        <v>119</v>
      </c>
      <c r="I213" s="216">
        <v>4.1255</v>
      </c>
      <c r="J213" s="260"/>
      <c r="K213"/>
      <c r="L213"/>
      <c r="M213"/>
      <c r="N213"/>
      <c r="O213"/>
    </row>
    <row r="214" spans="2:15" s="227" customFormat="1" ht="12.75">
      <c r="B214" s="256">
        <v>43586</v>
      </c>
      <c r="C214" s="257"/>
      <c r="D214" s="216">
        <v>1863</v>
      </c>
      <c r="E214" s="216">
        <v>1238.8743</v>
      </c>
      <c r="F214" s="216">
        <v>97</v>
      </c>
      <c r="G214" s="216">
        <v>8.5585</v>
      </c>
      <c r="H214" s="216">
        <v>6</v>
      </c>
      <c r="I214" s="216">
        <v>46.2316</v>
      </c>
      <c r="J214" s="260"/>
      <c r="K214"/>
      <c r="L214"/>
      <c r="M214"/>
      <c r="N214"/>
      <c r="O214"/>
    </row>
    <row r="215" spans="2:15" s="227" customFormat="1" ht="12.75">
      <c r="B215" s="256">
        <v>43617</v>
      </c>
      <c r="C215" s="257"/>
      <c r="D215" s="216">
        <v>1859</v>
      </c>
      <c r="E215" s="216">
        <v>1237.3701</v>
      </c>
      <c r="F215" s="216">
        <v>88</v>
      </c>
      <c r="G215" s="216">
        <v>13.546</v>
      </c>
      <c r="H215" s="216">
        <v>5</v>
      </c>
      <c r="I215" s="216">
        <v>20.0277</v>
      </c>
      <c r="J215" s="260"/>
      <c r="K215"/>
      <c r="L215"/>
      <c r="M215"/>
      <c r="N215"/>
      <c r="O215"/>
    </row>
    <row r="216" spans="2:15" s="227" customFormat="1" ht="12.75">
      <c r="B216" s="256">
        <v>43647</v>
      </c>
      <c r="C216" s="257"/>
      <c r="D216" s="216">
        <v>1854</v>
      </c>
      <c r="E216" s="216">
        <v>1237.5115</v>
      </c>
      <c r="F216" s="216">
        <v>91</v>
      </c>
      <c r="G216" s="216">
        <v>3.639</v>
      </c>
      <c r="H216" s="216">
        <v>14</v>
      </c>
      <c r="I216" s="216">
        <v>11.4469</v>
      </c>
      <c r="J216" s="260"/>
      <c r="K216"/>
      <c r="L216"/>
      <c r="M216"/>
      <c r="N216"/>
      <c r="O216"/>
    </row>
    <row r="217" spans="2:15" s="227" customFormat="1" ht="12.75">
      <c r="B217" s="256">
        <v>43678</v>
      </c>
      <c r="C217" s="257"/>
      <c r="D217" s="216">
        <v>1848</v>
      </c>
      <c r="E217" s="216">
        <v>1210.8965</v>
      </c>
      <c r="F217" s="216">
        <v>74</v>
      </c>
      <c r="G217" s="216">
        <v>5.1876</v>
      </c>
      <c r="H217" s="216">
        <v>27</v>
      </c>
      <c r="I217" s="216">
        <v>34.7069</v>
      </c>
      <c r="J217" s="260"/>
      <c r="K217"/>
      <c r="L217"/>
      <c r="M217"/>
      <c r="N217"/>
      <c r="O217"/>
    </row>
    <row r="218" spans="2:15" s="227" customFormat="1" ht="12.75">
      <c r="B218" s="256">
        <v>43709</v>
      </c>
      <c r="C218" s="257"/>
      <c r="D218" s="216">
        <v>473</v>
      </c>
      <c r="E218" s="216">
        <v>1119.4514</v>
      </c>
      <c r="F218" s="216">
        <v>538</v>
      </c>
      <c r="G218" s="216">
        <v>1.8828</v>
      </c>
      <c r="H218" s="216">
        <v>1143</v>
      </c>
      <c r="I218" s="216">
        <v>95.489</v>
      </c>
      <c r="J218" s="260"/>
      <c r="K218"/>
      <c r="L218"/>
      <c r="M218"/>
      <c r="N218"/>
      <c r="O218"/>
    </row>
    <row r="219" spans="2:15" s="227" customFormat="1" ht="12.75">
      <c r="B219" s="256">
        <v>43739</v>
      </c>
      <c r="C219" s="257"/>
      <c r="D219" s="216">
        <v>471</v>
      </c>
      <c r="E219" s="216">
        <v>764.078</v>
      </c>
      <c r="F219" s="216">
        <v>51</v>
      </c>
      <c r="G219" s="216">
        <v>7.636</v>
      </c>
      <c r="H219" s="216">
        <v>47</v>
      </c>
      <c r="I219" s="216">
        <v>363.7368</v>
      </c>
      <c r="J219" s="260"/>
      <c r="K219"/>
      <c r="L219"/>
      <c r="M219"/>
      <c r="N219"/>
      <c r="O219"/>
    </row>
    <row r="220" spans="2:15" s="227" customFormat="1" ht="12.75">
      <c r="B220" s="256">
        <v>43770</v>
      </c>
      <c r="C220" s="257"/>
      <c r="D220" s="216">
        <v>449</v>
      </c>
      <c r="E220" s="216">
        <v>755.0413</v>
      </c>
      <c r="F220" s="216">
        <v>41</v>
      </c>
      <c r="G220" s="216">
        <v>1.599</v>
      </c>
      <c r="H220" s="216">
        <v>5</v>
      </c>
      <c r="I220" s="216">
        <v>18.8234</v>
      </c>
      <c r="J220" s="260"/>
      <c r="K220"/>
      <c r="L220"/>
      <c r="M220"/>
      <c r="N220"/>
      <c r="O220"/>
    </row>
    <row r="221" spans="2:15" s="227" customFormat="1" ht="12.75">
      <c r="B221" s="256">
        <v>43800</v>
      </c>
      <c r="C221" s="257"/>
      <c r="D221" s="216">
        <v>447</v>
      </c>
      <c r="E221" s="216">
        <v>766.9439</v>
      </c>
      <c r="F221" s="216">
        <v>54</v>
      </c>
      <c r="G221" s="216">
        <v>13.805</v>
      </c>
      <c r="H221" s="216">
        <v>2</v>
      </c>
      <c r="I221" s="216">
        <v>1.2</v>
      </c>
      <c r="J221" s="260"/>
      <c r="K221"/>
      <c r="L221"/>
      <c r="M221"/>
      <c r="N221"/>
      <c r="O221"/>
    </row>
    <row r="222" spans="2:15" s="227" customFormat="1" ht="12.75">
      <c r="B222" s="256">
        <v>43831</v>
      </c>
      <c r="C222" s="257"/>
      <c r="D222" s="216">
        <v>443</v>
      </c>
      <c r="E222" s="216">
        <v>763.8974</v>
      </c>
      <c r="F222" s="216">
        <v>106</v>
      </c>
      <c r="G222" s="216">
        <v>4.0538</v>
      </c>
      <c r="H222" s="216">
        <v>6</v>
      </c>
      <c r="I222" s="216">
        <v>6.3857</v>
      </c>
      <c r="J222" s="260"/>
      <c r="K222"/>
      <c r="L222"/>
      <c r="M222"/>
      <c r="N222"/>
      <c r="O222"/>
    </row>
    <row r="223" spans="2:15" s="227" customFormat="1" ht="12.75">
      <c r="B223" s="256">
        <v>43862</v>
      </c>
      <c r="C223" s="257"/>
      <c r="D223" s="216">
        <v>439</v>
      </c>
      <c r="E223" s="216">
        <v>766.2514</v>
      </c>
      <c r="F223" s="216">
        <v>43</v>
      </c>
      <c r="G223" s="216">
        <v>1.52</v>
      </c>
      <c r="H223" s="216">
        <v>3</v>
      </c>
      <c r="I223" s="216">
        <v>0.0001</v>
      </c>
      <c r="J223" s="260"/>
      <c r="K223"/>
      <c r="L223"/>
      <c r="M223"/>
      <c r="N223"/>
      <c r="O223"/>
    </row>
    <row r="224" spans="2:15" s="227" customFormat="1" ht="12.75">
      <c r="B224" s="256">
        <v>43891</v>
      </c>
      <c r="C224" s="257"/>
      <c r="D224" s="216">
        <v>440</v>
      </c>
      <c r="E224" s="216">
        <v>772.5944</v>
      </c>
      <c r="F224" s="216">
        <v>57</v>
      </c>
      <c r="G224" s="216">
        <v>2.029</v>
      </c>
      <c r="H224" s="216">
        <v>2</v>
      </c>
      <c r="I224" s="216">
        <v>1.2652</v>
      </c>
      <c r="J224" s="260"/>
      <c r="K224"/>
      <c r="L224"/>
      <c r="M224"/>
      <c r="N224"/>
      <c r="O224"/>
    </row>
    <row r="225" spans="2:15" s="227" customFormat="1" ht="12.75">
      <c r="B225" s="256">
        <v>43922</v>
      </c>
      <c r="C225" s="257"/>
      <c r="D225" s="216">
        <v>438</v>
      </c>
      <c r="E225" s="216">
        <v>786.5939</v>
      </c>
      <c r="F225" s="216">
        <v>54</v>
      </c>
      <c r="G225" s="216">
        <v>5.3251</v>
      </c>
      <c r="H225" s="216">
        <v>4</v>
      </c>
      <c r="I225" s="216">
        <v>0.3306</v>
      </c>
      <c r="J225" s="260"/>
      <c r="K225"/>
      <c r="L225"/>
      <c r="M225"/>
      <c r="N225"/>
      <c r="O225"/>
    </row>
    <row r="226" spans="2:15" s="227" customFormat="1" ht="12.75">
      <c r="B226" s="256">
        <v>43952</v>
      </c>
      <c r="C226" s="257"/>
      <c r="D226" s="216">
        <v>439</v>
      </c>
      <c r="E226" s="216">
        <v>795.5424</v>
      </c>
      <c r="F226" s="216">
        <v>45</v>
      </c>
      <c r="G226" s="216">
        <v>4.495</v>
      </c>
      <c r="H226" s="216">
        <v>2</v>
      </c>
      <c r="I226" s="216">
        <v>0.9287</v>
      </c>
      <c r="J226" s="260"/>
      <c r="K226"/>
      <c r="L226"/>
      <c r="M226"/>
      <c r="N226"/>
      <c r="O226"/>
    </row>
    <row r="227" spans="2:15" s="227" customFormat="1" ht="12.75">
      <c r="B227" s="256">
        <v>43983</v>
      </c>
      <c r="C227" s="257"/>
      <c r="D227" s="216">
        <v>438</v>
      </c>
      <c r="E227" s="216">
        <v>800.4119</v>
      </c>
      <c r="F227" s="216">
        <v>57</v>
      </c>
      <c r="G227" s="216">
        <v>1.95</v>
      </c>
      <c r="H227" s="216">
        <v>0</v>
      </c>
      <c r="I227" s="216">
        <v>0</v>
      </c>
      <c r="J227" s="260"/>
      <c r="K227"/>
      <c r="L227"/>
      <c r="M227"/>
      <c r="N227"/>
      <c r="O227"/>
    </row>
    <row r="228" spans="2:15" s="227" customFormat="1" ht="12.75">
      <c r="B228" s="256">
        <v>44013</v>
      </c>
      <c r="C228" s="257"/>
      <c r="D228" s="216">
        <v>437</v>
      </c>
      <c r="E228" s="216">
        <v>815.9954</v>
      </c>
      <c r="F228" s="216">
        <v>54</v>
      </c>
      <c r="G228" s="216">
        <v>7.275</v>
      </c>
      <c r="H228" s="216">
        <v>0</v>
      </c>
      <c r="I228" s="216">
        <v>0</v>
      </c>
      <c r="J228" s="260"/>
      <c r="K228"/>
      <c r="L228"/>
      <c r="M228"/>
      <c r="N228"/>
      <c r="O228"/>
    </row>
    <row r="229" spans="2:15" s="227" customFormat="1" ht="12.75">
      <c r="B229" s="256">
        <v>44044</v>
      </c>
      <c r="C229" s="257"/>
      <c r="D229" s="216">
        <v>437</v>
      </c>
      <c r="E229" s="216">
        <v>822.1491</v>
      </c>
      <c r="F229" s="216">
        <v>53</v>
      </c>
      <c r="G229" s="216">
        <v>4.41</v>
      </c>
      <c r="H229" s="216">
        <v>0</v>
      </c>
      <c r="I229" s="216">
        <v>0</v>
      </c>
      <c r="J229" s="260"/>
      <c r="K229"/>
      <c r="L229"/>
      <c r="M229"/>
      <c r="N229"/>
      <c r="O229"/>
    </row>
    <row r="230" spans="2:15" s="227" customFormat="1" ht="12.75">
      <c r="B230" s="256">
        <v>44075</v>
      </c>
      <c r="C230" s="257"/>
      <c r="D230" s="216">
        <v>437</v>
      </c>
      <c r="E230" s="216">
        <v>831.1654</v>
      </c>
      <c r="F230" s="216">
        <v>57</v>
      </c>
      <c r="G230" s="216">
        <v>8.8579</v>
      </c>
      <c r="H230" s="216">
        <v>4</v>
      </c>
      <c r="I230" s="216">
        <v>1.8999</v>
      </c>
      <c r="J230" s="260"/>
      <c r="K230"/>
      <c r="L230"/>
      <c r="M230"/>
      <c r="N230"/>
      <c r="O230"/>
    </row>
    <row r="231" spans="2:15" s="227" customFormat="1" ht="12.75">
      <c r="B231" s="256">
        <v>44105</v>
      </c>
      <c r="C231" s="257"/>
      <c r="D231" s="216">
        <v>437</v>
      </c>
      <c r="E231" s="216">
        <v>829.7842</v>
      </c>
      <c r="F231" s="216">
        <v>58</v>
      </c>
      <c r="G231" s="216">
        <v>6.6365</v>
      </c>
      <c r="H231" s="216">
        <v>10</v>
      </c>
      <c r="I231" s="216">
        <v>8.9224</v>
      </c>
      <c r="J231" s="260"/>
      <c r="K231"/>
      <c r="L231"/>
      <c r="M231"/>
      <c r="N231"/>
      <c r="O231"/>
    </row>
    <row r="232" spans="2:15" s="227" customFormat="1" ht="12.75">
      <c r="B232" s="256">
        <v>44136</v>
      </c>
      <c r="C232" s="257"/>
      <c r="D232" s="216">
        <v>435</v>
      </c>
      <c r="E232" s="216">
        <v>861.6073</v>
      </c>
      <c r="F232" s="216">
        <v>58</v>
      </c>
      <c r="G232" s="216">
        <v>42.9006</v>
      </c>
      <c r="H232" s="216">
        <v>3</v>
      </c>
      <c r="I232" s="216">
        <v>11.9806</v>
      </c>
      <c r="J232" s="260"/>
      <c r="K232"/>
      <c r="L232"/>
      <c r="M232"/>
      <c r="N232"/>
      <c r="O232"/>
    </row>
    <row r="233" spans="2:15" s="227" customFormat="1" ht="12.75">
      <c r="B233" s="256">
        <v>44166</v>
      </c>
      <c r="C233" s="257"/>
      <c r="D233" s="216">
        <v>432</v>
      </c>
      <c r="E233" s="216">
        <v>903.0474</v>
      </c>
      <c r="F233" s="216">
        <v>58</v>
      </c>
      <c r="G233" s="216">
        <v>39.5018</v>
      </c>
      <c r="H233" s="216">
        <v>1</v>
      </c>
      <c r="I233" s="216">
        <v>0.239</v>
      </c>
      <c r="J233" s="260"/>
      <c r="K233"/>
      <c r="L233"/>
      <c r="M233"/>
      <c r="N233"/>
      <c r="O233"/>
    </row>
    <row r="234" spans="2:15" s="227" customFormat="1" ht="12.75">
      <c r="B234" s="256">
        <v>44197</v>
      </c>
      <c r="C234" s="257"/>
      <c r="D234" s="216">
        <v>432</v>
      </c>
      <c r="E234" s="216">
        <v>905.8819</v>
      </c>
      <c r="F234" s="216">
        <v>48</v>
      </c>
      <c r="G234" s="216">
        <v>2.6472</v>
      </c>
      <c r="H234" s="216">
        <v>0</v>
      </c>
      <c r="I234" s="216">
        <v>0</v>
      </c>
      <c r="J234" s="260"/>
      <c r="K234"/>
      <c r="L234"/>
      <c r="M234"/>
      <c r="N234"/>
      <c r="O234"/>
    </row>
    <row r="235" spans="2:15" s="227" customFormat="1" ht="12.75">
      <c r="B235" s="256">
        <v>44228</v>
      </c>
      <c r="C235" s="257"/>
      <c r="D235" s="216">
        <v>433</v>
      </c>
      <c r="E235" s="216">
        <v>908.9705</v>
      </c>
      <c r="F235" s="216">
        <v>48</v>
      </c>
      <c r="G235" s="216">
        <v>2.342</v>
      </c>
      <c r="H235" s="216">
        <v>0</v>
      </c>
      <c r="I235" s="216">
        <v>0</v>
      </c>
      <c r="J235" s="260"/>
      <c r="K235"/>
      <c r="L235"/>
      <c r="M235"/>
      <c r="N235"/>
      <c r="O235"/>
    </row>
    <row r="236" spans="2:15" s="227" customFormat="1" ht="12.75">
      <c r="B236" s="256">
        <v>44256</v>
      </c>
      <c r="C236" s="257"/>
      <c r="D236" s="216">
        <v>433</v>
      </c>
      <c r="E236" s="216">
        <v>941.7309</v>
      </c>
      <c r="F236" s="216">
        <v>70</v>
      </c>
      <c r="G236" s="216">
        <v>30.0177</v>
      </c>
      <c r="H236" s="216">
        <v>0</v>
      </c>
      <c r="I236" s="216">
        <v>0</v>
      </c>
      <c r="J236" s="260"/>
      <c r="K236"/>
      <c r="L236"/>
      <c r="M236"/>
      <c r="N236"/>
      <c r="O236"/>
    </row>
    <row r="237" spans="2:15" s="227" customFormat="1" ht="12.75">
      <c r="B237" s="256">
        <v>44287</v>
      </c>
      <c r="C237" s="257"/>
      <c r="D237" s="216">
        <v>433</v>
      </c>
      <c r="E237" s="216">
        <v>953.9807</v>
      </c>
      <c r="F237" s="216">
        <v>53</v>
      </c>
      <c r="G237" s="216">
        <v>6.025</v>
      </c>
      <c r="H237" s="216">
        <v>1</v>
      </c>
      <c r="I237" s="216">
        <v>0.0335</v>
      </c>
      <c r="J237" s="260"/>
      <c r="K237"/>
      <c r="L237"/>
      <c r="M237"/>
      <c r="N237"/>
      <c r="O237"/>
    </row>
    <row r="238" spans="2:15" s="227" customFormat="1" ht="12.75">
      <c r="B238" s="256">
        <v>44317</v>
      </c>
      <c r="C238" s="257"/>
      <c r="D238" s="216">
        <v>433</v>
      </c>
      <c r="E238" s="216">
        <v>932.9805</v>
      </c>
      <c r="F238" s="216">
        <v>56</v>
      </c>
      <c r="G238" s="216">
        <v>4.5566</v>
      </c>
      <c r="H238" s="216">
        <v>3</v>
      </c>
      <c r="I238" s="216">
        <v>29.25</v>
      </c>
      <c r="J238" s="260"/>
      <c r="K238"/>
      <c r="L238"/>
      <c r="M238"/>
      <c r="N238"/>
      <c r="O238"/>
    </row>
    <row r="239" spans="2:15" s="227" customFormat="1" ht="12.75">
      <c r="B239" s="256">
        <v>44348</v>
      </c>
      <c r="C239" s="257"/>
      <c r="D239" s="216">
        <v>431</v>
      </c>
      <c r="E239" s="216">
        <v>922.2961</v>
      </c>
      <c r="F239" s="216">
        <v>48</v>
      </c>
      <c r="G239" s="216">
        <v>7.1541</v>
      </c>
      <c r="H239" s="216">
        <v>1</v>
      </c>
      <c r="I239" s="216">
        <v>1.1969</v>
      </c>
      <c r="J239" s="260"/>
      <c r="K239"/>
      <c r="L239"/>
      <c r="M239"/>
      <c r="N239"/>
      <c r="O239"/>
    </row>
    <row r="240" spans="2:15" s="227" customFormat="1" ht="12.75">
      <c r="B240" s="256">
        <v>44378</v>
      </c>
      <c r="C240" s="257"/>
      <c r="D240" s="216">
        <v>431</v>
      </c>
      <c r="E240" s="216">
        <v>948.2422</v>
      </c>
      <c r="F240" s="216">
        <v>53</v>
      </c>
      <c r="G240" s="216">
        <v>19.6735</v>
      </c>
      <c r="H240" s="216">
        <v>7</v>
      </c>
      <c r="I240" s="216">
        <v>3.8624</v>
      </c>
      <c r="J240" s="260"/>
      <c r="K240"/>
      <c r="L240"/>
      <c r="M240"/>
      <c r="N240"/>
      <c r="O240"/>
    </row>
    <row r="241" spans="2:15" s="227" customFormat="1" ht="12.75">
      <c r="B241" s="256">
        <v>44409</v>
      </c>
      <c r="C241" s="257"/>
      <c r="D241" s="216">
        <v>431</v>
      </c>
      <c r="E241" s="216">
        <v>970.5921</v>
      </c>
      <c r="F241" s="216">
        <v>54</v>
      </c>
      <c r="G241" s="216">
        <v>20.435</v>
      </c>
      <c r="H241" s="216">
        <v>3</v>
      </c>
      <c r="I241" s="216">
        <v>0.3298</v>
      </c>
      <c r="J241" s="260"/>
      <c r="K241"/>
      <c r="L241"/>
      <c r="M241"/>
      <c r="N241"/>
      <c r="O241"/>
    </row>
    <row r="242" spans="2:15" s="227" customFormat="1" ht="12.75">
      <c r="B242" s="256">
        <v>44440</v>
      </c>
      <c r="C242" s="257"/>
      <c r="D242" s="216">
        <v>431</v>
      </c>
      <c r="E242" s="216">
        <v>943.6875</v>
      </c>
      <c r="F242" s="216">
        <v>47</v>
      </c>
      <c r="G242" s="216">
        <v>25.6598</v>
      </c>
      <c r="H242" s="216">
        <v>9</v>
      </c>
      <c r="I242" s="216">
        <v>55.9674</v>
      </c>
      <c r="J242" s="260"/>
      <c r="K242"/>
      <c r="L242"/>
      <c r="M242"/>
      <c r="N242"/>
      <c r="O242"/>
    </row>
    <row r="243" spans="2:15" s="227" customFormat="1" ht="12.75">
      <c r="B243" s="256">
        <v>44470</v>
      </c>
      <c r="C243" s="257"/>
      <c r="D243" s="216">
        <v>431</v>
      </c>
      <c r="E243" s="216">
        <v>944.5042</v>
      </c>
      <c r="F243" s="216">
        <v>43</v>
      </c>
      <c r="G243" s="216">
        <v>2.9749</v>
      </c>
      <c r="H243" s="216">
        <v>7</v>
      </c>
      <c r="I243" s="216">
        <v>20.8322</v>
      </c>
      <c r="J243" s="260"/>
      <c r="K243"/>
      <c r="L243"/>
      <c r="M243"/>
      <c r="N243"/>
      <c r="O243"/>
    </row>
    <row r="244" spans="2:15" s="227" customFormat="1" ht="12.75">
      <c r="B244" s="256">
        <v>44501</v>
      </c>
      <c r="C244" s="257"/>
      <c r="D244" s="216">
        <v>430</v>
      </c>
      <c r="E244" s="216">
        <v>946.2805</v>
      </c>
      <c r="F244" s="216">
        <v>47</v>
      </c>
      <c r="G244" s="216">
        <v>1.5392</v>
      </c>
      <c r="H244" s="216">
        <v>8</v>
      </c>
      <c r="I244" s="216">
        <v>18.645</v>
      </c>
      <c r="J244" s="260"/>
      <c r="K244"/>
      <c r="L244"/>
      <c r="M244"/>
      <c r="N244"/>
      <c r="O244"/>
    </row>
    <row r="245" spans="2:15" s="227" customFormat="1" ht="12.75">
      <c r="B245" s="256">
        <v>44531</v>
      </c>
      <c r="C245" s="257"/>
      <c r="D245" s="216">
        <v>429</v>
      </c>
      <c r="E245" s="216">
        <v>940.3111</v>
      </c>
      <c r="F245" s="216">
        <v>47</v>
      </c>
      <c r="G245" s="216">
        <v>2.9025</v>
      </c>
      <c r="H245" s="216">
        <v>9</v>
      </c>
      <c r="I245" s="216">
        <v>29.8957</v>
      </c>
      <c r="J245" s="260"/>
      <c r="K245"/>
      <c r="L245"/>
      <c r="M245"/>
      <c r="N245"/>
      <c r="O245"/>
    </row>
    <row r="246" spans="2:15" s="227" customFormat="1" ht="12.75">
      <c r="B246" s="256">
        <v>44562</v>
      </c>
      <c r="C246" s="257"/>
      <c r="D246" s="216">
        <v>429</v>
      </c>
      <c r="E246" s="216">
        <v>938.6781</v>
      </c>
      <c r="F246" s="216">
        <v>43</v>
      </c>
      <c r="G246" s="216">
        <v>1.3531</v>
      </c>
      <c r="H246" s="216">
        <v>5</v>
      </c>
      <c r="I246" s="216">
        <v>3.234</v>
      </c>
      <c r="J246" s="260"/>
      <c r="K246"/>
      <c r="L246"/>
      <c r="M246"/>
      <c r="N246"/>
      <c r="O246"/>
    </row>
    <row r="247" spans="2:15" s="227" customFormat="1" ht="12.75">
      <c r="B247" s="256">
        <v>44593</v>
      </c>
      <c r="C247" s="257"/>
      <c r="D247" s="216">
        <v>429</v>
      </c>
      <c r="E247" s="216">
        <v>927.3791</v>
      </c>
      <c r="F247" s="216">
        <v>40</v>
      </c>
      <c r="G247" s="216">
        <v>2.575</v>
      </c>
      <c r="H247" s="216">
        <v>5</v>
      </c>
      <c r="I247" s="216">
        <v>15.6035</v>
      </c>
      <c r="J247" s="260"/>
      <c r="K247"/>
      <c r="L247"/>
      <c r="M247"/>
      <c r="N247"/>
      <c r="O247"/>
    </row>
    <row r="248" spans="2:15" s="227" customFormat="1" ht="12.75">
      <c r="B248" s="256">
        <v>44621</v>
      </c>
      <c r="C248" s="257"/>
      <c r="D248" s="216">
        <v>428</v>
      </c>
      <c r="E248" s="216">
        <v>918.468</v>
      </c>
      <c r="F248" s="216">
        <v>51</v>
      </c>
      <c r="G248" s="216">
        <v>3.4682</v>
      </c>
      <c r="H248" s="216">
        <v>6</v>
      </c>
      <c r="I248" s="216">
        <v>9.6904</v>
      </c>
      <c r="J248" s="260"/>
      <c r="K248"/>
      <c r="L248"/>
      <c r="M248"/>
      <c r="N248"/>
      <c r="O248"/>
    </row>
    <row r="249" spans="2:14" s="227" customFormat="1" ht="12.75">
      <c r="B249" s="228"/>
      <c r="C249" s="263"/>
      <c r="D249" s="263"/>
      <c r="E249" s="263"/>
      <c r="F249" s="263"/>
      <c r="G249" s="263"/>
      <c r="H249" s="263"/>
      <c r="I249" s="263"/>
      <c r="J249" s="220"/>
      <c r="K249" s="3"/>
      <c r="L249" s="4"/>
      <c r="M249" s="4"/>
      <c r="N249" s="4"/>
    </row>
    <row r="250" spans="2:11" s="227" customFormat="1" ht="12.75">
      <c r="B250" s="228"/>
      <c r="C250" s="263"/>
      <c r="D250" s="220"/>
      <c r="E250" s="220"/>
      <c r="F250" s="220"/>
      <c r="G250" s="220"/>
      <c r="H250" s="220"/>
      <c r="I250" s="220"/>
      <c r="J250" s="258"/>
      <c r="K250" s="258"/>
    </row>
    <row r="251" spans="2:11" s="264" customFormat="1" ht="12.75">
      <c r="B251" s="265"/>
      <c r="C251" s="266"/>
      <c r="D251" s="267"/>
      <c r="E251" s="267"/>
      <c r="F251" s="267"/>
      <c r="G251" s="267"/>
      <c r="H251" s="267"/>
      <c r="I251" s="268"/>
      <c r="J251" s="269"/>
      <c r="K251" s="269"/>
    </row>
    <row r="252" spans="2:11" s="253" customFormat="1" ht="25.5">
      <c r="B252" s="249" t="s">
        <v>140</v>
      </c>
      <c r="C252" s="249"/>
      <c r="D252" s="250" t="s">
        <v>25</v>
      </c>
      <c r="E252" s="250" t="s">
        <v>0</v>
      </c>
      <c r="F252" s="250" t="s">
        <v>1</v>
      </c>
      <c r="G252" s="250" t="s">
        <v>2</v>
      </c>
      <c r="H252" s="250" t="s">
        <v>3</v>
      </c>
      <c r="I252" s="270" t="s">
        <v>4</v>
      </c>
      <c r="J252" s="251"/>
      <c r="K252" s="251"/>
    </row>
    <row r="253" spans="2:11" s="12" customFormat="1" ht="12.75" hidden="1">
      <c r="B253" s="212">
        <v>37469</v>
      </c>
      <c r="C253" s="263"/>
      <c r="D253" s="218">
        <v>1585</v>
      </c>
      <c r="E253" s="218">
        <v>328.35715600000003</v>
      </c>
      <c r="F253" s="218">
        <v>783</v>
      </c>
      <c r="G253" s="218">
        <v>67.77366000000002</v>
      </c>
      <c r="H253" s="218">
        <v>32</v>
      </c>
      <c r="I253" s="218">
        <v>2.140414</v>
      </c>
      <c r="J253" s="255"/>
      <c r="K253" s="255"/>
    </row>
    <row r="254" spans="2:11" s="12" customFormat="1" ht="12.75" hidden="1">
      <c r="B254" s="212">
        <v>37500</v>
      </c>
      <c r="C254" s="254"/>
      <c r="D254" s="214">
        <v>1769</v>
      </c>
      <c r="E254" s="214">
        <v>385.671979</v>
      </c>
      <c r="F254" s="214">
        <v>750</v>
      </c>
      <c r="G254" s="214">
        <v>52.487216</v>
      </c>
      <c r="H254" s="214">
        <v>49</v>
      </c>
      <c r="I254" s="214">
        <v>4.162511</v>
      </c>
      <c r="J254" s="255"/>
      <c r="K254" s="255"/>
    </row>
    <row r="255" spans="2:11" s="12" customFormat="1" ht="12.75" hidden="1">
      <c r="B255" s="212">
        <v>37530</v>
      </c>
      <c r="C255" s="254"/>
      <c r="D255" s="214">
        <v>1978</v>
      </c>
      <c r="E255" s="214">
        <v>453.51686900000004</v>
      </c>
      <c r="F255" s="214">
        <v>889</v>
      </c>
      <c r="G255" s="214">
        <v>61.490868</v>
      </c>
      <c r="H255" s="214">
        <v>28</v>
      </c>
      <c r="I255" s="214">
        <v>7.298235</v>
      </c>
      <c r="J255" s="255"/>
      <c r="K255" s="255"/>
    </row>
    <row r="256" spans="2:11" s="12" customFormat="1" ht="12.75" hidden="1">
      <c r="B256" s="212">
        <v>37561</v>
      </c>
      <c r="C256" s="254"/>
      <c r="D256" s="214">
        <v>2187</v>
      </c>
      <c r="E256" s="214">
        <v>515.222643</v>
      </c>
      <c r="F256" s="214">
        <v>853</v>
      </c>
      <c r="G256" s="214">
        <v>79.364143</v>
      </c>
      <c r="H256" s="214">
        <v>49</v>
      </c>
      <c r="I256" s="214">
        <v>24.669421</v>
      </c>
      <c r="J256" s="255"/>
      <c r="K256" s="255"/>
    </row>
    <row r="257" spans="2:11" s="12" customFormat="1" ht="12.75" hidden="1">
      <c r="B257" s="212">
        <v>37591</v>
      </c>
      <c r="C257" s="254"/>
      <c r="D257" s="214">
        <v>2368</v>
      </c>
      <c r="E257" s="214">
        <v>616.005555</v>
      </c>
      <c r="F257" s="214">
        <v>1045</v>
      </c>
      <c r="G257" s="214">
        <v>85.608982</v>
      </c>
      <c r="H257" s="214">
        <v>38</v>
      </c>
      <c r="I257" s="214">
        <v>5.027032</v>
      </c>
      <c r="J257" s="255"/>
      <c r="K257" s="255"/>
    </row>
    <row r="258" spans="2:11" s="12" customFormat="1" ht="12.75" hidden="1">
      <c r="B258" s="212">
        <v>37622</v>
      </c>
      <c r="C258" s="254"/>
      <c r="D258" s="214">
        <v>2427</v>
      </c>
      <c r="E258" s="214">
        <v>682.028013</v>
      </c>
      <c r="F258" s="214">
        <v>1169</v>
      </c>
      <c r="G258" s="214">
        <v>64.64952000000001</v>
      </c>
      <c r="H258" s="214">
        <v>28</v>
      </c>
      <c r="I258" s="214">
        <v>6.571969</v>
      </c>
      <c r="J258" s="255"/>
      <c r="K258" s="255"/>
    </row>
    <row r="259" spans="2:11" s="12" customFormat="1" ht="12.75" hidden="1">
      <c r="B259" s="212">
        <v>37653</v>
      </c>
      <c r="C259" s="254"/>
      <c r="D259" s="214">
        <v>2502</v>
      </c>
      <c r="E259" s="214">
        <v>743.025163</v>
      </c>
      <c r="F259" s="214">
        <v>1130</v>
      </c>
      <c r="G259" s="214">
        <v>76.006253</v>
      </c>
      <c r="H259" s="214">
        <v>137</v>
      </c>
      <c r="I259" s="214">
        <v>8.94567</v>
      </c>
      <c r="J259" s="255"/>
      <c r="K259" s="255"/>
    </row>
    <row r="260" spans="2:11" s="12" customFormat="1" ht="12.75" hidden="1">
      <c r="B260" s="212">
        <v>37681</v>
      </c>
      <c r="C260" s="254"/>
      <c r="D260" s="214">
        <v>2655</v>
      </c>
      <c r="E260" s="214">
        <v>804.910972</v>
      </c>
      <c r="F260" s="214">
        <v>1104</v>
      </c>
      <c r="G260" s="214">
        <v>57.138391000000006</v>
      </c>
      <c r="H260" s="214">
        <v>157</v>
      </c>
      <c r="I260" s="214">
        <v>5.6699470000000005</v>
      </c>
      <c r="J260" s="255"/>
      <c r="K260" s="255"/>
    </row>
    <row r="261" spans="2:11" s="12" customFormat="1" ht="12.75" hidden="1">
      <c r="B261" s="212">
        <v>37712</v>
      </c>
      <c r="C261" s="254"/>
      <c r="D261" s="214">
        <v>2812</v>
      </c>
      <c r="E261" s="214">
        <v>890.3124280000001</v>
      </c>
      <c r="F261" s="214">
        <v>1266</v>
      </c>
      <c r="G261" s="214">
        <v>96.69014000000001</v>
      </c>
      <c r="H261" s="214">
        <v>150</v>
      </c>
      <c r="I261" s="214">
        <v>8.395678</v>
      </c>
      <c r="J261" s="255"/>
      <c r="K261" s="255"/>
    </row>
    <row r="262" spans="2:11" s="12" customFormat="1" ht="12.75" hidden="1">
      <c r="B262" s="212">
        <v>37742</v>
      </c>
      <c r="C262" s="254"/>
      <c r="D262" s="214">
        <v>2902</v>
      </c>
      <c r="E262" s="214">
        <v>955.92222</v>
      </c>
      <c r="F262" s="214">
        <v>1360</v>
      </c>
      <c r="G262" s="214">
        <v>74.249811</v>
      </c>
      <c r="H262" s="214">
        <v>74</v>
      </c>
      <c r="I262" s="214">
        <v>9.108411000000002</v>
      </c>
      <c r="J262" s="255"/>
      <c r="K262" s="255"/>
    </row>
    <row r="263" spans="2:11" s="12" customFormat="1" ht="12.75" hidden="1">
      <c r="B263" s="212">
        <v>37773</v>
      </c>
      <c r="C263" s="254"/>
      <c r="D263" s="214">
        <v>3016</v>
      </c>
      <c r="E263" s="214">
        <v>1040.556049</v>
      </c>
      <c r="F263" s="214">
        <v>1360</v>
      </c>
      <c r="G263" s="214">
        <v>103.035492</v>
      </c>
      <c r="H263" s="214">
        <v>186</v>
      </c>
      <c r="I263" s="214">
        <v>11.775896</v>
      </c>
      <c r="J263" s="255"/>
      <c r="K263" s="255"/>
    </row>
    <row r="264" spans="2:11" s="12" customFormat="1" ht="12.75" hidden="1">
      <c r="B264" s="212">
        <v>37803</v>
      </c>
      <c r="C264" s="254"/>
      <c r="D264" s="214">
        <v>3129</v>
      </c>
      <c r="E264" s="214">
        <v>1090.609845</v>
      </c>
      <c r="F264" s="214">
        <v>1319</v>
      </c>
      <c r="G264" s="214">
        <v>78.131625</v>
      </c>
      <c r="H264" s="214">
        <v>448</v>
      </c>
      <c r="I264" s="214">
        <v>24.872648</v>
      </c>
      <c r="J264" s="255"/>
      <c r="K264" s="255"/>
    </row>
    <row r="265" spans="2:11" s="12" customFormat="1" ht="12.75" hidden="1">
      <c r="B265" s="212">
        <v>37834</v>
      </c>
      <c r="C265" s="254"/>
      <c r="D265" s="214">
        <v>3250</v>
      </c>
      <c r="E265" s="214">
        <v>1143.564402</v>
      </c>
      <c r="F265" s="214">
        <v>1356</v>
      </c>
      <c r="G265" s="214">
        <v>74.617471</v>
      </c>
      <c r="H265" s="214">
        <v>474</v>
      </c>
      <c r="I265" s="214">
        <v>17.637683</v>
      </c>
      <c r="J265" s="255"/>
      <c r="K265" s="255"/>
    </row>
    <row r="266" spans="2:11" s="12" customFormat="1" ht="12.75" hidden="1">
      <c r="B266" s="212">
        <v>37865</v>
      </c>
      <c r="C266" s="254"/>
      <c r="D266" s="214">
        <v>3357</v>
      </c>
      <c r="E266" s="214">
        <v>1165.170998</v>
      </c>
      <c r="F266" s="214">
        <v>1359</v>
      </c>
      <c r="G266" s="214">
        <v>68.605205</v>
      </c>
      <c r="H266" s="214">
        <v>771</v>
      </c>
      <c r="I266" s="214">
        <v>16.560895</v>
      </c>
      <c r="J266" s="255"/>
      <c r="K266" s="255"/>
    </row>
    <row r="267" spans="2:11" s="12" customFormat="1" ht="12.75" hidden="1">
      <c r="B267" s="212">
        <v>37895</v>
      </c>
      <c r="C267" s="254"/>
      <c r="D267" s="214">
        <v>3397</v>
      </c>
      <c r="E267" s="214">
        <v>1205.107255</v>
      </c>
      <c r="F267" s="214">
        <v>1461</v>
      </c>
      <c r="G267" s="214">
        <v>92.962781</v>
      </c>
      <c r="H267" s="214">
        <v>383</v>
      </c>
      <c r="I267" s="214">
        <v>37.443307000000004</v>
      </c>
      <c r="J267" s="255"/>
      <c r="K267" s="255"/>
    </row>
    <row r="268" spans="2:11" s="12" customFormat="1" ht="12.75" hidden="1">
      <c r="B268" s="212">
        <v>37926</v>
      </c>
      <c r="C268" s="254"/>
      <c r="D268" s="214">
        <v>3488</v>
      </c>
      <c r="E268" s="214">
        <v>1244.025511</v>
      </c>
      <c r="F268" s="214">
        <v>1289</v>
      </c>
      <c r="G268" s="214">
        <v>75.14012100000002</v>
      </c>
      <c r="H268" s="214">
        <v>218</v>
      </c>
      <c r="I268" s="214">
        <v>34.010724</v>
      </c>
      <c r="J268" s="255"/>
      <c r="K268" s="255"/>
    </row>
    <row r="269" spans="2:11" s="12" customFormat="1" ht="12.75" hidden="1">
      <c r="B269" s="212">
        <v>37956</v>
      </c>
      <c r="C269" s="254"/>
      <c r="D269" s="214">
        <v>3578</v>
      </c>
      <c r="E269" s="214">
        <v>1259.137966</v>
      </c>
      <c r="F269" s="214">
        <v>1407</v>
      </c>
      <c r="G269" s="214">
        <v>84.59896</v>
      </c>
      <c r="H269" s="214">
        <v>898</v>
      </c>
      <c r="I269" s="214">
        <v>65.59686</v>
      </c>
      <c r="J269" s="255"/>
      <c r="K269" s="255"/>
    </row>
    <row r="270" spans="2:11" s="12" customFormat="1" ht="12.75" hidden="1">
      <c r="B270" s="212">
        <v>37987</v>
      </c>
      <c r="C270" s="254"/>
      <c r="D270" s="214">
        <v>3571</v>
      </c>
      <c r="E270" s="214">
        <v>1278.648918</v>
      </c>
      <c r="F270" s="214">
        <v>1300</v>
      </c>
      <c r="G270" s="214">
        <v>67.45300600000002</v>
      </c>
      <c r="H270" s="214">
        <v>360</v>
      </c>
      <c r="I270" s="214">
        <v>40.671697</v>
      </c>
      <c r="J270" s="255"/>
      <c r="K270" s="255"/>
    </row>
    <row r="271" spans="2:11" s="12" customFormat="1" ht="12.75" hidden="1">
      <c r="B271" s="212">
        <v>38018</v>
      </c>
      <c r="C271" s="254"/>
      <c r="D271" s="214">
        <v>3569</v>
      </c>
      <c r="E271" s="214">
        <v>1289.481443</v>
      </c>
      <c r="F271" s="214">
        <v>1238</v>
      </c>
      <c r="G271" s="214">
        <v>60.808777000000006</v>
      </c>
      <c r="H271" s="214">
        <v>191</v>
      </c>
      <c r="I271" s="214">
        <v>38.555841</v>
      </c>
      <c r="J271" s="255"/>
      <c r="K271" s="255"/>
    </row>
    <row r="272" spans="2:11" s="12" customFormat="1" ht="12.75" hidden="1">
      <c r="B272" s="212">
        <v>38047</v>
      </c>
      <c r="C272" s="254"/>
      <c r="D272" s="214">
        <v>3595</v>
      </c>
      <c r="E272" s="214">
        <v>1313.083489</v>
      </c>
      <c r="F272" s="214">
        <v>1340</v>
      </c>
      <c r="G272" s="214">
        <v>82.32440000000001</v>
      </c>
      <c r="H272" s="214">
        <v>371</v>
      </c>
      <c r="I272" s="214">
        <v>57.289944000000006</v>
      </c>
      <c r="J272" s="255"/>
      <c r="K272" s="255"/>
    </row>
    <row r="273" spans="2:11" s="12" customFormat="1" ht="12.75" hidden="1">
      <c r="B273" s="212">
        <v>38078</v>
      </c>
      <c r="C273" s="254"/>
      <c r="D273" s="214">
        <v>3599</v>
      </c>
      <c r="E273" s="214">
        <v>1314.060781</v>
      </c>
      <c r="F273" s="214">
        <v>1278</v>
      </c>
      <c r="G273" s="214">
        <v>71.202549</v>
      </c>
      <c r="H273" s="214">
        <v>342</v>
      </c>
      <c r="I273" s="214">
        <v>79.61937000000002</v>
      </c>
      <c r="J273" s="255"/>
      <c r="K273" s="255"/>
    </row>
    <row r="274" spans="2:11" s="12" customFormat="1" ht="12.75" hidden="1">
      <c r="B274" s="212">
        <v>38108</v>
      </c>
      <c r="C274" s="254"/>
      <c r="D274" s="214">
        <v>3588</v>
      </c>
      <c r="E274" s="214">
        <v>1318.94731</v>
      </c>
      <c r="F274" s="214">
        <v>1106</v>
      </c>
      <c r="G274" s="214">
        <v>59.093275</v>
      </c>
      <c r="H274" s="214">
        <v>196</v>
      </c>
      <c r="I274" s="214">
        <v>38.068068</v>
      </c>
      <c r="J274" s="255"/>
      <c r="K274" s="255"/>
    </row>
    <row r="275" spans="2:21" s="12" customFormat="1" ht="12.75" hidden="1">
      <c r="B275" s="212">
        <v>38139</v>
      </c>
      <c r="C275" s="254"/>
      <c r="D275" s="214">
        <v>3602</v>
      </c>
      <c r="E275" s="214">
        <v>1336.8626180000003</v>
      </c>
      <c r="F275" s="214">
        <v>1380</v>
      </c>
      <c r="G275" s="214">
        <v>58.989281</v>
      </c>
      <c r="H275" s="214">
        <v>371</v>
      </c>
      <c r="I275" s="214">
        <v>37.524744000000005</v>
      </c>
      <c r="J275" s="255"/>
      <c r="K275" s="255"/>
      <c r="M275" s="219"/>
      <c r="N275" s="219"/>
      <c r="O275" s="219"/>
      <c r="P275" s="219"/>
      <c r="Q275" s="219"/>
      <c r="R275" s="219"/>
      <c r="S275" s="219"/>
      <c r="T275" s="219"/>
      <c r="U275" s="219"/>
    </row>
    <row r="276" spans="2:21" s="12" customFormat="1" ht="12.75" hidden="1">
      <c r="B276" s="212">
        <v>38169</v>
      </c>
      <c r="C276" s="254"/>
      <c r="D276" s="214">
        <v>3567</v>
      </c>
      <c r="E276" s="214">
        <f>1359451350/1000000</f>
        <v>1359.45135</v>
      </c>
      <c r="F276" s="214">
        <v>1172</v>
      </c>
      <c r="G276" s="214">
        <v>57</v>
      </c>
      <c r="H276" s="214">
        <v>244</v>
      </c>
      <c r="I276" s="214">
        <v>22</v>
      </c>
      <c r="J276" s="255"/>
      <c r="K276" s="255"/>
      <c r="M276" s="219"/>
      <c r="N276" s="219"/>
      <c r="O276" s="219"/>
      <c r="P276" s="219"/>
      <c r="Q276" s="219"/>
      <c r="R276" s="219"/>
      <c r="S276" s="219"/>
      <c r="T276" s="219"/>
      <c r="U276" s="219"/>
    </row>
    <row r="277" spans="2:21" s="12" customFormat="1" ht="12.75" hidden="1">
      <c r="B277" s="212">
        <v>38200</v>
      </c>
      <c r="C277" s="254"/>
      <c r="D277" s="214">
        <v>3529</v>
      </c>
      <c r="E277" s="214">
        <f>1335742656/1000000</f>
        <v>1335.742656</v>
      </c>
      <c r="F277" s="214">
        <v>1037</v>
      </c>
      <c r="G277" s="214">
        <v>72</v>
      </c>
      <c r="H277" s="214">
        <v>172</v>
      </c>
      <c r="I277" s="214">
        <v>63</v>
      </c>
      <c r="J277" s="255"/>
      <c r="K277" s="255"/>
      <c r="M277" s="219"/>
      <c r="N277" s="219"/>
      <c r="O277" s="219"/>
      <c r="P277" s="219"/>
      <c r="Q277" s="219"/>
      <c r="R277" s="219"/>
      <c r="S277" s="219"/>
      <c r="T277" s="219"/>
      <c r="U277" s="219"/>
    </row>
    <row r="278" spans="2:21" s="12" customFormat="1" ht="12.75" hidden="1">
      <c r="B278" s="212">
        <v>38231</v>
      </c>
      <c r="C278" s="254"/>
      <c r="D278" s="214">
        <v>3474</v>
      </c>
      <c r="E278" s="214">
        <f>1266946321/1000000</f>
        <v>1266.946321</v>
      </c>
      <c r="F278" s="214">
        <v>1011</v>
      </c>
      <c r="G278" s="214">
        <v>47</v>
      </c>
      <c r="H278" s="214">
        <v>359</v>
      </c>
      <c r="I278" s="214">
        <v>59</v>
      </c>
      <c r="J278" s="255"/>
      <c r="K278" s="255"/>
      <c r="M278" s="219"/>
      <c r="N278" s="219"/>
      <c r="O278" s="219"/>
      <c r="P278" s="219"/>
      <c r="Q278" s="219"/>
      <c r="R278" s="219"/>
      <c r="S278" s="219"/>
      <c r="T278" s="219"/>
      <c r="U278" s="219"/>
    </row>
    <row r="279" spans="2:11" s="12" customFormat="1" ht="12.75" hidden="1">
      <c r="B279" s="212">
        <v>38261</v>
      </c>
      <c r="C279" s="254"/>
      <c r="D279" s="214">
        <v>3458</v>
      </c>
      <c r="E279" s="214">
        <v>1360.012764</v>
      </c>
      <c r="F279" s="214">
        <v>1135</v>
      </c>
      <c r="G279" s="214">
        <v>50.484561</v>
      </c>
      <c r="H279" s="214">
        <v>221</v>
      </c>
      <c r="I279" s="214">
        <v>18.826646</v>
      </c>
      <c r="J279" s="255"/>
      <c r="K279" s="255"/>
    </row>
    <row r="280" spans="2:11" s="12" customFormat="1" ht="12.75" hidden="1">
      <c r="B280" s="212">
        <v>38292</v>
      </c>
      <c r="C280" s="254"/>
      <c r="D280" s="214">
        <v>3409</v>
      </c>
      <c r="E280" s="214">
        <v>1373.463601</v>
      </c>
      <c r="F280" s="214">
        <v>971</v>
      </c>
      <c r="G280" s="214">
        <v>55.819126</v>
      </c>
      <c r="H280" s="214">
        <v>154</v>
      </c>
      <c r="I280" s="214">
        <v>34.181151</v>
      </c>
      <c r="J280" s="255"/>
      <c r="K280" s="255"/>
    </row>
    <row r="281" spans="2:11" s="12" customFormat="1" ht="12.75" hidden="1">
      <c r="B281" s="212">
        <v>38322</v>
      </c>
      <c r="C281" s="254"/>
      <c r="D281" s="214">
        <v>3364</v>
      </c>
      <c r="E281" s="214">
        <v>1403.17689</v>
      </c>
      <c r="F281" s="214">
        <v>961</v>
      </c>
      <c r="G281" s="214">
        <v>58.843016</v>
      </c>
      <c r="H281" s="214">
        <v>315</v>
      </c>
      <c r="I281" s="214">
        <v>25.788178</v>
      </c>
      <c r="J281" s="255"/>
      <c r="K281" s="255"/>
    </row>
    <row r="282" spans="2:11" s="12" customFormat="1" ht="12.75" hidden="1">
      <c r="B282" s="212">
        <v>38353</v>
      </c>
      <c r="C282" s="254"/>
      <c r="D282" s="214">
        <v>3335</v>
      </c>
      <c r="E282" s="214">
        <v>1385.514815</v>
      </c>
      <c r="F282" s="214">
        <v>858</v>
      </c>
      <c r="G282" s="214">
        <v>40.56623</v>
      </c>
      <c r="H282" s="214">
        <v>239</v>
      </c>
      <c r="I282" s="214">
        <v>57.584325</v>
      </c>
      <c r="J282" s="255"/>
      <c r="K282" s="255"/>
    </row>
    <row r="283" spans="2:11" s="12" customFormat="1" ht="12.75" hidden="1">
      <c r="B283" s="212">
        <v>38384</v>
      </c>
      <c r="C283" s="254"/>
      <c r="D283" s="214">
        <v>3302</v>
      </c>
      <c r="E283" s="214">
        <v>1392.52672</v>
      </c>
      <c r="F283" s="214">
        <v>847</v>
      </c>
      <c r="G283" s="214">
        <v>39.443927</v>
      </c>
      <c r="H283" s="214">
        <v>120</v>
      </c>
      <c r="I283" s="214">
        <v>25.820731</v>
      </c>
      <c r="J283" s="255"/>
      <c r="K283" s="255"/>
    </row>
    <row r="284" spans="2:11" s="12" customFormat="1" ht="12.75" hidden="1">
      <c r="B284" s="212">
        <v>38412</v>
      </c>
      <c r="C284" s="254"/>
      <c r="D284" s="214">
        <v>3264</v>
      </c>
      <c r="E284" s="214">
        <v>1405.047539</v>
      </c>
      <c r="F284" s="214">
        <v>854</v>
      </c>
      <c r="G284" s="214">
        <v>46.454101</v>
      </c>
      <c r="H284" s="214">
        <v>210</v>
      </c>
      <c r="I284" s="214">
        <v>26.345408</v>
      </c>
      <c r="J284" s="255"/>
      <c r="K284" s="255"/>
    </row>
    <row r="285" spans="2:11" s="12" customFormat="1" ht="12.75" hidden="1">
      <c r="B285" s="212">
        <v>38443</v>
      </c>
      <c r="C285" s="254"/>
      <c r="D285" s="214">
        <v>3231</v>
      </c>
      <c r="E285" s="214">
        <v>1408.974754</v>
      </c>
      <c r="F285" s="214">
        <v>828</v>
      </c>
      <c r="G285" s="214">
        <v>57.252281</v>
      </c>
      <c r="H285" s="214">
        <v>129</v>
      </c>
      <c r="I285" s="214">
        <v>21.117013</v>
      </c>
      <c r="J285" s="255"/>
      <c r="K285" s="255"/>
    </row>
    <row r="286" spans="2:11" s="12" customFormat="1" ht="12.75" hidden="1">
      <c r="B286" s="212">
        <v>38473</v>
      </c>
      <c r="C286" s="254"/>
      <c r="D286" s="214">
        <v>3204</v>
      </c>
      <c r="E286" s="214">
        <v>1407.278923</v>
      </c>
      <c r="F286" s="214">
        <v>767</v>
      </c>
      <c r="G286" s="214">
        <v>41.12013</v>
      </c>
      <c r="H286" s="214">
        <v>147</v>
      </c>
      <c r="I286" s="214">
        <v>49.88237</v>
      </c>
      <c r="J286" s="255"/>
      <c r="K286" s="255"/>
    </row>
    <row r="287" spans="2:11" s="12" customFormat="1" ht="12.75" hidden="1">
      <c r="B287" s="212">
        <v>38504</v>
      </c>
      <c r="C287" s="254"/>
      <c r="D287" s="214">
        <v>3178</v>
      </c>
      <c r="E287" s="214">
        <v>1413.024352</v>
      </c>
      <c r="F287" s="214">
        <v>775</v>
      </c>
      <c r="G287" s="214">
        <v>36.420545</v>
      </c>
      <c r="H287" s="214">
        <v>247</v>
      </c>
      <c r="I287" s="214">
        <v>31.07318</v>
      </c>
      <c r="J287" s="255"/>
      <c r="K287" s="255"/>
    </row>
    <row r="288" spans="2:11" s="12" customFormat="1" ht="12.75" hidden="1">
      <c r="B288" s="212">
        <v>38534</v>
      </c>
      <c r="C288" s="254"/>
      <c r="D288" s="214">
        <v>3158</v>
      </c>
      <c r="E288" s="214">
        <v>1409.820126</v>
      </c>
      <c r="F288" s="214">
        <v>746</v>
      </c>
      <c r="G288" s="214">
        <v>37.027908</v>
      </c>
      <c r="H288" s="214">
        <v>178</v>
      </c>
      <c r="I288" s="214">
        <v>40.553433</v>
      </c>
      <c r="J288" s="255"/>
      <c r="K288" s="255"/>
    </row>
    <row r="289" spans="2:11" s="12" customFormat="1" ht="12.75" hidden="1">
      <c r="B289" s="212">
        <v>38565</v>
      </c>
      <c r="C289" s="254"/>
      <c r="D289" s="214">
        <v>3140</v>
      </c>
      <c r="E289" s="214">
        <v>1378.475009</v>
      </c>
      <c r="F289" s="214">
        <v>740</v>
      </c>
      <c r="G289" s="214">
        <v>36.720478</v>
      </c>
      <c r="H289" s="214">
        <v>138</v>
      </c>
      <c r="I289" s="214">
        <v>79.566196</v>
      </c>
      <c r="J289" s="255"/>
      <c r="K289" s="255"/>
    </row>
    <row r="290" spans="2:11" s="12" customFormat="1" ht="12.75" hidden="1">
      <c r="B290" s="212">
        <v>38596</v>
      </c>
      <c r="C290" s="254"/>
      <c r="D290" s="214">
        <v>3118</v>
      </c>
      <c r="E290" s="214">
        <v>1323.807032</v>
      </c>
      <c r="F290" s="214">
        <v>770</v>
      </c>
      <c r="G290" s="214">
        <v>37.354924</v>
      </c>
      <c r="H290" s="214">
        <v>235</v>
      </c>
      <c r="I290" s="214">
        <v>29.646249</v>
      </c>
      <c r="J290" s="255"/>
      <c r="K290" s="255"/>
    </row>
    <row r="291" spans="2:11" s="12" customFormat="1" ht="12.75" hidden="1">
      <c r="B291" s="212">
        <v>38626</v>
      </c>
      <c r="C291" s="254"/>
      <c r="D291" s="214">
        <v>3096</v>
      </c>
      <c r="E291" s="214">
        <v>1325.165218</v>
      </c>
      <c r="F291" s="214">
        <v>686</v>
      </c>
      <c r="G291" s="214">
        <v>38.743044</v>
      </c>
      <c r="H291" s="214">
        <v>110</v>
      </c>
      <c r="I291" s="214">
        <v>37.834092</v>
      </c>
      <c r="J291" s="255"/>
      <c r="K291" s="255"/>
    </row>
    <row r="292" spans="2:11" s="12" customFormat="1" ht="12.75" hidden="1">
      <c r="B292" s="212">
        <v>38657</v>
      </c>
      <c r="C292" s="254"/>
      <c r="D292" s="214">
        <v>3078</v>
      </c>
      <c r="E292" s="214">
        <v>1288.275346</v>
      </c>
      <c r="F292" s="214">
        <v>641</v>
      </c>
      <c r="G292" s="214">
        <v>44.297155</v>
      </c>
      <c r="H292" s="214">
        <v>90</v>
      </c>
      <c r="I292" s="214">
        <v>78.609913</v>
      </c>
      <c r="J292" s="255"/>
      <c r="K292" s="255"/>
    </row>
    <row r="293" spans="2:11" s="12" customFormat="1" ht="12.75" hidden="1">
      <c r="B293" s="212">
        <v>38687</v>
      </c>
      <c r="C293" s="254"/>
      <c r="D293" s="214">
        <v>3058</v>
      </c>
      <c r="E293" s="214">
        <v>1299.633277</v>
      </c>
      <c r="F293" s="214">
        <v>666</v>
      </c>
      <c r="G293" s="214">
        <v>60.816836</v>
      </c>
      <c r="H293" s="214">
        <v>181</v>
      </c>
      <c r="I293" s="214">
        <v>45.901883</v>
      </c>
      <c r="J293" s="255"/>
      <c r="K293" s="255"/>
    </row>
    <row r="294" spans="2:11" s="12" customFormat="1" ht="12.75" hidden="1">
      <c r="B294" s="212">
        <v>38718</v>
      </c>
      <c r="C294" s="254"/>
      <c r="D294" s="214">
        <v>3035</v>
      </c>
      <c r="E294" s="214">
        <v>1300.3387</v>
      </c>
      <c r="F294" s="214">
        <v>628</v>
      </c>
      <c r="G294" s="214">
        <v>31.824389</v>
      </c>
      <c r="H294" s="214">
        <v>146</v>
      </c>
      <c r="I294" s="214">
        <v>28.352605</v>
      </c>
      <c r="J294" s="255"/>
      <c r="K294" s="255"/>
    </row>
    <row r="295" spans="2:11" s="12" customFormat="1" ht="12.75" hidden="1">
      <c r="B295" s="212">
        <v>38749</v>
      </c>
      <c r="C295" s="254"/>
      <c r="D295" s="214">
        <v>3004</v>
      </c>
      <c r="E295" s="214">
        <v>1286.068066</v>
      </c>
      <c r="F295" s="214">
        <v>600</v>
      </c>
      <c r="G295" s="214">
        <v>29.312136</v>
      </c>
      <c r="H295" s="214">
        <v>98</v>
      </c>
      <c r="I295" s="214">
        <v>42.852137</v>
      </c>
      <c r="J295" s="255"/>
      <c r="K295" s="255"/>
    </row>
    <row r="296" spans="2:11" s="12" customFormat="1" ht="12.75" hidden="1">
      <c r="B296" s="212">
        <v>38777</v>
      </c>
      <c r="C296" s="254"/>
      <c r="D296" s="214">
        <v>2988</v>
      </c>
      <c r="E296" s="214">
        <v>1302.770259</v>
      </c>
      <c r="F296" s="214">
        <v>631</v>
      </c>
      <c r="G296" s="214">
        <v>33.629788</v>
      </c>
      <c r="H296" s="214">
        <v>183</v>
      </c>
      <c r="I296" s="214">
        <v>22.444393</v>
      </c>
      <c r="J296" s="255"/>
      <c r="K296" s="255"/>
    </row>
    <row r="297" spans="2:11" s="12" customFormat="1" ht="12.75" hidden="1">
      <c r="B297" s="212">
        <v>38808</v>
      </c>
      <c r="C297" s="254"/>
      <c r="D297" s="214">
        <v>2969</v>
      </c>
      <c r="E297" s="214">
        <v>1323.67509</v>
      </c>
      <c r="F297" s="214">
        <v>553</v>
      </c>
      <c r="G297" s="214">
        <v>39.256739</v>
      </c>
      <c r="H297" s="214">
        <v>100</v>
      </c>
      <c r="I297" s="214">
        <v>26.660935</v>
      </c>
      <c r="J297" s="255"/>
      <c r="K297" s="255"/>
    </row>
    <row r="298" spans="2:11" s="12" customFormat="1" ht="12.75" hidden="1">
      <c r="B298" s="212">
        <v>38838</v>
      </c>
      <c r="C298" s="254"/>
      <c r="D298" s="214">
        <v>2939</v>
      </c>
      <c r="E298" s="214">
        <v>1294.217503</v>
      </c>
      <c r="F298" s="214">
        <v>551</v>
      </c>
      <c r="G298" s="214">
        <v>30.108083</v>
      </c>
      <c r="H298" s="214">
        <v>80</v>
      </c>
      <c r="I298" s="214">
        <v>30.95388</v>
      </c>
      <c r="J298" s="255"/>
      <c r="K298" s="255"/>
    </row>
    <row r="299" spans="2:11" s="12" customFormat="1" ht="12.75" hidden="1">
      <c r="B299" s="212">
        <v>38869</v>
      </c>
      <c r="C299" s="254"/>
      <c r="D299" s="214">
        <v>2925</v>
      </c>
      <c r="E299" s="214">
        <v>1284.832714</v>
      </c>
      <c r="F299" s="214">
        <v>601</v>
      </c>
      <c r="G299" s="214">
        <v>31.381074</v>
      </c>
      <c r="H299" s="214">
        <v>173</v>
      </c>
      <c r="I299" s="214">
        <v>45.749663</v>
      </c>
      <c r="J299" s="255"/>
      <c r="K299" s="255"/>
    </row>
    <row r="300" spans="2:11" s="12" customFormat="1" ht="12.75" hidden="1">
      <c r="B300" s="212">
        <v>38899</v>
      </c>
      <c r="C300" s="254"/>
      <c r="D300" s="214">
        <v>2903</v>
      </c>
      <c r="E300" s="214">
        <v>1279.290982</v>
      </c>
      <c r="F300" s="214">
        <v>508</v>
      </c>
      <c r="G300" s="214">
        <v>27.403775</v>
      </c>
      <c r="H300" s="214">
        <v>116</v>
      </c>
      <c r="I300" s="214">
        <v>33.194172</v>
      </c>
      <c r="J300" s="255"/>
      <c r="K300" s="255"/>
    </row>
    <row r="301" spans="2:11" s="12" customFormat="1" ht="12.75" hidden="1">
      <c r="B301" s="212">
        <v>38930</v>
      </c>
      <c r="C301" s="254"/>
      <c r="D301" s="214">
        <v>2881</v>
      </c>
      <c r="E301" s="214">
        <v>1277.331456</v>
      </c>
      <c r="F301" s="214">
        <v>508</v>
      </c>
      <c r="G301" s="214">
        <v>26.645013</v>
      </c>
      <c r="H301" s="214">
        <v>47</v>
      </c>
      <c r="I301" s="214">
        <v>29.298567</v>
      </c>
      <c r="J301" s="255"/>
      <c r="K301" s="255"/>
    </row>
    <row r="302" spans="2:11" s="12" customFormat="1" ht="12.75" hidden="1">
      <c r="B302" s="212">
        <v>38961</v>
      </c>
      <c r="C302" s="254"/>
      <c r="D302" s="214">
        <v>2865</v>
      </c>
      <c r="E302" s="214">
        <v>1263.10675</v>
      </c>
      <c r="F302" s="214">
        <v>522</v>
      </c>
      <c r="G302" s="214">
        <v>27.125345</v>
      </c>
      <c r="H302" s="214">
        <v>144</v>
      </c>
      <c r="I302" s="214">
        <v>46.393069</v>
      </c>
      <c r="J302" s="255"/>
      <c r="K302" s="255"/>
    </row>
    <row r="303" spans="2:11" s="12" customFormat="1" ht="12.75" hidden="1">
      <c r="B303" s="212">
        <v>38991</v>
      </c>
      <c r="C303" s="254"/>
      <c r="D303" s="214">
        <v>2846</v>
      </c>
      <c r="E303" s="214">
        <v>1252.7629160000001</v>
      </c>
      <c r="F303" s="214">
        <v>485</v>
      </c>
      <c r="G303" s="214">
        <v>23.910802</v>
      </c>
      <c r="H303" s="214">
        <v>79</v>
      </c>
      <c r="I303" s="214">
        <v>29.264685</v>
      </c>
      <c r="J303" s="255"/>
      <c r="K303" s="255"/>
    </row>
    <row r="304" spans="2:11" s="12" customFormat="1" ht="12.75" hidden="1">
      <c r="B304" s="212">
        <v>39022</v>
      </c>
      <c r="C304" s="254"/>
      <c r="D304" s="214">
        <v>2828</v>
      </c>
      <c r="E304" s="214">
        <v>1213.4061669999999</v>
      </c>
      <c r="F304" s="214">
        <v>450</v>
      </c>
      <c r="G304" s="214">
        <v>21.946943</v>
      </c>
      <c r="H304" s="214">
        <v>69</v>
      </c>
      <c r="I304" s="214">
        <v>21.476917</v>
      </c>
      <c r="J304" s="255"/>
      <c r="K304" s="255"/>
    </row>
    <row r="305" spans="2:11" s="12" customFormat="1" ht="12.75" hidden="1">
      <c r="B305" s="212">
        <v>39052</v>
      </c>
      <c r="C305" s="254"/>
      <c r="D305" s="214">
        <v>2811</v>
      </c>
      <c r="E305" s="214">
        <v>1183.440715</v>
      </c>
      <c r="F305" s="214">
        <v>461</v>
      </c>
      <c r="G305" s="214">
        <v>33.655938</v>
      </c>
      <c r="H305" s="214">
        <v>118</v>
      </c>
      <c r="I305" s="214">
        <v>62.133885</v>
      </c>
      <c r="J305" s="255"/>
      <c r="K305" s="255"/>
    </row>
    <row r="306" spans="2:11" s="12" customFormat="1" ht="12.75" hidden="1">
      <c r="B306" s="212">
        <v>39083</v>
      </c>
      <c r="C306" s="254"/>
      <c r="D306" s="214">
        <v>2802</v>
      </c>
      <c r="E306" s="214">
        <v>1173.336837</v>
      </c>
      <c r="F306" s="214">
        <v>416</v>
      </c>
      <c r="G306" s="214">
        <v>21.557842</v>
      </c>
      <c r="H306" s="214">
        <v>85</v>
      </c>
      <c r="I306" s="214">
        <v>29.479188</v>
      </c>
      <c r="J306" s="255"/>
      <c r="K306" s="255"/>
    </row>
    <row r="307" spans="2:11" s="12" customFormat="1" ht="12.75" hidden="1">
      <c r="B307" s="212">
        <v>39114</v>
      </c>
      <c r="C307" s="254"/>
      <c r="D307" s="214">
        <v>2795</v>
      </c>
      <c r="E307" s="214">
        <v>1171.027029</v>
      </c>
      <c r="F307" s="214">
        <v>412</v>
      </c>
      <c r="G307" s="214">
        <v>20.285944</v>
      </c>
      <c r="H307" s="214">
        <v>39</v>
      </c>
      <c r="I307" s="214">
        <v>22.943692</v>
      </c>
      <c r="J307" s="255"/>
      <c r="K307" s="255"/>
    </row>
    <row r="308" spans="2:11" s="12" customFormat="1" ht="12.75" hidden="1">
      <c r="B308" s="212">
        <v>39142</v>
      </c>
      <c r="C308" s="254"/>
      <c r="D308" s="214">
        <v>2766</v>
      </c>
      <c r="E308" s="214">
        <v>1167.603962</v>
      </c>
      <c r="F308" s="214">
        <v>441</v>
      </c>
      <c r="G308" s="214">
        <v>21.12889</v>
      </c>
      <c r="H308" s="214">
        <v>95</v>
      </c>
      <c r="I308" s="214">
        <v>32.355665</v>
      </c>
      <c r="J308" s="255"/>
      <c r="K308" s="255"/>
    </row>
    <row r="309" spans="2:11" s="12" customFormat="1" ht="12.75" hidden="1">
      <c r="B309" s="212">
        <v>39173</v>
      </c>
      <c r="C309" s="254"/>
      <c r="D309" s="214">
        <v>2758</v>
      </c>
      <c r="E309" s="214">
        <v>1177.854849</v>
      </c>
      <c r="F309" s="214">
        <v>410</v>
      </c>
      <c r="G309" s="214">
        <v>25.141415</v>
      </c>
      <c r="H309" s="214">
        <v>69</v>
      </c>
      <c r="I309" s="214">
        <v>21.400537</v>
      </c>
      <c r="J309" s="255"/>
      <c r="K309" s="255"/>
    </row>
    <row r="310" spans="2:11" s="12" customFormat="1" ht="12.75" hidden="1">
      <c r="B310" s="212">
        <v>39203</v>
      </c>
      <c r="C310" s="254"/>
      <c r="D310" s="214">
        <v>2752</v>
      </c>
      <c r="E310" s="214">
        <v>1175.323744</v>
      </c>
      <c r="F310" s="214">
        <v>393</v>
      </c>
      <c r="G310" s="214">
        <v>19.736397</v>
      </c>
      <c r="H310" s="214">
        <v>70</v>
      </c>
      <c r="I310" s="214">
        <v>29.660395</v>
      </c>
      <c r="J310" s="255"/>
      <c r="K310" s="255"/>
    </row>
    <row r="311" spans="2:11" s="12" customFormat="1" ht="12.75" hidden="1">
      <c r="B311" s="212">
        <v>39234</v>
      </c>
      <c r="C311" s="254"/>
      <c r="D311" s="214">
        <v>2739</v>
      </c>
      <c r="E311" s="214">
        <v>1172.558732</v>
      </c>
      <c r="F311" s="214">
        <v>398</v>
      </c>
      <c r="G311" s="214">
        <v>19.154214</v>
      </c>
      <c r="H311" s="214">
        <v>44</v>
      </c>
      <c r="I311" s="214">
        <v>25.951277</v>
      </c>
      <c r="J311" s="255"/>
      <c r="K311" s="255"/>
    </row>
    <row r="312" spans="2:11" s="12" customFormat="1" ht="12.75" hidden="1">
      <c r="B312" s="212">
        <v>39264</v>
      </c>
      <c r="C312" s="254"/>
      <c r="D312" s="214">
        <v>2732</v>
      </c>
      <c r="E312" s="214">
        <v>1152.894937</v>
      </c>
      <c r="F312" s="214">
        <v>365</v>
      </c>
      <c r="G312" s="214">
        <v>22.162409</v>
      </c>
      <c r="H312" s="214">
        <v>49</v>
      </c>
      <c r="I312" s="214">
        <v>44.932898</v>
      </c>
      <c r="J312" s="255"/>
      <c r="K312" s="255"/>
    </row>
    <row r="313" spans="2:11" s="12" customFormat="1" ht="12.75" hidden="1">
      <c r="B313" s="212">
        <v>39295</v>
      </c>
      <c r="C313" s="254"/>
      <c r="D313" s="214">
        <v>2728</v>
      </c>
      <c r="E313" s="214">
        <v>1152.812341</v>
      </c>
      <c r="F313" s="214">
        <v>392</v>
      </c>
      <c r="G313" s="214">
        <v>20.826795</v>
      </c>
      <c r="H313" s="214">
        <v>36</v>
      </c>
      <c r="I313" s="214">
        <v>25.168132</v>
      </c>
      <c r="J313" s="255"/>
      <c r="K313" s="255"/>
    </row>
    <row r="314" spans="2:11" s="12" customFormat="1" ht="12.75" hidden="1">
      <c r="B314" s="212">
        <v>39326</v>
      </c>
      <c r="C314" s="254"/>
      <c r="D314" s="214">
        <v>2718</v>
      </c>
      <c r="E314" s="214">
        <v>1157.37835</v>
      </c>
      <c r="F314" s="214">
        <v>349</v>
      </c>
      <c r="G314" s="214">
        <v>16.779989</v>
      </c>
      <c r="H314" s="214">
        <v>30</v>
      </c>
      <c r="I314" s="214">
        <v>17.548966</v>
      </c>
      <c r="J314" s="255"/>
      <c r="K314" s="255"/>
    </row>
    <row r="315" spans="2:11" s="12" customFormat="1" ht="12.75" hidden="1">
      <c r="B315" s="212">
        <v>39356</v>
      </c>
      <c r="C315" s="254"/>
      <c r="D315" s="214">
        <v>2709</v>
      </c>
      <c r="E315" s="214">
        <v>1162.980565</v>
      </c>
      <c r="F315" s="214">
        <v>366</v>
      </c>
      <c r="G315" s="214">
        <v>17.194216</v>
      </c>
      <c r="H315" s="214">
        <v>32</v>
      </c>
      <c r="I315" s="214">
        <v>12.55886</v>
      </c>
      <c r="J315" s="255"/>
      <c r="K315" s="255"/>
    </row>
    <row r="316" spans="2:11" s="12" customFormat="1" ht="12.75" hidden="1">
      <c r="B316" s="212">
        <v>39387</v>
      </c>
      <c r="C316" s="254"/>
      <c r="D316" s="214">
        <v>2694</v>
      </c>
      <c r="E316" s="214">
        <v>1153.70659</v>
      </c>
      <c r="F316" s="214">
        <v>365</v>
      </c>
      <c r="G316" s="214">
        <v>23.163454</v>
      </c>
      <c r="H316" s="214">
        <v>24</v>
      </c>
      <c r="I316" s="214">
        <v>27.532113</v>
      </c>
      <c r="J316" s="255"/>
      <c r="K316" s="255"/>
    </row>
    <row r="317" spans="2:11" s="12" customFormat="1" ht="12.75" hidden="1">
      <c r="B317" s="212">
        <v>39417</v>
      </c>
      <c r="C317" s="254"/>
      <c r="D317" s="214">
        <v>2685</v>
      </c>
      <c r="E317" s="214">
        <v>1168.128834</v>
      </c>
      <c r="F317" s="214">
        <v>345</v>
      </c>
      <c r="G317" s="214">
        <v>28.343052</v>
      </c>
      <c r="H317" s="214">
        <v>60</v>
      </c>
      <c r="I317" s="214">
        <v>15.968927</v>
      </c>
      <c r="J317" s="255"/>
      <c r="K317" s="255"/>
    </row>
    <row r="318" spans="2:11" s="12" customFormat="1" ht="12.75">
      <c r="B318" s="212">
        <v>39448</v>
      </c>
      <c r="C318" s="254"/>
      <c r="D318" s="214">
        <v>2672</v>
      </c>
      <c r="E318" s="214">
        <v>1157.682424</v>
      </c>
      <c r="F318" s="214">
        <v>329</v>
      </c>
      <c r="G318" s="214">
        <v>16.28172</v>
      </c>
      <c r="H318" s="214">
        <v>35</v>
      </c>
      <c r="I318" s="214">
        <v>26.618078</v>
      </c>
      <c r="J318" s="255"/>
      <c r="K318" s="255"/>
    </row>
    <row r="319" spans="2:11" s="12" customFormat="1" ht="12.75">
      <c r="B319" s="212">
        <v>39479</v>
      </c>
      <c r="C319" s="254"/>
      <c r="D319" s="214">
        <v>2664</v>
      </c>
      <c r="E319" s="214">
        <v>1168.685835</v>
      </c>
      <c r="F319" s="214">
        <v>338</v>
      </c>
      <c r="G319" s="214">
        <v>17.652321</v>
      </c>
      <c r="H319" s="214">
        <v>24</v>
      </c>
      <c r="I319" s="214">
        <v>2.664692</v>
      </c>
      <c r="J319" s="255"/>
      <c r="K319" s="255"/>
    </row>
    <row r="320" spans="2:11" s="12" customFormat="1" ht="12.75">
      <c r="B320" s="212">
        <v>39508</v>
      </c>
      <c r="C320" s="254"/>
      <c r="D320" s="214">
        <v>2659</v>
      </c>
      <c r="E320" s="214">
        <v>1179.312978</v>
      </c>
      <c r="F320" s="214">
        <v>313</v>
      </c>
      <c r="G320" s="214">
        <v>15.939546</v>
      </c>
      <c r="H320" s="214">
        <v>20</v>
      </c>
      <c r="I320" s="214">
        <v>18.32503</v>
      </c>
      <c r="J320" s="255"/>
      <c r="K320" s="255"/>
    </row>
    <row r="321" spans="2:11" s="12" customFormat="1" ht="12.75">
      <c r="B321" s="212">
        <v>39539</v>
      </c>
      <c r="C321" s="254"/>
      <c r="D321" s="214">
        <v>2654</v>
      </c>
      <c r="E321" s="214">
        <v>1211.525697</v>
      </c>
      <c r="F321" s="214">
        <v>335</v>
      </c>
      <c r="G321" s="214">
        <v>16.674985</v>
      </c>
      <c r="H321" s="214">
        <v>16</v>
      </c>
      <c r="I321" s="214">
        <v>5.610413</v>
      </c>
      <c r="J321" s="255"/>
      <c r="K321" s="255"/>
    </row>
    <row r="322" spans="2:11" s="12" customFormat="1" ht="12.75">
      <c r="B322" s="212">
        <v>39569</v>
      </c>
      <c r="C322" s="254"/>
      <c r="D322" s="214">
        <v>2648</v>
      </c>
      <c r="E322" s="214">
        <v>1233.086849</v>
      </c>
      <c r="F322" s="214">
        <v>316</v>
      </c>
      <c r="G322" s="214">
        <v>18.397488</v>
      </c>
      <c r="H322" s="214">
        <v>15</v>
      </c>
      <c r="I322" s="214">
        <v>5.21108</v>
      </c>
      <c r="J322" s="255"/>
      <c r="K322" s="255"/>
    </row>
    <row r="323" spans="2:11" s="12" customFormat="1" ht="12.75">
      <c r="B323" s="212">
        <v>39600</v>
      </c>
      <c r="C323" s="254"/>
      <c r="D323" s="214">
        <v>2641</v>
      </c>
      <c r="E323" s="214">
        <v>1176.134822</v>
      </c>
      <c r="F323" s="214">
        <v>307</v>
      </c>
      <c r="G323" s="214">
        <v>15.85016</v>
      </c>
      <c r="H323" s="214">
        <v>23</v>
      </c>
      <c r="I323" s="214">
        <v>12.558597</v>
      </c>
      <c r="J323" s="255"/>
      <c r="K323" s="255"/>
    </row>
    <row r="324" spans="2:11" s="12" customFormat="1" ht="12.75">
      <c r="B324" s="212">
        <v>39630</v>
      </c>
      <c r="C324" s="254"/>
      <c r="D324" s="214">
        <v>2632</v>
      </c>
      <c r="E324" s="214">
        <v>1194.878932</v>
      </c>
      <c r="F324" s="214">
        <v>305</v>
      </c>
      <c r="G324" s="214">
        <v>20.29962</v>
      </c>
      <c r="H324" s="214">
        <v>30</v>
      </c>
      <c r="I324" s="214">
        <v>13.523002</v>
      </c>
      <c r="J324" s="255"/>
      <c r="K324" s="255"/>
    </row>
    <row r="325" spans="2:11" s="12" customFormat="1" ht="12.75">
      <c r="B325" s="212">
        <v>39661</v>
      </c>
      <c r="C325" s="254"/>
      <c r="D325" s="214">
        <v>2625</v>
      </c>
      <c r="E325" s="214">
        <v>1198.888109</v>
      </c>
      <c r="F325" s="214">
        <v>310</v>
      </c>
      <c r="G325" s="214">
        <v>17.639032</v>
      </c>
      <c r="H325" s="214">
        <v>21</v>
      </c>
      <c r="I325" s="214">
        <v>7.90049</v>
      </c>
      <c r="J325" s="255"/>
      <c r="K325" s="255"/>
    </row>
    <row r="326" spans="2:11" s="12" customFormat="1" ht="12.75">
      <c r="B326" s="212">
        <v>39692</v>
      </c>
      <c r="C326" s="254"/>
      <c r="D326" s="214">
        <v>2621</v>
      </c>
      <c r="E326" s="214">
        <v>1202.990507</v>
      </c>
      <c r="F326" s="214">
        <v>298</v>
      </c>
      <c r="G326" s="214">
        <v>16.068874</v>
      </c>
      <c r="H326" s="214">
        <v>29</v>
      </c>
      <c r="I326" s="214">
        <v>14.418407</v>
      </c>
      <c r="J326" s="255"/>
      <c r="K326" s="255"/>
    </row>
    <row r="327" spans="2:11" s="12" customFormat="1" ht="12.75">
      <c r="B327" s="212">
        <v>39722</v>
      </c>
      <c r="C327" s="254"/>
      <c r="D327" s="214">
        <v>2613</v>
      </c>
      <c r="E327" s="214">
        <v>1221.626144</v>
      </c>
      <c r="F327" s="214">
        <v>312</v>
      </c>
      <c r="G327" s="214">
        <v>18.873321</v>
      </c>
      <c r="H327" s="214">
        <v>7</v>
      </c>
      <c r="I327" s="214">
        <v>3.272999</v>
      </c>
      <c r="J327" s="255"/>
      <c r="K327" s="255"/>
    </row>
    <row r="328" spans="2:11" s="12" customFormat="1" ht="12.75">
      <c r="B328" s="212">
        <v>39753</v>
      </c>
      <c r="C328" s="254"/>
      <c r="D328" s="214">
        <v>2609</v>
      </c>
      <c r="E328" s="214">
        <v>1228.564094</v>
      </c>
      <c r="F328" s="214">
        <v>284</v>
      </c>
      <c r="G328" s="214">
        <v>17.488132</v>
      </c>
      <c r="H328" s="214">
        <v>31</v>
      </c>
      <c r="I328" s="214">
        <v>9.9663</v>
      </c>
      <c r="J328" s="255"/>
      <c r="K328" s="1"/>
    </row>
    <row r="329" spans="2:11" s="12" customFormat="1" ht="12.75">
      <c r="B329" s="212">
        <v>39783</v>
      </c>
      <c r="C329" s="254"/>
      <c r="D329" s="214">
        <v>2592</v>
      </c>
      <c r="E329" s="214">
        <v>1225.821481</v>
      </c>
      <c r="F329" s="214">
        <v>290</v>
      </c>
      <c r="G329" s="214">
        <v>23</v>
      </c>
      <c r="H329" s="214">
        <v>19</v>
      </c>
      <c r="I329" s="214">
        <v>30.219769</v>
      </c>
      <c r="J329" s="255"/>
      <c r="K329" s="255"/>
    </row>
    <row r="330" spans="2:11" s="12" customFormat="1" ht="12.75">
      <c r="B330" s="212">
        <v>39814</v>
      </c>
      <c r="C330" s="254"/>
      <c r="D330" s="214">
        <v>2589</v>
      </c>
      <c r="E330" s="214">
        <v>1232.490813</v>
      </c>
      <c r="F330" s="214">
        <v>284</v>
      </c>
      <c r="G330" s="214">
        <v>16.689245</v>
      </c>
      <c r="H330" s="214">
        <v>25</v>
      </c>
      <c r="I330" s="214">
        <v>11.015214</v>
      </c>
      <c r="J330" s="255"/>
      <c r="K330" s="255"/>
    </row>
    <row r="331" spans="2:11" s="12" customFormat="1" ht="12.75">
      <c r="B331" s="212">
        <v>39845</v>
      </c>
      <c r="C331" s="254"/>
      <c r="D331" s="214">
        <v>2583</v>
      </c>
      <c r="E331" s="214">
        <v>1224.606149</v>
      </c>
      <c r="F331" s="214">
        <v>268</v>
      </c>
      <c r="G331" s="214">
        <v>15.288664</v>
      </c>
      <c r="H331" s="214">
        <v>41</v>
      </c>
      <c r="I331" s="214">
        <v>18.986994</v>
      </c>
      <c r="J331" s="255"/>
      <c r="K331" s="255"/>
    </row>
    <row r="332" spans="2:11" s="12" customFormat="1" ht="12.75">
      <c r="B332" s="212">
        <v>39873</v>
      </c>
      <c r="C332" s="254"/>
      <c r="D332" s="214">
        <v>2582</v>
      </c>
      <c r="E332" s="214">
        <v>1237.285794</v>
      </c>
      <c r="F332" s="214">
        <v>291</v>
      </c>
      <c r="G332" s="214">
        <v>19.10397</v>
      </c>
      <c r="H332" s="214">
        <v>18</v>
      </c>
      <c r="I332" s="214">
        <v>9.624818</v>
      </c>
      <c r="J332" s="255"/>
      <c r="K332" s="255"/>
    </row>
    <row r="333" spans="2:11" s="12" customFormat="1" ht="12.75">
      <c r="B333" s="212">
        <v>39904</v>
      </c>
      <c r="C333" s="254"/>
      <c r="D333" s="214">
        <v>2572</v>
      </c>
      <c r="E333" s="214">
        <v>1260.560552</v>
      </c>
      <c r="F333" s="214">
        <v>274</v>
      </c>
      <c r="G333" s="214">
        <v>23.979914</v>
      </c>
      <c r="H333" s="214">
        <v>20</v>
      </c>
      <c r="I333" s="214">
        <v>12.927044</v>
      </c>
      <c r="J333" s="255"/>
      <c r="K333" s="255"/>
    </row>
    <row r="334" spans="2:11" s="12" customFormat="1" ht="12.75">
      <c r="B334" s="212">
        <v>39934</v>
      </c>
      <c r="C334" s="254"/>
      <c r="D334" s="214">
        <v>2568</v>
      </c>
      <c r="E334" s="214">
        <v>1285.136415</v>
      </c>
      <c r="F334" s="214">
        <v>266</v>
      </c>
      <c r="G334" s="214">
        <v>22.272349</v>
      </c>
      <c r="H334" s="214">
        <v>19</v>
      </c>
      <c r="I334" s="214">
        <v>3.435256</v>
      </c>
      <c r="J334" s="255"/>
      <c r="K334" s="255"/>
    </row>
    <row r="335" spans="2:11" s="12" customFormat="1" ht="12.75">
      <c r="B335" s="212">
        <v>39965</v>
      </c>
      <c r="C335" s="254"/>
      <c r="D335" s="214">
        <v>2560</v>
      </c>
      <c r="E335" s="214">
        <v>1291.362023</v>
      </c>
      <c r="F335" s="214">
        <v>265</v>
      </c>
      <c r="G335" s="214">
        <v>13.521595</v>
      </c>
      <c r="H335" s="214">
        <v>24</v>
      </c>
      <c r="I335" s="214">
        <v>9.375178</v>
      </c>
      <c r="J335" s="255"/>
      <c r="K335" s="255"/>
    </row>
    <row r="336" spans="2:11" s="12" customFormat="1" ht="12.75">
      <c r="B336" s="212">
        <v>39995</v>
      </c>
      <c r="C336" s="254"/>
      <c r="D336" s="214">
        <v>2553</v>
      </c>
      <c r="E336" s="214">
        <v>1286.680721</v>
      </c>
      <c r="F336" s="214">
        <v>255</v>
      </c>
      <c r="G336" s="214">
        <v>16.07678</v>
      </c>
      <c r="H336" s="214">
        <v>33</v>
      </c>
      <c r="I336" s="214">
        <v>25.583122</v>
      </c>
      <c r="J336" s="255"/>
      <c r="K336" s="255"/>
    </row>
    <row r="337" spans="2:11" s="12" customFormat="1" ht="12.75">
      <c r="B337" s="212">
        <v>40026</v>
      </c>
      <c r="C337" s="254"/>
      <c r="D337" s="214">
        <v>2539</v>
      </c>
      <c r="E337" s="214">
        <v>1280.35536</v>
      </c>
      <c r="F337" s="214">
        <v>250</v>
      </c>
      <c r="G337" s="214">
        <v>13.849153</v>
      </c>
      <c r="H337" s="214">
        <v>13</v>
      </c>
      <c r="I337" s="214">
        <v>9.961647</v>
      </c>
      <c r="J337" s="255"/>
      <c r="K337" s="255"/>
    </row>
    <row r="338" spans="2:11" s="12" customFormat="1" ht="12.75">
      <c r="B338" s="212">
        <v>40057</v>
      </c>
      <c r="C338" s="254"/>
      <c r="D338" s="214">
        <v>2534</v>
      </c>
      <c r="E338" s="214">
        <v>1281.689271</v>
      </c>
      <c r="F338" s="214">
        <v>250</v>
      </c>
      <c r="G338" s="214">
        <v>12.956087</v>
      </c>
      <c r="H338" s="214">
        <v>16</v>
      </c>
      <c r="I338" s="214">
        <v>11.646753</v>
      </c>
      <c r="J338" s="255"/>
      <c r="K338" s="255"/>
    </row>
    <row r="339" spans="2:11" s="12" customFormat="1" ht="12.75">
      <c r="B339" s="212">
        <v>40087</v>
      </c>
      <c r="C339" s="254"/>
      <c r="D339" s="214">
        <v>2529</v>
      </c>
      <c r="E339" s="214">
        <v>1294.385206</v>
      </c>
      <c r="F339" s="214">
        <v>250</v>
      </c>
      <c r="G339" s="214">
        <v>24.815125</v>
      </c>
      <c r="H339" s="214">
        <v>11</v>
      </c>
      <c r="I339" s="214">
        <v>5.21996</v>
      </c>
      <c r="J339" s="255"/>
      <c r="K339" s="255"/>
    </row>
    <row r="340" spans="2:11" s="12" customFormat="1" ht="12.75">
      <c r="B340" s="212">
        <v>40118</v>
      </c>
      <c r="C340" s="254"/>
      <c r="D340" s="214">
        <v>2525</v>
      </c>
      <c r="E340" s="214">
        <v>1290.255702</v>
      </c>
      <c r="F340" s="214">
        <v>241</v>
      </c>
      <c r="G340" s="214">
        <v>15.779809</v>
      </c>
      <c r="H340" s="214">
        <v>21</v>
      </c>
      <c r="I340" s="214">
        <v>15.786</v>
      </c>
      <c r="J340" s="255"/>
      <c r="K340" s="255"/>
    </row>
    <row r="341" spans="2:11" s="12" customFormat="1" ht="12.75">
      <c r="B341" s="212">
        <v>40148</v>
      </c>
      <c r="C341" s="254"/>
      <c r="D341" s="214">
        <v>2517</v>
      </c>
      <c r="E341" s="214">
        <v>1291.842185</v>
      </c>
      <c r="F341" s="214">
        <v>237</v>
      </c>
      <c r="G341" s="214">
        <v>11.592172</v>
      </c>
      <c r="H341" s="214">
        <v>11</v>
      </c>
      <c r="I341" s="214">
        <v>4.668069</v>
      </c>
      <c r="J341" s="255"/>
      <c r="K341" s="255"/>
    </row>
    <row r="342" spans="2:11" s="12" customFormat="1" ht="12.75">
      <c r="B342" s="212">
        <v>40179</v>
      </c>
      <c r="C342" s="254"/>
      <c r="D342" s="214">
        <v>2512</v>
      </c>
      <c r="E342" s="214">
        <v>1336.605289</v>
      </c>
      <c r="F342" s="214">
        <v>228</v>
      </c>
      <c r="G342" s="214">
        <v>14.085359</v>
      </c>
      <c r="H342" s="214">
        <v>22</v>
      </c>
      <c r="I342" s="214">
        <v>20.598226</v>
      </c>
      <c r="J342" s="255"/>
      <c r="K342" s="255"/>
    </row>
    <row r="343" spans="2:11" s="12" customFormat="1" ht="12.75">
      <c r="B343" s="212">
        <v>40210</v>
      </c>
      <c r="C343" s="254"/>
      <c r="D343" s="214">
        <v>2501</v>
      </c>
      <c r="E343" s="214">
        <v>1240.032235</v>
      </c>
      <c r="F343" s="214">
        <v>228</v>
      </c>
      <c r="G343" s="214">
        <v>10.197714</v>
      </c>
      <c r="H343" s="214">
        <v>17</v>
      </c>
      <c r="I343" s="214">
        <v>28.192732</v>
      </c>
      <c r="J343" s="255"/>
      <c r="K343" s="255"/>
    </row>
    <row r="344" spans="2:11" s="12" customFormat="1" ht="12.75">
      <c r="B344" s="212">
        <v>40238</v>
      </c>
      <c r="C344" s="254"/>
      <c r="D344" s="214">
        <v>2495</v>
      </c>
      <c r="E344" s="214">
        <v>1249.30816</v>
      </c>
      <c r="F344" s="214">
        <v>234</v>
      </c>
      <c r="G344" s="214">
        <v>11.228301</v>
      </c>
      <c r="H344" s="214">
        <v>9</v>
      </c>
      <c r="I344" s="214">
        <v>3.111445</v>
      </c>
      <c r="J344" s="255"/>
      <c r="K344" s="255"/>
    </row>
    <row r="345" spans="2:11" s="12" customFormat="1" ht="12.75">
      <c r="B345" s="212">
        <v>40269</v>
      </c>
      <c r="C345" s="254"/>
      <c r="D345" s="214">
        <v>2493</v>
      </c>
      <c r="E345" s="214">
        <v>1269.106715</v>
      </c>
      <c r="F345" s="214">
        <v>222</v>
      </c>
      <c r="G345" s="214">
        <v>19.198374</v>
      </c>
      <c r="H345" s="214">
        <v>15</v>
      </c>
      <c r="I345" s="214">
        <v>2.533393</v>
      </c>
      <c r="J345" s="255"/>
      <c r="K345" s="255"/>
    </row>
    <row r="346" spans="2:11" s="12" customFormat="1" ht="12.75">
      <c r="B346" s="212">
        <v>40299</v>
      </c>
      <c r="C346" s="254"/>
      <c r="D346" s="214">
        <v>2488</v>
      </c>
      <c r="E346" s="214">
        <v>1278.438769</v>
      </c>
      <c r="F346" s="214">
        <v>214</v>
      </c>
      <c r="G346" s="214">
        <v>13.814714</v>
      </c>
      <c r="H346" s="214">
        <v>9</v>
      </c>
      <c r="I346" s="214">
        <v>7.347609</v>
      </c>
      <c r="J346" s="255"/>
      <c r="K346" s="255"/>
    </row>
    <row r="347" spans="2:11" s="12" customFormat="1" ht="12.75">
      <c r="B347" s="212">
        <v>40330</v>
      </c>
      <c r="C347" s="254"/>
      <c r="D347" s="214">
        <v>2488</v>
      </c>
      <c r="E347" s="214">
        <v>1279.241712</v>
      </c>
      <c r="F347" s="214">
        <v>218</v>
      </c>
      <c r="G347" s="214">
        <v>12.294583</v>
      </c>
      <c r="H347" s="214">
        <v>14</v>
      </c>
      <c r="I347" s="214">
        <v>14.6602</v>
      </c>
      <c r="J347" s="255"/>
      <c r="K347" s="255"/>
    </row>
    <row r="348" spans="2:11" s="12" customFormat="1" ht="12.75">
      <c r="B348" s="212">
        <v>40360</v>
      </c>
      <c r="C348" s="254"/>
      <c r="D348" s="214">
        <v>2485</v>
      </c>
      <c r="E348" s="214">
        <v>1276.9915</v>
      </c>
      <c r="F348" s="214">
        <v>212</v>
      </c>
      <c r="G348" s="214">
        <v>10.708426</v>
      </c>
      <c r="H348" s="214">
        <v>13</v>
      </c>
      <c r="I348" s="214">
        <v>16.08755</v>
      </c>
      <c r="J348" s="255"/>
      <c r="K348" s="255"/>
    </row>
    <row r="349" spans="2:11" s="12" customFormat="1" ht="12.75">
      <c r="B349" s="212">
        <v>40391</v>
      </c>
      <c r="C349" s="254"/>
      <c r="D349" s="214">
        <v>2482</v>
      </c>
      <c r="E349" s="214">
        <v>1285.185271</v>
      </c>
      <c r="F349" s="214">
        <v>208</v>
      </c>
      <c r="G349" s="214">
        <v>10.221171</v>
      </c>
      <c r="H349" s="214">
        <v>9</v>
      </c>
      <c r="I349" s="214">
        <v>3.12608</v>
      </c>
      <c r="J349" s="255"/>
      <c r="K349" s="255"/>
    </row>
    <row r="350" spans="2:11" s="12" customFormat="1" ht="12.75">
      <c r="B350" s="212">
        <v>40422</v>
      </c>
      <c r="C350" s="254"/>
      <c r="D350" s="214">
        <v>2480</v>
      </c>
      <c r="E350" s="214">
        <v>1286.916394</v>
      </c>
      <c r="F350" s="214">
        <v>215</v>
      </c>
      <c r="G350" s="214">
        <v>12.593508</v>
      </c>
      <c r="H350" s="214">
        <v>14</v>
      </c>
      <c r="I350" s="214">
        <v>8.686504</v>
      </c>
      <c r="J350" s="255"/>
      <c r="K350" s="255"/>
    </row>
    <row r="351" spans="2:11" s="12" customFormat="1" ht="12.75">
      <c r="B351" s="212">
        <v>40452</v>
      </c>
      <c r="C351" s="254"/>
      <c r="D351" s="214">
        <v>2479</v>
      </c>
      <c r="E351" s="214">
        <v>1288.510867</v>
      </c>
      <c r="F351" s="214">
        <v>212</v>
      </c>
      <c r="G351" s="214">
        <v>9.625031</v>
      </c>
      <c r="H351" s="214">
        <v>10</v>
      </c>
      <c r="I351" s="214">
        <v>3.494628</v>
      </c>
      <c r="J351" s="255"/>
      <c r="K351" s="255"/>
    </row>
    <row r="352" spans="2:11" s="12" customFormat="1" ht="12.75">
      <c r="B352" s="212">
        <v>40483</v>
      </c>
      <c r="C352" s="254"/>
      <c r="D352" s="214">
        <v>2475</v>
      </c>
      <c r="E352" s="214">
        <v>1252.325182</v>
      </c>
      <c r="F352" s="214">
        <v>211</v>
      </c>
      <c r="G352" s="214">
        <v>12.64483</v>
      </c>
      <c r="H352" s="214">
        <v>19</v>
      </c>
      <c r="I352" s="214">
        <v>40.692332</v>
      </c>
      <c r="J352" s="255"/>
      <c r="K352" s="255"/>
    </row>
    <row r="353" spans="2:11" s="12" customFormat="1" ht="12.75">
      <c r="B353" s="212">
        <v>40513</v>
      </c>
      <c r="C353" s="254"/>
      <c r="D353" s="214">
        <v>2470</v>
      </c>
      <c r="E353" s="214">
        <v>1179.886923</v>
      </c>
      <c r="F353" s="214">
        <v>211</v>
      </c>
      <c r="G353" s="214">
        <v>14.361818</v>
      </c>
      <c r="H353" s="214">
        <v>15</v>
      </c>
      <c r="I353" s="214">
        <v>88.340221</v>
      </c>
      <c r="J353" s="255"/>
      <c r="K353" s="255"/>
    </row>
    <row r="354" spans="2:11" s="12" customFormat="1" ht="12.75">
      <c r="B354" s="212">
        <v>40544</v>
      </c>
      <c r="C354" s="254"/>
      <c r="D354" s="214">
        <v>2467</v>
      </c>
      <c r="E354" s="214">
        <v>1180.514149</v>
      </c>
      <c r="F354" s="214">
        <v>189</v>
      </c>
      <c r="G354" s="214">
        <v>8.748412</v>
      </c>
      <c r="H354" s="214">
        <v>12</v>
      </c>
      <c r="I354" s="214">
        <v>8.856829</v>
      </c>
      <c r="J354" s="255"/>
      <c r="K354" s="255"/>
    </row>
    <row r="355" spans="2:11" s="12" customFormat="1" ht="12.75">
      <c r="B355" s="212">
        <v>40575</v>
      </c>
      <c r="C355" s="254"/>
      <c r="D355" s="214">
        <v>2468</v>
      </c>
      <c r="E355" s="214">
        <v>1184.250691</v>
      </c>
      <c r="F355" s="214">
        <v>193</v>
      </c>
      <c r="G355" s="214">
        <v>11.036851</v>
      </c>
      <c r="H355" s="214">
        <v>10</v>
      </c>
      <c r="I355" s="214">
        <v>8.807177</v>
      </c>
      <c r="J355" s="255"/>
      <c r="K355" s="255"/>
    </row>
    <row r="356" spans="2:11" s="12" customFormat="1" ht="12.75">
      <c r="B356" s="212">
        <v>40603</v>
      </c>
      <c r="C356" s="254"/>
      <c r="D356" s="214">
        <v>2457</v>
      </c>
      <c r="E356" s="214">
        <v>1199.117435</v>
      </c>
      <c r="F356" s="214">
        <v>191</v>
      </c>
      <c r="G356" s="214">
        <v>18.777328</v>
      </c>
      <c r="H356" s="214">
        <v>14</v>
      </c>
      <c r="I356" s="214">
        <v>9.81128</v>
      </c>
      <c r="J356" s="255"/>
      <c r="K356" s="255"/>
    </row>
    <row r="357" spans="2:11" s="12" customFormat="1" ht="12.75">
      <c r="B357" s="212">
        <v>40634</v>
      </c>
      <c r="C357" s="214"/>
      <c r="D357" s="214">
        <v>2454</v>
      </c>
      <c r="E357" s="214">
        <v>1207.055352</v>
      </c>
      <c r="F357" s="215">
        <v>182</v>
      </c>
      <c r="G357" s="214">
        <v>9.320491</v>
      </c>
      <c r="H357" s="214">
        <v>5</v>
      </c>
      <c r="I357" s="214">
        <v>11.531771</v>
      </c>
      <c r="J357" s="255"/>
      <c r="K357" s="255"/>
    </row>
    <row r="358" spans="2:11" s="12" customFormat="1" ht="12.75">
      <c r="B358" s="212">
        <v>40664</v>
      </c>
      <c r="C358" s="214"/>
      <c r="D358" s="214">
        <v>2451</v>
      </c>
      <c r="E358" s="214">
        <v>1217.682052</v>
      </c>
      <c r="F358" s="215">
        <v>188</v>
      </c>
      <c r="G358" s="214">
        <v>10.473216</v>
      </c>
      <c r="H358" s="214">
        <v>14</v>
      </c>
      <c r="I358" s="214">
        <v>6.860724</v>
      </c>
      <c r="J358" s="255"/>
      <c r="K358" s="255"/>
    </row>
    <row r="359" spans="2:11" s="12" customFormat="1" ht="12.75">
      <c r="B359" s="212">
        <v>40695</v>
      </c>
      <c r="C359" s="214"/>
      <c r="D359" s="214">
        <v>2443</v>
      </c>
      <c r="E359" s="214">
        <v>1227.257057</v>
      </c>
      <c r="F359" s="215">
        <v>188</v>
      </c>
      <c r="G359" s="214">
        <v>16.174403</v>
      </c>
      <c r="H359" s="214">
        <v>8</v>
      </c>
      <c r="I359" s="214">
        <v>13.376127</v>
      </c>
      <c r="J359" s="255"/>
      <c r="K359" s="255"/>
    </row>
    <row r="360" spans="2:11" s="12" customFormat="1" ht="12.75">
      <c r="B360" s="212">
        <v>40725</v>
      </c>
      <c r="C360" s="254"/>
      <c r="D360" s="214">
        <v>2439</v>
      </c>
      <c r="E360" s="214">
        <v>1235.428931</v>
      </c>
      <c r="F360" s="214">
        <v>177</v>
      </c>
      <c r="G360" s="214">
        <v>9.098336</v>
      </c>
      <c r="H360" s="214">
        <v>5</v>
      </c>
      <c r="I360" s="214">
        <v>4.561084</v>
      </c>
      <c r="J360" s="255"/>
      <c r="K360" s="255"/>
    </row>
    <row r="361" spans="2:11" s="12" customFormat="1" ht="12.75">
      <c r="B361" s="212">
        <v>40756</v>
      </c>
      <c r="C361" s="254"/>
      <c r="D361" s="214">
        <v>2435</v>
      </c>
      <c r="E361" s="214">
        <v>1238.28961</v>
      </c>
      <c r="F361" s="214">
        <v>177</v>
      </c>
      <c r="G361" s="214">
        <v>8.820791</v>
      </c>
      <c r="H361" s="214">
        <v>6</v>
      </c>
      <c r="I361" s="214">
        <v>5.966895</v>
      </c>
      <c r="J361" s="255"/>
      <c r="K361" s="255"/>
    </row>
    <row r="362" spans="2:11" s="12" customFormat="1" ht="12.75">
      <c r="B362" s="212">
        <v>40787</v>
      </c>
      <c r="C362" s="254"/>
      <c r="D362" s="214">
        <v>2433</v>
      </c>
      <c r="E362" s="214">
        <v>1211.677931</v>
      </c>
      <c r="F362" s="214">
        <v>172</v>
      </c>
      <c r="G362" s="214">
        <v>9.708936</v>
      </c>
      <c r="H362" s="214">
        <v>15</v>
      </c>
      <c r="I362" s="214">
        <v>39.712113</v>
      </c>
      <c r="J362" s="255"/>
      <c r="K362" s="255"/>
    </row>
    <row r="363" spans="2:11" s="12" customFormat="1" ht="12.75">
      <c r="B363" s="212">
        <v>40817</v>
      </c>
      <c r="C363" s="254"/>
      <c r="D363" s="214">
        <v>2430</v>
      </c>
      <c r="E363" s="214">
        <v>1193.992994</v>
      </c>
      <c r="F363" s="214">
        <v>171</v>
      </c>
      <c r="G363" s="214">
        <v>16.38617</v>
      </c>
      <c r="H363" s="214">
        <v>12</v>
      </c>
      <c r="I363" s="214">
        <v>54.08877</v>
      </c>
      <c r="J363" s="255"/>
      <c r="K363" s="255"/>
    </row>
    <row r="364" spans="2:11" s="12" customFormat="1" ht="12.75">
      <c r="B364" s="212">
        <v>40848</v>
      </c>
      <c r="C364" s="254"/>
      <c r="D364" s="214">
        <v>2428</v>
      </c>
      <c r="E364" s="214">
        <v>1201.290813</v>
      </c>
      <c r="F364" s="214">
        <v>178</v>
      </c>
      <c r="G364" s="214">
        <v>11.603757</v>
      </c>
      <c r="H364" s="214">
        <v>2</v>
      </c>
      <c r="I364" s="214">
        <v>4.402233</v>
      </c>
      <c r="J364" s="255"/>
      <c r="K364" s="255"/>
    </row>
    <row r="365" spans="2:11" s="12" customFormat="1" ht="12.75">
      <c r="B365" s="212">
        <v>40878</v>
      </c>
      <c r="C365" s="254"/>
      <c r="D365" s="214">
        <v>2425</v>
      </c>
      <c r="E365" s="214">
        <v>1217.918915</v>
      </c>
      <c r="F365" s="214">
        <v>202</v>
      </c>
      <c r="G365" s="214">
        <v>18.386862</v>
      </c>
      <c r="H365" s="214">
        <v>5</v>
      </c>
      <c r="I365" s="214">
        <v>1.75374</v>
      </c>
      <c r="J365" s="255"/>
      <c r="K365" s="255"/>
    </row>
    <row r="366" spans="2:11" s="12" customFormat="1" ht="12.75">
      <c r="B366" s="212">
        <v>40909</v>
      </c>
      <c r="C366" s="254"/>
      <c r="D366" s="214">
        <v>2425</v>
      </c>
      <c r="E366" s="214">
        <v>1224.424131</v>
      </c>
      <c r="F366" s="214">
        <v>170</v>
      </c>
      <c r="G366" s="214">
        <v>12.004007</v>
      </c>
      <c r="H366" s="214">
        <v>5</v>
      </c>
      <c r="I366" s="214">
        <v>5.493753</v>
      </c>
      <c r="J366" s="255"/>
      <c r="K366" s="255"/>
    </row>
    <row r="367" spans="2:11" s="12" customFormat="1" ht="12.75">
      <c r="B367" s="212">
        <v>40940</v>
      </c>
      <c r="C367" s="254"/>
      <c r="D367" s="214">
        <v>2425</v>
      </c>
      <c r="E367" s="214">
        <v>1225.503205</v>
      </c>
      <c r="F367" s="214">
        <v>172</v>
      </c>
      <c r="G367" s="214">
        <v>10.406558</v>
      </c>
      <c r="H367" s="214">
        <v>9</v>
      </c>
      <c r="I367" s="214">
        <v>9.32242</v>
      </c>
      <c r="J367" s="255"/>
      <c r="K367" s="255"/>
    </row>
    <row r="368" spans="2:11" s="12" customFormat="1" ht="12.75">
      <c r="B368" s="212">
        <v>40969</v>
      </c>
      <c r="C368" s="254"/>
      <c r="D368" s="214">
        <v>2425</v>
      </c>
      <c r="E368" s="214">
        <v>1232.865034</v>
      </c>
      <c r="F368" s="214">
        <v>184</v>
      </c>
      <c r="G368" s="214">
        <v>10.514413</v>
      </c>
      <c r="H368" s="214">
        <v>5</v>
      </c>
      <c r="I368" s="214">
        <v>3.147507</v>
      </c>
      <c r="J368" s="255"/>
      <c r="K368" s="255"/>
    </row>
    <row r="369" spans="2:11" s="12" customFormat="1" ht="12.75">
      <c r="B369" s="212">
        <v>41000</v>
      </c>
      <c r="C369" s="254"/>
      <c r="D369" s="214">
        <v>2421</v>
      </c>
      <c r="E369" s="214">
        <v>1231.859963</v>
      </c>
      <c r="F369" s="214">
        <v>168</v>
      </c>
      <c r="G369" s="214">
        <v>10.057965</v>
      </c>
      <c r="H369" s="214">
        <v>9</v>
      </c>
      <c r="I369" s="214">
        <v>11.159147</v>
      </c>
      <c r="J369" s="255"/>
      <c r="K369" s="255"/>
    </row>
    <row r="370" spans="2:11" s="12" customFormat="1" ht="12.75">
      <c r="B370" s="212">
        <v>41030</v>
      </c>
      <c r="C370" s="254"/>
      <c r="D370" s="214">
        <v>2418</v>
      </c>
      <c r="E370" s="214">
        <v>1235.631655</v>
      </c>
      <c r="F370" s="214">
        <v>167</v>
      </c>
      <c r="G370" s="214">
        <v>8.115707</v>
      </c>
      <c r="H370" s="214">
        <v>14</v>
      </c>
      <c r="I370" s="214">
        <v>4.354747</v>
      </c>
      <c r="J370" s="255"/>
      <c r="K370" s="255"/>
    </row>
    <row r="371" spans="2:11" s="12" customFormat="1" ht="12.75">
      <c r="B371" s="212">
        <v>41061</v>
      </c>
      <c r="C371" s="254"/>
      <c r="D371" s="214">
        <v>2415</v>
      </c>
      <c r="E371" s="214">
        <v>1214.07784</v>
      </c>
      <c r="F371" s="214">
        <v>166</v>
      </c>
      <c r="G371" s="214">
        <v>9.202797</v>
      </c>
      <c r="H371" s="214">
        <v>8</v>
      </c>
      <c r="I371" s="214">
        <v>31.362333</v>
      </c>
      <c r="J371" s="255"/>
      <c r="K371" s="255"/>
    </row>
    <row r="372" spans="2:11" s="12" customFormat="1" ht="12.75">
      <c r="B372" s="212">
        <v>41092</v>
      </c>
      <c r="C372" s="254"/>
      <c r="D372" s="214">
        <v>2412</v>
      </c>
      <c r="E372" s="214">
        <v>1198.585712</v>
      </c>
      <c r="F372" s="214">
        <v>177</v>
      </c>
      <c r="G372" s="214">
        <v>8.29815</v>
      </c>
      <c r="H372" s="214">
        <v>17</v>
      </c>
      <c r="I372" s="214">
        <v>19.032147</v>
      </c>
      <c r="J372" s="255"/>
      <c r="K372" s="255"/>
    </row>
    <row r="373" spans="2:11" s="12" customFormat="1" ht="12.75">
      <c r="B373" s="212">
        <v>41124</v>
      </c>
      <c r="C373" s="254"/>
      <c r="D373" s="214">
        <v>2410</v>
      </c>
      <c r="E373" s="214">
        <v>1198.177982</v>
      </c>
      <c r="F373" s="214">
        <v>151</v>
      </c>
      <c r="G373" s="214">
        <v>7.176557</v>
      </c>
      <c r="H373" s="214">
        <v>9</v>
      </c>
      <c r="I373" s="214">
        <v>7.595713</v>
      </c>
      <c r="J373" s="255"/>
      <c r="K373" s="255"/>
    </row>
    <row r="374" spans="2:11" s="12" customFormat="1" ht="12.75">
      <c r="B374" s="212">
        <v>41156</v>
      </c>
      <c r="C374" s="254"/>
      <c r="D374" s="214">
        <v>2408</v>
      </c>
      <c r="E374" s="214">
        <v>1202.449369</v>
      </c>
      <c r="F374" s="214">
        <v>155</v>
      </c>
      <c r="G374" s="214">
        <v>7.414693</v>
      </c>
      <c r="H374" s="214">
        <v>9</v>
      </c>
      <c r="I374" s="214">
        <v>6.55666</v>
      </c>
      <c r="J374" s="255"/>
      <c r="K374" s="255"/>
    </row>
    <row r="375" spans="2:11" s="12" customFormat="1" ht="12.75">
      <c r="B375" s="256">
        <v>41188</v>
      </c>
      <c r="C375" s="257"/>
      <c r="D375" s="214">
        <v>2407</v>
      </c>
      <c r="E375" s="214">
        <v>1224.407871</v>
      </c>
      <c r="F375" s="214">
        <v>167</v>
      </c>
      <c r="G375" s="214">
        <v>20.877334</v>
      </c>
      <c r="H375" s="214">
        <v>3</v>
      </c>
      <c r="I375" s="214">
        <v>0.858613</v>
      </c>
      <c r="J375" s="255"/>
      <c r="K375" s="255"/>
    </row>
    <row r="376" spans="2:11" s="12" customFormat="1" ht="12.75">
      <c r="B376" s="256">
        <v>41220</v>
      </c>
      <c r="C376" s="257"/>
      <c r="D376" s="214">
        <v>3015</v>
      </c>
      <c r="E376" s="214">
        <v>1252.98046</v>
      </c>
      <c r="F376" s="214">
        <v>152</v>
      </c>
      <c r="G376" s="214">
        <v>12.281721</v>
      </c>
      <c r="H376" s="214">
        <v>5</v>
      </c>
      <c r="I376" s="214">
        <v>23.892596</v>
      </c>
      <c r="J376" s="255"/>
      <c r="K376" s="255"/>
    </row>
    <row r="377" spans="2:11" s="12" customFormat="1" ht="12.75">
      <c r="B377" s="256">
        <v>41252</v>
      </c>
      <c r="C377" s="257"/>
      <c r="D377" s="214">
        <v>3012</v>
      </c>
      <c r="E377" s="214">
        <v>1257.034918</v>
      </c>
      <c r="F377" s="214">
        <v>148</v>
      </c>
      <c r="G377" s="214">
        <v>8.613862</v>
      </c>
      <c r="H377" s="214">
        <v>4</v>
      </c>
      <c r="I377" s="214">
        <v>6.403951</v>
      </c>
      <c r="J377" s="255"/>
      <c r="K377" s="255"/>
    </row>
    <row r="378" spans="2:11" s="12" customFormat="1" ht="12.75">
      <c r="B378" s="256">
        <v>41275</v>
      </c>
      <c r="C378" s="257"/>
      <c r="D378" s="214">
        <v>3012</v>
      </c>
      <c r="E378" s="214">
        <v>1252.124696</v>
      </c>
      <c r="F378" s="214">
        <v>161</v>
      </c>
      <c r="G378" s="214">
        <v>8.252997</v>
      </c>
      <c r="H378" s="214">
        <v>12</v>
      </c>
      <c r="I378" s="214">
        <v>13.792478</v>
      </c>
      <c r="J378" s="255"/>
      <c r="K378" s="255"/>
    </row>
    <row r="379" spans="2:11" s="12" customFormat="1" ht="12.75">
      <c r="B379" s="256">
        <v>41306</v>
      </c>
      <c r="C379" s="257"/>
      <c r="D379" s="214">
        <v>3011</v>
      </c>
      <c r="E379" s="214">
        <v>1250.13331</v>
      </c>
      <c r="F379" s="214">
        <v>151</v>
      </c>
      <c r="G379" s="214">
        <v>7.885616</v>
      </c>
      <c r="H379" s="214">
        <v>10</v>
      </c>
      <c r="I379" s="214">
        <v>11.156269</v>
      </c>
      <c r="J379" s="255"/>
      <c r="K379" s="255"/>
    </row>
    <row r="380" spans="2:11" s="12" customFormat="1" ht="12.75">
      <c r="B380" s="256">
        <v>41334</v>
      </c>
      <c r="C380" s="257"/>
      <c r="D380" s="214">
        <v>3010</v>
      </c>
      <c r="E380" s="214">
        <v>1250.894649</v>
      </c>
      <c r="F380" s="214">
        <v>142</v>
      </c>
      <c r="G380" s="214">
        <v>11.377665</v>
      </c>
      <c r="H380" s="214">
        <v>5</v>
      </c>
      <c r="I380" s="214">
        <v>16.552414</v>
      </c>
      <c r="J380" s="255"/>
      <c r="K380" s="255"/>
    </row>
    <row r="381" spans="2:11" s="12" customFormat="1" ht="12.75">
      <c r="B381" s="256">
        <v>41365</v>
      </c>
      <c r="C381" s="257"/>
      <c r="D381" s="214">
        <v>3010</v>
      </c>
      <c r="E381" s="214">
        <v>1261.3468</v>
      </c>
      <c r="F381" s="214">
        <v>145</v>
      </c>
      <c r="G381" s="214">
        <v>7.7917</v>
      </c>
      <c r="H381" s="214">
        <v>5</v>
      </c>
      <c r="I381" s="214">
        <v>2.3076</v>
      </c>
      <c r="J381" s="255"/>
      <c r="K381" s="255"/>
    </row>
    <row r="382" spans="2:11" s="12" customFormat="1" ht="12.75">
      <c r="B382" s="256">
        <v>41395</v>
      </c>
      <c r="C382" s="257"/>
      <c r="D382" s="214">
        <v>3008</v>
      </c>
      <c r="E382" s="214">
        <v>1242.4569</v>
      </c>
      <c r="F382" s="214">
        <v>141</v>
      </c>
      <c r="G382" s="214">
        <v>9.9023</v>
      </c>
      <c r="H382" s="214">
        <v>9</v>
      </c>
      <c r="I382" s="214">
        <v>33.0501</v>
      </c>
      <c r="J382" s="255"/>
      <c r="K382" s="255"/>
    </row>
    <row r="383" spans="2:11" s="12" customFormat="1" ht="12.75">
      <c r="B383" s="256">
        <v>41426</v>
      </c>
      <c r="C383" s="257"/>
      <c r="D383" s="214">
        <v>3007</v>
      </c>
      <c r="E383" s="214">
        <v>1246.8595</v>
      </c>
      <c r="F383" s="214">
        <v>147</v>
      </c>
      <c r="G383" s="214">
        <v>8.3404</v>
      </c>
      <c r="H383" s="214">
        <v>9</v>
      </c>
      <c r="I383" s="214">
        <v>7.3935</v>
      </c>
      <c r="J383" s="255"/>
      <c r="K383" s="255"/>
    </row>
    <row r="384" spans="2:11" s="12" customFormat="1" ht="12.75">
      <c r="B384" s="256">
        <v>41456</v>
      </c>
      <c r="C384" s="257"/>
      <c r="D384" s="214">
        <v>3004</v>
      </c>
      <c r="E384" s="214">
        <v>1238.0928</v>
      </c>
      <c r="F384" s="214">
        <v>141</v>
      </c>
      <c r="G384" s="214">
        <v>6.6195</v>
      </c>
      <c r="H384" s="214">
        <v>6</v>
      </c>
      <c r="I384" s="214">
        <v>20.3237</v>
      </c>
      <c r="J384" s="255"/>
      <c r="K384" s="255"/>
    </row>
    <row r="385" spans="2:11" s="12" customFormat="1" ht="12.75">
      <c r="B385" s="256">
        <v>41487</v>
      </c>
      <c r="C385" s="257"/>
      <c r="D385" s="214">
        <v>3002</v>
      </c>
      <c r="E385" s="214">
        <v>1248.6048</v>
      </c>
      <c r="F385" s="214">
        <v>138</v>
      </c>
      <c r="G385" s="214">
        <v>8.0505</v>
      </c>
      <c r="H385" s="214">
        <v>2</v>
      </c>
      <c r="I385" s="214">
        <v>0.2225</v>
      </c>
      <c r="J385" s="255"/>
      <c r="K385" s="255"/>
    </row>
    <row r="386" spans="2:11" s="12" customFormat="1" ht="12.75">
      <c r="B386" s="256">
        <v>41518</v>
      </c>
      <c r="C386" s="257"/>
      <c r="D386" s="214">
        <v>3001</v>
      </c>
      <c r="E386" s="214">
        <v>1253.6413</v>
      </c>
      <c r="F386" s="214">
        <v>139</v>
      </c>
      <c r="G386" s="214">
        <v>10.031</v>
      </c>
      <c r="H386" s="214">
        <v>11</v>
      </c>
      <c r="I386" s="214">
        <v>9.6271</v>
      </c>
      <c r="J386" s="255"/>
      <c r="K386" s="255"/>
    </row>
    <row r="387" spans="2:11" s="12" customFormat="1" ht="12.75">
      <c r="B387" s="256">
        <v>41548</v>
      </c>
      <c r="C387" s="257"/>
      <c r="D387" s="214">
        <v>3000</v>
      </c>
      <c r="E387" s="214">
        <v>1250.1668</v>
      </c>
      <c r="F387" s="214">
        <v>148</v>
      </c>
      <c r="G387" s="214">
        <v>7.6614</v>
      </c>
      <c r="H387" s="214">
        <v>4</v>
      </c>
      <c r="I387" s="214">
        <v>12.1035</v>
      </c>
      <c r="J387" s="255"/>
      <c r="K387" s="255"/>
    </row>
    <row r="388" spans="2:11" s="12" customFormat="1" ht="12.75">
      <c r="B388" s="256">
        <v>41579</v>
      </c>
      <c r="C388" s="257"/>
      <c r="D388" s="214">
        <v>2998</v>
      </c>
      <c r="E388" s="214">
        <v>1259.3811</v>
      </c>
      <c r="F388" s="214">
        <v>145</v>
      </c>
      <c r="G388" s="214">
        <v>8.9153</v>
      </c>
      <c r="H388" s="214">
        <v>6</v>
      </c>
      <c r="I388" s="214">
        <v>1.3263</v>
      </c>
      <c r="J388" s="255"/>
      <c r="K388" s="255"/>
    </row>
    <row r="389" spans="2:11" s="12" customFormat="1" ht="12.75">
      <c r="B389" s="256">
        <v>41609</v>
      </c>
      <c r="C389" s="257"/>
      <c r="D389" s="214">
        <v>2996</v>
      </c>
      <c r="E389" s="214">
        <v>1225.8002</v>
      </c>
      <c r="F389" s="214">
        <v>153</v>
      </c>
      <c r="G389" s="214">
        <v>9.3402</v>
      </c>
      <c r="H389" s="214">
        <v>6</v>
      </c>
      <c r="I389" s="214">
        <v>44.655</v>
      </c>
      <c r="J389" s="255"/>
      <c r="K389" s="255"/>
    </row>
    <row r="390" spans="2:11" s="12" customFormat="1" ht="12.75">
      <c r="B390" s="256">
        <v>41640</v>
      </c>
      <c r="C390" s="257"/>
      <c r="D390" s="214">
        <v>2995</v>
      </c>
      <c r="E390" s="214">
        <v>1207.5077</v>
      </c>
      <c r="F390" s="214">
        <v>135</v>
      </c>
      <c r="G390" s="214">
        <v>32.7939</v>
      </c>
      <c r="H390" s="214">
        <v>6</v>
      </c>
      <c r="I390" s="214">
        <v>1.8871</v>
      </c>
      <c r="J390" s="255"/>
      <c r="K390" s="255"/>
    </row>
    <row r="391" spans="2:11" s="12" customFormat="1" ht="12.75">
      <c r="B391" s="256">
        <v>41671</v>
      </c>
      <c r="C391" s="257"/>
      <c r="D391" s="214">
        <v>2994</v>
      </c>
      <c r="E391" s="214">
        <v>1207.7622</v>
      </c>
      <c r="F391" s="214">
        <v>137</v>
      </c>
      <c r="G391" s="214">
        <v>7.8272</v>
      </c>
      <c r="H391" s="214">
        <v>5</v>
      </c>
      <c r="I391" s="214">
        <v>8.5932</v>
      </c>
      <c r="J391" s="255"/>
      <c r="K391" s="255"/>
    </row>
    <row r="392" spans="2:11" s="12" customFormat="1" ht="12.75">
      <c r="B392" s="256">
        <v>41699</v>
      </c>
      <c r="C392" s="257"/>
      <c r="D392" s="214">
        <v>2989</v>
      </c>
      <c r="E392" s="214">
        <v>1209.9357</v>
      </c>
      <c r="F392" s="214">
        <v>140</v>
      </c>
      <c r="G392" s="214">
        <v>6.9392</v>
      </c>
      <c r="H392" s="214">
        <v>8</v>
      </c>
      <c r="I392" s="214">
        <v>12.6451</v>
      </c>
      <c r="J392" s="255"/>
      <c r="K392" s="255"/>
    </row>
    <row r="393" spans="2:11" s="12" customFormat="1" ht="12.75">
      <c r="B393" s="256">
        <v>41730</v>
      </c>
      <c r="C393" s="257"/>
      <c r="D393" s="214">
        <v>2988</v>
      </c>
      <c r="E393" s="214">
        <v>1214.6551</v>
      </c>
      <c r="F393" s="214">
        <v>133</v>
      </c>
      <c r="G393" s="214">
        <v>6.5215</v>
      </c>
      <c r="H393" s="214">
        <v>1</v>
      </c>
      <c r="I393" s="214">
        <v>0.5588</v>
      </c>
      <c r="J393" s="255"/>
      <c r="K393" s="255"/>
    </row>
    <row r="394" spans="2:11" s="12" customFormat="1" ht="12.75">
      <c r="B394" s="256">
        <v>41760</v>
      </c>
      <c r="C394" s="257"/>
      <c r="D394" s="214">
        <v>2986</v>
      </c>
      <c r="E394" s="214">
        <v>1199.7723</v>
      </c>
      <c r="F394" s="214">
        <v>136</v>
      </c>
      <c r="G394" s="214">
        <v>7.2621</v>
      </c>
      <c r="H394" s="214">
        <v>9</v>
      </c>
      <c r="I394" s="214">
        <v>32.6622</v>
      </c>
      <c r="J394" s="255"/>
      <c r="K394" s="255"/>
    </row>
    <row r="395" spans="2:11" s="12" customFormat="1" ht="12.75">
      <c r="B395" s="256">
        <v>41791</v>
      </c>
      <c r="C395" s="257"/>
      <c r="D395" s="214">
        <v>2985</v>
      </c>
      <c r="E395" s="214">
        <v>1203.3769</v>
      </c>
      <c r="F395" s="214">
        <v>128</v>
      </c>
      <c r="G395" s="214">
        <v>5.3032</v>
      </c>
      <c r="H395" s="214">
        <v>4</v>
      </c>
      <c r="I395" s="214">
        <v>6.7662</v>
      </c>
      <c r="J395" s="255"/>
      <c r="K395" s="255"/>
    </row>
    <row r="396" spans="2:11" s="12" customFormat="1" ht="12.75">
      <c r="B396" s="256">
        <v>41821</v>
      </c>
      <c r="C396" s="257"/>
      <c r="D396" s="214">
        <v>2985</v>
      </c>
      <c r="E396" s="214">
        <v>1203.7027</v>
      </c>
      <c r="F396" s="214">
        <v>123</v>
      </c>
      <c r="G396" s="214">
        <v>5.2381</v>
      </c>
      <c r="H396" s="214">
        <v>3</v>
      </c>
      <c r="I396" s="214">
        <v>16.2181</v>
      </c>
      <c r="J396" s="255"/>
      <c r="K396" s="255"/>
    </row>
    <row r="397" spans="2:11" s="12" customFormat="1" ht="12.75">
      <c r="B397" s="256">
        <v>41852</v>
      </c>
      <c r="C397" s="257"/>
      <c r="D397" s="214">
        <v>2984</v>
      </c>
      <c r="E397" s="214">
        <v>1209.6267</v>
      </c>
      <c r="F397" s="214">
        <v>121</v>
      </c>
      <c r="G397" s="214">
        <v>5.2032</v>
      </c>
      <c r="H397" s="214">
        <v>2</v>
      </c>
      <c r="I397" s="214">
        <v>1.0439</v>
      </c>
      <c r="J397" s="255"/>
      <c r="K397" s="255"/>
    </row>
    <row r="398" spans="2:11" s="12" customFormat="1" ht="12.75">
      <c r="B398" s="256">
        <v>41883</v>
      </c>
      <c r="C398" s="257"/>
      <c r="D398" s="214">
        <v>2983</v>
      </c>
      <c r="E398" s="214">
        <v>1221.0396</v>
      </c>
      <c r="F398" s="214">
        <v>118</v>
      </c>
      <c r="G398" s="214">
        <v>7.7541</v>
      </c>
      <c r="H398" s="214">
        <v>2</v>
      </c>
      <c r="I398" s="214">
        <v>2.5517</v>
      </c>
      <c r="J398" s="255"/>
      <c r="K398" s="255"/>
    </row>
    <row r="399" spans="2:11" s="12" customFormat="1" ht="12.75">
      <c r="B399" s="256">
        <v>41913</v>
      </c>
      <c r="C399" s="257"/>
      <c r="D399" s="214">
        <v>2979</v>
      </c>
      <c r="E399" s="214">
        <v>1227.0593</v>
      </c>
      <c r="F399" s="214">
        <v>116</v>
      </c>
      <c r="G399" s="214">
        <v>4.8994</v>
      </c>
      <c r="H399" s="214">
        <v>3</v>
      </c>
      <c r="I399" s="214">
        <v>0.9244</v>
      </c>
      <c r="J399" s="255"/>
      <c r="K399" s="255"/>
    </row>
    <row r="400" spans="2:11" s="12" customFormat="1" ht="12.75">
      <c r="B400" s="256">
        <v>41944</v>
      </c>
      <c r="C400" s="257"/>
      <c r="D400" s="214">
        <v>2978</v>
      </c>
      <c r="E400" s="214">
        <v>1076.3871</v>
      </c>
      <c r="F400" s="214">
        <v>117</v>
      </c>
      <c r="G400" s="214">
        <v>5.137</v>
      </c>
      <c r="H400" s="214">
        <v>3</v>
      </c>
      <c r="I400" s="214">
        <v>3.9385</v>
      </c>
      <c r="J400" s="255"/>
      <c r="K400" s="255"/>
    </row>
    <row r="401" spans="2:11" s="12" customFormat="1" ht="12.75">
      <c r="B401" s="256">
        <v>41974</v>
      </c>
      <c r="C401" s="257"/>
      <c r="D401" s="214">
        <v>2976</v>
      </c>
      <c r="E401" s="214">
        <v>1077.5307</v>
      </c>
      <c r="F401" s="214">
        <v>118</v>
      </c>
      <c r="G401" s="214">
        <v>4.7621</v>
      </c>
      <c r="H401" s="214">
        <v>5</v>
      </c>
      <c r="I401" s="214">
        <v>6.4915</v>
      </c>
      <c r="J401" s="255"/>
      <c r="K401" s="255"/>
    </row>
    <row r="402" spans="2:11" s="12" customFormat="1" ht="12.75">
      <c r="B402" s="256">
        <v>42005</v>
      </c>
      <c r="C402" s="257"/>
      <c r="D402" s="214">
        <v>2963</v>
      </c>
      <c r="E402" s="214">
        <v>1045.816</v>
      </c>
      <c r="F402" s="214">
        <v>112</v>
      </c>
      <c r="G402" s="214">
        <v>4.6593</v>
      </c>
      <c r="H402" s="214">
        <v>8</v>
      </c>
      <c r="I402" s="214">
        <v>3.7763</v>
      </c>
      <c r="J402" s="255"/>
      <c r="K402" s="255"/>
    </row>
    <row r="403" spans="2:11" s="12" customFormat="1" ht="12.75">
      <c r="B403" s="256">
        <v>42036</v>
      </c>
      <c r="C403" s="257"/>
      <c r="D403" s="214">
        <v>2976</v>
      </c>
      <c r="E403" s="214">
        <v>1051.2079</v>
      </c>
      <c r="F403" s="214">
        <v>115</v>
      </c>
      <c r="G403" s="214">
        <v>5.0021</v>
      </c>
      <c r="H403" s="214">
        <v>3</v>
      </c>
      <c r="I403" s="214">
        <v>3.7201</v>
      </c>
      <c r="J403" s="255"/>
      <c r="K403" s="255"/>
    </row>
    <row r="404" spans="2:11" s="12" customFormat="1" ht="12.75">
      <c r="B404" s="256">
        <v>42064</v>
      </c>
      <c r="C404" s="257"/>
      <c r="D404" s="214">
        <v>2976</v>
      </c>
      <c r="E404" s="214">
        <v>1063.9209</v>
      </c>
      <c r="F404" s="214">
        <v>117</v>
      </c>
      <c r="G404" s="214">
        <v>5.0269</v>
      </c>
      <c r="H404" s="214">
        <v>3</v>
      </c>
      <c r="I404" s="214">
        <v>0.3787</v>
      </c>
      <c r="J404" s="255"/>
      <c r="K404" s="255"/>
    </row>
    <row r="405" spans="2:11" s="12" customFormat="1" ht="12.75">
      <c r="B405" s="256">
        <v>42095</v>
      </c>
      <c r="C405" s="257"/>
      <c r="D405" s="214">
        <v>2976</v>
      </c>
      <c r="E405" s="214">
        <v>1076.6888</v>
      </c>
      <c r="F405" s="214">
        <v>119</v>
      </c>
      <c r="G405" s="214">
        <v>5.6934</v>
      </c>
      <c r="H405" s="214">
        <v>1</v>
      </c>
      <c r="I405" s="214">
        <v>1.9586</v>
      </c>
      <c r="J405" s="255"/>
      <c r="K405" s="255"/>
    </row>
    <row r="406" spans="2:11" s="12" customFormat="1" ht="12.75">
      <c r="B406" s="256">
        <v>42125</v>
      </c>
      <c r="C406" s="257"/>
      <c r="D406" s="214">
        <v>2973</v>
      </c>
      <c r="E406" s="214">
        <v>1076.8207</v>
      </c>
      <c r="F406" s="214">
        <v>114</v>
      </c>
      <c r="G406" s="214">
        <v>5.9367</v>
      </c>
      <c r="H406" s="214">
        <v>6</v>
      </c>
      <c r="I406" s="214">
        <v>15.7671</v>
      </c>
      <c r="J406" s="255"/>
      <c r="K406" s="255"/>
    </row>
    <row r="407" spans="2:11" s="12" customFormat="1" ht="12.75">
      <c r="B407" s="256">
        <v>42156</v>
      </c>
      <c r="C407" s="257"/>
      <c r="D407" s="214">
        <v>2968</v>
      </c>
      <c r="E407" s="214">
        <v>1087.9256</v>
      </c>
      <c r="F407" s="214">
        <v>119</v>
      </c>
      <c r="G407" s="214">
        <v>5.9178</v>
      </c>
      <c r="H407" s="214">
        <v>6</v>
      </c>
      <c r="I407" s="214">
        <v>3.9749</v>
      </c>
      <c r="J407" s="255"/>
      <c r="K407" s="255"/>
    </row>
    <row r="408" spans="2:11" s="12" customFormat="1" ht="12.75">
      <c r="B408" s="256">
        <v>42186</v>
      </c>
      <c r="C408" s="257"/>
      <c r="D408" s="214">
        <v>2966</v>
      </c>
      <c r="E408" s="214">
        <v>1103.1036</v>
      </c>
      <c r="F408" s="214">
        <v>112</v>
      </c>
      <c r="G408" s="214">
        <v>6.5174</v>
      </c>
      <c r="H408" s="214">
        <v>4</v>
      </c>
      <c r="I408" s="214">
        <v>0.0473</v>
      </c>
      <c r="J408" s="255"/>
      <c r="K408" s="255"/>
    </row>
    <row r="409" spans="2:11" s="12" customFormat="1" ht="12.75">
      <c r="B409" s="256">
        <v>42217</v>
      </c>
      <c r="C409" s="257"/>
      <c r="D409" s="214">
        <v>2965</v>
      </c>
      <c r="E409" s="214">
        <v>1054.5581</v>
      </c>
      <c r="F409" s="214">
        <v>112</v>
      </c>
      <c r="G409" s="214">
        <v>4.7631</v>
      </c>
      <c r="H409" s="214">
        <v>3</v>
      </c>
      <c r="I409" s="214">
        <v>56.9888</v>
      </c>
      <c r="J409" s="255"/>
      <c r="K409" s="255"/>
    </row>
    <row r="410" spans="2:11" s="12" customFormat="1" ht="12.75">
      <c r="B410" s="256">
        <v>42248</v>
      </c>
      <c r="C410" s="257"/>
      <c r="D410" s="214">
        <v>2964</v>
      </c>
      <c r="E410" s="214">
        <v>1068.5538</v>
      </c>
      <c r="F410" s="214">
        <v>120</v>
      </c>
      <c r="G410" s="214">
        <v>12.7114</v>
      </c>
      <c r="H410" s="214">
        <v>3</v>
      </c>
      <c r="I410" s="214">
        <v>3.9262</v>
      </c>
      <c r="J410" s="255"/>
      <c r="K410" s="255"/>
    </row>
    <row r="411" spans="2:11" s="12" customFormat="1" ht="12.75">
      <c r="B411" s="256">
        <v>42278</v>
      </c>
      <c r="C411" s="257"/>
      <c r="D411" s="214">
        <v>2964</v>
      </c>
      <c r="E411" s="214">
        <v>1076.0164</v>
      </c>
      <c r="F411" s="214">
        <v>117</v>
      </c>
      <c r="G411" s="214">
        <v>6.2826</v>
      </c>
      <c r="H411" s="214">
        <v>2</v>
      </c>
      <c r="I411" s="214">
        <v>1.0588</v>
      </c>
      <c r="J411" s="255"/>
      <c r="K411" s="255"/>
    </row>
    <row r="412" spans="2:11" s="12" customFormat="1" ht="12.75">
      <c r="B412" s="256">
        <v>42309</v>
      </c>
      <c r="C412" s="257"/>
      <c r="D412" s="214">
        <v>2964</v>
      </c>
      <c r="E412" s="214">
        <v>1080.8185</v>
      </c>
      <c r="F412" s="214">
        <v>109</v>
      </c>
      <c r="G412" s="214">
        <v>8.3183</v>
      </c>
      <c r="H412" s="214">
        <v>6</v>
      </c>
      <c r="I412" s="214">
        <v>6.3751</v>
      </c>
      <c r="J412" s="255"/>
      <c r="K412" s="255"/>
    </row>
    <row r="413" spans="2:11" s="12" customFormat="1" ht="12.75">
      <c r="B413" s="256">
        <v>42339</v>
      </c>
      <c r="C413" s="257"/>
      <c r="D413" s="214">
        <v>2963</v>
      </c>
      <c r="E413" s="214">
        <v>1086.7907</v>
      </c>
      <c r="F413" s="214">
        <v>116</v>
      </c>
      <c r="G413" s="214">
        <v>8.4722</v>
      </c>
      <c r="H413" s="214">
        <v>3</v>
      </c>
      <c r="I413" s="214">
        <v>6.2531</v>
      </c>
      <c r="J413" s="255"/>
      <c r="K413" s="255"/>
    </row>
    <row r="414" spans="2:11" s="12" customFormat="1" ht="12.75">
      <c r="B414" s="256">
        <v>42370</v>
      </c>
      <c r="C414" s="257"/>
      <c r="D414" s="214">
        <v>2961</v>
      </c>
      <c r="E414" s="214">
        <v>1092.7164</v>
      </c>
      <c r="F414" s="214">
        <v>113</v>
      </c>
      <c r="G414" s="214">
        <v>10.2826</v>
      </c>
      <c r="H414" s="214">
        <v>4</v>
      </c>
      <c r="I414" s="214">
        <v>4.9732</v>
      </c>
      <c r="J414" s="255"/>
      <c r="K414" s="255"/>
    </row>
    <row r="415" spans="2:11" s="12" customFormat="1" ht="12.75">
      <c r="B415" s="256">
        <v>42401</v>
      </c>
      <c r="C415" s="257"/>
      <c r="D415" s="214">
        <v>2960</v>
      </c>
      <c r="E415" s="214">
        <v>1083.1374</v>
      </c>
      <c r="F415" s="214">
        <v>110</v>
      </c>
      <c r="G415" s="214">
        <v>6.9897</v>
      </c>
      <c r="H415" s="214">
        <v>7</v>
      </c>
      <c r="I415" s="214">
        <v>17.6342</v>
      </c>
      <c r="J415" s="255"/>
      <c r="K415" s="255"/>
    </row>
    <row r="416" spans="2:11" s="12" customFormat="1" ht="12.75">
      <c r="B416" s="256">
        <v>42430</v>
      </c>
      <c r="C416" s="257"/>
      <c r="D416" s="214">
        <v>2959</v>
      </c>
      <c r="E416" s="214">
        <v>1088.2772</v>
      </c>
      <c r="F416" s="214">
        <v>113</v>
      </c>
      <c r="G416" s="214">
        <v>7.621</v>
      </c>
      <c r="H416" s="214">
        <v>4</v>
      </c>
      <c r="I416" s="214">
        <v>11.5039</v>
      </c>
      <c r="J416" s="255"/>
      <c r="K416" s="255"/>
    </row>
    <row r="417" spans="2:11" s="12" customFormat="1" ht="12.75">
      <c r="B417" s="256">
        <v>42461</v>
      </c>
      <c r="C417" s="257"/>
      <c r="D417" s="214">
        <v>2958</v>
      </c>
      <c r="E417" s="214">
        <v>1080.2019</v>
      </c>
      <c r="F417" s="214">
        <v>113</v>
      </c>
      <c r="G417" s="214">
        <v>8.8921</v>
      </c>
      <c r="H417" s="214">
        <v>7</v>
      </c>
      <c r="I417" s="214">
        <v>27.4928</v>
      </c>
      <c r="J417" s="255"/>
      <c r="K417" s="255"/>
    </row>
    <row r="418" spans="2:11" s="12" customFormat="1" ht="12.75">
      <c r="B418" s="256">
        <v>42491</v>
      </c>
      <c r="C418" s="257"/>
      <c r="D418" s="214">
        <v>2956</v>
      </c>
      <c r="E418" s="214">
        <v>1085.6998</v>
      </c>
      <c r="F418" s="214">
        <v>112</v>
      </c>
      <c r="G418" s="214">
        <v>8.3759</v>
      </c>
      <c r="H418" s="214">
        <v>6</v>
      </c>
      <c r="I418" s="214">
        <v>14.2746</v>
      </c>
      <c r="J418" s="255"/>
      <c r="K418" s="255"/>
    </row>
    <row r="419" spans="2:11" s="12" customFormat="1" ht="12.75">
      <c r="B419" s="256">
        <v>42522</v>
      </c>
      <c r="C419" s="257"/>
      <c r="D419" s="214">
        <v>2953</v>
      </c>
      <c r="E419" s="214">
        <v>1100.3691</v>
      </c>
      <c r="F419" s="214">
        <v>115</v>
      </c>
      <c r="G419" s="214">
        <v>8.7553</v>
      </c>
      <c r="H419" s="214">
        <v>3</v>
      </c>
      <c r="I419" s="214">
        <v>1.6283</v>
      </c>
      <c r="J419" s="255"/>
      <c r="K419" s="255"/>
    </row>
    <row r="420" spans="2:11" s="12" customFormat="1" ht="12.75">
      <c r="B420" s="256">
        <v>42552</v>
      </c>
      <c r="C420" s="257"/>
      <c r="D420" s="214">
        <v>2950</v>
      </c>
      <c r="E420" s="214">
        <v>1096.5884</v>
      </c>
      <c r="F420" s="214">
        <v>118</v>
      </c>
      <c r="G420" s="214">
        <v>9.9364</v>
      </c>
      <c r="H420" s="214">
        <v>5</v>
      </c>
      <c r="I420" s="214">
        <v>22.9705</v>
      </c>
      <c r="J420" s="255"/>
      <c r="K420" s="255"/>
    </row>
    <row r="421" spans="2:11" s="12" customFormat="1" ht="12.75">
      <c r="B421" s="256">
        <v>42583</v>
      </c>
      <c r="C421" s="257"/>
      <c r="D421" s="214">
        <v>2950</v>
      </c>
      <c r="E421" s="214">
        <v>1104.3681</v>
      </c>
      <c r="F421" s="214">
        <v>108</v>
      </c>
      <c r="G421" s="214">
        <v>7.5362</v>
      </c>
      <c r="H421" s="214">
        <v>4</v>
      </c>
      <c r="I421" s="214">
        <v>3.0343</v>
      </c>
      <c r="J421" s="255"/>
      <c r="K421" s="255"/>
    </row>
    <row r="422" spans="2:11" s="12" customFormat="1" ht="12.75">
      <c r="B422" s="256">
        <v>42614</v>
      </c>
      <c r="C422" s="257"/>
      <c r="D422" s="214">
        <v>2950</v>
      </c>
      <c r="E422" s="214">
        <v>1109.6176</v>
      </c>
      <c r="F422" s="214">
        <v>114</v>
      </c>
      <c r="G422" s="214">
        <v>4.7862</v>
      </c>
      <c r="H422" s="214">
        <v>6</v>
      </c>
      <c r="I422" s="214">
        <v>4.8836</v>
      </c>
      <c r="J422" s="255"/>
      <c r="K422" s="255"/>
    </row>
    <row r="423" spans="2:11" s="12" customFormat="1" ht="12.75">
      <c r="B423" s="256">
        <v>42644</v>
      </c>
      <c r="C423" s="257"/>
      <c r="D423" s="214">
        <v>2948</v>
      </c>
      <c r="E423" s="214">
        <v>1101.2253</v>
      </c>
      <c r="F423" s="214">
        <v>103</v>
      </c>
      <c r="G423" s="214">
        <v>4.015</v>
      </c>
      <c r="H423" s="214">
        <v>7</v>
      </c>
      <c r="I423" s="214">
        <v>12.9778</v>
      </c>
      <c r="J423" s="255"/>
      <c r="K423" s="255"/>
    </row>
    <row r="424" spans="2:11" s="12" customFormat="1" ht="12.75">
      <c r="B424" s="256">
        <v>42675</v>
      </c>
      <c r="C424" s="257"/>
      <c r="D424" s="214">
        <v>2947</v>
      </c>
      <c r="E424" s="214">
        <v>1105.6171</v>
      </c>
      <c r="F424" s="214">
        <v>107</v>
      </c>
      <c r="G424" s="214">
        <v>7.0675</v>
      </c>
      <c r="H424" s="214">
        <v>5</v>
      </c>
      <c r="I424" s="214">
        <v>6.2411</v>
      </c>
      <c r="J424" s="255"/>
      <c r="K424" s="255"/>
    </row>
    <row r="425" spans="2:11" s="12" customFormat="1" ht="12.75">
      <c r="B425" s="256">
        <v>42705</v>
      </c>
      <c r="C425" s="257"/>
      <c r="D425" s="214">
        <v>2945</v>
      </c>
      <c r="E425" s="214">
        <v>1116.7136</v>
      </c>
      <c r="F425" s="214">
        <v>111</v>
      </c>
      <c r="G425" s="214">
        <v>18.3571</v>
      </c>
      <c r="H425" s="214">
        <v>9</v>
      </c>
      <c r="I425" s="214">
        <v>5.6187</v>
      </c>
      <c r="J425" s="255"/>
      <c r="K425" s="255"/>
    </row>
    <row r="426" spans="2:11" s="12" customFormat="1" ht="12.75">
      <c r="B426" s="256">
        <v>42736</v>
      </c>
      <c r="C426" s="257"/>
      <c r="D426" s="214">
        <v>2945</v>
      </c>
      <c r="E426" s="214">
        <v>1119.9963</v>
      </c>
      <c r="F426" s="214">
        <v>111</v>
      </c>
      <c r="G426" s="214">
        <v>4.1665</v>
      </c>
      <c r="H426" s="214">
        <v>3</v>
      </c>
      <c r="I426" s="214">
        <v>1.2775</v>
      </c>
      <c r="J426" s="255"/>
      <c r="K426" s="255"/>
    </row>
    <row r="427" spans="2:11" s="12" customFormat="1" ht="12.75">
      <c r="B427" s="256">
        <v>42767</v>
      </c>
      <c r="C427" s="257"/>
      <c r="D427" s="214">
        <v>2945</v>
      </c>
      <c r="E427" s="214">
        <v>1122.1452</v>
      </c>
      <c r="F427" s="214">
        <v>104</v>
      </c>
      <c r="G427" s="214">
        <v>4.1329</v>
      </c>
      <c r="H427" s="214">
        <v>3</v>
      </c>
      <c r="I427" s="214">
        <v>2.7647</v>
      </c>
      <c r="J427" s="255"/>
      <c r="K427" s="255"/>
    </row>
    <row r="428" spans="2:11" s="12" customFormat="1" ht="12.75">
      <c r="B428" s="256">
        <v>42795</v>
      </c>
      <c r="C428" s="257"/>
      <c r="D428" s="214">
        <v>2944</v>
      </c>
      <c r="E428" s="214">
        <v>1139.4818</v>
      </c>
      <c r="F428" s="214">
        <v>112</v>
      </c>
      <c r="G428" s="214">
        <v>14.799</v>
      </c>
      <c r="H428" s="214">
        <v>5</v>
      </c>
      <c r="I428" s="214">
        <v>2.9394</v>
      </c>
      <c r="J428" s="255"/>
      <c r="K428" s="255"/>
    </row>
    <row r="429" spans="2:11" s="12" customFormat="1" ht="12.75">
      <c r="B429" s="256">
        <v>42826</v>
      </c>
      <c r="C429" s="257"/>
      <c r="D429" s="214">
        <v>2940</v>
      </c>
      <c r="E429" s="214">
        <v>1133.9406</v>
      </c>
      <c r="F429" s="214">
        <v>100</v>
      </c>
      <c r="G429" s="214">
        <v>4.7543</v>
      </c>
      <c r="H429" s="214">
        <v>8</v>
      </c>
      <c r="I429" s="214">
        <v>16.8751</v>
      </c>
      <c r="J429" s="255"/>
      <c r="K429" s="255"/>
    </row>
    <row r="430" spans="2:11" s="12" customFormat="1" ht="12.75">
      <c r="B430" s="256">
        <v>42856</v>
      </c>
      <c r="C430" s="257"/>
      <c r="D430" s="214">
        <v>2937</v>
      </c>
      <c r="E430" s="214">
        <v>1143.7499</v>
      </c>
      <c r="F430" s="214">
        <v>108</v>
      </c>
      <c r="G430" s="214">
        <v>15.1734</v>
      </c>
      <c r="H430" s="214">
        <v>7</v>
      </c>
      <c r="I430" s="214">
        <v>13.5645</v>
      </c>
      <c r="J430" s="255"/>
      <c r="K430" s="255"/>
    </row>
    <row r="431" spans="2:11" s="12" customFormat="1" ht="12.75">
      <c r="B431" s="256">
        <v>42887</v>
      </c>
      <c r="C431" s="257"/>
      <c r="D431" s="214">
        <v>2934</v>
      </c>
      <c r="E431" s="214">
        <v>1155.7867</v>
      </c>
      <c r="F431" s="214">
        <v>108</v>
      </c>
      <c r="G431" s="214">
        <v>11.3987</v>
      </c>
      <c r="H431" s="214">
        <v>7</v>
      </c>
      <c r="I431" s="214">
        <v>5.707</v>
      </c>
      <c r="J431" s="255"/>
      <c r="K431" s="255"/>
    </row>
    <row r="432" spans="2:11" s="12" customFormat="1" ht="12.75">
      <c r="B432" s="256">
        <v>42917</v>
      </c>
      <c r="C432" s="257"/>
      <c r="D432" s="214">
        <v>2931</v>
      </c>
      <c r="E432" s="214">
        <v>1159.6766</v>
      </c>
      <c r="F432" s="214">
        <v>109</v>
      </c>
      <c r="G432" s="214">
        <v>8.792</v>
      </c>
      <c r="H432" s="214">
        <v>8</v>
      </c>
      <c r="I432" s="214">
        <v>11.3913</v>
      </c>
      <c r="J432" s="255"/>
      <c r="K432" s="255"/>
    </row>
    <row r="433" spans="2:11" s="12" customFormat="1" ht="12.75">
      <c r="B433" s="256">
        <v>42948</v>
      </c>
      <c r="C433" s="257"/>
      <c r="D433" s="214">
        <v>2927</v>
      </c>
      <c r="E433" s="214">
        <v>1168.5139</v>
      </c>
      <c r="F433" s="214">
        <v>111</v>
      </c>
      <c r="G433" s="214">
        <v>8.2533</v>
      </c>
      <c r="H433" s="214">
        <v>6</v>
      </c>
      <c r="I433" s="214">
        <v>1.3</v>
      </c>
      <c r="J433" s="255"/>
      <c r="K433" s="255"/>
    </row>
    <row r="434" spans="2:11" s="12" customFormat="1" ht="12.75">
      <c r="B434" s="256">
        <v>42979</v>
      </c>
      <c r="C434" s="257"/>
      <c r="D434" s="214">
        <v>2926</v>
      </c>
      <c r="E434" s="214">
        <v>1170.4965</v>
      </c>
      <c r="F434" s="214">
        <v>98</v>
      </c>
      <c r="G434" s="214">
        <v>12.1151</v>
      </c>
      <c r="H434" s="214">
        <v>10</v>
      </c>
      <c r="I434" s="214">
        <v>11.8619</v>
      </c>
      <c r="J434" s="255"/>
      <c r="K434" s="255"/>
    </row>
    <row r="435" spans="2:11" s="12" customFormat="1" ht="12.75">
      <c r="B435" s="256">
        <v>43009</v>
      </c>
      <c r="C435" s="257"/>
      <c r="D435" s="214">
        <v>2923</v>
      </c>
      <c r="E435" s="214">
        <v>1169.32</v>
      </c>
      <c r="F435" s="214">
        <v>101</v>
      </c>
      <c r="G435" s="214">
        <v>6.6578</v>
      </c>
      <c r="H435" s="214">
        <v>7</v>
      </c>
      <c r="I435" s="214">
        <v>8.3017</v>
      </c>
      <c r="J435" s="255"/>
      <c r="K435" s="255"/>
    </row>
    <row r="436" spans="2:11" s="12" customFormat="1" ht="12.75">
      <c r="B436" s="256">
        <v>43040</v>
      </c>
      <c r="C436" s="257"/>
      <c r="D436" s="214">
        <v>2921</v>
      </c>
      <c r="E436" s="214">
        <v>1174.5007</v>
      </c>
      <c r="F436" s="214">
        <v>95</v>
      </c>
      <c r="G436" s="214">
        <v>5.428</v>
      </c>
      <c r="H436" s="214">
        <v>4</v>
      </c>
      <c r="I436" s="214">
        <v>1.8378</v>
      </c>
      <c r="J436" s="255"/>
      <c r="K436" s="255"/>
    </row>
    <row r="437" spans="2:11" s="12" customFormat="1" ht="12.75">
      <c r="B437" s="256">
        <v>43070</v>
      </c>
      <c r="C437" s="257"/>
      <c r="D437" s="214">
        <v>2921</v>
      </c>
      <c r="E437" s="214">
        <v>1182.6591</v>
      </c>
      <c r="F437" s="214">
        <v>102</v>
      </c>
      <c r="G437" s="214">
        <v>7.8967</v>
      </c>
      <c r="H437" s="214">
        <v>2</v>
      </c>
      <c r="I437" s="214">
        <v>1.7924</v>
      </c>
      <c r="J437" s="255"/>
      <c r="K437" s="255"/>
    </row>
    <row r="438" spans="2:11" s="12" customFormat="1" ht="12.75">
      <c r="B438" s="256">
        <v>43101</v>
      </c>
      <c r="C438" s="257"/>
      <c r="D438" s="214">
        <v>2919</v>
      </c>
      <c r="E438" s="214">
        <v>1190.9806</v>
      </c>
      <c r="F438" s="214">
        <v>110</v>
      </c>
      <c r="G438" s="214">
        <v>15.0505</v>
      </c>
      <c r="H438" s="214">
        <v>5</v>
      </c>
      <c r="I438" s="214">
        <v>6.8872</v>
      </c>
      <c r="J438" s="255"/>
      <c r="K438" s="255"/>
    </row>
    <row r="439" spans="2:11" s="12" customFormat="1" ht="12.75">
      <c r="B439" s="256">
        <v>43132</v>
      </c>
      <c r="C439" s="257"/>
      <c r="D439" s="214">
        <v>2917</v>
      </c>
      <c r="E439" s="214">
        <v>1196.6764</v>
      </c>
      <c r="F439" s="214">
        <v>98</v>
      </c>
      <c r="G439" s="214">
        <v>5.8851</v>
      </c>
      <c r="H439" s="214">
        <v>4</v>
      </c>
      <c r="I439" s="214">
        <v>0.9127</v>
      </c>
      <c r="J439" s="255"/>
      <c r="K439" s="255"/>
    </row>
    <row r="440" spans="2:11" s="12" customFormat="1" ht="12.75">
      <c r="B440" s="256">
        <v>43160</v>
      </c>
      <c r="C440" s="257"/>
      <c r="D440" s="214">
        <v>2916</v>
      </c>
      <c r="E440" s="214">
        <v>1198.8835</v>
      </c>
      <c r="F440" s="214">
        <v>105</v>
      </c>
      <c r="G440" s="214">
        <v>9.5507</v>
      </c>
      <c r="H440" s="214">
        <v>2</v>
      </c>
      <c r="I440" s="214">
        <v>11.8235</v>
      </c>
      <c r="J440" s="255"/>
      <c r="K440" s="255"/>
    </row>
    <row r="441" spans="2:11" s="12" customFormat="1" ht="12.75">
      <c r="B441" s="256">
        <v>43191</v>
      </c>
      <c r="C441" s="257"/>
      <c r="D441" s="214">
        <v>2913</v>
      </c>
      <c r="E441" s="214">
        <v>1204.7184</v>
      </c>
      <c r="F441" s="214">
        <v>100</v>
      </c>
      <c r="G441" s="214">
        <v>9.2187</v>
      </c>
      <c r="H441" s="214">
        <v>8</v>
      </c>
      <c r="I441" s="214">
        <v>8.907</v>
      </c>
      <c r="J441" s="255"/>
      <c r="K441" s="255"/>
    </row>
    <row r="442" spans="2:11" s="12" customFormat="1" ht="12.75">
      <c r="B442" s="256">
        <v>43221</v>
      </c>
      <c r="C442" s="257"/>
      <c r="D442" s="214">
        <v>2911</v>
      </c>
      <c r="E442" s="214">
        <v>1207.0112</v>
      </c>
      <c r="F442" s="214">
        <v>93</v>
      </c>
      <c r="G442" s="214">
        <v>3.705</v>
      </c>
      <c r="H442" s="214">
        <v>3</v>
      </c>
      <c r="I442" s="214">
        <v>8.4805</v>
      </c>
      <c r="J442" s="255"/>
      <c r="K442" s="255"/>
    </row>
    <row r="443" spans="2:11" s="12" customFormat="1" ht="12.75">
      <c r="B443" s="256">
        <v>43252</v>
      </c>
      <c r="C443" s="257"/>
      <c r="D443" s="214">
        <v>2911</v>
      </c>
      <c r="E443" s="214">
        <v>1196.0245</v>
      </c>
      <c r="F443" s="214">
        <v>100</v>
      </c>
      <c r="G443" s="214">
        <v>8.1786</v>
      </c>
      <c r="H443" s="214">
        <v>6</v>
      </c>
      <c r="I443" s="214">
        <v>24.579</v>
      </c>
      <c r="J443" s="255"/>
      <c r="K443" s="255"/>
    </row>
    <row r="444" spans="2:11" s="12" customFormat="1" ht="12.75">
      <c r="B444" s="256">
        <v>43282</v>
      </c>
      <c r="C444" s="257"/>
      <c r="D444" s="214">
        <v>2909</v>
      </c>
      <c r="E444" s="214">
        <v>1200.0446</v>
      </c>
      <c r="F444" s="214">
        <v>99</v>
      </c>
      <c r="G444" s="214">
        <v>4.9986</v>
      </c>
      <c r="H444" s="214">
        <v>5</v>
      </c>
      <c r="I444" s="214">
        <v>7.6468</v>
      </c>
      <c r="J444" s="255"/>
      <c r="K444" s="255"/>
    </row>
    <row r="445" spans="2:11" s="12" customFormat="1" ht="12.75">
      <c r="B445" s="256">
        <v>43313</v>
      </c>
      <c r="C445" s="257"/>
      <c r="D445" s="214">
        <v>2909</v>
      </c>
      <c r="E445" s="214">
        <v>1203.6544</v>
      </c>
      <c r="F445" s="214">
        <v>95</v>
      </c>
      <c r="G445" s="214">
        <v>4.9899</v>
      </c>
      <c r="H445" s="214">
        <v>1</v>
      </c>
      <c r="I445" s="214">
        <v>4.1176</v>
      </c>
      <c r="J445" s="255"/>
      <c r="K445" s="255"/>
    </row>
    <row r="446" spans="2:11" s="12" customFormat="1" ht="12.75">
      <c r="B446" s="256">
        <v>43344</v>
      </c>
      <c r="C446" s="257"/>
      <c r="D446" s="214">
        <v>2909</v>
      </c>
      <c r="E446" s="214">
        <v>1209.2988</v>
      </c>
      <c r="F446" s="214">
        <v>93</v>
      </c>
      <c r="G446" s="214">
        <v>3.813</v>
      </c>
      <c r="H446" s="214">
        <v>2</v>
      </c>
      <c r="I446" s="214">
        <v>0.8794</v>
      </c>
      <c r="J446" s="255"/>
      <c r="K446" s="255"/>
    </row>
    <row r="447" spans="2:11" s="12" customFormat="1" ht="12.75">
      <c r="B447" s="256">
        <v>43374</v>
      </c>
      <c r="C447" s="257"/>
      <c r="D447" s="214">
        <v>2908</v>
      </c>
      <c r="E447" s="214">
        <v>1213.285</v>
      </c>
      <c r="F447" s="214">
        <v>100</v>
      </c>
      <c r="G447" s="214">
        <v>5.3859</v>
      </c>
      <c r="H447" s="214">
        <v>2</v>
      </c>
      <c r="I447" s="214">
        <v>2.7603</v>
      </c>
      <c r="J447" s="255"/>
      <c r="K447" s="255"/>
    </row>
    <row r="448" spans="2:11" s="12" customFormat="1" ht="12.75">
      <c r="B448" s="256">
        <v>43405</v>
      </c>
      <c r="C448" s="257"/>
      <c r="D448" s="214">
        <v>2907</v>
      </c>
      <c r="E448" s="214">
        <v>1209.0347</v>
      </c>
      <c r="F448" s="214">
        <v>90</v>
      </c>
      <c r="G448" s="214">
        <v>3.6336</v>
      </c>
      <c r="H448" s="214">
        <v>2</v>
      </c>
      <c r="I448" s="214">
        <v>9.9112</v>
      </c>
      <c r="J448" s="255"/>
      <c r="K448" s="255"/>
    </row>
    <row r="449" spans="2:11" s="12" customFormat="1" ht="12.75">
      <c r="B449" s="256">
        <v>43435</v>
      </c>
      <c r="C449" s="257"/>
      <c r="D449" s="214">
        <v>2907</v>
      </c>
      <c r="E449" s="214">
        <v>1216.2916</v>
      </c>
      <c r="F449" s="214">
        <v>95</v>
      </c>
      <c r="G449" s="214">
        <v>3.994</v>
      </c>
      <c r="H449" s="214">
        <v>0</v>
      </c>
      <c r="I449" s="214">
        <v>0</v>
      </c>
      <c r="J449" s="255"/>
      <c r="K449" s="255"/>
    </row>
    <row r="450" spans="2:11" s="12" customFormat="1" ht="12.75">
      <c r="B450" s="256">
        <v>43466</v>
      </c>
      <c r="C450" s="257"/>
      <c r="D450" s="214">
        <v>2906</v>
      </c>
      <c r="E450" s="214">
        <v>1213.473</v>
      </c>
      <c r="F450" s="214">
        <v>92</v>
      </c>
      <c r="G450" s="214">
        <v>6.705</v>
      </c>
      <c r="H450" s="214">
        <v>6</v>
      </c>
      <c r="I450" s="214">
        <v>9.5997</v>
      </c>
      <c r="J450" s="255"/>
      <c r="K450" s="255"/>
    </row>
    <row r="451" spans="2:11" s="12" customFormat="1" ht="12.75">
      <c r="B451" s="256">
        <v>43497</v>
      </c>
      <c r="C451" s="257"/>
      <c r="D451" s="214">
        <v>2048</v>
      </c>
      <c r="E451" s="214">
        <v>1210.6065</v>
      </c>
      <c r="F451" s="214">
        <v>92</v>
      </c>
      <c r="G451" s="214">
        <v>4.128</v>
      </c>
      <c r="H451" s="214">
        <v>13</v>
      </c>
      <c r="I451" s="214">
        <v>7.6444</v>
      </c>
      <c r="J451" s="255"/>
      <c r="K451" s="255"/>
    </row>
    <row r="452" spans="2:11" s="12" customFormat="1" ht="12.75">
      <c r="B452" s="256">
        <v>43525</v>
      </c>
      <c r="C452" s="257"/>
      <c r="D452" s="214">
        <v>2048</v>
      </c>
      <c r="E452" s="214">
        <v>1217.4545</v>
      </c>
      <c r="F452" s="214">
        <v>93</v>
      </c>
      <c r="G452" s="214">
        <v>3.6254</v>
      </c>
      <c r="H452" s="214">
        <v>2</v>
      </c>
      <c r="I452" s="214">
        <v>1.9435</v>
      </c>
      <c r="J452" s="255"/>
      <c r="K452" s="255"/>
    </row>
    <row r="453" spans="2:11" s="12" customFormat="1" ht="12.75">
      <c r="B453" s="256">
        <v>43556</v>
      </c>
      <c r="C453" s="257"/>
      <c r="D453" s="214">
        <v>1818</v>
      </c>
      <c r="E453" s="214">
        <v>1230.6235</v>
      </c>
      <c r="F453" s="214">
        <v>140</v>
      </c>
      <c r="G453" s="214">
        <v>10.2779</v>
      </c>
      <c r="H453" s="214">
        <v>119</v>
      </c>
      <c r="I453" s="214">
        <v>4.1255</v>
      </c>
      <c r="J453" s="255"/>
      <c r="K453" s="255"/>
    </row>
    <row r="454" spans="2:11" s="12" customFormat="1" ht="12.75">
      <c r="B454" s="256">
        <v>43586</v>
      </c>
      <c r="C454" s="257"/>
      <c r="D454" s="214">
        <v>1817</v>
      </c>
      <c r="E454" s="214">
        <v>1202.3281</v>
      </c>
      <c r="F454" s="214">
        <v>97</v>
      </c>
      <c r="G454" s="214">
        <v>8.5585</v>
      </c>
      <c r="H454" s="214">
        <v>6</v>
      </c>
      <c r="I454" s="214">
        <v>46.2316</v>
      </c>
      <c r="J454" s="255"/>
      <c r="K454" s="255"/>
    </row>
    <row r="455" spans="2:11" s="12" customFormat="1" ht="12.75">
      <c r="B455" s="256">
        <v>43617</v>
      </c>
      <c r="C455" s="257"/>
      <c r="D455" s="214">
        <v>1813</v>
      </c>
      <c r="E455" s="214">
        <v>1200.8212</v>
      </c>
      <c r="F455" s="214">
        <v>88</v>
      </c>
      <c r="G455" s="214">
        <v>13.546</v>
      </c>
      <c r="H455" s="214">
        <v>5</v>
      </c>
      <c r="I455" s="214">
        <v>20.0277</v>
      </c>
      <c r="J455" s="255"/>
      <c r="K455" s="255"/>
    </row>
    <row r="456" spans="2:11" s="12" customFormat="1" ht="12.75">
      <c r="B456" s="256">
        <v>43647</v>
      </c>
      <c r="C456" s="257"/>
      <c r="D456" s="214">
        <v>1808</v>
      </c>
      <c r="E456" s="214">
        <v>1200.9619</v>
      </c>
      <c r="F456" s="214">
        <v>91</v>
      </c>
      <c r="G456" s="214">
        <v>3.639</v>
      </c>
      <c r="H456" s="214">
        <v>14</v>
      </c>
      <c r="I456" s="214">
        <v>11.4469</v>
      </c>
      <c r="J456" s="255"/>
      <c r="K456" s="255"/>
    </row>
    <row r="457" spans="2:11" s="12" customFormat="1" ht="12.75">
      <c r="B457" s="256">
        <v>43678</v>
      </c>
      <c r="C457" s="257"/>
      <c r="D457" s="214">
        <v>1802</v>
      </c>
      <c r="E457" s="214">
        <v>1174.3234</v>
      </c>
      <c r="F457" s="214">
        <v>74</v>
      </c>
      <c r="G457" s="214">
        <v>5.1876</v>
      </c>
      <c r="H457" s="214">
        <v>27</v>
      </c>
      <c r="I457" s="214">
        <v>34.7069</v>
      </c>
      <c r="J457" s="255"/>
      <c r="K457" s="255"/>
    </row>
    <row r="458" spans="2:11" s="12" customFormat="1" ht="12.75">
      <c r="B458" s="256">
        <v>43709</v>
      </c>
      <c r="C458" s="257"/>
      <c r="D458" s="214">
        <v>427</v>
      </c>
      <c r="E458" s="214">
        <v>1082.8343</v>
      </c>
      <c r="F458" s="214">
        <v>538</v>
      </c>
      <c r="G458" s="214">
        <v>1.8828</v>
      </c>
      <c r="H458" s="214">
        <v>1143</v>
      </c>
      <c r="I458" s="214">
        <v>95.489</v>
      </c>
      <c r="J458" s="255"/>
      <c r="K458" s="255"/>
    </row>
    <row r="459" spans="2:11" s="12" customFormat="1" ht="12.75">
      <c r="B459" s="256">
        <v>43739</v>
      </c>
      <c r="C459" s="257"/>
      <c r="D459" s="214">
        <v>425</v>
      </c>
      <c r="E459" s="214">
        <v>727.4695</v>
      </c>
      <c r="F459" s="214">
        <v>51</v>
      </c>
      <c r="G459" s="214">
        <v>7.636</v>
      </c>
      <c r="H459" s="214">
        <v>45</v>
      </c>
      <c r="I459" s="214">
        <v>363.6836</v>
      </c>
      <c r="J459" s="255"/>
      <c r="K459" s="255"/>
    </row>
    <row r="460" spans="2:11" s="12" customFormat="1" ht="12.75">
      <c r="B460" s="256">
        <v>43770</v>
      </c>
      <c r="C460" s="257"/>
      <c r="D460" s="214">
        <v>404</v>
      </c>
      <c r="E460" s="214">
        <v>727.8386</v>
      </c>
      <c r="F460" s="214">
        <v>41</v>
      </c>
      <c r="G460" s="214">
        <v>1.599</v>
      </c>
      <c r="H460" s="214">
        <v>3</v>
      </c>
      <c r="I460" s="214">
        <v>9.4117</v>
      </c>
      <c r="J460" s="255"/>
      <c r="K460" s="255"/>
    </row>
    <row r="461" spans="2:11" s="12" customFormat="1" ht="12.75">
      <c r="B461" s="256">
        <v>43800</v>
      </c>
      <c r="C461" s="257"/>
      <c r="D461" s="214">
        <v>400</v>
      </c>
      <c r="E461" s="214">
        <v>739.7317</v>
      </c>
      <c r="F461" s="214">
        <v>54</v>
      </c>
      <c r="G461" s="214">
        <v>13.805</v>
      </c>
      <c r="H461" s="214">
        <v>2</v>
      </c>
      <c r="I461" s="214">
        <v>1.2</v>
      </c>
      <c r="J461" s="255"/>
      <c r="K461" s="255"/>
    </row>
    <row r="462" spans="2:11" s="12" customFormat="1" ht="12.75">
      <c r="B462" s="256">
        <v>43831</v>
      </c>
      <c r="C462" s="257"/>
      <c r="D462" s="214">
        <v>396</v>
      </c>
      <c r="E462" s="214">
        <v>736.6835</v>
      </c>
      <c r="F462" s="214">
        <v>106</v>
      </c>
      <c r="G462" s="214">
        <v>4.0538</v>
      </c>
      <c r="H462" s="214">
        <v>6</v>
      </c>
      <c r="I462" s="214">
        <v>6.3857</v>
      </c>
      <c r="J462" s="255"/>
      <c r="K462" s="255"/>
    </row>
    <row r="463" spans="2:11" s="12" customFormat="1" ht="12.75">
      <c r="B463" s="256">
        <v>43862</v>
      </c>
      <c r="C463" s="257"/>
      <c r="D463" s="214">
        <v>392</v>
      </c>
      <c r="E463" s="214">
        <v>739.0371</v>
      </c>
      <c r="F463" s="214">
        <v>43</v>
      </c>
      <c r="G463" s="214">
        <v>1.52</v>
      </c>
      <c r="H463" s="214">
        <v>0</v>
      </c>
      <c r="I463" s="214">
        <v>0</v>
      </c>
      <c r="J463" s="255"/>
      <c r="K463" s="255"/>
    </row>
    <row r="464" spans="2:11" s="12" customFormat="1" ht="12.75">
      <c r="B464" s="256">
        <v>43891</v>
      </c>
      <c r="C464" s="257"/>
      <c r="D464" s="214">
        <v>393</v>
      </c>
      <c r="E464" s="214">
        <v>745.3801</v>
      </c>
      <c r="F464" s="214">
        <v>57</v>
      </c>
      <c r="G464" s="214">
        <v>2.029</v>
      </c>
      <c r="H464" s="214">
        <v>2</v>
      </c>
      <c r="I464" s="214">
        <v>1.2652</v>
      </c>
      <c r="J464" s="255"/>
      <c r="K464" s="255"/>
    </row>
    <row r="465" spans="2:11" s="12" customFormat="1" ht="12.75">
      <c r="B465" s="256">
        <v>43922</v>
      </c>
      <c r="C465" s="257"/>
      <c r="D465" s="214">
        <v>391</v>
      </c>
      <c r="E465" s="214">
        <v>758.1143</v>
      </c>
      <c r="F465" s="214">
        <v>54</v>
      </c>
      <c r="G465" s="214">
        <v>5.3251</v>
      </c>
      <c r="H465" s="214">
        <v>4</v>
      </c>
      <c r="I465" s="214">
        <v>0.3306</v>
      </c>
      <c r="J465" s="255"/>
      <c r="K465" s="255"/>
    </row>
    <row r="466" spans="2:11" s="12" customFormat="1" ht="12.75">
      <c r="B466" s="256">
        <v>43952</v>
      </c>
      <c r="C466" s="257"/>
      <c r="D466" s="214">
        <v>392</v>
      </c>
      <c r="E466" s="214">
        <v>767.0562</v>
      </c>
      <c r="F466" s="214">
        <v>45</v>
      </c>
      <c r="G466" s="214">
        <v>4.495</v>
      </c>
      <c r="H466" s="214">
        <v>2</v>
      </c>
      <c r="I466" s="214">
        <v>0.9287</v>
      </c>
      <c r="J466" s="255"/>
      <c r="K466" s="255"/>
    </row>
    <row r="467" spans="2:11" s="12" customFormat="1" ht="12.75">
      <c r="B467" s="256">
        <v>43983</v>
      </c>
      <c r="C467" s="257"/>
      <c r="D467" s="214">
        <v>391</v>
      </c>
      <c r="E467" s="214">
        <v>771.9238</v>
      </c>
      <c r="F467" s="214">
        <v>57</v>
      </c>
      <c r="G467" s="214">
        <v>1.95</v>
      </c>
      <c r="H467" s="214">
        <v>0</v>
      </c>
      <c r="I467" s="214">
        <v>0</v>
      </c>
      <c r="J467" s="255"/>
      <c r="K467" s="255"/>
    </row>
    <row r="468" spans="2:11" s="12" customFormat="1" ht="12.75">
      <c r="B468" s="256">
        <v>44013</v>
      </c>
      <c r="C468" s="257"/>
      <c r="D468" s="214">
        <v>390</v>
      </c>
      <c r="E468" s="214">
        <v>787.5066</v>
      </c>
      <c r="F468" s="214">
        <v>54</v>
      </c>
      <c r="G468" s="214">
        <v>7.275</v>
      </c>
      <c r="H468" s="214">
        <v>0</v>
      </c>
      <c r="I468" s="214">
        <v>0</v>
      </c>
      <c r="J468" s="255"/>
      <c r="K468" s="255"/>
    </row>
    <row r="469" spans="2:11" s="12" customFormat="1" ht="12.75">
      <c r="B469" s="256">
        <v>44044</v>
      </c>
      <c r="C469" s="257"/>
      <c r="D469" s="214">
        <v>390</v>
      </c>
      <c r="E469" s="214">
        <v>793.6376</v>
      </c>
      <c r="F469" s="214">
        <v>53</v>
      </c>
      <c r="G469" s="214">
        <v>4.41</v>
      </c>
      <c r="H469" s="214">
        <v>0</v>
      </c>
      <c r="I469" s="214">
        <v>0</v>
      </c>
      <c r="J469" s="255"/>
      <c r="K469" s="255"/>
    </row>
    <row r="470" spans="2:11" s="12" customFormat="1" ht="12.75">
      <c r="B470" s="256">
        <v>44075</v>
      </c>
      <c r="C470" s="257"/>
      <c r="D470" s="214">
        <v>390</v>
      </c>
      <c r="E470" s="214">
        <v>802.6096</v>
      </c>
      <c r="F470" s="214">
        <v>57</v>
      </c>
      <c r="G470" s="214">
        <v>8.8579</v>
      </c>
      <c r="H470" s="214">
        <v>4</v>
      </c>
      <c r="I470" s="214">
        <v>1.8999</v>
      </c>
      <c r="J470" s="255"/>
      <c r="K470" s="255"/>
    </row>
    <row r="471" spans="2:11" s="12" customFormat="1" ht="12.75">
      <c r="B471" s="256">
        <v>44105</v>
      </c>
      <c r="C471" s="257"/>
      <c r="D471" s="214">
        <v>390</v>
      </c>
      <c r="E471" s="214">
        <v>801.2484</v>
      </c>
      <c r="F471" s="214">
        <v>58</v>
      </c>
      <c r="G471" s="214">
        <v>6.6365</v>
      </c>
      <c r="H471" s="214">
        <v>9</v>
      </c>
      <c r="I471" s="214">
        <v>8.8402</v>
      </c>
      <c r="J471" s="255"/>
      <c r="K471" s="255"/>
    </row>
    <row r="472" spans="2:11" s="12" customFormat="1" ht="12.75">
      <c r="B472" s="256">
        <v>44136</v>
      </c>
      <c r="C472" s="257"/>
      <c r="D472" s="214">
        <v>389</v>
      </c>
      <c r="E472" s="214">
        <v>833.0649</v>
      </c>
      <c r="F472" s="214">
        <v>58</v>
      </c>
      <c r="G472" s="214">
        <v>42.9006</v>
      </c>
      <c r="H472" s="214">
        <v>3</v>
      </c>
      <c r="I472" s="214">
        <v>11.9806</v>
      </c>
      <c r="J472" s="255"/>
      <c r="K472" s="255"/>
    </row>
    <row r="473" spans="2:11" s="12" customFormat="1" ht="12.75">
      <c r="B473" s="256">
        <v>44166</v>
      </c>
      <c r="C473" s="257"/>
      <c r="D473" s="214">
        <v>386</v>
      </c>
      <c r="E473" s="214">
        <v>874.5002</v>
      </c>
      <c r="F473" s="214">
        <v>58</v>
      </c>
      <c r="G473" s="214">
        <v>39.5018</v>
      </c>
      <c r="H473" s="214">
        <v>1</v>
      </c>
      <c r="I473" s="214">
        <v>0.239</v>
      </c>
      <c r="J473" s="255"/>
      <c r="K473" s="255"/>
    </row>
    <row r="474" spans="2:11" s="12" customFormat="1" ht="12.75">
      <c r="B474" s="256">
        <v>44197</v>
      </c>
      <c r="C474" s="257"/>
      <c r="D474" s="214">
        <v>386</v>
      </c>
      <c r="E474" s="214">
        <v>877.3329</v>
      </c>
      <c r="F474" s="214">
        <v>48</v>
      </c>
      <c r="G474" s="214">
        <v>2.6472</v>
      </c>
      <c r="H474" s="214">
        <v>0</v>
      </c>
      <c r="I474" s="214">
        <v>0</v>
      </c>
      <c r="J474" s="255"/>
      <c r="K474" s="255"/>
    </row>
    <row r="475" spans="2:11" s="12" customFormat="1" ht="12.75">
      <c r="B475" s="256">
        <v>44228</v>
      </c>
      <c r="C475" s="257"/>
      <c r="D475" s="214">
        <v>387</v>
      </c>
      <c r="E475" s="214">
        <v>880.4212</v>
      </c>
      <c r="F475" s="214">
        <v>48</v>
      </c>
      <c r="G475" s="214">
        <v>2.342</v>
      </c>
      <c r="H475" s="214">
        <v>0</v>
      </c>
      <c r="I475" s="214">
        <v>0</v>
      </c>
      <c r="J475" s="255"/>
      <c r="K475" s="255"/>
    </row>
    <row r="476" spans="2:11" s="12" customFormat="1" ht="12.75">
      <c r="B476" s="256">
        <v>44256</v>
      </c>
      <c r="C476" s="257"/>
      <c r="D476" s="214">
        <v>387</v>
      </c>
      <c r="E476" s="214">
        <v>913.1816</v>
      </c>
      <c r="F476" s="214">
        <v>70</v>
      </c>
      <c r="G476" s="214">
        <v>30.0177</v>
      </c>
      <c r="H476" s="214">
        <v>0</v>
      </c>
      <c r="I476" s="214">
        <v>0</v>
      </c>
      <c r="J476" s="255"/>
      <c r="K476" s="255"/>
    </row>
    <row r="477" spans="2:11" s="12" customFormat="1" ht="12.75">
      <c r="B477" s="256">
        <v>44287</v>
      </c>
      <c r="C477" s="257"/>
      <c r="D477" s="214">
        <v>387</v>
      </c>
      <c r="E477" s="214">
        <v>924.6036</v>
      </c>
      <c r="F477" s="214">
        <v>53</v>
      </c>
      <c r="G477" s="214">
        <v>6.025</v>
      </c>
      <c r="H477" s="214">
        <v>1</v>
      </c>
      <c r="I477" s="214">
        <v>0.0335</v>
      </c>
      <c r="J477" s="255"/>
      <c r="K477" s="255"/>
    </row>
    <row r="478" spans="2:11" s="12" customFormat="1" ht="12.75">
      <c r="B478" s="256">
        <v>44317</v>
      </c>
      <c r="C478" s="257"/>
      <c r="D478" s="214">
        <v>387</v>
      </c>
      <c r="E478" s="214">
        <v>903.4262</v>
      </c>
      <c r="F478" s="214">
        <v>54</v>
      </c>
      <c r="G478" s="214">
        <v>4.3566</v>
      </c>
      <c r="H478" s="214">
        <v>1</v>
      </c>
      <c r="I478" s="214">
        <v>29.2206</v>
      </c>
      <c r="J478" s="255"/>
      <c r="K478" s="255"/>
    </row>
    <row r="479" spans="2:11" s="12" customFormat="1" ht="12.75">
      <c r="B479" s="256">
        <v>44348</v>
      </c>
      <c r="C479" s="257"/>
      <c r="D479" s="214">
        <v>387</v>
      </c>
      <c r="E479" s="214">
        <v>893.9373</v>
      </c>
      <c r="F479" s="214">
        <v>48</v>
      </c>
      <c r="G479" s="214">
        <v>7.1541</v>
      </c>
      <c r="H479" s="214">
        <v>0</v>
      </c>
      <c r="I479" s="214">
        <v>0</v>
      </c>
      <c r="J479" s="255"/>
      <c r="K479" s="255"/>
    </row>
    <row r="480" spans="2:11" s="12" customFormat="1" ht="12.75">
      <c r="B480" s="256">
        <v>44378</v>
      </c>
      <c r="C480" s="257"/>
      <c r="D480" s="214">
        <v>387</v>
      </c>
      <c r="E480" s="214">
        <v>920.1049</v>
      </c>
      <c r="F480" s="214">
        <v>53</v>
      </c>
      <c r="G480" s="214">
        <v>19.6735</v>
      </c>
      <c r="H480" s="214">
        <v>7</v>
      </c>
      <c r="I480" s="214">
        <v>3.8624</v>
      </c>
      <c r="J480" s="255"/>
      <c r="K480" s="255"/>
    </row>
    <row r="481" spans="2:11" s="12" customFormat="1" ht="12.75">
      <c r="B481" s="256">
        <v>44409</v>
      </c>
      <c r="C481" s="257"/>
      <c r="D481" s="214">
        <v>387</v>
      </c>
      <c r="E481" s="214">
        <v>942.4219</v>
      </c>
      <c r="F481" s="214">
        <v>54</v>
      </c>
      <c r="G481" s="214">
        <v>20.435</v>
      </c>
      <c r="H481" s="214">
        <v>2</v>
      </c>
      <c r="I481" s="214">
        <v>0.1074</v>
      </c>
      <c r="J481" s="255"/>
      <c r="K481" s="255"/>
    </row>
    <row r="482" spans="2:11" s="12" customFormat="1" ht="12.75">
      <c r="B482" s="256">
        <v>44440</v>
      </c>
      <c r="C482" s="257"/>
      <c r="D482" s="214">
        <v>387</v>
      </c>
      <c r="E482" s="214">
        <v>923.9449</v>
      </c>
      <c r="F482" s="214">
        <v>47</v>
      </c>
      <c r="G482" s="214">
        <v>25.6598</v>
      </c>
      <c r="H482" s="214">
        <v>7</v>
      </c>
      <c r="I482" s="214">
        <v>47.245</v>
      </c>
      <c r="J482" s="255"/>
      <c r="K482" s="255"/>
    </row>
    <row r="483" spans="2:11" s="12" customFormat="1" ht="12.75">
      <c r="B483" s="256">
        <v>44470</v>
      </c>
      <c r="C483" s="257"/>
      <c r="D483" s="214">
        <v>387</v>
      </c>
      <c r="E483" s="214">
        <v>924.7567</v>
      </c>
      <c r="F483" s="214">
        <v>43</v>
      </c>
      <c r="G483" s="214">
        <v>2.9749</v>
      </c>
      <c r="H483" s="214">
        <v>4</v>
      </c>
      <c r="I483" s="214">
        <v>12.0595</v>
      </c>
      <c r="J483" s="255"/>
      <c r="K483" s="255"/>
    </row>
    <row r="484" spans="2:11" s="12" customFormat="1" ht="12.75">
      <c r="B484" s="256">
        <v>44501</v>
      </c>
      <c r="C484" s="257"/>
      <c r="D484" s="214">
        <v>387</v>
      </c>
      <c r="E484" s="214">
        <v>926.5217</v>
      </c>
      <c r="F484" s="214">
        <v>47</v>
      </c>
      <c r="G484" s="214">
        <v>1.5392</v>
      </c>
      <c r="H484" s="214">
        <v>5</v>
      </c>
      <c r="I484" s="214">
        <v>9.9226</v>
      </c>
      <c r="J484" s="255"/>
      <c r="K484" s="255"/>
    </row>
    <row r="485" spans="2:11" s="12" customFormat="1" ht="12.75">
      <c r="B485" s="256">
        <v>44531</v>
      </c>
      <c r="C485" s="257"/>
      <c r="D485" s="214">
        <v>387</v>
      </c>
      <c r="E485" s="214">
        <v>920.543</v>
      </c>
      <c r="F485" s="214">
        <v>47</v>
      </c>
      <c r="G485" s="214">
        <v>2.9025</v>
      </c>
      <c r="H485" s="214">
        <v>7</v>
      </c>
      <c r="I485" s="214">
        <v>21.3957</v>
      </c>
      <c r="J485" s="255"/>
      <c r="K485" s="255"/>
    </row>
    <row r="486" spans="2:11" s="12" customFormat="1" ht="12.75">
      <c r="B486" s="256">
        <v>44562</v>
      </c>
      <c r="C486" s="257"/>
      <c r="D486" s="214">
        <v>387</v>
      </c>
      <c r="E486" s="214">
        <v>918.9064</v>
      </c>
      <c r="F486" s="214">
        <v>43</v>
      </c>
      <c r="G486" s="214">
        <v>1.3531</v>
      </c>
      <c r="H486" s="214">
        <v>5</v>
      </c>
      <c r="I486" s="214">
        <v>3.234</v>
      </c>
      <c r="J486" s="255"/>
      <c r="K486" s="255"/>
    </row>
    <row r="487" spans="2:11" s="12" customFormat="1" ht="12.75">
      <c r="B487" s="256">
        <v>44593</v>
      </c>
      <c r="C487" s="257"/>
      <c r="D487" s="214">
        <v>387</v>
      </c>
      <c r="E487" s="214">
        <v>907.6066</v>
      </c>
      <c r="F487" s="214">
        <v>40</v>
      </c>
      <c r="G487" s="214">
        <v>2.575</v>
      </c>
      <c r="H487" s="214">
        <v>5</v>
      </c>
      <c r="I487" s="214">
        <v>15.6035</v>
      </c>
      <c r="J487" s="255"/>
      <c r="K487" s="255"/>
    </row>
    <row r="488" spans="2:11" s="12" customFormat="1" ht="12.75">
      <c r="B488" s="256">
        <v>44621</v>
      </c>
      <c r="C488" s="257"/>
      <c r="D488" s="214">
        <v>386</v>
      </c>
      <c r="E488" s="214">
        <v>907.6955</v>
      </c>
      <c r="F488" s="214">
        <v>51</v>
      </c>
      <c r="G488" s="214">
        <v>3.4682</v>
      </c>
      <c r="H488" s="214">
        <v>6</v>
      </c>
      <c r="I488" s="214">
        <v>9.6904</v>
      </c>
      <c r="J488" s="255"/>
      <c r="K488" s="255"/>
    </row>
    <row r="489" spans="2:11" s="12" customFormat="1" ht="12.75">
      <c r="B489" s="217"/>
      <c r="C489" s="218"/>
      <c r="D489"/>
      <c r="E489"/>
      <c r="F489" s="220"/>
      <c r="G489" s="218"/>
      <c r="H489" s="218"/>
      <c r="I489" s="218"/>
      <c r="J489" s="255"/>
      <c r="K489" s="255"/>
    </row>
    <row r="490" spans="2:11" s="12" customFormat="1" ht="12.75">
      <c r="B490" s="217"/>
      <c r="C490" s="263"/>
      <c r="D490" s="218"/>
      <c r="E490" s="218"/>
      <c r="F490" s="218"/>
      <c r="G490" s="218"/>
      <c r="H490" s="218"/>
      <c r="I490" s="218"/>
      <c r="J490" s="255"/>
      <c r="K490" s="255"/>
    </row>
    <row r="491" spans="2:11" s="181" customFormat="1" ht="12.75">
      <c r="B491" s="265"/>
      <c r="C491" s="266"/>
      <c r="D491" s="267"/>
      <c r="E491" s="267"/>
      <c r="F491" s="267"/>
      <c r="G491" s="267"/>
      <c r="H491" s="267"/>
      <c r="I491" s="267"/>
      <c r="J491" s="248"/>
      <c r="K491" s="248"/>
    </row>
    <row r="492" spans="2:11" s="253" customFormat="1" ht="27" customHeight="1">
      <c r="B492" s="249" t="s">
        <v>141</v>
      </c>
      <c r="C492" s="249"/>
      <c r="D492" s="250" t="s">
        <v>25</v>
      </c>
      <c r="E492" s="250" t="s">
        <v>0</v>
      </c>
      <c r="F492" s="250" t="s">
        <v>1</v>
      </c>
      <c r="G492" s="250" t="s">
        <v>2</v>
      </c>
      <c r="H492" s="250" t="s">
        <v>3</v>
      </c>
      <c r="I492" s="270" t="s">
        <v>4</v>
      </c>
      <c r="J492" s="251"/>
      <c r="K492" s="251"/>
    </row>
    <row r="493" spans="2:11" s="12" customFormat="1" ht="12.75" hidden="1">
      <c r="B493" s="212">
        <v>37469</v>
      </c>
      <c r="C493" s="263"/>
      <c r="D493" s="218">
        <v>11</v>
      </c>
      <c r="E493" s="218">
        <v>11.383725000000002</v>
      </c>
      <c r="F493" s="218">
        <v>6</v>
      </c>
      <c r="G493" s="218">
        <v>1.133825</v>
      </c>
      <c r="H493" s="218">
        <v>0</v>
      </c>
      <c r="I493" s="218">
        <v>0</v>
      </c>
      <c r="J493" s="255"/>
      <c r="K493" s="255"/>
    </row>
    <row r="494" spans="2:11" s="12" customFormat="1" ht="12.75" hidden="1">
      <c r="B494" s="212">
        <v>37500</v>
      </c>
      <c r="C494" s="254"/>
      <c r="D494" s="214">
        <v>23</v>
      </c>
      <c r="E494" s="214">
        <v>24.346505</v>
      </c>
      <c r="F494" s="214">
        <v>19</v>
      </c>
      <c r="G494" s="214">
        <v>14.762680000000001</v>
      </c>
      <c r="H494" s="214">
        <v>0</v>
      </c>
      <c r="I494" s="214">
        <v>0</v>
      </c>
      <c r="J494" s="255"/>
      <c r="K494" s="255"/>
    </row>
    <row r="495" spans="2:11" s="12" customFormat="1" ht="12.75" hidden="1">
      <c r="B495" s="212">
        <v>37530</v>
      </c>
      <c r="C495" s="254"/>
      <c r="D495" s="214">
        <v>37</v>
      </c>
      <c r="E495" s="214">
        <v>48.084764</v>
      </c>
      <c r="F495" s="214">
        <v>31</v>
      </c>
      <c r="G495" s="214">
        <v>34.209968</v>
      </c>
      <c r="H495" s="214">
        <v>0</v>
      </c>
      <c r="I495" s="214">
        <v>0</v>
      </c>
      <c r="J495" s="255"/>
      <c r="K495" s="255"/>
    </row>
    <row r="496" spans="2:11" s="12" customFormat="1" ht="12.75" hidden="1">
      <c r="B496" s="212">
        <v>37561</v>
      </c>
      <c r="C496" s="254"/>
      <c r="D496" s="214">
        <v>45</v>
      </c>
      <c r="E496" s="214">
        <v>59.204041</v>
      </c>
      <c r="F496" s="214">
        <v>18</v>
      </c>
      <c r="G496" s="214">
        <v>8.281839</v>
      </c>
      <c r="H496" s="214">
        <v>0</v>
      </c>
      <c r="I496" s="214">
        <v>0</v>
      </c>
      <c r="J496" s="255"/>
      <c r="K496" s="255"/>
    </row>
    <row r="497" spans="2:11" s="12" customFormat="1" ht="12.75" hidden="1">
      <c r="B497" s="212">
        <v>37591</v>
      </c>
      <c r="C497" s="254"/>
      <c r="D497" s="214">
        <v>54</v>
      </c>
      <c r="E497" s="214">
        <v>90.741486</v>
      </c>
      <c r="F497" s="214">
        <v>37</v>
      </c>
      <c r="G497" s="214">
        <v>29.771365000000003</v>
      </c>
      <c r="H497" s="214">
        <v>0</v>
      </c>
      <c r="I497" s="214">
        <v>0</v>
      </c>
      <c r="J497" s="255"/>
      <c r="K497" s="255"/>
    </row>
    <row r="498" spans="2:11" s="12" customFormat="1" ht="12.75" hidden="1">
      <c r="B498" s="212">
        <v>37622</v>
      </c>
      <c r="C498" s="254"/>
      <c r="D498" s="214">
        <v>57</v>
      </c>
      <c r="E498" s="214">
        <v>121.26776900000002</v>
      </c>
      <c r="F498" s="214">
        <v>41</v>
      </c>
      <c r="G498" s="214">
        <v>10.498393000000002</v>
      </c>
      <c r="H498" s="214">
        <v>4</v>
      </c>
      <c r="I498" s="214">
        <v>3.142019</v>
      </c>
      <c r="J498" s="255"/>
      <c r="K498" s="255"/>
    </row>
    <row r="499" spans="2:11" s="12" customFormat="1" ht="12.75" hidden="1">
      <c r="B499" s="212">
        <v>37653</v>
      </c>
      <c r="C499" s="254"/>
      <c r="D499" s="214">
        <v>57</v>
      </c>
      <c r="E499" s="214">
        <v>127.224778</v>
      </c>
      <c r="F499" s="214">
        <v>38</v>
      </c>
      <c r="G499" s="214">
        <v>6.66726</v>
      </c>
      <c r="H499" s="214">
        <v>3</v>
      </c>
      <c r="I499" s="214">
        <v>0.802095</v>
      </c>
      <c r="J499" s="255"/>
      <c r="K499" s="255"/>
    </row>
    <row r="500" spans="2:11" s="12" customFormat="1" ht="12.75" hidden="1">
      <c r="B500" s="212">
        <v>37681</v>
      </c>
      <c r="C500" s="254"/>
      <c r="D500" s="214">
        <v>63</v>
      </c>
      <c r="E500" s="214">
        <v>138.05384600000002</v>
      </c>
      <c r="F500" s="214">
        <v>42</v>
      </c>
      <c r="G500" s="214">
        <v>10.815322</v>
      </c>
      <c r="H500" s="214">
        <v>1</v>
      </c>
      <c r="I500" s="214">
        <v>0.2</v>
      </c>
      <c r="J500" s="255"/>
      <c r="K500" s="255"/>
    </row>
    <row r="501" spans="2:11" s="12" customFormat="1" ht="12.75" hidden="1">
      <c r="B501" s="212">
        <v>37712</v>
      </c>
      <c r="C501" s="254"/>
      <c r="D501" s="214">
        <v>71</v>
      </c>
      <c r="E501" s="214">
        <v>147.314552</v>
      </c>
      <c r="F501" s="214">
        <v>45</v>
      </c>
      <c r="G501" s="214">
        <v>11.179052000000002</v>
      </c>
      <c r="H501" s="214">
        <v>3</v>
      </c>
      <c r="I501" s="214">
        <v>0.521742</v>
      </c>
      <c r="J501" s="255"/>
      <c r="K501" s="255"/>
    </row>
    <row r="502" spans="2:11" s="12" customFormat="1" ht="12.75" hidden="1">
      <c r="B502" s="212">
        <v>37742</v>
      </c>
      <c r="C502" s="254"/>
      <c r="D502" s="214">
        <v>74</v>
      </c>
      <c r="E502" s="214">
        <v>155.457966</v>
      </c>
      <c r="F502" s="214">
        <v>47</v>
      </c>
      <c r="G502" s="214">
        <v>11.769306</v>
      </c>
      <c r="H502" s="214">
        <v>1</v>
      </c>
      <c r="I502" s="214">
        <v>0.1</v>
      </c>
      <c r="J502" s="255"/>
      <c r="K502" s="255"/>
    </row>
    <row r="503" spans="2:11" s="12" customFormat="1" ht="12.75" hidden="1">
      <c r="B503" s="212">
        <v>37773</v>
      </c>
      <c r="C503" s="254"/>
      <c r="D503" s="214">
        <v>76</v>
      </c>
      <c r="E503" s="214">
        <v>167.23131800000002</v>
      </c>
      <c r="F503" s="214">
        <v>52</v>
      </c>
      <c r="G503" s="214">
        <v>12.790473000000002</v>
      </c>
      <c r="H503" s="214">
        <v>0</v>
      </c>
      <c r="I503" s="214">
        <v>0</v>
      </c>
      <c r="J503" s="255"/>
      <c r="K503" s="255"/>
    </row>
    <row r="504" spans="2:11" s="12" customFormat="1" ht="12.75" hidden="1">
      <c r="B504" s="212">
        <v>37803</v>
      </c>
      <c r="C504" s="254"/>
      <c r="D504" s="214">
        <v>76</v>
      </c>
      <c r="E504" s="214">
        <v>178.76825700000003</v>
      </c>
      <c r="F504" s="214">
        <v>51</v>
      </c>
      <c r="G504" s="214">
        <v>13.384034000000002</v>
      </c>
      <c r="H504" s="214">
        <v>0</v>
      </c>
      <c r="I504" s="214">
        <v>0</v>
      </c>
      <c r="J504" s="255"/>
      <c r="K504" s="255"/>
    </row>
    <row r="505" spans="2:11" s="12" customFormat="1" ht="12.75" hidden="1">
      <c r="B505" s="212">
        <v>37834</v>
      </c>
      <c r="C505" s="254"/>
      <c r="D505" s="214">
        <v>76</v>
      </c>
      <c r="E505" s="214">
        <v>189.20916400000004</v>
      </c>
      <c r="F505" s="214">
        <v>46</v>
      </c>
      <c r="G505" s="214">
        <v>10.227119</v>
      </c>
      <c r="H505" s="214">
        <v>1</v>
      </c>
      <c r="I505" s="214">
        <v>0.002913</v>
      </c>
      <c r="J505" s="255"/>
      <c r="K505" s="255"/>
    </row>
    <row r="506" spans="2:11" s="12" customFormat="1" ht="12.75" hidden="1">
      <c r="B506" s="212">
        <v>37865</v>
      </c>
      <c r="C506" s="254"/>
      <c r="D506" s="214">
        <v>77</v>
      </c>
      <c r="E506" s="214">
        <v>202.365928</v>
      </c>
      <c r="F506" s="214">
        <v>57</v>
      </c>
      <c r="G506" s="214">
        <v>10.248821</v>
      </c>
      <c r="H506" s="214">
        <v>0</v>
      </c>
      <c r="I506" s="214">
        <v>0</v>
      </c>
      <c r="J506" s="255"/>
      <c r="K506" s="255"/>
    </row>
    <row r="507" spans="2:11" s="12" customFormat="1" ht="12.75" hidden="1">
      <c r="B507" s="212">
        <v>37895</v>
      </c>
      <c r="C507" s="254"/>
      <c r="D507" s="214">
        <v>76</v>
      </c>
      <c r="E507" s="214">
        <v>209.06618700000004</v>
      </c>
      <c r="F507" s="214">
        <v>54</v>
      </c>
      <c r="G507" s="214">
        <v>6.100591</v>
      </c>
      <c r="H507" s="214">
        <v>1</v>
      </c>
      <c r="I507" s="214">
        <v>0.1</v>
      </c>
      <c r="J507" s="255"/>
      <c r="K507" s="255"/>
    </row>
    <row r="508" spans="2:11" s="12" customFormat="1" ht="12.75" hidden="1">
      <c r="B508" s="212">
        <v>37926</v>
      </c>
      <c r="C508" s="254"/>
      <c r="D508" s="214">
        <v>75</v>
      </c>
      <c r="E508" s="214">
        <v>215.736416</v>
      </c>
      <c r="F508" s="214">
        <v>50</v>
      </c>
      <c r="G508" s="214">
        <v>9.572705</v>
      </c>
      <c r="H508" s="214">
        <v>1</v>
      </c>
      <c r="I508" s="214">
        <v>0.01992</v>
      </c>
      <c r="J508" s="255"/>
      <c r="K508" s="255"/>
    </row>
    <row r="509" spans="2:11" s="12" customFormat="1" ht="12.75" hidden="1">
      <c r="B509" s="212">
        <v>37956</v>
      </c>
      <c r="C509" s="254"/>
      <c r="D509" s="214">
        <v>76</v>
      </c>
      <c r="E509" s="214">
        <v>230.80028400000003</v>
      </c>
      <c r="F509" s="214">
        <v>54</v>
      </c>
      <c r="G509" s="214">
        <v>13.450518000000002</v>
      </c>
      <c r="H509" s="214">
        <v>0</v>
      </c>
      <c r="I509" s="214">
        <v>0</v>
      </c>
      <c r="J509" s="255"/>
      <c r="K509" s="255"/>
    </row>
    <row r="510" spans="2:11" s="12" customFormat="1" ht="12.75" hidden="1">
      <c r="B510" s="212">
        <v>37987</v>
      </c>
      <c r="C510" s="254"/>
      <c r="D510" s="214">
        <v>75</v>
      </c>
      <c r="E510" s="214">
        <v>236.09331800000004</v>
      </c>
      <c r="F510" s="214">
        <v>48</v>
      </c>
      <c r="G510" s="214">
        <v>8.481119</v>
      </c>
      <c r="H510" s="214">
        <v>0</v>
      </c>
      <c r="I510" s="214">
        <v>0</v>
      </c>
      <c r="J510" s="255"/>
      <c r="K510" s="255"/>
    </row>
    <row r="511" spans="2:11" s="12" customFormat="1" ht="12.75" hidden="1">
      <c r="B511" s="212">
        <v>38018</v>
      </c>
      <c r="C511" s="254"/>
      <c r="D511" s="214">
        <v>75</v>
      </c>
      <c r="E511" s="214">
        <v>213.804192</v>
      </c>
      <c r="F511" s="214">
        <v>39</v>
      </c>
      <c r="G511" s="214">
        <v>7.809160000000001</v>
      </c>
      <c r="H511" s="214">
        <v>4</v>
      </c>
      <c r="I511" s="214">
        <v>1.156746</v>
      </c>
      <c r="J511" s="255"/>
      <c r="K511" s="255"/>
    </row>
    <row r="512" spans="2:11" s="12" customFormat="1" ht="12.75" hidden="1">
      <c r="B512" s="212">
        <v>38047</v>
      </c>
      <c r="C512" s="254"/>
      <c r="D512" s="214">
        <v>75</v>
      </c>
      <c r="E512" s="214">
        <v>215.100908</v>
      </c>
      <c r="F512" s="214">
        <v>32</v>
      </c>
      <c r="G512" s="214">
        <v>6.17509</v>
      </c>
      <c r="H512" s="214">
        <v>1</v>
      </c>
      <c r="I512" s="214">
        <v>0.067585</v>
      </c>
      <c r="J512" s="255"/>
      <c r="K512" s="255"/>
    </row>
    <row r="513" spans="2:11" s="12" customFormat="1" ht="12.75" hidden="1">
      <c r="B513" s="212">
        <v>38078</v>
      </c>
      <c r="C513" s="254"/>
      <c r="D513" s="214">
        <v>71</v>
      </c>
      <c r="E513" s="214">
        <v>139.636901</v>
      </c>
      <c r="F513" s="214">
        <v>22</v>
      </c>
      <c r="G513" s="214">
        <v>4.584342</v>
      </c>
      <c r="H513" s="214">
        <v>2</v>
      </c>
      <c r="I513" s="214">
        <v>24.100547</v>
      </c>
      <c r="J513" s="255"/>
      <c r="K513" s="255"/>
    </row>
    <row r="514" spans="2:11" s="12" customFormat="1" ht="12.75" hidden="1">
      <c r="B514" s="212">
        <v>38108</v>
      </c>
      <c r="C514" s="254"/>
      <c r="D514" s="214">
        <v>71</v>
      </c>
      <c r="E514" s="214">
        <v>135.979775</v>
      </c>
      <c r="F514" s="214">
        <v>22</v>
      </c>
      <c r="G514" s="214">
        <v>4.798413</v>
      </c>
      <c r="H514" s="214">
        <v>11</v>
      </c>
      <c r="I514" s="214">
        <v>15.974487</v>
      </c>
      <c r="J514" s="255"/>
      <c r="K514" s="255"/>
    </row>
    <row r="515" spans="2:11" s="12" customFormat="1" ht="12.75" hidden="1">
      <c r="B515" s="212">
        <v>38139</v>
      </c>
      <c r="C515" s="254"/>
      <c r="D515" s="214">
        <v>71</v>
      </c>
      <c r="E515" s="214">
        <v>128.009451</v>
      </c>
      <c r="F515" s="214">
        <v>19</v>
      </c>
      <c r="G515" s="214">
        <v>4.073717</v>
      </c>
      <c r="H515" s="214">
        <v>5</v>
      </c>
      <c r="I515" s="214">
        <v>13.060895</v>
      </c>
      <c r="J515" s="255"/>
      <c r="K515" s="255"/>
    </row>
    <row r="516" spans="2:11" s="12" customFormat="1" ht="12.75" hidden="1">
      <c r="B516" s="212">
        <v>38169</v>
      </c>
      <c r="C516" s="254"/>
      <c r="D516" s="214">
        <v>71</v>
      </c>
      <c r="E516" s="214">
        <v>128</v>
      </c>
      <c r="F516" s="214">
        <v>21</v>
      </c>
      <c r="G516" s="214">
        <v>4</v>
      </c>
      <c r="H516" s="214">
        <v>5</v>
      </c>
      <c r="I516" s="214">
        <v>3</v>
      </c>
      <c r="J516" s="255"/>
      <c r="K516" s="255"/>
    </row>
    <row r="517" spans="2:11" s="12" customFormat="1" ht="12.75" hidden="1">
      <c r="B517" s="212">
        <v>38200</v>
      </c>
      <c r="C517" s="254"/>
      <c r="D517" s="214">
        <v>70</v>
      </c>
      <c r="E517" s="214">
        <f>133005013/1000000</f>
        <v>133.005013</v>
      </c>
      <c r="F517" s="214">
        <v>17</v>
      </c>
      <c r="G517" s="214">
        <v>4</v>
      </c>
      <c r="H517" s="214">
        <v>0</v>
      </c>
      <c r="I517" s="214">
        <v>0</v>
      </c>
      <c r="J517" s="255"/>
      <c r="K517" s="255"/>
    </row>
    <row r="518" spans="2:11" s="12" customFormat="1" ht="12.75" hidden="1">
      <c r="B518" s="212">
        <v>38231</v>
      </c>
      <c r="C518" s="254"/>
      <c r="D518" s="214">
        <v>69</v>
      </c>
      <c r="E518" s="214">
        <f>124344146/1000000</f>
        <v>124.344146</v>
      </c>
      <c r="F518" s="214">
        <v>15</v>
      </c>
      <c r="G518" s="214">
        <v>3</v>
      </c>
      <c r="H518" s="214">
        <v>4</v>
      </c>
      <c r="I518" s="214">
        <v>12</v>
      </c>
      <c r="J518" s="255"/>
      <c r="K518" s="255"/>
    </row>
    <row r="519" spans="2:11" s="12" customFormat="1" ht="12.75" hidden="1">
      <c r="B519" s="212">
        <v>38261</v>
      </c>
      <c r="C519" s="254"/>
      <c r="D519" s="214">
        <v>68</v>
      </c>
      <c r="E519" s="214">
        <v>122.381485</v>
      </c>
      <c r="F519" s="214">
        <v>11</v>
      </c>
      <c r="G519" s="214">
        <v>2.465467</v>
      </c>
      <c r="H519" s="214">
        <v>1</v>
      </c>
      <c r="I519" s="214">
        <v>0.044712</v>
      </c>
      <c r="J519" s="255"/>
      <c r="K519" s="255"/>
    </row>
    <row r="520" spans="2:11" s="12" customFormat="1" ht="12.75" hidden="1">
      <c r="B520" s="212">
        <v>38292</v>
      </c>
      <c r="C520" s="254"/>
      <c r="D520" s="214">
        <v>67</v>
      </c>
      <c r="E520" s="214">
        <v>127.851651</v>
      </c>
      <c r="F520" s="214">
        <v>18</v>
      </c>
      <c r="G520" s="214">
        <v>11.687526</v>
      </c>
      <c r="H520" s="214">
        <v>2</v>
      </c>
      <c r="I520" s="214">
        <v>6.653353</v>
      </c>
      <c r="J520" s="255"/>
      <c r="K520" s="255"/>
    </row>
    <row r="521" spans="2:11" s="12" customFormat="1" ht="12.75" hidden="1">
      <c r="B521" s="212">
        <v>38322</v>
      </c>
      <c r="C521" s="254"/>
      <c r="D521" s="214">
        <v>64</v>
      </c>
      <c r="E521" s="214">
        <v>131.210469</v>
      </c>
      <c r="F521" s="214">
        <v>15</v>
      </c>
      <c r="G521" s="214">
        <v>3.726932</v>
      </c>
      <c r="H521" s="214">
        <v>5</v>
      </c>
      <c r="I521" s="214">
        <v>1.260078</v>
      </c>
      <c r="J521" s="255"/>
      <c r="K521" s="255"/>
    </row>
    <row r="522" spans="2:11" s="12" customFormat="1" ht="12.75" hidden="1">
      <c r="B522" s="212">
        <v>38353</v>
      </c>
      <c r="C522" s="254"/>
      <c r="D522" s="214">
        <v>56</v>
      </c>
      <c r="E522" s="214">
        <v>138.18602</v>
      </c>
      <c r="F522" s="214">
        <v>18</v>
      </c>
      <c r="G522" s="214">
        <v>6.048462</v>
      </c>
      <c r="H522" s="214">
        <v>1</v>
      </c>
      <c r="I522" s="214">
        <v>0.0233</v>
      </c>
      <c r="J522" s="255"/>
      <c r="K522" s="255"/>
    </row>
    <row r="523" spans="2:11" s="12" customFormat="1" ht="12.75" hidden="1">
      <c r="B523" s="212">
        <v>38384</v>
      </c>
      <c r="C523" s="254"/>
      <c r="D523" s="214">
        <v>56</v>
      </c>
      <c r="E523" s="214">
        <v>111.693739</v>
      </c>
      <c r="F523" s="214">
        <v>12</v>
      </c>
      <c r="G523" s="214">
        <v>3.065964</v>
      </c>
      <c r="H523" s="214">
        <v>5</v>
      </c>
      <c r="I523" s="214">
        <v>18.983802</v>
      </c>
      <c r="J523" s="255"/>
      <c r="K523" s="255"/>
    </row>
    <row r="524" spans="2:11" s="12" customFormat="1" ht="12.75" hidden="1">
      <c r="B524" s="212">
        <v>38412</v>
      </c>
      <c r="C524" s="254"/>
      <c r="D524" s="214">
        <v>55</v>
      </c>
      <c r="E524" s="214">
        <v>113.559553</v>
      </c>
      <c r="F524" s="214">
        <v>13</v>
      </c>
      <c r="G524" s="214">
        <v>1.889447</v>
      </c>
      <c r="H524" s="214">
        <v>0</v>
      </c>
      <c r="I524" s="214">
        <v>0</v>
      </c>
      <c r="J524" s="255"/>
      <c r="K524" s="255"/>
    </row>
    <row r="525" spans="2:11" s="12" customFormat="1" ht="12.75" hidden="1">
      <c r="B525" s="212">
        <v>38443</v>
      </c>
      <c r="C525" s="254"/>
      <c r="D525" s="214">
        <v>58</v>
      </c>
      <c r="E525" s="214">
        <v>111.831206</v>
      </c>
      <c r="F525" s="214">
        <v>14</v>
      </c>
      <c r="G525" s="214">
        <v>3.217934</v>
      </c>
      <c r="H525" s="214">
        <v>2</v>
      </c>
      <c r="I525" s="214">
        <v>4.307294</v>
      </c>
      <c r="J525" s="255"/>
      <c r="K525" s="255"/>
    </row>
    <row r="526" spans="2:11" s="12" customFormat="1" ht="12.75" hidden="1">
      <c r="B526" s="212">
        <v>38473</v>
      </c>
      <c r="C526" s="254"/>
      <c r="D526" s="214">
        <v>57</v>
      </c>
      <c r="E526" s="214">
        <v>113.371018</v>
      </c>
      <c r="F526" s="214">
        <v>10</v>
      </c>
      <c r="G526" s="214">
        <v>1.491419</v>
      </c>
      <c r="H526" s="214">
        <v>0</v>
      </c>
      <c r="I526" s="214">
        <v>0</v>
      </c>
      <c r="J526" s="255"/>
      <c r="K526" s="255"/>
    </row>
    <row r="527" spans="2:11" s="12" customFormat="1" ht="12.75" hidden="1">
      <c r="B527" s="212">
        <v>38504</v>
      </c>
      <c r="C527" s="254"/>
      <c r="D527" s="214">
        <v>59</v>
      </c>
      <c r="E527" s="214">
        <v>114.195588</v>
      </c>
      <c r="F527" s="214">
        <v>13</v>
      </c>
      <c r="G527" s="214">
        <v>3.229053</v>
      </c>
      <c r="H527" s="214">
        <v>2</v>
      </c>
      <c r="I527" s="214">
        <v>2.548054</v>
      </c>
      <c r="J527" s="255"/>
      <c r="K527" s="255"/>
    </row>
    <row r="528" spans="2:11" s="12" customFormat="1" ht="12.75" hidden="1">
      <c r="B528" s="212">
        <v>38534</v>
      </c>
      <c r="C528" s="254"/>
      <c r="D528" s="214">
        <v>56</v>
      </c>
      <c r="E528" s="214">
        <v>115.823953</v>
      </c>
      <c r="F528" s="214">
        <v>10</v>
      </c>
      <c r="G528" s="214">
        <v>1.511818</v>
      </c>
      <c r="H528" s="214">
        <v>1</v>
      </c>
      <c r="I528" s="214">
        <v>0.03444</v>
      </c>
      <c r="J528" s="255"/>
      <c r="K528" s="255"/>
    </row>
    <row r="529" spans="2:11" s="12" customFormat="1" ht="12.75" hidden="1">
      <c r="B529" s="212">
        <v>38565</v>
      </c>
      <c r="C529" s="254"/>
      <c r="D529" s="214">
        <v>53</v>
      </c>
      <c r="E529" s="214">
        <v>117.580376</v>
      </c>
      <c r="F529" s="214">
        <v>7</v>
      </c>
      <c r="G529" s="214">
        <v>1.283531</v>
      </c>
      <c r="H529" s="214">
        <v>0</v>
      </c>
      <c r="I529" s="214">
        <v>0</v>
      </c>
      <c r="J529" s="255"/>
      <c r="K529" s="255"/>
    </row>
    <row r="530" spans="2:11" s="12" customFormat="1" ht="12.75" hidden="1">
      <c r="B530" s="212">
        <v>38596</v>
      </c>
      <c r="C530" s="254"/>
      <c r="D530" s="214">
        <v>55</v>
      </c>
      <c r="E530" s="214">
        <v>119.022173</v>
      </c>
      <c r="F530" s="214">
        <v>7</v>
      </c>
      <c r="G530" s="214">
        <v>1.288895</v>
      </c>
      <c r="H530" s="214">
        <v>0</v>
      </c>
      <c r="I530" s="214">
        <v>0</v>
      </c>
      <c r="J530" s="255"/>
      <c r="K530" s="255"/>
    </row>
    <row r="531" spans="2:11" s="12" customFormat="1" ht="12.75" hidden="1">
      <c r="B531" s="212">
        <v>38626</v>
      </c>
      <c r="C531" s="254"/>
      <c r="D531" s="214">
        <v>57</v>
      </c>
      <c r="E531" s="214">
        <v>122.788852</v>
      </c>
      <c r="F531" s="214">
        <v>7</v>
      </c>
      <c r="G531" s="214">
        <v>0.506722</v>
      </c>
      <c r="H531" s="214">
        <v>0</v>
      </c>
      <c r="I531" s="214">
        <v>0</v>
      </c>
      <c r="J531" s="255"/>
      <c r="K531" s="255"/>
    </row>
    <row r="532" spans="2:11" s="12" customFormat="1" ht="12.75" hidden="1">
      <c r="B532" s="212">
        <v>38657</v>
      </c>
      <c r="C532" s="254"/>
      <c r="D532" s="214">
        <v>58</v>
      </c>
      <c r="E532" s="214">
        <v>124.994289</v>
      </c>
      <c r="F532" s="214">
        <v>8</v>
      </c>
      <c r="G532" s="214">
        <v>1.800745</v>
      </c>
      <c r="H532" s="214">
        <v>0</v>
      </c>
      <c r="I532" s="214">
        <v>0</v>
      </c>
      <c r="J532" s="255"/>
      <c r="K532" s="255"/>
    </row>
    <row r="533" spans="2:11" s="12" customFormat="1" ht="12.75" hidden="1">
      <c r="B533" s="212">
        <v>38687</v>
      </c>
      <c r="C533" s="254"/>
      <c r="D533" s="214">
        <v>57</v>
      </c>
      <c r="E533" s="214">
        <v>131.465328</v>
      </c>
      <c r="F533" s="214">
        <v>7</v>
      </c>
      <c r="G533" s="214">
        <v>5.722099</v>
      </c>
      <c r="H533" s="214">
        <v>0</v>
      </c>
      <c r="I533" s="214">
        <v>0</v>
      </c>
      <c r="J533" s="255"/>
      <c r="K533" s="255"/>
    </row>
    <row r="534" spans="2:11" s="12" customFormat="1" ht="12.75" hidden="1">
      <c r="B534" s="212">
        <v>38718</v>
      </c>
      <c r="C534" s="254"/>
      <c r="D534" s="214">
        <v>59</v>
      </c>
      <c r="E534" s="214">
        <v>132.434773</v>
      </c>
      <c r="F534" s="214">
        <v>8</v>
      </c>
      <c r="G534" s="214">
        <v>1.207076</v>
      </c>
      <c r="H534" s="214">
        <v>2</v>
      </c>
      <c r="I534" s="214">
        <v>32.177368</v>
      </c>
      <c r="J534" s="255"/>
      <c r="K534" s="255"/>
    </row>
    <row r="535" spans="2:11" s="12" customFormat="1" ht="12.75" hidden="1">
      <c r="B535" s="212">
        <v>38749</v>
      </c>
      <c r="C535" s="254"/>
      <c r="D535" s="214">
        <v>57</v>
      </c>
      <c r="E535" s="214">
        <v>99.390952</v>
      </c>
      <c r="F535" s="214">
        <v>11</v>
      </c>
      <c r="G535" s="214">
        <v>1.362899</v>
      </c>
      <c r="H535" s="214">
        <v>1</v>
      </c>
      <c r="I535" s="214">
        <v>0.45643</v>
      </c>
      <c r="J535" s="255"/>
      <c r="K535" s="255"/>
    </row>
    <row r="536" spans="2:11" s="12" customFormat="1" ht="12.75" hidden="1">
      <c r="B536" s="212">
        <v>38777</v>
      </c>
      <c r="C536" s="254"/>
      <c r="D536" s="214">
        <v>56</v>
      </c>
      <c r="E536" s="214">
        <v>100.598006</v>
      </c>
      <c r="F536" s="214">
        <v>6</v>
      </c>
      <c r="G536" s="214">
        <v>1.204053</v>
      </c>
      <c r="H536" s="214">
        <v>0</v>
      </c>
      <c r="I536" s="214">
        <v>0</v>
      </c>
      <c r="J536" s="255"/>
      <c r="K536" s="255"/>
    </row>
    <row r="537" spans="2:11" s="12" customFormat="1" ht="12.75" hidden="1">
      <c r="B537" s="212">
        <v>38808</v>
      </c>
      <c r="C537" s="254"/>
      <c r="D537" s="214">
        <v>56</v>
      </c>
      <c r="E537" s="214">
        <v>90.572647</v>
      </c>
      <c r="F537" s="214">
        <v>6</v>
      </c>
      <c r="G537" s="214">
        <v>1.203627</v>
      </c>
      <c r="H537" s="214">
        <v>0</v>
      </c>
      <c r="I537" s="214">
        <v>0</v>
      </c>
      <c r="J537" s="255"/>
      <c r="K537" s="255"/>
    </row>
    <row r="538" spans="2:11" s="12" customFormat="1" ht="12.75" hidden="1">
      <c r="B538" s="212">
        <v>38838</v>
      </c>
      <c r="C538" s="254"/>
      <c r="D538" s="214">
        <v>56</v>
      </c>
      <c r="E538" s="214">
        <v>91.587768</v>
      </c>
      <c r="F538" s="214">
        <v>7</v>
      </c>
      <c r="G538" s="214">
        <v>1.307735</v>
      </c>
      <c r="H538" s="214">
        <v>1</v>
      </c>
      <c r="I538" s="214">
        <v>0.364999</v>
      </c>
      <c r="J538" s="255"/>
      <c r="K538" s="255"/>
    </row>
    <row r="539" spans="2:11" s="12" customFormat="1" ht="12.75" hidden="1">
      <c r="B539" s="212">
        <v>38869</v>
      </c>
      <c r="C539" s="254"/>
      <c r="D539" s="214">
        <v>56</v>
      </c>
      <c r="E539" s="214">
        <v>93.344584</v>
      </c>
      <c r="F539" s="214">
        <v>7</v>
      </c>
      <c r="G539" s="214">
        <v>1.363817</v>
      </c>
      <c r="H539" s="214">
        <v>1</v>
      </c>
      <c r="I539" s="214">
        <v>0.364999</v>
      </c>
      <c r="J539" s="255"/>
      <c r="K539" s="255"/>
    </row>
    <row r="540" spans="2:11" s="12" customFormat="1" ht="12.75" hidden="1">
      <c r="B540" s="212">
        <v>38899</v>
      </c>
      <c r="C540" s="254"/>
      <c r="D540" s="214">
        <v>56</v>
      </c>
      <c r="E540" s="214">
        <v>94.502689</v>
      </c>
      <c r="F540" s="214">
        <v>5</v>
      </c>
      <c r="G540" s="214">
        <v>1.212431</v>
      </c>
      <c r="H540" s="214">
        <v>0</v>
      </c>
      <c r="I540" s="214">
        <v>0</v>
      </c>
      <c r="J540" s="255"/>
      <c r="K540" s="255"/>
    </row>
    <row r="541" spans="2:11" s="12" customFormat="1" ht="12.75" hidden="1">
      <c r="B541" s="212">
        <v>38930</v>
      </c>
      <c r="C541" s="254"/>
      <c r="D541" s="214">
        <v>54</v>
      </c>
      <c r="E541" s="214">
        <v>96.595241</v>
      </c>
      <c r="F541" s="214">
        <v>6</v>
      </c>
      <c r="G541" s="214">
        <v>1.221954</v>
      </c>
      <c r="H541" s="214">
        <v>1</v>
      </c>
      <c r="I541" s="214">
        <v>0.038542</v>
      </c>
      <c r="J541" s="255"/>
      <c r="K541" s="255"/>
    </row>
    <row r="542" spans="2:11" s="12" customFormat="1" ht="12.75" hidden="1">
      <c r="B542" s="212">
        <v>38961</v>
      </c>
      <c r="C542" s="254"/>
      <c r="D542" s="214">
        <v>53</v>
      </c>
      <c r="E542" s="214">
        <v>97.189682</v>
      </c>
      <c r="F542" s="214">
        <v>8</v>
      </c>
      <c r="G542" s="214">
        <v>1.327303</v>
      </c>
      <c r="H542" s="214">
        <v>2</v>
      </c>
      <c r="I542" s="214">
        <v>0.585074</v>
      </c>
      <c r="J542" s="255"/>
      <c r="K542" s="255"/>
    </row>
    <row r="543" spans="2:11" s="12" customFormat="1" ht="12.75" hidden="1">
      <c r="B543" s="212">
        <v>38991</v>
      </c>
      <c r="C543" s="254"/>
      <c r="D543" s="214">
        <v>53</v>
      </c>
      <c r="E543" s="214">
        <v>99.438076</v>
      </c>
      <c r="F543" s="214">
        <v>5</v>
      </c>
      <c r="G543" s="214">
        <v>1.127704</v>
      </c>
      <c r="H543" s="214">
        <v>3</v>
      </c>
      <c r="I543" s="214">
        <v>1.287593</v>
      </c>
      <c r="J543" s="255"/>
      <c r="K543" s="255"/>
    </row>
    <row r="544" spans="2:11" s="12" customFormat="1" ht="12.75" hidden="1">
      <c r="B544" s="212">
        <v>39022</v>
      </c>
      <c r="C544" s="254"/>
      <c r="D544" s="214">
        <v>52</v>
      </c>
      <c r="E544" s="214">
        <v>99.414623</v>
      </c>
      <c r="F544" s="214">
        <v>6</v>
      </c>
      <c r="G544" s="214">
        <v>1.181751</v>
      </c>
      <c r="H544" s="214">
        <v>1</v>
      </c>
      <c r="I544" s="214">
        <v>0.51</v>
      </c>
      <c r="J544" s="255"/>
      <c r="K544" s="255"/>
    </row>
    <row r="545" spans="2:11" s="12" customFormat="1" ht="12.75" hidden="1">
      <c r="B545" s="212">
        <v>39052</v>
      </c>
      <c r="C545" s="254"/>
      <c r="D545" s="214">
        <v>52</v>
      </c>
      <c r="E545" s="214">
        <v>100.613824</v>
      </c>
      <c r="F545" s="214">
        <v>2</v>
      </c>
      <c r="G545" s="214">
        <v>1.229527</v>
      </c>
      <c r="H545" s="214">
        <v>1</v>
      </c>
      <c r="I545" s="214">
        <v>0.04058</v>
      </c>
      <c r="J545" s="255"/>
      <c r="K545" s="255"/>
    </row>
    <row r="546" spans="2:11" s="12" customFormat="1" ht="12.75" hidden="1">
      <c r="B546" s="212">
        <v>39083</v>
      </c>
      <c r="C546" s="254"/>
      <c r="D546" s="214">
        <v>51</v>
      </c>
      <c r="E546" s="214">
        <v>101.883832</v>
      </c>
      <c r="F546" s="214">
        <v>6</v>
      </c>
      <c r="G546" s="214">
        <v>1.177153</v>
      </c>
      <c r="H546" s="214">
        <v>0</v>
      </c>
      <c r="I546" s="214">
        <v>0</v>
      </c>
      <c r="J546" s="255"/>
      <c r="K546" s="255"/>
    </row>
    <row r="547" spans="2:11" s="12" customFormat="1" ht="12.75" hidden="1">
      <c r="B547" s="212">
        <v>39114</v>
      </c>
      <c r="C547" s="254"/>
      <c r="D547" s="214">
        <v>51</v>
      </c>
      <c r="E547" s="214">
        <v>99.801825</v>
      </c>
      <c r="F547" s="214">
        <v>4</v>
      </c>
      <c r="G547" s="214">
        <v>0.223738</v>
      </c>
      <c r="H547" s="214">
        <v>2</v>
      </c>
      <c r="I547" s="214">
        <v>2.342709</v>
      </c>
      <c r="J547" s="255"/>
      <c r="K547" s="255"/>
    </row>
    <row r="548" spans="2:11" s="12" customFormat="1" ht="12.75" hidden="1">
      <c r="B548" s="212">
        <v>39142</v>
      </c>
      <c r="C548" s="254"/>
      <c r="D548" s="214">
        <v>51</v>
      </c>
      <c r="E548" s="214">
        <v>100.022558</v>
      </c>
      <c r="F548" s="214">
        <v>4</v>
      </c>
      <c r="G548" s="214">
        <v>0.210744</v>
      </c>
      <c r="H548" s="214">
        <v>0</v>
      </c>
      <c r="I548" s="214">
        <v>0</v>
      </c>
      <c r="J548" s="255"/>
      <c r="K548" s="255"/>
    </row>
    <row r="549" spans="2:11" s="12" customFormat="1" ht="12.75" hidden="1">
      <c r="B549" s="212">
        <v>39173</v>
      </c>
      <c r="C549" s="254"/>
      <c r="D549" s="214">
        <v>51</v>
      </c>
      <c r="E549" s="214">
        <v>101.822806</v>
      </c>
      <c r="F549" s="214">
        <v>3</v>
      </c>
      <c r="G549" s="214">
        <v>0.19219</v>
      </c>
      <c r="H549" s="214">
        <v>0</v>
      </c>
      <c r="I549" s="214">
        <v>0</v>
      </c>
      <c r="J549" s="255"/>
      <c r="K549" s="255"/>
    </row>
    <row r="550" spans="2:11" s="12" customFormat="1" ht="12.75" hidden="1">
      <c r="B550" s="212">
        <v>39203</v>
      </c>
      <c r="C550" s="254"/>
      <c r="D550" s="214">
        <v>51</v>
      </c>
      <c r="E550" s="214">
        <v>102.564144</v>
      </c>
      <c r="F550" s="214">
        <v>5</v>
      </c>
      <c r="G550" s="214">
        <v>0.73298</v>
      </c>
      <c r="H550" s="214">
        <v>0</v>
      </c>
      <c r="I550" s="214">
        <v>0</v>
      </c>
      <c r="J550" s="255"/>
      <c r="K550" s="255"/>
    </row>
    <row r="551" spans="2:11" s="12" customFormat="1" ht="12.75" hidden="1">
      <c r="B551" s="212">
        <v>39234</v>
      </c>
      <c r="C551" s="254"/>
      <c r="D551" s="214">
        <v>51</v>
      </c>
      <c r="E551" s="214">
        <v>106.190677</v>
      </c>
      <c r="F551" s="214">
        <v>8</v>
      </c>
      <c r="G551" s="214">
        <v>3.918424</v>
      </c>
      <c r="H551" s="214">
        <v>1</v>
      </c>
      <c r="I551" s="214">
        <v>0.6325</v>
      </c>
      <c r="J551" s="255"/>
      <c r="K551" s="255"/>
    </row>
    <row r="552" spans="2:11" s="12" customFormat="1" ht="12.75" hidden="1">
      <c r="B552" s="212">
        <v>39264</v>
      </c>
      <c r="C552" s="254"/>
      <c r="D552" s="214">
        <v>51</v>
      </c>
      <c r="E552" s="214">
        <v>108.176081</v>
      </c>
      <c r="F552" s="214">
        <v>6</v>
      </c>
      <c r="G552" s="214">
        <v>2.069228</v>
      </c>
      <c r="H552" s="214">
        <v>0</v>
      </c>
      <c r="I552" s="214">
        <v>0</v>
      </c>
      <c r="J552" s="255"/>
      <c r="K552" s="255"/>
    </row>
    <row r="553" spans="2:11" s="12" customFormat="1" ht="12.75" hidden="1">
      <c r="B553" s="212">
        <v>39295</v>
      </c>
      <c r="C553" s="254"/>
      <c r="D553" s="214">
        <v>51</v>
      </c>
      <c r="E553" s="214">
        <v>92.528059</v>
      </c>
      <c r="F553" s="214">
        <v>4</v>
      </c>
      <c r="G553" s="214">
        <v>0.244537</v>
      </c>
      <c r="H553" s="214">
        <v>2</v>
      </c>
      <c r="I553" s="214">
        <v>8.904591</v>
      </c>
      <c r="J553" s="255"/>
      <c r="K553" s="255"/>
    </row>
    <row r="554" spans="2:11" s="12" customFormat="1" ht="12.75" hidden="1">
      <c r="B554" s="212">
        <v>39326</v>
      </c>
      <c r="C554" s="254"/>
      <c r="D554" s="214">
        <v>51</v>
      </c>
      <c r="E554" s="214">
        <v>93.077312</v>
      </c>
      <c r="F554" s="214">
        <v>5</v>
      </c>
      <c r="G554" s="214">
        <v>1.184411</v>
      </c>
      <c r="H554" s="214">
        <v>1</v>
      </c>
      <c r="I554" s="214">
        <v>0.57</v>
      </c>
      <c r="J554" s="255"/>
      <c r="K554" s="255"/>
    </row>
    <row r="555" spans="2:11" s="12" customFormat="1" ht="12.75" hidden="1">
      <c r="B555" s="212">
        <v>39356</v>
      </c>
      <c r="C555" s="254"/>
      <c r="D555" s="214">
        <v>51</v>
      </c>
      <c r="E555" s="214">
        <v>95.09806</v>
      </c>
      <c r="F555" s="214">
        <v>3</v>
      </c>
      <c r="G555" s="214">
        <v>0.196629</v>
      </c>
      <c r="H555" s="214">
        <v>1</v>
      </c>
      <c r="I555" s="214">
        <v>0.57</v>
      </c>
      <c r="J555" s="255"/>
      <c r="K555" s="255"/>
    </row>
    <row r="556" spans="2:11" s="12" customFormat="1" ht="12.75" hidden="1">
      <c r="B556" s="212">
        <v>39387</v>
      </c>
      <c r="C556" s="254"/>
      <c r="D556" s="214">
        <v>51</v>
      </c>
      <c r="E556" s="214">
        <v>95.182041</v>
      </c>
      <c r="F556" s="214">
        <v>5</v>
      </c>
      <c r="G556" s="214">
        <v>0.297657</v>
      </c>
      <c r="H556" s="214">
        <v>2</v>
      </c>
      <c r="I556" s="214">
        <v>0.690149</v>
      </c>
      <c r="J556" s="255"/>
      <c r="K556" s="255"/>
    </row>
    <row r="557" spans="2:11" s="12" customFormat="1" ht="12.75" hidden="1">
      <c r="B557" s="212">
        <v>39417</v>
      </c>
      <c r="C557" s="254"/>
      <c r="D557" s="214">
        <v>51</v>
      </c>
      <c r="E557" s="214">
        <v>94.163247</v>
      </c>
      <c r="F557" s="214">
        <v>5</v>
      </c>
      <c r="G557" s="214">
        <v>4.113966</v>
      </c>
      <c r="H557" s="214">
        <v>2</v>
      </c>
      <c r="I557" s="214">
        <v>0.684809</v>
      </c>
      <c r="J557" s="255"/>
      <c r="K557" s="255"/>
    </row>
    <row r="558" spans="2:11" s="12" customFormat="1" ht="12.75">
      <c r="B558" s="212">
        <v>39448</v>
      </c>
      <c r="C558" s="254"/>
      <c r="D558" s="214">
        <v>51</v>
      </c>
      <c r="E558" s="214">
        <v>94.355743</v>
      </c>
      <c r="F558" s="214">
        <v>6</v>
      </c>
      <c r="G558" s="214">
        <v>0.225235</v>
      </c>
      <c r="H558" s="214">
        <v>1</v>
      </c>
      <c r="I558" s="214">
        <v>0.670588</v>
      </c>
      <c r="J558" s="255"/>
      <c r="K558" s="255"/>
    </row>
    <row r="559" spans="2:11" s="12" customFormat="1" ht="12.75">
      <c r="B559" s="212">
        <v>39479</v>
      </c>
      <c r="C559" s="254"/>
      <c r="D559" s="214">
        <v>50</v>
      </c>
      <c r="E559" s="214">
        <v>93.693955</v>
      </c>
      <c r="F559" s="214">
        <v>2</v>
      </c>
      <c r="G559" s="214">
        <v>0.139527</v>
      </c>
      <c r="H559" s="214">
        <v>0</v>
      </c>
      <c r="I559" s="214">
        <v>0</v>
      </c>
      <c r="J559" s="255"/>
      <c r="K559" s="255"/>
    </row>
    <row r="560" spans="2:11" s="12" customFormat="1" ht="12.75">
      <c r="B560" s="212">
        <v>39508</v>
      </c>
      <c r="C560" s="254"/>
      <c r="D560" s="214">
        <v>50</v>
      </c>
      <c r="E560" s="214">
        <v>94.868934</v>
      </c>
      <c r="F560" s="214">
        <v>5</v>
      </c>
      <c r="G560" s="214">
        <v>2.170671</v>
      </c>
      <c r="H560" s="214">
        <v>0</v>
      </c>
      <c r="I560" s="214">
        <v>0</v>
      </c>
      <c r="J560" s="255"/>
      <c r="K560" s="255"/>
    </row>
    <row r="561" spans="2:11" s="12" customFormat="1" ht="12.75">
      <c r="B561" s="212">
        <v>39539</v>
      </c>
      <c r="C561" s="254"/>
      <c r="D561" s="214">
        <v>50</v>
      </c>
      <c r="E561" s="214">
        <v>102.90872</v>
      </c>
      <c r="F561" s="214">
        <v>3</v>
      </c>
      <c r="G561" s="214">
        <v>1.139702</v>
      </c>
      <c r="H561" s="214">
        <v>1</v>
      </c>
      <c r="I561" s="214">
        <v>0.046248</v>
      </c>
      <c r="J561" s="255"/>
      <c r="K561" s="255"/>
    </row>
    <row r="562" spans="2:11" s="12" customFormat="1" ht="12.75">
      <c r="B562" s="212">
        <v>39569</v>
      </c>
      <c r="C562" s="254"/>
      <c r="D562" s="214">
        <v>50</v>
      </c>
      <c r="E562" s="214">
        <v>103.20787</v>
      </c>
      <c r="F562" s="214">
        <v>2</v>
      </c>
      <c r="G562" s="214">
        <v>1.040009</v>
      </c>
      <c r="H562" s="214">
        <v>0</v>
      </c>
      <c r="I562" s="214">
        <v>0</v>
      </c>
      <c r="J562" s="255"/>
      <c r="K562" s="255"/>
    </row>
    <row r="563" spans="2:11" s="12" customFormat="1" ht="12.75">
      <c r="B563" s="212">
        <v>39600</v>
      </c>
      <c r="C563" s="254"/>
      <c r="D563" s="214">
        <v>50</v>
      </c>
      <c r="E563" s="214">
        <v>104.546376</v>
      </c>
      <c r="F563" s="214">
        <v>2</v>
      </c>
      <c r="G563" s="214">
        <v>1.040185</v>
      </c>
      <c r="H563" s="214">
        <v>0</v>
      </c>
      <c r="I563" s="214">
        <v>0</v>
      </c>
      <c r="J563" s="255"/>
      <c r="K563" s="255"/>
    </row>
    <row r="564" spans="2:11" s="12" customFormat="1" ht="12.75">
      <c r="B564" s="212">
        <v>39630</v>
      </c>
      <c r="C564" s="254"/>
      <c r="D564" s="214">
        <v>50</v>
      </c>
      <c r="E564" s="214">
        <v>115.167225</v>
      </c>
      <c r="F564" s="214">
        <v>5</v>
      </c>
      <c r="G564" s="214">
        <v>9.514067</v>
      </c>
      <c r="H564" s="214">
        <v>0</v>
      </c>
      <c r="I564" s="214">
        <v>0</v>
      </c>
      <c r="J564" s="255"/>
      <c r="K564" s="255"/>
    </row>
    <row r="565" spans="2:11" s="12" customFormat="1" ht="12.75">
      <c r="B565" s="212">
        <v>39661</v>
      </c>
      <c r="C565" s="254"/>
      <c r="D565" s="214">
        <v>50</v>
      </c>
      <c r="E565" s="214">
        <v>116.359675</v>
      </c>
      <c r="F565" s="214">
        <v>2</v>
      </c>
      <c r="G565" s="214">
        <v>1.041241</v>
      </c>
      <c r="H565" s="214">
        <v>0</v>
      </c>
      <c r="I565" s="214">
        <v>0</v>
      </c>
      <c r="J565" s="255"/>
      <c r="K565" s="255"/>
    </row>
    <row r="566" spans="2:11" s="12" customFormat="1" ht="12.75">
      <c r="B566" s="212">
        <v>39692</v>
      </c>
      <c r="C566" s="254"/>
      <c r="D566" s="214">
        <v>50</v>
      </c>
      <c r="E566" s="214">
        <v>108.195949</v>
      </c>
      <c r="F566" s="214">
        <v>3</v>
      </c>
      <c r="G566" s="214">
        <v>1.141727</v>
      </c>
      <c r="H566" s="214">
        <v>1</v>
      </c>
      <c r="I566" s="214">
        <v>9.4</v>
      </c>
      <c r="J566" s="255"/>
      <c r="K566" s="255"/>
    </row>
    <row r="567" spans="2:11" s="12" customFormat="1" ht="12.75">
      <c r="B567" s="212">
        <v>39722</v>
      </c>
      <c r="C567" s="254"/>
      <c r="D567" s="214">
        <v>50</v>
      </c>
      <c r="E567" s="214">
        <v>113.853689</v>
      </c>
      <c r="F567" s="214">
        <v>3</v>
      </c>
      <c r="G567" s="214">
        <v>1.092105</v>
      </c>
      <c r="H567" s="214">
        <v>0</v>
      </c>
      <c r="I567" s="214">
        <v>0</v>
      </c>
      <c r="J567" s="255"/>
      <c r="K567" s="255"/>
    </row>
    <row r="568" spans="2:11" s="12" customFormat="1" ht="12.75">
      <c r="B568" s="212">
        <v>39753</v>
      </c>
      <c r="C568" s="254"/>
      <c r="D568" s="214">
        <v>50</v>
      </c>
      <c r="E568" s="214">
        <v>115.012999</v>
      </c>
      <c r="F568" s="214">
        <v>3</v>
      </c>
      <c r="G568" s="214">
        <v>1.142565</v>
      </c>
      <c r="H568" s="214">
        <v>0</v>
      </c>
      <c r="I568" s="214">
        <v>0</v>
      </c>
      <c r="J568" s="255"/>
      <c r="K568" s="255"/>
    </row>
    <row r="569" spans="2:11" s="12" customFormat="1" ht="12.75">
      <c r="B569" s="212">
        <v>39783</v>
      </c>
      <c r="C569" s="254"/>
      <c r="D569" s="214">
        <v>50</v>
      </c>
      <c r="E569" s="214">
        <v>106</v>
      </c>
      <c r="F569" s="214">
        <v>3</v>
      </c>
      <c r="G569" s="214">
        <v>1.142934</v>
      </c>
      <c r="H569" s="214">
        <v>1</v>
      </c>
      <c r="I569" s="214">
        <v>10</v>
      </c>
      <c r="J569" s="255"/>
      <c r="K569" s="255"/>
    </row>
    <row r="570" spans="2:11" s="12" customFormat="1" ht="12.75">
      <c r="B570" s="212">
        <v>39814</v>
      </c>
      <c r="C570" s="254"/>
      <c r="D570" s="214">
        <v>50</v>
      </c>
      <c r="E570" s="214">
        <v>106.81967</v>
      </c>
      <c r="F570" s="214">
        <v>3</v>
      </c>
      <c r="G570" s="214">
        <v>0.642893</v>
      </c>
      <c r="H570" s="214">
        <v>0</v>
      </c>
      <c r="I570" s="214">
        <v>0</v>
      </c>
      <c r="J570" s="255"/>
      <c r="K570" s="255"/>
    </row>
    <row r="571" spans="2:11" s="12" customFormat="1" ht="12.75">
      <c r="B571" s="212">
        <v>39845</v>
      </c>
      <c r="C571" s="254"/>
      <c r="D571" s="214">
        <v>50</v>
      </c>
      <c r="E571" s="214">
        <v>107.362036</v>
      </c>
      <c r="F571" s="214">
        <v>2</v>
      </c>
      <c r="G571" s="214">
        <v>0.542366</v>
      </c>
      <c r="H571" s="214">
        <v>0</v>
      </c>
      <c r="I571" s="214">
        <v>0</v>
      </c>
      <c r="J571" s="255"/>
      <c r="K571" s="255"/>
    </row>
    <row r="572" spans="2:11" s="12" customFormat="1" ht="12.75">
      <c r="B572" s="212">
        <v>39873</v>
      </c>
      <c r="C572" s="254"/>
      <c r="D572" s="214">
        <v>50</v>
      </c>
      <c r="E572" s="214">
        <v>107.504409</v>
      </c>
      <c r="F572" s="214">
        <v>3</v>
      </c>
      <c r="G572" s="214">
        <v>0.142034</v>
      </c>
      <c r="H572" s="214">
        <v>0</v>
      </c>
      <c r="I572" s="214">
        <v>0</v>
      </c>
      <c r="J572" s="255"/>
      <c r="K572" s="255"/>
    </row>
    <row r="573" spans="2:11" s="12" customFormat="1" ht="12.75">
      <c r="B573" s="212">
        <v>39904</v>
      </c>
      <c r="C573" s="254"/>
      <c r="D573" s="214">
        <v>50</v>
      </c>
      <c r="E573" s="214">
        <v>91.275314</v>
      </c>
      <c r="F573" s="214">
        <v>2</v>
      </c>
      <c r="G573" s="214">
        <v>0.141871</v>
      </c>
      <c r="H573" s="214">
        <v>1</v>
      </c>
      <c r="I573" s="214">
        <v>19.696607</v>
      </c>
      <c r="J573" s="255"/>
      <c r="K573" s="255"/>
    </row>
    <row r="574" spans="2:11" s="12" customFormat="1" ht="12.75">
      <c r="B574" s="212">
        <v>39934</v>
      </c>
      <c r="C574" s="254"/>
      <c r="D574" s="214">
        <v>50</v>
      </c>
      <c r="E574" s="214">
        <v>91.581983</v>
      </c>
      <c r="F574" s="214">
        <v>2</v>
      </c>
      <c r="G574" s="214">
        <v>0.092033</v>
      </c>
      <c r="H574" s="214">
        <v>0</v>
      </c>
      <c r="I574" s="214">
        <v>0</v>
      </c>
      <c r="J574" s="255"/>
      <c r="K574" s="255"/>
    </row>
    <row r="575" spans="2:11" s="12" customFormat="1" ht="12.75">
      <c r="B575" s="212">
        <v>39965</v>
      </c>
      <c r="C575" s="254"/>
      <c r="D575" s="214">
        <v>50</v>
      </c>
      <c r="E575" s="214">
        <v>91.740029</v>
      </c>
      <c r="F575" s="214">
        <v>3</v>
      </c>
      <c r="G575" s="214">
        <v>0.14195</v>
      </c>
      <c r="H575" s="214">
        <v>0</v>
      </c>
      <c r="I575" s="214">
        <v>0</v>
      </c>
      <c r="J575" s="255"/>
      <c r="K575" s="255"/>
    </row>
    <row r="576" spans="2:11" s="12" customFormat="1" ht="12.75">
      <c r="B576" s="212">
        <v>39995</v>
      </c>
      <c r="C576" s="254"/>
      <c r="D576" s="214">
        <v>50</v>
      </c>
      <c r="E576" s="214">
        <v>91.718664</v>
      </c>
      <c r="F576" s="214">
        <v>1</v>
      </c>
      <c r="G576" s="214">
        <v>0.041832</v>
      </c>
      <c r="H576" s="214">
        <v>1</v>
      </c>
      <c r="I576" s="214">
        <v>0.09056</v>
      </c>
      <c r="J576" s="255"/>
      <c r="K576" s="255"/>
    </row>
    <row r="577" spans="2:11" s="12" customFormat="1" ht="12.75">
      <c r="B577" s="212">
        <v>40026</v>
      </c>
      <c r="C577" s="254"/>
      <c r="D577" s="214">
        <v>50</v>
      </c>
      <c r="E577" s="214">
        <v>91.875925</v>
      </c>
      <c r="F577" s="214">
        <v>3</v>
      </c>
      <c r="G577" s="214">
        <v>0.141948</v>
      </c>
      <c r="H577" s="214">
        <v>0</v>
      </c>
      <c r="I577" s="214">
        <v>0</v>
      </c>
      <c r="J577" s="255"/>
      <c r="K577" s="255"/>
    </row>
    <row r="578" spans="2:11" s="12" customFormat="1" ht="12.75">
      <c r="B578" s="212">
        <v>40057</v>
      </c>
      <c r="C578" s="254"/>
      <c r="D578" s="214">
        <v>50</v>
      </c>
      <c r="E578" s="214">
        <v>91.929053</v>
      </c>
      <c r="F578" s="214">
        <v>1</v>
      </c>
      <c r="G578" s="214">
        <v>0.04178</v>
      </c>
      <c r="H578" s="214">
        <v>0</v>
      </c>
      <c r="I578" s="214">
        <v>0</v>
      </c>
      <c r="J578" s="255"/>
      <c r="K578" s="255"/>
    </row>
    <row r="579" spans="2:11" s="12" customFormat="1" ht="12.75">
      <c r="B579" s="212">
        <v>40087</v>
      </c>
      <c r="C579" s="254"/>
      <c r="D579" s="214">
        <v>50</v>
      </c>
      <c r="E579" s="214">
        <v>92.507214</v>
      </c>
      <c r="F579" s="214">
        <v>2</v>
      </c>
      <c r="G579" s="214">
        <v>0.091619</v>
      </c>
      <c r="H579" s="214">
        <v>0</v>
      </c>
      <c r="I579" s="214">
        <v>0</v>
      </c>
      <c r="J579" s="255"/>
      <c r="K579" s="255"/>
    </row>
    <row r="580" spans="2:11" s="12" customFormat="1" ht="12.75">
      <c r="B580" s="212">
        <v>40118</v>
      </c>
      <c r="C580" s="254"/>
      <c r="D580" s="214">
        <v>50</v>
      </c>
      <c r="E580" s="214">
        <v>92.669436</v>
      </c>
      <c r="F580" s="214">
        <v>3</v>
      </c>
      <c r="G580" s="214">
        <v>0.162035</v>
      </c>
      <c r="H580" s="214">
        <v>0</v>
      </c>
      <c r="I580" s="214">
        <v>0</v>
      </c>
      <c r="J580" s="255"/>
      <c r="K580" s="255"/>
    </row>
    <row r="581" spans="2:11" s="12" customFormat="1" ht="12.75">
      <c r="B581" s="212">
        <v>40148</v>
      </c>
      <c r="C581" s="254"/>
      <c r="D581" s="214">
        <v>50</v>
      </c>
      <c r="E581" s="214">
        <v>71.720468</v>
      </c>
      <c r="F581" s="214">
        <v>2</v>
      </c>
      <c r="G581" s="214">
        <v>0.142028</v>
      </c>
      <c r="H581" s="214">
        <v>2</v>
      </c>
      <c r="I581" s="214">
        <v>2.086473</v>
      </c>
      <c r="J581" s="255"/>
      <c r="K581" s="255"/>
    </row>
    <row r="582" spans="2:11" s="12" customFormat="1" ht="12.75">
      <c r="B582" s="212">
        <v>40179</v>
      </c>
      <c r="C582" s="254"/>
      <c r="D582" s="214">
        <v>50</v>
      </c>
      <c r="E582" s="214">
        <v>71.720468</v>
      </c>
      <c r="F582" s="214">
        <v>2</v>
      </c>
      <c r="G582" s="214">
        <v>0.142028</v>
      </c>
      <c r="H582" s="214">
        <v>2</v>
      </c>
      <c r="I582" s="214">
        <v>2.086473</v>
      </c>
      <c r="J582" s="255"/>
      <c r="K582" s="255"/>
    </row>
    <row r="583" spans="2:11" s="12" customFormat="1" ht="12.75">
      <c r="B583" s="212">
        <v>40210</v>
      </c>
      <c r="C583" s="254"/>
      <c r="D583" s="214">
        <v>49</v>
      </c>
      <c r="E583" s="214">
        <v>71.854036</v>
      </c>
      <c r="F583" s="214">
        <v>1</v>
      </c>
      <c r="G583" s="214">
        <v>0.041707</v>
      </c>
      <c r="H583" s="214">
        <v>0</v>
      </c>
      <c r="I583" s="214">
        <v>0</v>
      </c>
      <c r="J583" s="255"/>
      <c r="K583" s="255"/>
    </row>
    <row r="584" spans="2:11" s="12" customFormat="1" ht="12.75">
      <c r="B584" s="212">
        <v>40238</v>
      </c>
      <c r="C584" s="254"/>
      <c r="D584" s="214">
        <v>49</v>
      </c>
      <c r="E584" s="214">
        <v>71.780548</v>
      </c>
      <c r="F584" s="214">
        <v>2</v>
      </c>
      <c r="G584" s="214">
        <v>0.141912</v>
      </c>
      <c r="H584" s="214">
        <v>1</v>
      </c>
      <c r="I584" s="214">
        <v>0.307537</v>
      </c>
      <c r="J584" s="255"/>
      <c r="K584" s="255"/>
    </row>
    <row r="585" spans="2:11" s="12" customFormat="1" ht="12.75">
      <c r="B585" s="212">
        <v>40269</v>
      </c>
      <c r="C585" s="254"/>
      <c r="D585" s="214">
        <v>49</v>
      </c>
      <c r="E585" s="214">
        <v>71.482618</v>
      </c>
      <c r="F585" s="214">
        <v>2</v>
      </c>
      <c r="G585" s="214">
        <v>0.1</v>
      </c>
      <c r="H585" s="214">
        <v>1</v>
      </c>
      <c r="I585" s="214">
        <v>0.705883</v>
      </c>
      <c r="J585" s="255"/>
      <c r="K585" s="255"/>
    </row>
    <row r="586" spans="2:11" s="12" customFormat="1" ht="12.75">
      <c r="B586" s="212">
        <v>40299</v>
      </c>
      <c r="C586" s="254"/>
      <c r="D586" s="214">
        <v>49</v>
      </c>
      <c r="E586" s="214">
        <v>71.577756</v>
      </c>
      <c r="F586" s="214">
        <v>2</v>
      </c>
      <c r="G586" s="214">
        <v>0.092082</v>
      </c>
      <c r="H586" s="214">
        <v>1</v>
      </c>
      <c r="I586" s="214">
        <v>0.116345</v>
      </c>
      <c r="J586" s="255"/>
      <c r="K586" s="255"/>
    </row>
    <row r="587" spans="2:11" s="12" customFormat="1" ht="12.75">
      <c r="B587" s="212">
        <v>40330</v>
      </c>
      <c r="C587" s="254"/>
      <c r="D587" s="214">
        <v>49</v>
      </c>
      <c r="E587" s="214">
        <v>71.708114</v>
      </c>
      <c r="F587" s="214">
        <v>2</v>
      </c>
      <c r="G587" s="214">
        <v>0.127292</v>
      </c>
      <c r="H587" s="214">
        <v>0</v>
      </c>
      <c r="I587" s="214">
        <v>0</v>
      </c>
      <c r="J587" s="255"/>
      <c r="K587" s="255"/>
    </row>
    <row r="588" spans="2:11" s="12" customFormat="1" ht="12.75">
      <c r="B588" s="212">
        <v>40360</v>
      </c>
      <c r="C588" s="254"/>
      <c r="D588" s="214">
        <v>49</v>
      </c>
      <c r="E588" s="214">
        <v>71.858429</v>
      </c>
      <c r="F588" s="214">
        <v>3</v>
      </c>
      <c r="G588" s="214">
        <v>0.142455</v>
      </c>
      <c r="H588" s="214">
        <v>0</v>
      </c>
      <c r="I588" s="214">
        <v>0</v>
      </c>
      <c r="J588" s="255"/>
      <c r="K588" s="255"/>
    </row>
    <row r="589" spans="2:11" s="12" customFormat="1" ht="12.75">
      <c r="B589" s="212">
        <v>40391</v>
      </c>
      <c r="C589" s="254"/>
      <c r="D589" s="214">
        <v>50</v>
      </c>
      <c r="E589" s="214">
        <v>74.529305</v>
      </c>
      <c r="F589" s="214">
        <v>4</v>
      </c>
      <c r="G589" s="214">
        <v>2.662463</v>
      </c>
      <c r="H589" s="214">
        <v>0</v>
      </c>
      <c r="I589" s="214">
        <v>0</v>
      </c>
      <c r="J589" s="255"/>
      <c r="K589" s="255"/>
    </row>
    <row r="590" spans="2:11" s="12" customFormat="1" ht="12.75">
      <c r="B590" s="212">
        <v>40422</v>
      </c>
      <c r="C590" s="254"/>
      <c r="D590" s="214">
        <v>50</v>
      </c>
      <c r="E590" s="214">
        <v>74.742771</v>
      </c>
      <c r="F590" s="214">
        <v>3</v>
      </c>
      <c r="G590" s="214">
        <v>0.172708</v>
      </c>
      <c r="H590" s="214">
        <v>0</v>
      </c>
      <c r="I590" s="214">
        <v>0</v>
      </c>
      <c r="J590" s="255"/>
      <c r="K590" s="255"/>
    </row>
    <row r="591" spans="2:11" s="12" customFormat="1" ht="12.75">
      <c r="B591" s="212">
        <v>40452</v>
      </c>
      <c r="C591" s="254"/>
      <c r="D591" s="214">
        <v>50</v>
      </c>
      <c r="E591" s="214">
        <v>75.21389</v>
      </c>
      <c r="F591" s="214">
        <v>3</v>
      </c>
      <c r="G591" s="214">
        <v>0.342669</v>
      </c>
      <c r="H591" s="214">
        <v>0</v>
      </c>
      <c r="I591" s="214">
        <v>0</v>
      </c>
      <c r="J591" s="255"/>
      <c r="K591" s="255"/>
    </row>
    <row r="592" spans="2:11" s="12" customFormat="1" ht="12.75">
      <c r="B592" s="212">
        <v>40483</v>
      </c>
      <c r="C592" s="254"/>
      <c r="D592" s="214">
        <v>50</v>
      </c>
      <c r="E592" s="214">
        <v>74.551674</v>
      </c>
      <c r="F592" s="214">
        <v>4</v>
      </c>
      <c r="G592" s="214">
        <v>1.032839</v>
      </c>
      <c r="H592" s="214">
        <v>2</v>
      </c>
      <c r="I592" s="214">
        <v>1.7</v>
      </c>
      <c r="J592" s="255"/>
      <c r="K592" s="255"/>
    </row>
    <row r="593" spans="2:11" s="12" customFormat="1" ht="12.75">
      <c r="B593" s="212">
        <v>40513</v>
      </c>
      <c r="C593" s="254"/>
      <c r="D593" s="214">
        <v>49</v>
      </c>
      <c r="E593" s="214">
        <v>60.150661</v>
      </c>
      <c r="F593" s="214">
        <v>2</v>
      </c>
      <c r="G593" s="214">
        <v>0.092882</v>
      </c>
      <c r="H593" s="214">
        <v>2</v>
      </c>
      <c r="I593" s="214">
        <v>12.512313</v>
      </c>
      <c r="J593" s="255"/>
      <c r="K593" s="255"/>
    </row>
    <row r="594" spans="2:11" s="12" customFormat="1" ht="12.75">
      <c r="B594" s="212">
        <v>40544</v>
      </c>
      <c r="C594" s="254"/>
      <c r="D594" s="214">
        <v>49</v>
      </c>
      <c r="E594" s="214">
        <v>60.194718</v>
      </c>
      <c r="F594" s="214">
        <v>1</v>
      </c>
      <c r="G594" s="214">
        <v>0.042925</v>
      </c>
      <c r="H594" s="214">
        <v>0</v>
      </c>
      <c r="I594" s="214">
        <v>0</v>
      </c>
      <c r="J594" s="255"/>
      <c r="K594" s="255"/>
    </row>
    <row r="595" spans="2:11" s="12" customFormat="1" ht="12.75">
      <c r="B595" s="212">
        <v>40575</v>
      </c>
      <c r="C595" s="254"/>
      <c r="D595" s="214">
        <v>49</v>
      </c>
      <c r="E595" s="214">
        <v>60.287689</v>
      </c>
      <c r="F595" s="214">
        <v>2</v>
      </c>
      <c r="G595" s="214">
        <v>0.092971</v>
      </c>
      <c r="H595" s="214">
        <v>0</v>
      </c>
      <c r="I595" s="214">
        <v>0</v>
      </c>
      <c r="J595" s="255"/>
      <c r="K595" s="255"/>
    </row>
    <row r="596" spans="2:11" s="12" customFormat="1" ht="12.75">
      <c r="B596" s="212">
        <v>40603</v>
      </c>
      <c r="C596" s="254"/>
      <c r="D596" s="214">
        <v>49</v>
      </c>
      <c r="E596" s="214">
        <v>60.381017</v>
      </c>
      <c r="F596" s="214">
        <v>2</v>
      </c>
      <c r="G596" s="214">
        <v>0.093098</v>
      </c>
      <c r="H596" s="214">
        <v>0</v>
      </c>
      <c r="I596" s="214">
        <v>0</v>
      </c>
      <c r="J596" s="255"/>
      <c r="K596" s="255"/>
    </row>
    <row r="597" spans="2:11" s="12" customFormat="1" ht="12.75">
      <c r="B597" s="212">
        <v>40634</v>
      </c>
      <c r="C597" s="214"/>
      <c r="D597" s="214">
        <v>49</v>
      </c>
      <c r="E597" s="214">
        <v>62.432871</v>
      </c>
      <c r="F597" s="215">
        <v>2</v>
      </c>
      <c r="G597" s="214">
        <v>0.093179</v>
      </c>
      <c r="H597" s="214">
        <v>0</v>
      </c>
      <c r="I597" s="214">
        <v>0</v>
      </c>
      <c r="J597" s="255"/>
      <c r="K597" s="255"/>
    </row>
    <row r="598" spans="2:11" s="12" customFormat="1" ht="12.75">
      <c r="B598" s="212">
        <v>40664</v>
      </c>
      <c r="C598" s="214"/>
      <c r="D598" s="214">
        <v>49</v>
      </c>
      <c r="E598" s="214">
        <v>62.679344</v>
      </c>
      <c r="F598" s="215">
        <v>2</v>
      </c>
      <c r="G598" s="214">
        <v>0.093531</v>
      </c>
      <c r="H598" s="214">
        <v>0</v>
      </c>
      <c r="I598" s="214">
        <v>0</v>
      </c>
      <c r="J598" s="255"/>
      <c r="K598" s="255"/>
    </row>
    <row r="599" spans="2:11" s="12" customFormat="1" ht="12.75">
      <c r="B599" s="212">
        <v>40695</v>
      </c>
      <c r="C599" s="214"/>
      <c r="D599" s="214">
        <v>49</v>
      </c>
      <c r="E599" s="214">
        <v>62.828244</v>
      </c>
      <c r="F599" s="215">
        <v>2</v>
      </c>
      <c r="G599" s="214">
        <v>0.145663</v>
      </c>
      <c r="H599" s="214">
        <v>0</v>
      </c>
      <c r="I599" s="214">
        <v>0</v>
      </c>
      <c r="J599" s="255"/>
      <c r="K599" s="255"/>
    </row>
    <row r="600" spans="2:11" s="12" customFormat="1" ht="12.75">
      <c r="B600" s="212">
        <v>40725</v>
      </c>
      <c r="C600" s="254"/>
      <c r="D600" s="214">
        <v>49</v>
      </c>
      <c r="E600" s="214">
        <v>62.922631</v>
      </c>
      <c r="F600" s="214">
        <v>2</v>
      </c>
      <c r="G600" s="214">
        <v>0.093826</v>
      </c>
      <c r="H600" s="214">
        <v>0</v>
      </c>
      <c r="I600" s="214">
        <v>0</v>
      </c>
      <c r="J600" s="255"/>
      <c r="K600" s="255"/>
    </row>
    <row r="601" spans="2:11" s="12" customFormat="1" ht="12.75">
      <c r="B601" s="212">
        <v>40756</v>
      </c>
      <c r="C601" s="254"/>
      <c r="D601" s="214">
        <v>49</v>
      </c>
      <c r="E601" s="214">
        <v>62.98343</v>
      </c>
      <c r="F601" s="214">
        <v>1</v>
      </c>
      <c r="G601" s="214">
        <v>0.043921</v>
      </c>
      <c r="H601" s="214">
        <v>0</v>
      </c>
      <c r="I601" s="214">
        <v>0</v>
      </c>
      <c r="J601" s="255"/>
      <c r="K601" s="255"/>
    </row>
    <row r="602" spans="2:11" s="12" customFormat="1" ht="12.75">
      <c r="B602" s="212">
        <v>40787</v>
      </c>
      <c r="C602" s="254"/>
      <c r="D602" s="214">
        <v>49</v>
      </c>
      <c r="E602" s="214">
        <v>63.076626</v>
      </c>
      <c r="F602" s="214">
        <v>1</v>
      </c>
      <c r="G602" s="214">
        <v>0.043964</v>
      </c>
      <c r="H602" s="214">
        <v>0</v>
      </c>
      <c r="I602" s="214">
        <v>0</v>
      </c>
      <c r="J602" s="255"/>
      <c r="K602" s="255"/>
    </row>
    <row r="603" spans="2:11" s="12" customFormat="1" ht="12.75">
      <c r="B603" s="212">
        <v>40817</v>
      </c>
      <c r="C603" s="254"/>
      <c r="D603" s="214">
        <v>49</v>
      </c>
      <c r="E603" s="214">
        <v>63.318664</v>
      </c>
      <c r="F603" s="214">
        <v>1</v>
      </c>
      <c r="G603" s="214">
        <v>0.044046</v>
      </c>
      <c r="H603" s="214">
        <v>0</v>
      </c>
      <c r="I603" s="214">
        <v>0</v>
      </c>
      <c r="J603" s="255"/>
      <c r="K603" s="255"/>
    </row>
    <row r="604" spans="2:11" s="12" customFormat="1" ht="12.75">
      <c r="B604" s="212">
        <v>40848</v>
      </c>
      <c r="C604" s="254"/>
      <c r="D604" s="214">
        <v>49</v>
      </c>
      <c r="E604" s="214">
        <v>63.370109</v>
      </c>
      <c r="F604" s="214">
        <v>1</v>
      </c>
      <c r="G604" s="214">
        <v>0.044279</v>
      </c>
      <c r="H604" s="214">
        <v>0</v>
      </c>
      <c r="I604" s="214">
        <v>0</v>
      </c>
      <c r="J604" s="255"/>
      <c r="K604" s="255"/>
    </row>
    <row r="605" spans="2:11" s="12" customFormat="1" ht="12.75">
      <c r="B605" s="212">
        <v>40878</v>
      </c>
      <c r="C605" s="254"/>
      <c r="D605" s="214">
        <v>49</v>
      </c>
      <c r="E605" s="214">
        <v>64.626017</v>
      </c>
      <c r="F605" s="214">
        <v>2</v>
      </c>
      <c r="G605" s="214">
        <v>1.244493</v>
      </c>
      <c r="H605" s="214">
        <v>0</v>
      </c>
      <c r="I605" s="214">
        <v>0</v>
      </c>
      <c r="J605" s="255"/>
      <c r="K605" s="255"/>
    </row>
    <row r="606" spans="2:11" s="12" customFormat="1" ht="12.75">
      <c r="B606" s="212">
        <v>40909</v>
      </c>
      <c r="C606" s="254"/>
      <c r="D606" s="214">
        <v>49</v>
      </c>
      <c r="E606" s="214">
        <v>64.131334</v>
      </c>
      <c r="F606" s="214">
        <v>2</v>
      </c>
      <c r="G606" s="214">
        <v>0.054635</v>
      </c>
      <c r="H606" s="214">
        <v>0</v>
      </c>
      <c r="I606" s="214">
        <v>0</v>
      </c>
      <c r="J606" s="255"/>
      <c r="K606" s="255"/>
    </row>
    <row r="607" spans="2:11" s="12" customFormat="1" ht="12.75">
      <c r="B607" s="212">
        <v>40940</v>
      </c>
      <c r="C607" s="254"/>
      <c r="D607" s="214">
        <v>49</v>
      </c>
      <c r="E607" s="214">
        <v>64.19623</v>
      </c>
      <c r="F607" s="214">
        <v>2</v>
      </c>
      <c r="G607" s="214">
        <v>0.064896</v>
      </c>
      <c r="H607" s="214">
        <v>0</v>
      </c>
      <c r="I607" s="214">
        <v>0</v>
      </c>
      <c r="J607" s="255"/>
      <c r="K607" s="255"/>
    </row>
    <row r="608" spans="2:11" s="12" customFormat="1" ht="12.75">
      <c r="B608" s="212">
        <v>40969</v>
      </c>
      <c r="C608" s="254"/>
      <c r="D608" s="214">
        <v>49</v>
      </c>
      <c r="E608" s="214">
        <v>67.599757</v>
      </c>
      <c r="F608" s="214">
        <v>4</v>
      </c>
      <c r="G608" s="214">
        <v>3.4032</v>
      </c>
      <c r="H608" s="214">
        <v>0</v>
      </c>
      <c r="I608" s="214">
        <v>0</v>
      </c>
      <c r="J608" s="255"/>
      <c r="K608" s="255"/>
    </row>
    <row r="609" spans="2:11" s="12" customFormat="1" ht="12.75">
      <c r="B609" s="212">
        <v>41000</v>
      </c>
      <c r="C609" s="254"/>
      <c r="D609" s="214">
        <v>49</v>
      </c>
      <c r="E609" s="214">
        <v>71.581344</v>
      </c>
      <c r="F609" s="214">
        <v>2</v>
      </c>
      <c r="G609" s="214">
        <v>1.171798</v>
      </c>
      <c r="H609" s="214">
        <v>0</v>
      </c>
      <c r="I609" s="214">
        <v>0</v>
      </c>
      <c r="J609" s="255"/>
      <c r="K609" s="255"/>
    </row>
    <row r="610" spans="2:11" s="12" customFormat="1" ht="12.75">
      <c r="B610" s="212">
        <v>41030</v>
      </c>
      <c r="C610" s="254"/>
      <c r="D610" s="214">
        <v>49</v>
      </c>
      <c r="E610" s="214">
        <v>72.781434</v>
      </c>
      <c r="F610" s="214">
        <v>2</v>
      </c>
      <c r="G610" s="214">
        <v>1.174772</v>
      </c>
      <c r="H610" s="214">
        <v>0</v>
      </c>
      <c r="I610" s="214">
        <v>0</v>
      </c>
      <c r="J610" s="255"/>
      <c r="K610" s="255"/>
    </row>
    <row r="611" spans="2:11" s="12" customFormat="1" ht="12.75">
      <c r="B611" s="212">
        <v>41061</v>
      </c>
      <c r="C611" s="254"/>
      <c r="D611" s="214">
        <v>49</v>
      </c>
      <c r="E611" s="214">
        <v>73.961412</v>
      </c>
      <c r="F611" s="214">
        <v>2</v>
      </c>
      <c r="G611" s="214">
        <v>1.176293</v>
      </c>
      <c r="H611" s="214">
        <v>0</v>
      </c>
      <c r="I611" s="214">
        <v>0</v>
      </c>
      <c r="J611" s="255"/>
      <c r="K611" s="255"/>
    </row>
    <row r="612" spans="2:11" s="12" customFormat="1" ht="12.75">
      <c r="B612" s="212">
        <v>41092</v>
      </c>
      <c r="C612" s="254"/>
      <c r="D612" s="214">
        <v>48</v>
      </c>
      <c r="E612" s="214">
        <v>75.13659</v>
      </c>
      <c r="F612" s="214">
        <v>2</v>
      </c>
      <c r="G612" s="214">
        <v>1.176618</v>
      </c>
      <c r="H612" s="214">
        <v>0</v>
      </c>
      <c r="I612" s="214">
        <v>0</v>
      </c>
      <c r="J612" s="255"/>
      <c r="K612" s="255"/>
    </row>
    <row r="613" spans="2:11" s="12" customFormat="1" ht="12.75">
      <c r="B613" s="212">
        <v>41124</v>
      </c>
      <c r="C613" s="254"/>
      <c r="D613" s="214">
        <v>48</v>
      </c>
      <c r="E613" s="214">
        <v>75.360425</v>
      </c>
      <c r="F613" s="214">
        <v>3</v>
      </c>
      <c r="G613" s="214">
        <v>0.208671</v>
      </c>
      <c r="H613" s="214">
        <v>0</v>
      </c>
      <c r="I613" s="214">
        <v>0</v>
      </c>
      <c r="J613" s="255"/>
      <c r="K613" s="255"/>
    </row>
    <row r="614" spans="2:11" s="12" customFormat="1" ht="12.75">
      <c r="B614" s="212">
        <v>41156</v>
      </c>
      <c r="C614" s="254"/>
      <c r="D614" s="214">
        <v>48</v>
      </c>
      <c r="E614" s="214">
        <v>75.452125</v>
      </c>
      <c r="F614" s="214">
        <v>1</v>
      </c>
      <c r="G614" s="214">
        <v>0.045122</v>
      </c>
      <c r="H614" s="214">
        <v>0</v>
      </c>
      <c r="I614" s="214">
        <v>0</v>
      </c>
      <c r="J614" s="255"/>
      <c r="K614" s="255"/>
    </row>
    <row r="615" spans="2:11" s="12" customFormat="1" ht="12.75">
      <c r="B615" s="256">
        <v>41188</v>
      </c>
      <c r="C615" s="257"/>
      <c r="D615" s="214">
        <v>48</v>
      </c>
      <c r="E615" s="214">
        <v>74.290566</v>
      </c>
      <c r="F615" s="214">
        <v>2</v>
      </c>
      <c r="G615" s="214">
        <v>0.065221</v>
      </c>
      <c r="H615" s="214">
        <v>0</v>
      </c>
      <c r="I615" s="214">
        <v>0</v>
      </c>
      <c r="J615" s="255"/>
      <c r="K615" s="255"/>
    </row>
    <row r="616" spans="2:11" s="12" customFormat="1" ht="12.75">
      <c r="B616" s="256">
        <v>41220</v>
      </c>
      <c r="C616" s="257"/>
      <c r="D616" s="214">
        <v>48</v>
      </c>
      <c r="E616" s="214">
        <v>74.285201</v>
      </c>
      <c r="F616" s="214">
        <v>1</v>
      </c>
      <c r="G616" s="214">
        <v>0.045571</v>
      </c>
      <c r="H616" s="214">
        <v>0</v>
      </c>
      <c r="I616" s="214">
        <v>0</v>
      </c>
      <c r="J616" s="255"/>
      <c r="K616" s="255"/>
    </row>
    <row r="617" spans="2:11" s="12" customFormat="1" ht="12.75">
      <c r="B617" s="256">
        <v>41252</v>
      </c>
      <c r="C617" s="257"/>
      <c r="D617" s="214">
        <v>48</v>
      </c>
      <c r="E617" s="214">
        <v>74.386826</v>
      </c>
      <c r="F617" s="214">
        <v>2</v>
      </c>
      <c r="G617" s="214">
        <v>0.095837</v>
      </c>
      <c r="H617" s="214">
        <v>0</v>
      </c>
      <c r="I617" s="214">
        <v>0</v>
      </c>
      <c r="J617" s="255"/>
      <c r="K617" s="255"/>
    </row>
    <row r="618" spans="2:11" s="12" customFormat="1" ht="12.75">
      <c r="B618" s="256">
        <v>41275</v>
      </c>
      <c r="C618" s="257"/>
      <c r="D618" s="214">
        <v>48</v>
      </c>
      <c r="E618" s="214">
        <v>74.428724</v>
      </c>
      <c r="F618" s="214">
        <v>1</v>
      </c>
      <c r="G618" s="214">
        <v>0.045615</v>
      </c>
      <c r="H618" s="214">
        <v>0</v>
      </c>
      <c r="I618" s="214">
        <v>0</v>
      </c>
      <c r="J618" s="255"/>
      <c r="K618" s="255"/>
    </row>
    <row r="619" spans="2:11" s="12" customFormat="1" ht="12.75">
      <c r="B619" s="256">
        <v>41306</v>
      </c>
      <c r="C619" s="257"/>
      <c r="D619" s="214">
        <v>48</v>
      </c>
      <c r="E619" s="214">
        <v>74.474339</v>
      </c>
      <c r="F619" s="214">
        <v>1</v>
      </c>
      <c r="G619" s="214">
        <v>0.045615</v>
      </c>
      <c r="H619" s="214">
        <v>0</v>
      </c>
      <c r="I619" s="214">
        <v>0</v>
      </c>
      <c r="J619" s="255"/>
      <c r="K619" s="255"/>
    </row>
    <row r="620" spans="2:11" s="12" customFormat="1" ht="12.75">
      <c r="B620" s="256">
        <v>41334</v>
      </c>
      <c r="C620" s="257"/>
      <c r="D620" s="214">
        <v>48</v>
      </c>
      <c r="E620" s="214">
        <v>75.692154</v>
      </c>
      <c r="F620" s="214">
        <v>3</v>
      </c>
      <c r="G620" s="214">
        <v>1.217627</v>
      </c>
      <c r="H620" s="214">
        <v>0</v>
      </c>
      <c r="I620" s="214">
        <v>0</v>
      </c>
      <c r="J620" s="255"/>
      <c r="K620" s="255"/>
    </row>
    <row r="621" spans="2:11" s="12" customFormat="1" ht="12.75">
      <c r="B621" s="256">
        <v>41365</v>
      </c>
      <c r="C621" s="257"/>
      <c r="D621" s="214">
        <v>48</v>
      </c>
      <c r="E621" s="214">
        <v>78.337</v>
      </c>
      <c r="F621" s="214">
        <v>4</v>
      </c>
      <c r="G621" s="214">
        <v>1.2891</v>
      </c>
      <c r="H621" s="214">
        <v>0</v>
      </c>
      <c r="I621" s="214">
        <v>0</v>
      </c>
      <c r="J621" s="255"/>
      <c r="K621" s="255"/>
    </row>
    <row r="622" spans="2:11" s="12" customFormat="1" ht="12.75">
      <c r="B622" s="256">
        <v>41395</v>
      </c>
      <c r="C622" s="257"/>
      <c r="D622" s="214">
        <v>48</v>
      </c>
      <c r="E622" s="214">
        <v>79.5872</v>
      </c>
      <c r="F622" s="214">
        <v>3</v>
      </c>
      <c r="G622" s="214">
        <v>1.2429</v>
      </c>
      <c r="H622" s="214">
        <v>0</v>
      </c>
      <c r="I622" s="214">
        <v>0</v>
      </c>
      <c r="J622" s="255"/>
      <c r="K622" s="255"/>
    </row>
    <row r="623" spans="2:11" s="12" customFormat="1" ht="12.75">
      <c r="B623" s="256">
        <v>41426</v>
      </c>
      <c r="C623" s="257"/>
      <c r="D623" s="214">
        <v>48</v>
      </c>
      <c r="E623" s="214">
        <v>80.8234</v>
      </c>
      <c r="F623" s="214">
        <v>3</v>
      </c>
      <c r="G623" s="214">
        <v>1.2349</v>
      </c>
      <c r="H623" s="214">
        <v>0</v>
      </c>
      <c r="I623" s="214">
        <v>0</v>
      </c>
      <c r="J623" s="255"/>
      <c r="K623" s="255"/>
    </row>
    <row r="624" spans="2:11" s="12" customFormat="1" ht="12.75">
      <c r="B624" s="256">
        <v>41456</v>
      </c>
      <c r="C624" s="257"/>
      <c r="D624" s="214">
        <v>48</v>
      </c>
      <c r="E624" s="214">
        <v>82.0619</v>
      </c>
      <c r="F624" s="214">
        <v>3</v>
      </c>
      <c r="G624" s="214">
        <v>1.2383</v>
      </c>
      <c r="H624" s="214">
        <v>0</v>
      </c>
      <c r="I624" s="214">
        <v>0</v>
      </c>
      <c r="J624" s="255"/>
      <c r="K624" s="255"/>
    </row>
    <row r="625" spans="2:11" s="12" customFormat="1" ht="12.75">
      <c r="B625" s="256">
        <v>41487</v>
      </c>
      <c r="C625" s="257"/>
      <c r="D625" s="214">
        <v>48</v>
      </c>
      <c r="E625" s="214">
        <v>83.2436</v>
      </c>
      <c r="F625" s="214">
        <v>2</v>
      </c>
      <c r="G625" s="214">
        <v>1.1933</v>
      </c>
      <c r="H625" s="214">
        <v>0</v>
      </c>
      <c r="I625" s="214">
        <v>0</v>
      </c>
      <c r="J625" s="255"/>
      <c r="K625" s="255"/>
    </row>
    <row r="626" spans="2:11" s="12" customFormat="1" ht="12.75">
      <c r="B626" s="256">
        <v>41518</v>
      </c>
      <c r="C626" s="257"/>
      <c r="D626" s="214">
        <v>48</v>
      </c>
      <c r="E626" s="214">
        <v>84.5602</v>
      </c>
      <c r="F626" s="214">
        <v>3</v>
      </c>
      <c r="G626" s="214">
        <v>1.248</v>
      </c>
      <c r="H626" s="214">
        <v>0</v>
      </c>
      <c r="I626" s="214">
        <v>0</v>
      </c>
      <c r="J626" s="255"/>
      <c r="K626" s="255"/>
    </row>
    <row r="627" spans="2:11" s="12" customFormat="1" ht="12.75">
      <c r="B627" s="256">
        <v>41548</v>
      </c>
      <c r="C627" s="257"/>
      <c r="D627" s="214">
        <v>46</v>
      </c>
      <c r="E627" s="214">
        <v>85.6182</v>
      </c>
      <c r="F627" s="214">
        <v>3</v>
      </c>
      <c r="G627" s="214">
        <v>1.2507</v>
      </c>
      <c r="H627" s="214">
        <v>1</v>
      </c>
      <c r="I627" s="214">
        <v>0.3494</v>
      </c>
      <c r="J627" s="255"/>
      <c r="K627" s="255"/>
    </row>
    <row r="628" spans="2:11" s="12" customFormat="1" ht="12.75">
      <c r="B628" s="256">
        <v>41579</v>
      </c>
      <c r="C628" s="257"/>
      <c r="D628" s="214">
        <v>46</v>
      </c>
      <c r="E628" s="214">
        <v>86.8773</v>
      </c>
      <c r="F628" s="214">
        <v>3</v>
      </c>
      <c r="G628" s="214">
        <v>1.2557</v>
      </c>
      <c r="H628" s="214">
        <v>0</v>
      </c>
      <c r="I628" s="214">
        <v>0</v>
      </c>
      <c r="J628" s="255"/>
      <c r="K628" s="255"/>
    </row>
    <row r="629" spans="2:11" s="12" customFormat="1" ht="12.75">
      <c r="B629" s="256">
        <v>41609</v>
      </c>
      <c r="C629" s="257"/>
      <c r="D629" s="214">
        <v>46</v>
      </c>
      <c r="E629" s="214">
        <v>88.0883</v>
      </c>
      <c r="F629" s="214">
        <v>2</v>
      </c>
      <c r="G629" s="214">
        <v>1.2082</v>
      </c>
      <c r="H629" s="214">
        <v>0</v>
      </c>
      <c r="I629" s="214">
        <v>0</v>
      </c>
      <c r="J629" s="255"/>
      <c r="K629" s="255"/>
    </row>
    <row r="630" spans="2:11" s="12" customFormat="1" ht="12.75">
      <c r="B630" s="256">
        <v>41640</v>
      </c>
      <c r="C630" s="257"/>
      <c r="D630" s="214">
        <v>46</v>
      </c>
      <c r="E630" s="214">
        <v>89.3517</v>
      </c>
      <c r="F630" s="214">
        <v>3</v>
      </c>
      <c r="G630" s="214">
        <v>1.262</v>
      </c>
      <c r="H630" s="214">
        <v>0</v>
      </c>
      <c r="I630" s="214">
        <v>0</v>
      </c>
      <c r="J630" s="255"/>
      <c r="K630" s="255"/>
    </row>
    <row r="631" spans="2:11" s="12" customFormat="1" ht="12.75">
      <c r="B631" s="256">
        <v>41671</v>
      </c>
      <c r="C631" s="257"/>
      <c r="D631" s="214">
        <v>46</v>
      </c>
      <c r="E631" s="214">
        <v>90.6204</v>
      </c>
      <c r="F631" s="214">
        <v>3</v>
      </c>
      <c r="G631" s="214">
        <v>1.2686</v>
      </c>
      <c r="H631" s="214">
        <v>0</v>
      </c>
      <c r="I631" s="214">
        <v>0</v>
      </c>
      <c r="J631" s="255"/>
      <c r="K631" s="255"/>
    </row>
    <row r="632" spans="2:11" s="12" customFormat="1" ht="12.75">
      <c r="B632" s="256">
        <v>41699</v>
      </c>
      <c r="C632" s="257"/>
      <c r="D632" s="214">
        <v>46</v>
      </c>
      <c r="E632" s="214">
        <v>91.8433</v>
      </c>
      <c r="F632" s="214">
        <v>2</v>
      </c>
      <c r="G632" s="214">
        <v>1.2224</v>
      </c>
      <c r="H632" s="214">
        <v>0</v>
      </c>
      <c r="I632" s="214">
        <v>0</v>
      </c>
      <c r="J632" s="255"/>
      <c r="K632" s="255"/>
    </row>
    <row r="633" spans="2:11" s="12" customFormat="1" ht="12.75">
      <c r="B633" s="256">
        <v>41730</v>
      </c>
      <c r="C633" s="257"/>
      <c r="D633" s="214">
        <v>46</v>
      </c>
      <c r="E633" s="214">
        <v>96.0086</v>
      </c>
      <c r="F633" s="214">
        <v>2</v>
      </c>
      <c r="G633" s="214">
        <v>1.2275</v>
      </c>
      <c r="H633" s="214">
        <v>0</v>
      </c>
      <c r="I633" s="214">
        <v>0</v>
      </c>
      <c r="J633" s="255"/>
      <c r="K633" s="255"/>
    </row>
    <row r="634" spans="2:11" s="12" customFormat="1" ht="12.75">
      <c r="B634" s="256">
        <v>41760</v>
      </c>
      <c r="C634" s="257"/>
      <c r="D634" s="214">
        <v>46</v>
      </c>
      <c r="E634" s="214">
        <v>97.3406</v>
      </c>
      <c r="F634" s="214">
        <v>3</v>
      </c>
      <c r="G634" s="214">
        <v>1.2862</v>
      </c>
      <c r="H634" s="214">
        <v>0</v>
      </c>
      <c r="I634" s="214">
        <v>0</v>
      </c>
      <c r="J634" s="255"/>
      <c r="K634" s="255"/>
    </row>
    <row r="635" spans="2:11" s="12" customFormat="1" ht="12.75">
      <c r="B635" s="256">
        <v>41791</v>
      </c>
      <c r="C635" s="257"/>
      <c r="D635" s="214">
        <v>46</v>
      </c>
      <c r="E635" s="214">
        <v>98.5885</v>
      </c>
      <c r="F635" s="214">
        <v>2</v>
      </c>
      <c r="G635" s="214">
        <v>1.2444</v>
      </c>
      <c r="H635" s="214">
        <v>0</v>
      </c>
      <c r="I635" s="214">
        <v>0</v>
      </c>
      <c r="J635" s="255"/>
      <c r="K635" s="255"/>
    </row>
    <row r="636" spans="2:11" s="12" customFormat="1" ht="12.75">
      <c r="B636" s="256">
        <v>41821</v>
      </c>
      <c r="C636" s="257"/>
      <c r="D636" s="214">
        <v>46</v>
      </c>
      <c r="E636" s="214">
        <v>99.8868</v>
      </c>
      <c r="F636" s="214">
        <v>2</v>
      </c>
      <c r="G636" s="214">
        <v>1.2491</v>
      </c>
      <c r="H636" s="214">
        <v>0</v>
      </c>
      <c r="I636" s="214">
        <v>0</v>
      </c>
      <c r="J636" s="255"/>
      <c r="K636" s="255"/>
    </row>
    <row r="637" spans="2:11" s="12" customFormat="1" ht="12.75">
      <c r="B637" s="256">
        <v>41852</v>
      </c>
      <c r="C637" s="257"/>
      <c r="D637" s="214">
        <v>46</v>
      </c>
      <c r="E637" s="214">
        <v>101.1825</v>
      </c>
      <c r="F637" s="214">
        <v>2</v>
      </c>
      <c r="G637" s="214">
        <v>1.2641</v>
      </c>
      <c r="H637" s="214">
        <v>0</v>
      </c>
      <c r="I637" s="214">
        <v>0</v>
      </c>
      <c r="J637" s="255"/>
      <c r="K637" s="255"/>
    </row>
    <row r="638" spans="2:11" s="12" customFormat="1" ht="12.75">
      <c r="B638" s="256">
        <v>41883</v>
      </c>
      <c r="C638" s="257"/>
      <c r="D638" s="214">
        <v>46</v>
      </c>
      <c r="E638" s="214">
        <v>102.4855</v>
      </c>
      <c r="F638" s="214">
        <v>2</v>
      </c>
      <c r="G638" s="214">
        <v>1.2533</v>
      </c>
      <c r="H638" s="214">
        <v>0</v>
      </c>
      <c r="I638" s="214">
        <v>0</v>
      </c>
      <c r="J638" s="255"/>
      <c r="K638" s="255"/>
    </row>
    <row r="639" spans="2:11" s="12" customFormat="1" ht="12.75">
      <c r="B639" s="256">
        <v>41913</v>
      </c>
      <c r="C639" s="257"/>
      <c r="D639" s="214">
        <v>46</v>
      </c>
      <c r="E639" s="214">
        <v>104.1114</v>
      </c>
      <c r="F639" s="214">
        <v>3</v>
      </c>
      <c r="G639" s="214">
        <v>1.3067</v>
      </c>
      <c r="H639" s="214">
        <v>0</v>
      </c>
      <c r="I639" s="214">
        <v>0</v>
      </c>
      <c r="J639" s="255"/>
      <c r="K639" s="255"/>
    </row>
    <row r="640" spans="2:11" s="12" customFormat="1" ht="12.75">
      <c r="B640" s="256">
        <v>41944</v>
      </c>
      <c r="C640" s="257"/>
      <c r="D640" s="214">
        <v>46</v>
      </c>
      <c r="E640" s="214">
        <v>11.3842</v>
      </c>
      <c r="F640" s="214">
        <v>2</v>
      </c>
      <c r="G640" s="214">
        <v>1.265</v>
      </c>
      <c r="H640" s="214">
        <v>0</v>
      </c>
      <c r="I640" s="214">
        <v>0</v>
      </c>
      <c r="J640" s="255"/>
      <c r="K640" s="255"/>
    </row>
    <row r="641" spans="2:11" s="12" customFormat="1" ht="12.75">
      <c r="B641" s="256">
        <v>41974</v>
      </c>
      <c r="C641" s="257"/>
      <c r="D641" s="214">
        <v>46</v>
      </c>
      <c r="E641" s="214">
        <v>12.6662</v>
      </c>
      <c r="F641" s="214">
        <v>2</v>
      </c>
      <c r="G641" s="214">
        <v>1.2768</v>
      </c>
      <c r="H641" s="214">
        <v>0</v>
      </c>
      <c r="I641" s="214">
        <v>0</v>
      </c>
      <c r="J641" s="255"/>
      <c r="K641" s="255"/>
    </row>
    <row r="642" spans="2:11" s="12" customFormat="1" ht="12.75">
      <c r="B642" s="256">
        <v>42005</v>
      </c>
      <c r="C642" s="257"/>
      <c r="D642" s="214">
        <v>59</v>
      </c>
      <c r="E642" s="214">
        <v>19.816</v>
      </c>
      <c r="F642" s="214">
        <v>4</v>
      </c>
      <c r="G642" s="214">
        <v>1.3305</v>
      </c>
      <c r="H642" s="214">
        <v>0</v>
      </c>
      <c r="I642" s="214">
        <v>0</v>
      </c>
      <c r="J642" s="255"/>
      <c r="K642" s="255"/>
    </row>
    <row r="643" spans="2:11" s="12" customFormat="1" ht="12.75">
      <c r="B643" s="256">
        <v>42036</v>
      </c>
      <c r="C643" s="257"/>
      <c r="D643" s="214">
        <v>46</v>
      </c>
      <c r="E643" s="214">
        <v>15.2257</v>
      </c>
      <c r="F643" s="214">
        <v>2</v>
      </c>
      <c r="G643" s="214">
        <v>1.2768</v>
      </c>
      <c r="H643" s="214">
        <v>0</v>
      </c>
      <c r="I643" s="214">
        <v>0</v>
      </c>
      <c r="J643" s="255"/>
      <c r="K643" s="255"/>
    </row>
    <row r="644" spans="2:11" s="12" customFormat="1" ht="13.5" customHeight="1">
      <c r="B644" s="256">
        <v>42064</v>
      </c>
      <c r="C644" s="257"/>
      <c r="D644" s="214">
        <v>46</v>
      </c>
      <c r="E644" s="214">
        <v>16.5024</v>
      </c>
      <c r="F644" s="214">
        <v>2</v>
      </c>
      <c r="G644" s="214">
        <v>1.2763</v>
      </c>
      <c r="H644" s="214">
        <v>0</v>
      </c>
      <c r="I644" s="214">
        <v>0</v>
      </c>
      <c r="J644" s="255"/>
      <c r="K644" s="255"/>
    </row>
    <row r="645" spans="2:11" s="12" customFormat="1" ht="13.5" customHeight="1">
      <c r="B645" s="256">
        <v>42095</v>
      </c>
      <c r="C645" s="257"/>
      <c r="D645" s="214">
        <v>45</v>
      </c>
      <c r="E645" s="214">
        <v>21.0944</v>
      </c>
      <c r="F645" s="214">
        <v>2</v>
      </c>
      <c r="G645" s="214">
        <v>1.2804</v>
      </c>
      <c r="H645" s="214">
        <v>1</v>
      </c>
      <c r="I645" s="214">
        <v>0.0003</v>
      </c>
      <c r="J645" s="255"/>
      <c r="K645" s="255"/>
    </row>
    <row r="646" spans="2:11" s="12" customFormat="1" ht="13.5" customHeight="1">
      <c r="B646" s="256">
        <v>42125</v>
      </c>
      <c r="C646" s="257"/>
      <c r="D646" s="214">
        <v>45</v>
      </c>
      <c r="E646" s="214">
        <v>22.4413</v>
      </c>
      <c r="F646" s="214">
        <v>2</v>
      </c>
      <c r="G646" s="214">
        <v>1.2872</v>
      </c>
      <c r="H646" s="214">
        <v>0</v>
      </c>
      <c r="I646" s="214">
        <v>0</v>
      </c>
      <c r="J646" s="255"/>
      <c r="K646" s="255"/>
    </row>
    <row r="647" spans="2:11" s="12" customFormat="1" ht="12.75">
      <c r="B647" s="256">
        <v>42156</v>
      </c>
      <c r="C647" s="257"/>
      <c r="D647" s="214">
        <v>45</v>
      </c>
      <c r="E647" s="214">
        <v>23.7397</v>
      </c>
      <c r="F647" s="214">
        <v>2</v>
      </c>
      <c r="G647" s="214">
        <v>1.295</v>
      </c>
      <c r="H647" s="214">
        <v>0</v>
      </c>
      <c r="I647" s="214">
        <v>0</v>
      </c>
      <c r="J647" s="255"/>
      <c r="K647" s="255"/>
    </row>
    <row r="648" spans="2:11" s="12" customFormat="1" ht="12.75">
      <c r="B648" s="256">
        <v>42186</v>
      </c>
      <c r="C648" s="257"/>
      <c r="D648" s="214">
        <v>45</v>
      </c>
      <c r="E648" s="214">
        <v>25.0396</v>
      </c>
      <c r="F648" s="214">
        <v>2</v>
      </c>
      <c r="G648" s="214">
        <v>1.2991</v>
      </c>
      <c r="H648" s="214">
        <v>0</v>
      </c>
      <c r="I648" s="214">
        <v>0</v>
      </c>
      <c r="J648" s="255"/>
      <c r="K648" s="255"/>
    </row>
    <row r="649" spans="2:11" s="12" customFormat="1" ht="12.75">
      <c r="B649" s="256">
        <v>42217</v>
      </c>
      <c r="C649" s="257"/>
      <c r="D649" s="214">
        <v>45</v>
      </c>
      <c r="E649" s="214">
        <v>25.1196</v>
      </c>
      <c r="F649" s="214">
        <v>1</v>
      </c>
      <c r="G649" s="214">
        <v>0.0502</v>
      </c>
      <c r="H649" s="214">
        <v>0</v>
      </c>
      <c r="I649" s="214">
        <v>0</v>
      </c>
      <c r="J649" s="255"/>
      <c r="K649" s="255"/>
    </row>
    <row r="650" spans="2:11" s="12" customFormat="1" ht="12.75">
      <c r="B650" s="256">
        <v>42248</v>
      </c>
      <c r="C650" s="257"/>
      <c r="D650" s="214">
        <v>45</v>
      </c>
      <c r="E650" s="214">
        <v>25.2246</v>
      </c>
      <c r="F650" s="214">
        <v>1</v>
      </c>
      <c r="G650" s="214">
        <v>0.0504</v>
      </c>
      <c r="H650" s="214">
        <v>0</v>
      </c>
      <c r="I650" s="214">
        <v>0</v>
      </c>
      <c r="J650" s="255"/>
      <c r="K650" s="255"/>
    </row>
    <row r="651" spans="2:11" s="12" customFormat="1" ht="12.75">
      <c r="B651" s="256">
        <v>42278</v>
      </c>
      <c r="C651" s="257"/>
      <c r="D651" s="214">
        <v>45</v>
      </c>
      <c r="E651" s="214">
        <v>25.652</v>
      </c>
      <c r="F651" s="214">
        <v>1</v>
      </c>
      <c r="G651" s="214">
        <v>0.0508</v>
      </c>
      <c r="H651" s="214">
        <v>0</v>
      </c>
      <c r="I651" s="214">
        <v>0</v>
      </c>
      <c r="J651" s="255"/>
      <c r="K651" s="255"/>
    </row>
    <row r="652" spans="2:11" s="12" customFormat="1" ht="12.75">
      <c r="B652" s="256">
        <v>42309</v>
      </c>
      <c r="C652" s="257"/>
      <c r="D652" s="214">
        <v>45</v>
      </c>
      <c r="E652" s="214">
        <v>25.7097</v>
      </c>
      <c r="F652" s="214">
        <v>1</v>
      </c>
      <c r="G652" s="214">
        <v>0.051</v>
      </c>
      <c r="H652" s="214">
        <v>0</v>
      </c>
      <c r="I652" s="214">
        <v>0</v>
      </c>
      <c r="J652" s="255"/>
      <c r="K652" s="255"/>
    </row>
    <row r="653" spans="2:11" s="12" customFormat="1" ht="12.75">
      <c r="B653" s="256">
        <v>42339</v>
      </c>
      <c r="C653" s="257"/>
      <c r="D653" s="214">
        <v>45</v>
      </c>
      <c r="E653" s="214">
        <v>25.7654</v>
      </c>
      <c r="F653" s="214">
        <v>1</v>
      </c>
      <c r="G653" s="214">
        <v>0.0512</v>
      </c>
      <c r="H653" s="214">
        <v>0</v>
      </c>
      <c r="I653" s="214">
        <v>0</v>
      </c>
      <c r="J653" s="255"/>
      <c r="K653" s="255"/>
    </row>
    <row r="654" spans="2:11" s="12" customFormat="1" ht="12.75">
      <c r="B654" s="256">
        <v>42370</v>
      </c>
      <c r="C654" s="257"/>
      <c r="D654" s="214">
        <v>45</v>
      </c>
      <c r="E654" s="214">
        <v>25.8185</v>
      </c>
      <c r="F654" s="214">
        <v>1</v>
      </c>
      <c r="G654" s="214">
        <v>0.0512</v>
      </c>
      <c r="H654" s="214">
        <v>0</v>
      </c>
      <c r="I654" s="214">
        <v>0</v>
      </c>
      <c r="J654" s="255"/>
      <c r="K654" s="255"/>
    </row>
    <row r="655" spans="2:11" s="12" customFormat="1" ht="12.75">
      <c r="B655" s="256">
        <v>42401</v>
      </c>
      <c r="C655" s="257"/>
      <c r="D655" s="214">
        <v>45</v>
      </c>
      <c r="E655" s="214">
        <v>28.4327</v>
      </c>
      <c r="F655" s="214">
        <v>3</v>
      </c>
      <c r="G655" s="214">
        <v>2.6141</v>
      </c>
      <c r="H655" s="214">
        <v>0</v>
      </c>
      <c r="I655" s="214">
        <v>0</v>
      </c>
      <c r="J655" s="255"/>
      <c r="K655" s="255"/>
    </row>
    <row r="656" spans="2:11" s="12" customFormat="1" ht="12.75">
      <c r="B656" s="256">
        <v>42430</v>
      </c>
      <c r="C656" s="257"/>
      <c r="D656" s="214">
        <v>45</v>
      </c>
      <c r="E656" s="214">
        <v>29.7705</v>
      </c>
      <c r="F656" s="214">
        <v>2</v>
      </c>
      <c r="G656" s="214">
        <v>1.3373</v>
      </c>
      <c r="H656" s="214">
        <v>0</v>
      </c>
      <c r="I656" s="214">
        <v>0</v>
      </c>
      <c r="J656" s="255"/>
      <c r="K656" s="255"/>
    </row>
    <row r="657" spans="2:11" s="12" customFormat="1" ht="12.75">
      <c r="B657" s="256">
        <v>42461</v>
      </c>
      <c r="C657" s="257"/>
      <c r="D657" s="214">
        <v>45</v>
      </c>
      <c r="E657" s="214">
        <v>31.9624</v>
      </c>
      <c r="F657" s="214">
        <v>2</v>
      </c>
      <c r="G657" s="214">
        <v>1.3422</v>
      </c>
      <c r="H657" s="214">
        <v>0</v>
      </c>
      <c r="I657" s="214">
        <v>0</v>
      </c>
      <c r="J657" s="255"/>
      <c r="K657" s="255"/>
    </row>
    <row r="658" spans="2:11" s="12" customFormat="1" ht="12.75">
      <c r="B658" s="256">
        <v>42491</v>
      </c>
      <c r="C658" s="257"/>
      <c r="D658" s="214">
        <v>45</v>
      </c>
      <c r="E658" s="214">
        <v>33.3781</v>
      </c>
      <c r="F658" s="214">
        <v>2</v>
      </c>
      <c r="G658" s="214">
        <v>1.3471</v>
      </c>
      <c r="H658" s="214">
        <v>0</v>
      </c>
      <c r="I658" s="214">
        <v>0</v>
      </c>
      <c r="J658" s="255"/>
      <c r="K658" s="255"/>
    </row>
    <row r="659" spans="2:11" s="12" customFormat="1" ht="12.75">
      <c r="B659" s="256">
        <v>42522</v>
      </c>
      <c r="C659" s="257"/>
      <c r="D659" s="214">
        <v>45</v>
      </c>
      <c r="E659" s="214">
        <v>34.7333</v>
      </c>
      <c r="F659" s="214">
        <v>2</v>
      </c>
      <c r="G659" s="214">
        <v>1.3516</v>
      </c>
      <c r="H659" s="214">
        <v>0</v>
      </c>
      <c r="I659" s="214">
        <v>0</v>
      </c>
      <c r="J659" s="255"/>
      <c r="K659" s="255"/>
    </row>
    <row r="660" spans="2:11" s="12" customFormat="1" ht="12.75">
      <c r="B660" s="256">
        <v>42552</v>
      </c>
      <c r="C660" s="257"/>
      <c r="D660" s="214">
        <v>45</v>
      </c>
      <c r="E660" s="214">
        <v>36.089</v>
      </c>
      <c r="F660" s="214">
        <v>2</v>
      </c>
      <c r="G660" s="214">
        <v>1.3547</v>
      </c>
      <c r="H660" s="214">
        <v>0</v>
      </c>
      <c r="I660" s="214">
        <v>0</v>
      </c>
      <c r="J660" s="255"/>
      <c r="K660" s="255"/>
    </row>
    <row r="661" spans="2:11" s="12" customFormat="1" ht="12.75">
      <c r="B661" s="256">
        <v>42583</v>
      </c>
      <c r="C661" s="257"/>
      <c r="D661" s="214">
        <v>45</v>
      </c>
      <c r="E661" s="214">
        <v>37.4791</v>
      </c>
      <c r="F661" s="214">
        <v>2</v>
      </c>
      <c r="G661" s="214">
        <v>1.3593</v>
      </c>
      <c r="H661" s="214">
        <v>0</v>
      </c>
      <c r="I661" s="214">
        <v>0</v>
      </c>
      <c r="J661" s="255"/>
      <c r="K661" s="255"/>
    </row>
    <row r="662" spans="2:11" s="12" customFormat="1" ht="12.75">
      <c r="B662" s="256">
        <v>42614</v>
      </c>
      <c r="C662" s="257"/>
      <c r="D662" s="214">
        <v>45</v>
      </c>
      <c r="E662" s="214">
        <v>38.8885</v>
      </c>
      <c r="F662" s="214">
        <v>2</v>
      </c>
      <c r="G662" s="214">
        <v>1.3628</v>
      </c>
      <c r="H662" s="214">
        <v>0</v>
      </c>
      <c r="I662" s="214">
        <v>0</v>
      </c>
      <c r="J662" s="255"/>
      <c r="K662" s="255"/>
    </row>
    <row r="663" spans="2:11" s="12" customFormat="1" ht="12.75">
      <c r="B663" s="256">
        <v>42644</v>
      </c>
      <c r="C663" s="257"/>
      <c r="D663" s="214">
        <v>45</v>
      </c>
      <c r="E663" s="214">
        <v>40.5814</v>
      </c>
      <c r="F663" s="214">
        <v>2</v>
      </c>
      <c r="G663" s="214">
        <v>1.3636</v>
      </c>
      <c r="H663" s="214">
        <v>0</v>
      </c>
      <c r="I663" s="214">
        <v>0</v>
      </c>
      <c r="J663" s="255"/>
      <c r="K663" s="255"/>
    </row>
    <row r="664" spans="2:11" s="12" customFormat="1" ht="12.75">
      <c r="B664" s="256">
        <v>42675</v>
      </c>
      <c r="C664" s="257"/>
      <c r="D664" s="214">
        <v>45</v>
      </c>
      <c r="E664" s="214">
        <v>41.9525</v>
      </c>
      <c r="F664" s="214">
        <v>2</v>
      </c>
      <c r="G664" s="214">
        <v>1.3655</v>
      </c>
      <c r="H664" s="214">
        <v>0</v>
      </c>
      <c r="I664" s="214">
        <v>0</v>
      </c>
      <c r="J664" s="255"/>
      <c r="K664" s="255"/>
    </row>
    <row r="665" spans="2:11" s="12" customFormat="1" ht="12.75">
      <c r="B665" s="256">
        <v>42705</v>
      </c>
      <c r="C665" s="257"/>
      <c r="D665" s="214">
        <v>45</v>
      </c>
      <c r="E665" s="214">
        <v>43.3245</v>
      </c>
      <c r="F665" s="214">
        <v>2</v>
      </c>
      <c r="G665" s="214">
        <v>1.3682</v>
      </c>
      <c r="H665" s="214">
        <v>0</v>
      </c>
      <c r="I665" s="214">
        <v>0</v>
      </c>
      <c r="J665" s="255"/>
      <c r="K665" s="255"/>
    </row>
    <row r="666" spans="2:11" s="12" customFormat="1" ht="12.75">
      <c r="B666" s="256">
        <v>42736</v>
      </c>
      <c r="C666" s="257"/>
      <c r="D666" s="214">
        <v>45</v>
      </c>
      <c r="E666" s="214">
        <v>43.6794</v>
      </c>
      <c r="F666" s="214">
        <v>2</v>
      </c>
      <c r="G666" s="214">
        <v>1.37</v>
      </c>
      <c r="H666" s="214">
        <v>0</v>
      </c>
      <c r="I666" s="214">
        <v>0</v>
      </c>
      <c r="J666" s="255"/>
      <c r="K666" s="255"/>
    </row>
    <row r="667" spans="2:11" s="12" customFormat="1" ht="12.75">
      <c r="B667" s="256">
        <v>42767</v>
      </c>
      <c r="C667" s="257"/>
      <c r="D667" s="214">
        <v>44</v>
      </c>
      <c r="E667" s="214">
        <v>45.0478</v>
      </c>
      <c r="F667" s="214">
        <v>2</v>
      </c>
      <c r="G667" s="214">
        <v>1.3685</v>
      </c>
      <c r="H667" s="214">
        <v>0</v>
      </c>
      <c r="I667" s="214">
        <v>0</v>
      </c>
      <c r="J667" s="255"/>
      <c r="K667" s="255"/>
    </row>
    <row r="668" spans="2:11" s="12" customFormat="1" ht="12.75">
      <c r="B668" s="256">
        <v>42795</v>
      </c>
      <c r="C668" s="257"/>
      <c r="D668" s="214">
        <v>44</v>
      </c>
      <c r="E668" s="214">
        <v>46.4208</v>
      </c>
      <c r="F668" s="214">
        <v>2</v>
      </c>
      <c r="G668" s="214">
        <v>1.3724</v>
      </c>
      <c r="H668" s="214">
        <v>0</v>
      </c>
      <c r="I668" s="214">
        <v>0</v>
      </c>
      <c r="J668" s="255"/>
      <c r="K668" s="255"/>
    </row>
    <row r="669" spans="2:11" s="12" customFormat="1" ht="12.75">
      <c r="B669" s="256">
        <v>42826</v>
      </c>
      <c r="C669" s="257"/>
      <c r="D669" s="214">
        <v>44</v>
      </c>
      <c r="E669" s="214">
        <v>48.6684</v>
      </c>
      <c r="F669" s="214">
        <v>2</v>
      </c>
      <c r="G669" s="214">
        <v>1.3764</v>
      </c>
      <c r="H669" s="214">
        <v>0</v>
      </c>
      <c r="I669" s="214">
        <v>0</v>
      </c>
      <c r="J669" s="255"/>
      <c r="K669" s="255"/>
    </row>
    <row r="670" spans="2:11" s="12" customFormat="1" ht="12.75">
      <c r="B670" s="256">
        <v>42856</v>
      </c>
      <c r="C670" s="257"/>
      <c r="D670" s="214">
        <v>44</v>
      </c>
      <c r="E670" s="214">
        <v>50.0544</v>
      </c>
      <c r="F670" s="214">
        <v>4</v>
      </c>
      <c r="G670" s="214">
        <v>1.3811</v>
      </c>
      <c r="H670" s="214">
        <v>0</v>
      </c>
      <c r="I670" s="214">
        <v>0</v>
      </c>
      <c r="J670" s="255"/>
      <c r="K670" s="255"/>
    </row>
    <row r="671" spans="2:11" s="12" customFormat="1" ht="12.75">
      <c r="B671" s="256">
        <v>42887</v>
      </c>
      <c r="C671" s="257"/>
      <c r="D671" s="214">
        <v>43</v>
      </c>
      <c r="E671" s="214">
        <v>7.2751</v>
      </c>
      <c r="F671" s="214">
        <v>2</v>
      </c>
      <c r="G671" s="214">
        <v>1.3847</v>
      </c>
      <c r="H671" s="214">
        <v>0</v>
      </c>
      <c r="I671" s="214">
        <v>0</v>
      </c>
      <c r="J671" s="255"/>
      <c r="K671" s="255"/>
    </row>
    <row r="672" spans="2:11" s="12" customFormat="1" ht="12.75">
      <c r="B672" s="256">
        <v>42917</v>
      </c>
      <c r="C672" s="257"/>
      <c r="D672" s="214">
        <v>43</v>
      </c>
      <c r="E672" s="214">
        <v>8.6089</v>
      </c>
      <c r="F672" s="214">
        <v>1</v>
      </c>
      <c r="G672" s="214">
        <v>1.3332</v>
      </c>
      <c r="H672" s="214">
        <v>0</v>
      </c>
      <c r="I672" s="214">
        <v>0</v>
      </c>
      <c r="J672" s="255"/>
      <c r="K672" s="255"/>
    </row>
    <row r="673" spans="2:11" s="12" customFormat="1" ht="12.75">
      <c r="B673" s="256">
        <v>42948</v>
      </c>
      <c r="C673" s="257"/>
      <c r="D673" s="214">
        <v>43</v>
      </c>
      <c r="E673" s="214">
        <v>9.9541</v>
      </c>
      <c r="F673" s="214">
        <v>1</v>
      </c>
      <c r="G673" s="214">
        <v>1.3298</v>
      </c>
      <c r="H673" s="214">
        <v>0</v>
      </c>
      <c r="I673" s="214">
        <v>0</v>
      </c>
      <c r="J673" s="255"/>
      <c r="K673" s="255"/>
    </row>
    <row r="674" spans="2:11" s="12" customFormat="1" ht="12.75">
      <c r="B674" s="256">
        <v>42979</v>
      </c>
      <c r="C674" s="257"/>
      <c r="D674" s="214">
        <v>43</v>
      </c>
      <c r="E674" s="214">
        <v>11.317</v>
      </c>
      <c r="F674" s="214">
        <v>1</v>
      </c>
      <c r="G674" s="214">
        <v>1.3302</v>
      </c>
      <c r="H674" s="214">
        <v>0</v>
      </c>
      <c r="I674" s="214">
        <v>0</v>
      </c>
      <c r="J674" s="255"/>
      <c r="K674" s="255"/>
    </row>
    <row r="675" spans="2:11" s="12" customFormat="1" ht="12.75">
      <c r="B675" s="256">
        <v>43009</v>
      </c>
      <c r="C675" s="257"/>
      <c r="D675" s="214">
        <v>43</v>
      </c>
      <c r="E675" s="214">
        <v>12.6607</v>
      </c>
      <c r="F675" s="214">
        <v>1</v>
      </c>
      <c r="G675" s="214">
        <v>1.3328</v>
      </c>
      <c r="H675" s="214">
        <v>0</v>
      </c>
      <c r="I675" s="214">
        <v>0</v>
      </c>
      <c r="J675" s="255"/>
      <c r="K675" s="255"/>
    </row>
    <row r="676" spans="2:11" s="12" customFormat="1" ht="12.75">
      <c r="B676" s="256">
        <v>43040</v>
      </c>
      <c r="C676" s="257"/>
      <c r="D676" s="214">
        <v>43</v>
      </c>
      <c r="E676" s="214">
        <v>13.9966</v>
      </c>
      <c r="F676" s="214">
        <v>1</v>
      </c>
      <c r="G676" s="214">
        <v>1.3317</v>
      </c>
      <c r="H676" s="214">
        <v>0</v>
      </c>
      <c r="I676" s="214">
        <v>0</v>
      </c>
      <c r="J676" s="255"/>
      <c r="K676" s="255"/>
    </row>
    <row r="677" spans="2:11" s="12" customFormat="1" ht="12.75">
      <c r="B677" s="256">
        <v>43070</v>
      </c>
      <c r="C677" s="257"/>
      <c r="D677" s="214">
        <v>46</v>
      </c>
      <c r="E677" s="214">
        <v>15.3484</v>
      </c>
      <c r="F677" s="214">
        <v>1</v>
      </c>
      <c r="G677" s="214">
        <v>1.3365</v>
      </c>
      <c r="H677" s="214">
        <v>0</v>
      </c>
      <c r="I677" s="214">
        <v>0</v>
      </c>
      <c r="J677" s="255"/>
      <c r="K677" s="255"/>
    </row>
    <row r="678" spans="2:11" s="12" customFormat="1" ht="12.75">
      <c r="B678" s="256">
        <v>43101</v>
      </c>
      <c r="C678" s="257"/>
      <c r="D678" s="214">
        <v>46</v>
      </c>
      <c r="E678" s="214">
        <v>16.6896</v>
      </c>
      <c r="F678" s="214">
        <v>1</v>
      </c>
      <c r="G678" s="214">
        <v>1.3399</v>
      </c>
      <c r="H678" s="214">
        <v>0</v>
      </c>
      <c r="I678" s="214">
        <v>0</v>
      </c>
      <c r="J678" s="255"/>
      <c r="K678" s="255"/>
    </row>
    <row r="679" spans="2:11" s="12" customFormat="1" ht="12.75">
      <c r="B679" s="256">
        <v>43132</v>
      </c>
      <c r="C679" s="257"/>
      <c r="D679" s="214">
        <v>46</v>
      </c>
      <c r="E679" s="214">
        <v>18.0309</v>
      </c>
      <c r="F679" s="214">
        <v>1</v>
      </c>
      <c r="G679" s="214">
        <v>1.3412</v>
      </c>
      <c r="H679" s="214">
        <v>0</v>
      </c>
      <c r="I679" s="214">
        <v>0</v>
      </c>
      <c r="J679" s="255"/>
      <c r="K679" s="255"/>
    </row>
    <row r="680" spans="2:11" s="12" customFormat="1" ht="12.75">
      <c r="B680" s="256">
        <v>43160</v>
      </c>
      <c r="C680" s="257"/>
      <c r="D680" s="214">
        <v>46</v>
      </c>
      <c r="E680" s="214">
        <v>19.3773</v>
      </c>
      <c r="F680" s="214">
        <v>1</v>
      </c>
      <c r="G680" s="214">
        <v>1.3461</v>
      </c>
      <c r="H680" s="214">
        <v>0</v>
      </c>
      <c r="I680" s="214">
        <v>0</v>
      </c>
      <c r="J680" s="255"/>
      <c r="K680" s="255"/>
    </row>
    <row r="681" spans="2:11" s="12" customFormat="1" ht="12.75">
      <c r="B681" s="256">
        <v>43191</v>
      </c>
      <c r="C681" s="257"/>
      <c r="D681" s="214">
        <v>46</v>
      </c>
      <c r="E681" s="214">
        <v>21.2142</v>
      </c>
      <c r="F681" s="214">
        <v>1</v>
      </c>
      <c r="G681" s="214">
        <v>1.3483</v>
      </c>
      <c r="H681" s="214">
        <v>0</v>
      </c>
      <c r="I681" s="214">
        <v>0</v>
      </c>
      <c r="J681" s="255"/>
      <c r="K681" s="255"/>
    </row>
    <row r="682" spans="2:11" s="12" customFormat="1" ht="12.75">
      <c r="B682" s="256">
        <v>43221</v>
      </c>
      <c r="C682" s="257"/>
      <c r="D682" s="214">
        <v>46</v>
      </c>
      <c r="E682" s="214">
        <v>22.5686</v>
      </c>
      <c r="F682" s="214">
        <v>1</v>
      </c>
      <c r="G682" s="214">
        <v>1.3502</v>
      </c>
      <c r="H682" s="214">
        <v>0</v>
      </c>
      <c r="I682" s="214">
        <v>0</v>
      </c>
      <c r="J682" s="255"/>
      <c r="K682" s="255"/>
    </row>
    <row r="683" spans="2:11" s="12" customFormat="1" ht="12.75">
      <c r="B683" s="256">
        <v>43252</v>
      </c>
      <c r="C683" s="257"/>
      <c r="D683" s="214">
        <v>46</v>
      </c>
      <c r="E683" s="214">
        <v>23.9174</v>
      </c>
      <c r="F683" s="214">
        <v>1</v>
      </c>
      <c r="G683" s="214">
        <v>1.3539</v>
      </c>
      <c r="H683" s="214">
        <v>1</v>
      </c>
      <c r="I683" s="214">
        <v>0.0071</v>
      </c>
      <c r="J683" s="255"/>
      <c r="K683" s="255"/>
    </row>
    <row r="684" spans="2:11" s="12" customFormat="1" ht="12.75">
      <c r="B684" s="256">
        <v>43282</v>
      </c>
      <c r="C684" s="257"/>
      <c r="D684" s="214">
        <v>46</v>
      </c>
      <c r="E684" s="214">
        <v>25.2758</v>
      </c>
      <c r="F684" s="214">
        <v>1</v>
      </c>
      <c r="G684" s="214">
        <v>1.3579</v>
      </c>
      <c r="H684" s="214">
        <v>0</v>
      </c>
      <c r="I684" s="214">
        <v>0</v>
      </c>
      <c r="J684" s="255"/>
      <c r="K684" s="255"/>
    </row>
    <row r="685" spans="2:11" s="12" customFormat="1" ht="12.75">
      <c r="B685" s="256">
        <v>43313</v>
      </c>
      <c r="C685" s="257"/>
      <c r="D685" s="214">
        <v>46</v>
      </c>
      <c r="E685" s="214">
        <v>26.6553</v>
      </c>
      <c r="F685" s="214">
        <v>1</v>
      </c>
      <c r="G685" s="214">
        <v>1.3601</v>
      </c>
      <c r="H685" s="214">
        <v>0</v>
      </c>
      <c r="I685" s="214">
        <v>0</v>
      </c>
      <c r="J685" s="255"/>
      <c r="K685" s="255"/>
    </row>
    <row r="686" spans="2:11" s="12" customFormat="1" ht="12.75">
      <c r="B686" s="256">
        <v>43344</v>
      </c>
      <c r="C686" s="257"/>
      <c r="D686" s="214">
        <v>46</v>
      </c>
      <c r="E686" s="214">
        <v>28.0627</v>
      </c>
      <c r="F686" s="214">
        <v>1</v>
      </c>
      <c r="G686" s="214">
        <v>1.3643</v>
      </c>
      <c r="H686" s="214">
        <v>0</v>
      </c>
      <c r="I686" s="214">
        <v>0</v>
      </c>
      <c r="J686" s="255"/>
      <c r="K686" s="255"/>
    </row>
    <row r="687" spans="2:11" s="12" customFormat="1" ht="12.75">
      <c r="B687" s="256">
        <v>43374</v>
      </c>
      <c r="C687" s="257"/>
      <c r="D687" s="214">
        <v>46</v>
      </c>
      <c r="E687" s="214">
        <v>29.4469</v>
      </c>
      <c r="F687" s="214">
        <v>1</v>
      </c>
      <c r="G687" s="214">
        <v>1.3678</v>
      </c>
      <c r="H687" s="214">
        <v>0</v>
      </c>
      <c r="I687" s="214">
        <v>0</v>
      </c>
      <c r="J687" s="255"/>
      <c r="K687" s="255"/>
    </row>
    <row r="688" spans="2:11" s="12" customFormat="1" ht="12.75">
      <c r="B688" s="256">
        <v>43405</v>
      </c>
      <c r="C688" s="257"/>
      <c r="D688" s="214">
        <v>46</v>
      </c>
      <c r="E688" s="214">
        <v>30.8247</v>
      </c>
      <c r="F688" s="214">
        <v>1</v>
      </c>
      <c r="G688" s="214">
        <v>1.3716</v>
      </c>
      <c r="H688" s="214">
        <v>0</v>
      </c>
      <c r="I688" s="214">
        <v>0</v>
      </c>
      <c r="J688" s="255"/>
      <c r="K688" s="255"/>
    </row>
    <row r="689" spans="2:11" s="12" customFormat="1" ht="12.75">
      <c r="B689" s="256">
        <v>43435</v>
      </c>
      <c r="C689" s="257"/>
      <c r="D689" s="214">
        <v>46</v>
      </c>
      <c r="E689" s="214">
        <v>32.2058</v>
      </c>
      <c r="F689" s="214">
        <v>1</v>
      </c>
      <c r="G689" s="214">
        <v>1.3766</v>
      </c>
      <c r="H689" s="214">
        <v>0</v>
      </c>
      <c r="I689" s="214">
        <v>0</v>
      </c>
      <c r="J689" s="255"/>
      <c r="K689" s="255"/>
    </row>
    <row r="690" spans="2:11" s="12" customFormat="1" ht="12.75">
      <c r="B690" s="256">
        <v>43466</v>
      </c>
      <c r="C690" s="257"/>
      <c r="D690" s="214">
        <v>46</v>
      </c>
      <c r="E690" s="214">
        <v>33.5857</v>
      </c>
      <c r="F690" s="214">
        <v>1</v>
      </c>
      <c r="G690" s="214">
        <v>1.3782</v>
      </c>
      <c r="H690" s="214">
        <v>0</v>
      </c>
      <c r="I690" s="214">
        <v>0</v>
      </c>
      <c r="J690" s="255"/>
      <c r="K690" s="255"/>
    </row>
    <row r="691" spans="2:11" s="12" customFormat="1" ht="12.75">
      <c r="B691" s="256">
        <v>43497</v>
      </c>
      <c r="C691" s="257"/>
      <c r="D691" s="214">
        <v>46</v>
      </c>
      <c r="E691" s="214">
        <v>35.8631</v>
      </c>
      <c r="F691" s="214">
        <v>2</v>
      </c>
      <c r="G691" s="214">
        <v>2.2773</v>
      </c>
      <c r="H691" s="214">
        <v>0</v>
      </c>
      <c r="I691" s="214">
        <v>0</v>
      </c>
      <c r="J691" s="255"/>
      <c r="K691" s="255"/>
    </row>
    <row r="692" spans="2:11" s="12" customFormat="1" ht="12.75">
      <c r="B692" s="256">
        <v>43525</v>
      </c>
      <c r="C692" s="257"/>
      <c r="D692" s="214">
        <v>46</v>
      </c>
      <c r="E692" s="214">
        <v>35.8629</v>
      </c>
      <c r="F692" s="214">
        <v>0</v>
      </c>
      <c r="G692" s="214">
        <v>0</v>
      </c>
      <c r="H692" s="214">
        <v>1</v>
      </c>
      <c r="I692" s="214">
        <v>0.0003</v>
      </c>
      <c r="J692" s="255"/>
      <c r="K692" s="255"/>
    </row>
    <row r="693" spans="2:11" s="12" customFormat="1" ht="12.75">
      <c r="B693" s="256">
        <v>43556</v>
      </c>
      <c r="C693" s="257"/>
      <c r="D693" s="214">
        <v>46</v>
      </c>
      <c r="E693" s="214">
        <v>36.5409</v>
      </c>
      <c r="F693" s="214">
        <v>0</v>
      </c>
      <c r="G693" s="214">
        <v>0</v>
      </c>
      <c r="H693" s="214">
        <v>0</v>
      </c>
      <c r="I693" s="214">
        <v>0</v>
      </c>
      <c r="J693" s="255"/>
      <c r="K693" s="255"/>
    </row>
    <row r="694" spans="2:11" s="12" customFormat="1" ht="12.75">
      <c r="B694" s="256">
        <v>43586</v>
      </c>
      <c r="C694" s="257"/>
      <c r="D694" s="214">
        <v>46</v>
      </c>
      <c r="E694" s="214">
        <v>36.5462</v>
      </c>
      <c r="F694" s="214">
        <v>0</v>
      </c>
      <c r="G694" s="214">
        <v>0</v>
      </c>
      <c r="H694" s="214">
        <v>0</v>
      </c>
      <c r="I694" s="214">
        <v>0</v>
      </c>
      <c r="J694" s="255"/>
      <c r="K694" s="255"/>
    </row>
    <row r="695" spans="2:11" s="12" customFormat="1" ht="12.75">
      <c r="B695" s="256">
        <v>43617</v>
      </c>
      <c r="C695" s="257"/>
      <c r="D695" s="214">
        <v>46</v>
      </c>
      <c r="E695" s="214">
        <v>36.5489</v>
      </c>
      <c r="F695" s="214">
        <v>0</v>
      </c>
      <c r="G695" s="214">
        <v>0</v>
      </c>
      <c r="H695" s="214">
        <v>0</v>
      </c>
      <c r="I695" s="214">
        <v>0</v>
      </c>
      <c r="J695" s="255"/>
      <c r="K695" s="255"/>
    </row>
    <row r="696" spans="2:11" s="12" customFormat="1" ht="12.75">
      <c r="B696" s="256">
        <v>43647</v>
      </c>
      <c r="C696" s="257"/>
      <c r="D696" s="214">
        <v>46</v>
      </c>
      <c r="E696" s="214">
        <v>36.5496</v>
      </c>
      <c r="F696" s="214">
        <v>0</v>
      </c>
      <c r="G696" s="214">
        <v>0</v>
      </c>
      <c r="H696" s="214">
        <v>0</v>
      </c>
      <c r="I696" s="214">
        <v>0</v>
      </c>
      <c r="J696" s="255"/>
      <c r="K696" s="255"/>
    </row>
    <row r="697" spans="2:11" s="12" customFormat="1" ht="12.75">
      <c r="B697" s="256">
        <v>43678</v>
      </c>
      <c r="C697" s="257"/>
      <c r="D697" s="214">
        <v>46</v>
      </c>
      <c r="E697" s="214">
        <v>36.5731</v>
      </c>
      <c r="F697" s="214">
        <v>0</v>
      </c>
      <c r="G697" s="214">
        <v>0</v>
      </c>
      <c r="H697" s="214">
        <v>0</v>
      </c>
      <c r="I697" s="214">
        <v>0</v>
      </c>
      <c r="J697" s="255"/>
      <c r="K697" s="255"/>
    </row>
    <row r="698" spans="2:11" s="12" customFormat="1" ht="12.75">
      <c r="B698" s="256">
        <v>43709</v>
      </c>
      <c r="C698" s="257"/>
      <c r="D698" s="214">
        <v>46</v>
      </c>
      <c r="E698" s="214">
        <v>36.6171</v>
      </c>
      <c r="F698" s="214">
        <v>0</v>
      </c>
      <c r="G698" s="214">
        <v>0</v>
      </c>
      <c r="H698" s="214">
        <v>0</v>
      </c>
      <c r="I698" s="214">
        <v>0</v>
      </c>
      <c r="J698" s="255"/>
      <c r="K698" s="255"/>
    </row>
    <row r="699" spans="2:11" s="12" customFormat="1" ht="12.75">
      <c r="B699" s="256">
        <v>43739</v>
      </c>
      <c r="C699" s="257"/>
      <c r="D699" s="214">
        <v>46</v>
      </c>
      <c r="E699" s="214">
        <v>36.6085</v>
      </c>
      <c r="F699" s="214">
        <v>0</v>
      </c>
      <c r="G699" s="214">
        <v>0</v>
      </c>
      <c r="H699" s="214">
        <v>2</v>
      </c>
      <c r="I699" s="214">
        <v>0.0532</v>
      </c>
      <c r="J699" s="255"/>
      <c r="K699" s="255"/>
    </row>
    <row r="700" spans="2:11" s="12" customFormat="1" ht="12.75">
      <c r="B700" s="256">
        <v>43770</v>
      </c>
      <c r="C700" s="257"/>
      <c r="D700" s="214">
        <v>45</v>
      </c>
      <c r="E700" s="214">
        <v>27.2027</v>
      </c>
      <c r="F700" s="214">
        <v>0</v>
      </c>
      <c r="G700" s="214">
        <v>0</v>
      </c>
      <c r="H700" s="214">
        <v>2</v>
      </c>
      <c r="I700" s="214">
        <v>9.4117</v>
      </c>
      <c r="J700" s="255"/>
      <c r="K700" s="255"/>
    </row>
    <row r="701" spans="2:11" s="12" customFormat="1" ht="12.75">
      <c r="B701" s="256">
        <v>43800</v>
      </c>
      <c r="C701" s="257"/>
      <c r="D701" s="214">
        <v>47</v>
      </c>
      <c r="E701" s="214">
        <v>27.2122</v>
      </c>
      <c r="F701" s="214">
        <v>0</v>
      </c>
      <c r="G701" s="214">
        <v>0</v>
      </c>
      <c r="H701" s="214">
        <v>0</v>
      </c>
      <c r="I701" s="214">
        <v>0</v>
      </c>
      <c r="J701" s="255"/>
      <c r="K701" s="255"/>
    </row>
    <row r="702" spans="2:11" s="12" customFormat="1" ht="12.75">
      <c r="B702" s="256">
        <v>43831</v>
      </c>
      <c r="C702" s="257"/>
      <c r="D702" s="214">
        <v>47</v>
      </c>
      <c r="E702" s="214">
        <v>27.2139</v>
      </c>
      <c r="F702" s="214">
        <v>0</v>
      </c>
      <c r="G702" s="214">
        <v>0</v>
      </c>
      <c r="H702" s="214">
        <v>0</v>
      </c>
      <c r="I702" s="214">
        <v>0</v>
      </c>
      <c r="J702" s="255"/>
      <c r="K702" s="255"/>
    </row>
    <row r="703" spans="2:11" s="12" customFormat="1" ht="12.75">
      <c r="B703" s="256">
        <v>43862</v>
      </c>
      <c r="C703" s="257"/>
      <c r="D703" s="214">
        <v>47</v>
      </c>
      <c r="E703" s="214">
        <v>27.2143</v>
      </c>
      <c r="F703" s="214">
        <v>0</v>
      </c>
      <c r="G703" s="214">
        <v>0</v>
      </c>
      <c r="H703" s="214">
        <v>3</v>
      </c>
      <c r="I703" s="214">
        <v>0.0001</v>
      </c>
      <c r="J703" s="255"/>
      <c r="K703" s="255"/>
    </row>
    <row r="704" spans="2:11" s="12" customFormat="1" ht="12.75">
      <c r="B704" s="256">
        <v>43891</v>
      </c>
      <c r="C704" s="257"/>
      <c r="D704" s="214">
        <v>47</v>
      </c>
      <c r="E704" s="214">
        <v>27.2143</v>
      </c>
      <c r="F704" s="214">
        <v>0</v>
      </c>
      <c r="G704" s="214">
        <v>0</v>
      </c>
      <c r="H704" s="214">
        <v>0</v>
      </c>
      <c r="I704" s="214">
        <v>0</v>
      </c>
      <c r="J704" s="255"/>
      <c r="K704" s="255"/>
    </row>
    <row r="705" spans="2:11" s="12" customFormat="1" ht="12.75">
      <c r="B705" s="256">
        <v>43922</v>
      </c>
      <c r="C705" s="257"/>
      <c r="D705" s="214">
        <v>47</v>
      </c>
      <c r="E705" s="214">
        <v>28.4796</v>
      </c>
      <c r="F705" s="214">
        <v>0</v>
      </c>
      <c r="G705" s="214">
        <v>0</v>
      </c>
      <c r="H705" s="214">
        <v>0</v>
      </c>
      <c r="I705" s="214">
        <v>0</v>
      </c>
      <c r="J705" s="255"/>
      <c r="K705" s="255"/>
    </row>
    <row r="706" spans="2:11" s="12" customFormat="1" ht="12.75">
      <c r="B706" s="256">
        <v>43952</v>
      </c>
      <c r="C706" s="257"/>
      <c r="D706" s="214">
        <v>47</v>
      </c>
      <c r="E706" s="214">
        <v>28.4862</v>
      </c>
      <c r="F706" s="214">
        <v>0</v>
      </c>
      <c r="G706" s="214">
        <v>0</v>
      </c>
      <c r="H706" s="214">
        <v>0</v>
      </c>
      <c r="I706" s="214">
        <v>0</v>
      </c>
      <c r="J706" s="255"/>
      <c r="K706" s="255"/>
    </row>
    <row r="707" spans="2:11" s="12" customFormat="1" ht="12.75">
      <c r="B707" s="256">
        <v>43983</v>
      </c>
      <c r="C707" s="257"/>
      <c r="D707" s="214">
        <v>47</v>
      </c>
      <c r="E707" s="214">
        <v>28.4881</v>
      </c>
      <c r="F707" s="214">
        <v>0</v>
      </c>
      <c r="G707" s="214">
        <v>0</v>
      </c>
      <c r="H707" s="214">
        <v>0</v>
      </c>
      <c r="I707" s="214">
        <v>0</v>
      </c>
      <c r="J707" s="255"/>
      <c r="K707" s="255"/>
    </row>
    <row r="708" spans="2:11" s="12" customFormat="1" ht="12.75">
      <c r="B708" s="256">
        <v>44013</v>
      </c>
      <c r="C708" s="257"/>
      <c r="D708" s="214">
        <v>47</v>
      </c>
      <c r="E708" s="214">
        <v>28.4888</v>
      </c>
      <c r="F708" s="214">
        <v>0</v>
      </c>
      <c r="G708" s="214">
        <v>0</v>
      </c>
      <c r="H708" s="214">
        <v>0</v>
      </c>
      <c r="I708" s="214">
        <v>0</v>
      </c>
      <c r="J708" s="255"/>
      <c r="K708" s="255"/>
    </row>
    <row r="709" spans="2:11" s="12" customFormat="1" ht="12.75">
      <c r="B709" s="256">
        <v>44044</v>
      </c>
      <c r="C709" s="257"/>
      <c r="D709" s="214">
        <v>47</v>
      </c>
      <c r="E709" s="214">
        <v>28.5115</v>
      </c>
      <c r="F709" s="214">
        <v>0</v>
      </c>
      <c r="G709" s="214">
        <v>0</v>
      </c>
      <c r="H709" s="214">
        <v>0</v>
      </c>
      <c r="I709" s="214">
        <v>0</v>
      </c>
      <c r="J709" s="255"/>
      <c r="K709" s="255"/>
    </row>
    <row r="710" spans="2:11" s="12" customFormat="1" ht="12.75">
      <c r="B710" s="256">
        <v>44075</v>
      </c>
      <c r="C710" s="257"/>
      <c r="D710" s="214">
        <v>47</v>
      </c>
      <c r="E710" s="214">
        <v>28.5558</v>
      </c>
      <c r="F710" s="214">
        <v>0</v>
      </c>
      <c r="G710" s="214">
        <v>0</v>
      </c>
      <c r="H710" s="214">
        <v>0</v>
      </c>
      <c r="I710" s="214">
        <v>0</v>
      </c>
      <c r="J710" s="255"/>
      <c r="K710" s="255"/>
    </row>
    <row r="711" spans="2:11" s="12" customFormat="1" ht="12.75">
      <c r="B711" s="256">
        <v>44105</v>
      </c>
      <c r="C711" s="257"/>
      <c r="D711" s="214">
        <v>47</v>
      </c>
      <c r="E711" s="214">
        <v>28.5358</v>
      </c>
      <c r="F711" s="214">
        <v>0</v>
      </c>
      <c r="G711" s="214">
        <v>0</v>
      </c>
      <c r="H711" s="214">
        <v>1</v>
      </c>
      <c r="I711" s="214">
        <v>0.0822</v>
      </c>
      <c r="J711" s="255"/>
      <c r="K711" s="255"/>
    </row>
    <row r="712" spans="2:11" s="12" customFormat="1" ht="12.75">
      <c r="B712" s="256">
        <v>44136</v>
      </c>
      <c r="C712" s="257"/>
      <c r="D712" s="214">
        <v>46</v>
      </c>
      <c r="E712" s="214">
        <v>28.5424</v>
      </c>
      <c r="F712" s="214">
        <v>0</v>
      </c>
      <c r="G712" s="214">
        <v>0</v>
      </c>
      <c r="H712" s="214">
        <v>0</v>
      </c>
      <c r="I712" s="214">
        <v>0</v>
      </c>
      <c r="J712" s="255"/>
      <c r="K712" s="255"/>
    </row>
    <row r="713" spans="2:11" s="12" customFormat="1" ht="12.75">
      <c r="B713" s="256">
        <v>44166</v>
      </c>
      <c r="C713" s="257"/>
      <c r="D713" s="214">
        <v>46</v>
      </c>
      <c r="E713" s="214">
        <v>28.5472</v>
      </c>
      <c r="F713" s="214">
        <v>0</v>
      </c>
      <c r="G713" s="214">
        <v>0</v>
      </c>
      <c r="H713" s="214">
        <v>0</v>
      </c>
      <c r="I713" s="214">
        <v>0</v>
      </c>
      <c r="J713" s="255"/>
      <c r="K713" s="255"/>
    </row>
    <row r="714" spans="2:11" s="12" customFormat="1" ht="12.75">
      <c r="B714" s="256">
        <v>44197</v>
      </c>
      <c r="C714" s="257"/>
      <c r="D714" s="214">
        <v>46</v>
      </c>
      <c r="E714" s="214">
        <v>28.549</v>
      </c>
      <c r="F714" s="214">
        <v>0</v>
      </c>
      <c r="G714" s="214">
        <v>0</v>
      </c>
      <c r="H714" s="214">
        <v>0</v>
      </c>
      <c r="I714" s="214">
        <v>0</v>
      </c>
      <c r="J714" s="255"/>
      <c r="K714" s="255"/>
    </row>
    <row r="715" spans="2:11" s="12" customFormat="1" ht="12.75">
      <c r="B715" s="256">
        <v>44228</v>
      </c>
      <c r="C715" s="257"/>
      <c r="D715" s="214">
        <v>46</v>
      </c>
      <c r="E715" s="214">
        <v>28.5493</v>
      </c>
      <c r="F715" s="214">
        <v>0</v>
      </c>
      <c r="G715" s="214">
        <v>0</v>
      </c>
      <c r="H715" s="214">
        <v>0</v>
      </c>
      <c r="I715" s="214">
        <v>0</v>
      </c>
      <c r="J715" s="255"/>
      <c r="K715" s="255"/>
    </row>
    <row r="716" spans="2:11" s="12" customFormat="1" ht="12.75">
      <c r="B716" s="256">
        <v>44256</v>
      </c>
      <c r="C716" s="257"/>
      <c r="D716" s="214">
        <v>46</v>
      </c>
      <c r="E716" s="214">
        <v>28.5493</v>
      </c>
      <c r="F716" s="214">
        <v>0</v>
      </c>
      <c r="G716" s="214">
        <v>0</v>
      </c>
      <c r="H716" s="214">
        <v>0</v>
      </c>
      <c r="I716" s="214">
        <v>0</v>
      </c>
      <c r="J716" s="255"/>
      <c r="K716" s="255"/>
    </row>
    <row r="717" spans="2:11" s="12" customFormat="1" ht="12.75">
      <c r="B717" s="256">
        <v>44287</v>
      </c>
      <c r="C717" s="257"/>
      <c r="D717" s="214">
        <v>46</v>
      </c>
      <c r="E717" s="214">
        <v>29.3771</v>
      </c>
      <c r="F717" s="214">
        <v>0</v>
      </c>
      <c r="G717" s="214">
        <v>0</v>
      </c>
      <c r="H717" s="214">
        <v>0</v>
      </c>
      <c r="I717" s="214">
        <v>0</v>
      </c>
      <c r="J717" s="255"/>
      <c r="K717" s="255"/>
    </row>
    <row r="718" spans="2:11" s="12" customFormat="1" ht="12.75">
      <c r="B718" s="256">
        <v>44317</v>
      </c>
      <c r="C718" s="257"/>
      <c r="D718" s="214">
        <v>46</v>
      </c>
      <c r="E718" s="214">
        <v>29.5543</v>
      </c>
      <c r="F718" s="214">
        <v>2</v>
      </c>
      <c r="G718" s="214">
        <v>0.2</v>
      </c>
      <c r="H718" s="214">
        <v>2</v>
      </c>
      <c r="I718" s="214">
        <v>0.0294</v>
      </c>
      <c r="J718" s="255"/>
      <c r="K718" s="255"/>
    </row>
    <row r="719" spans="2:11" s="12" customFormat="1" ht="12.75">
      <c r="B719" s="256">
        <v>44348</v>
      </c>
      <c r="C719" s="257"/>
      <c r="D719" s="214">
        <v>44</v>
      </c>
      <c r="E719" s="214">
        <v>28.3588</v>
      </c>
      <c r="F719" s="214">
        <v>0</v>
      </c>
      <c r="G719" s="214">
        <v>0</v>
      </c>
      <c r="H719" s="214">
        <v>1</v>
      </c>
      <c r="I719" s="214">
        <v>1.1969</v>
      </c>
      <c r="J719" s="255"/>
      <c r="K719" s="255"/>
    </row>
    <row r="720" spans="2:11" s="12" customFormat="1" ht="12.75">
      <c r="B720" s="256">
        <v>44378</v>
      </c>
      <c r="C720" s="257"/>
      <c r="D720" s="214">
        <v>44</v>
      </c>
      <c r="E720" s="214">
        <v>28.1373</v>
      </c>
      <c r="F720" s="214">
        <v>0</v>
      </c>
      <c r="G720" s="214">
        <v>0</v>
      </c>
      <c r="H720" s="214">
        <v>0</v>
      </c>
      <c r="I720" s="214">
        <v>0</v>
      </c>
      <c r="J720" s="255"/>
      <c r="K720" s="255"/>
    </row>
    <row r="721" spans="2:11" s="12" customFormat="1" ht="12.75">
      <c r="B721" s="256">
        <v>44409</v>
      </c>
      <c r="C721" s="257"/>
      <c r="D721" s="214">
        <v>44</v>
      </c>
      <c r="E721" s="214">
        <v>28.1702</v>
      </c>
      <c r="F721" s="214">
        <v>0</v>
      </c>
      <c r="G721" s="214">
        <v>0</v>
      </c>
      <c r="H721" s="214">
        <v>1</v>
      </c>
      <c r="I721" s="214">
        <v>0.2224</v>
      </c>
      <c r="J721" s="255"/>
      <c r="K721" s="255"/>
    </row>
    <row r="722" spans="2:11" s="12" customFormat="1" ht="12.75">
      <c r="B722" s="256">
        <v>44440</v>
      </c>
      <c r="C722" s="257"/>
      <c r="D722" s="214">
        <v>44</v>
      </c>
      <c r="E722" s="214">
        <v>19.7426</v>
      </c>
      <c r="F722" s="214">
        <v>0</v>
      </c>
      <c r="G722" s="214">
        <v>0</v>
      </c>
      <c r="H722" s="214">
        <v>2</v>
      </c>
      <c r="I722" s="214">
        <v>8.7224</v>
      </c>
      <c r="J722" s="255"/>
      <c r="K722" s="255"/>
    </row>
    <row r="723" spans="2:11" s="12" customFormat="1" ht="12.75">
      <c r="B723" s="256">
        <v>44470</v>
      </c>
      <c r="C723" s="257"/>
      <c r="D723" s="214">
        <v>44</v>
      </c>
      <c r="E723" s="214">
        <v>19.7475</v>
      </c>
      <c r="F723" s="214">
        <v>0</v>
      </c>
      <c r="G723" s="214">
        <v>0</v>
      </c>
      <c r="H723" s="214">
        <v>3</v>
      </c>
      <c r="I723" s="214">
        <v>8.7727</v>
      </c>
      <c r="J723" s="255"/>
      <c r="K723" s="255"/>
    </row>
    <row r="724" spans="2:11" s="12" customFormat="1" ht="12.75">
      <c r="B724" s="256">
        <v>44501</v>
      </c>
      <c r="C724" s="257"/>
      <c r="D724" s="214">
        <v>43</v>
      </c>
      <c r="E724" s="214">
        <v>19.7588</v>
      </c>
      <c r="F724" s="214">
        <v>0</v>
      </c>
      <c r="G724" s="214">
        <v>0</v>
      </c>
      <c r="H724" s="214">
        <v>3</v>
      </c>
      <c r="I724" s="214">
        <v>8.7224</v>
      </c>
      <c r="J724" s="255"/>
      <c r="K724" s="255"/>
    </row>
    <row r="725" spans="2:11" s="12" customFormat="1" ht="12.75">
      <c r="B725" s="256">
        <v>44531</v>
      </c>
      <c r="C725" s="257"/>
      <c r="D725" s="214">
        <v>42</v>
      </c>
      <c r="E725" s="214">
        <v>19.7681</v>
      </c>
      <c r="F725" s="214">
        <v>0</v>
      </c>
      <c r="G725" s="214">
        <v>0</v>
      </c>
      <c r="H725" s="214">
        <v>2</v>
      </c>
      <c r="I725" s="214">
        <v>8.5</v>
      </c>
      <c r="J725" s="255"/>
      <c r="K725" s="255"/>
    </row>
    <row r="726" spans="2:11" s="12" customFormat="1" ht="12.75">
      <c r="B726" s="256">
        <v>44562</v>
      </c>
      <c r="C726" s="257"/>
      <c r="D726" s="214">
        <v>42</v>
      </c>
      <c r="E726" s="214">
        <v>19.7717</v>
      </c>
      <c r="F726" s="214">
        <v>0</v>
      </c>
      <c r="G726" s="214">
        <v>0</v>
      </c>
      <c r="H726" s="214">
        <v>0</v>
      </c>
      <c r="I726" s="214">
        <v>0</v>
      </c>
      <c r="J726" s="255"/>
      <c r="K726" s="255"/>
    </row>
    <row r="727" spans="2:11" s="12" customFormat="1" ht="12.75">
      <c r="B727" s="256">
        <v>44593</v>
      </c>
      <c r="C727" s="257"/>
      <c r="D727" s="214">
        <v>42</v>
      </c>
      <c r="E727" s="214">
        <v>19.7725</v>
      </c>
      <c r="F727" s="214">
        <v>0</v>
      </c>
      <c r="G727" s="214">
        <v>0</v>
      </c>
      <c r="H727" s="214">
        <v>0</v>
      </c>
      <c r="I727" s="214">
        <v>0</v>
      </c>
      <c r="J727" s="255"/>
      <c r="K727" s="255"/>
    </row>
    <row r="728" spans="2:11" s="12" customFormat="1" ht="12.75">
      <c r="B728" s="256">
        <v>44621</v>
      </c>
      <c r="C728" s="257"/>
      <c r="D728" s="214">
        <v>42</v>
      </c>
      <c r="E728" s="214">
        <v>10.7725</v>
      </c>
      <c r="F728" s="214">
        <v>0</v>
      </c>
      <c r="G728" s="214">
        <v>0</v>
      </c>
      <c r="H728" s="214">
        <v>0</v>
      </c>
      <c r="I728" s="214">
        <v>0</v>
      </c>
      <c r="J728" s="255"/>
      <c r="K728" s="255"/>
    </row>
    <row r="729" spans="2:11" s="12" customFormat="1" ht="12.75">
      <c r="B729" s="217"/>
      <c r="C729" s="263"/>
      <c r="D729"/>
      <c r="E729"/>
      <c r="F729" s="218"/>
      <c r="G729" s="218"/>
      <c r="H729" s="218"/>
      <c r="I729" s="218"/>
      <c r="J729" s="255"/>
      <c r="K729" s="255"/>
    </row>
    <row r="730" spans="2:11" s="12" customFormat="1" ht="12.75">
      <c r="B730" s="217"/>
      <c r="C730" s="263"/>
      <c r="D730" s="218"/>
      <c r="E730" s="218"/>
      <c r="F730" s="218"/>
      <c r="G730" s="218"/>
      <c r="H730" s="218"/>
      <c r="I730" s="218"/>
      <c r="J730" s="255"/>
      <c r="K730" s="255"/>
    </row>
    <row r="731" spans="2:11" s="181" customFormat="1" ht="12.75">
      <c r="B731" s="265"/>
      <c r="C731" s="248"/>
      <c r="D731" s="271"/>
      <c r="E731" s="271"/>
      <c r="F731" s="271"/>
      <c r="G731" s="271"/>
      <c r="H731" s="271"/>
      <c r="I731" s="268"/>
      <c r="J731" s="248"/>
      <c r="K731" s="248"/>
    </row>
    <row r="732" spans="2:11" s="12" customFormat="1" ht="12.75">
      <c r="B732" s="272" t="s">
        <v>53</v>
      </c>
      <c r="C732" s="255"/>
      <c r="D732" s="273"/>
      <c r="E732" s="273"/>
      <c r="F732" s="273"/>
      <c r="G732" s="273"/>
      <c r="H732" s="273"/>
      <c r="I732" s="274"/>
      <c r="J732" s="255"/>
      <c r="K732" s="255"/>
    </row>
    <row r="733" spans="2:11" s="12" customFormat="1" ht="12.75">
      <c r="B733" s="255"/>
      <c r="C733" s="255"/>
      <c r="D733" s="273"/>
      <c r="E733" s="273"/>
      <c r="F733" s="273"/>
      <c r="G733" s="273"/>
      <c r="H733" s="273"/>
      <c r="I733" s="274"/>
      <c r="J733" s="255"/>
      <c r="K733" s="255"/>
    </row>
    <row r="734" spans="2:11" s="253" customFormat="1" ht="25.5">
      <c r="B734" s="249" t="s">
        <v>22</v>
      </c>
      <c r="C734" s="249"/>
      <c r="D734" s="250" t="s">
        <v>25</v>
      </c>
      <c r="E734" s="250" t="s">
        <v>0</v>
      </c>
      <c r="F734" s="250" t="s">
        <v>1</v>
      </c>
      <c r="G734" s="250" t="s">
        <v>2</v>
      </c>
      <c r="H734" s="250" t="s">
        <v>3</v>
      </c>
      <c r="I734" s="270" t="s">
        <v>4</v>
      </c>
      <c r="J734" s="251"/>
      <c r="K734" s="251"/>
    </row>
    <row r="735" spans="2:11" s="12" customFormat="1" ht="12.75" hidden="1">
      <c r="B735" s="212">
        <v>37469</v>
      </c>
      <c r="C735" s="263"/>
      <c r="D735" s="218">
        <v>66</v>
      </c>
      <c r="E735" s="218">
        <v>144.142248</v>
      </c>
      <c r="F735" s="218">
        <v>23</v>
      </c>
      <c r="G735" s="218">
        <v>4.792275</v>
      </c>
      <c r="H735" s="218">
        <v>0</v>
      </c>
      <c r="I735" s="218">
        <v>0</v>
      </c>
      <c r="J735" s="255"/>
      <c r="K735" s="255"/>
    </row>
    <row r="736" spans="2:11" s="12" customFormat="1" ht="12.75" hidden="1">
      <c r="B736" s="212">
        <v>37500</v>
      </c>
      <c r="C736" s="254"/>
      <c r="D736" s="214">
        <v>77</v>
      </c>
      <c r="E736" s="214">
        <v>197.436743</v>
      </c>
      <c r="F736" s="214">
        <v>22</v>
      </c>
      <c r="G736" s="214">
        <v>52.328593000000005</v>
      </c>
      <c r="H736" s="214">
        <v>0</v>
      </c>
      <c r="I736" s="214">
        <v>0</v>
      </c>
      <c r="J736" s="255"/>
      <c r="K736" s="255"/>
    </row>
    <row r="737" spans="2:11" s="12" customFormat="1" ht="12.75" hidden="1">
      <c r="B737" s="212">
        <v>37530</v>
      </c>
      <c r="C737" s="254"/>
      <c r="D737" s="214">
        <v>95</v>
      </c>
      <c r="E737" s="214">
        <v>208.659244</v>
      </c>
      <c r="F737" s="214">
        <v>30</v>
      </c>
      <c r="G737" s="214">
        <v>11.121237</v>
      </c>
      <c r="H737" s="214">
        <v>0</v>
      </c>
      <c r="I737" s="214">
        <v>0</v>
      </c>
      <c r="J737" s="255"/>
      <c r="K737" s="255"/>
    </row>
    <row r="738" spans="2:11" s="12" customFormat="1" ht="12.75" hidden="1">
      <c r="B738" s="212">
        <v>37561</v>
      </c>
      <c r="C738" s="254"/>
      <c r="D738" s="214">
        <v>107</v>
      </c>
      <c r="E738" s="214">
        <v>212.071875</v>
      </c>
      <c r="F738" s="214">
        <v>33</v>
      </c>
      <c r="G738" s="214">
        <v>3.363208</v>
      </c>
      <c r="H738" s="214">
        <v>0</v>
      </c>
      <c r="I738" s="214">
        <v>0</v>
      </c>
      <c r="J738" s="255"/>
      <c r="K738" s="255"/>
    </row>
    <row r="739" spans="2:11" s="12" customFormat="1" ht="12.75" hidden="1">
      <c r="B739" s="212">
        <v>37591</v>
      </c>
      <c r="C739" s="254"/>
      <c r="D739" s="214">
        <v>110</v>
      </c>
      <c r="E739" s="214">
        <v>220.983439</v>
      </c>
      <c r="F739" s="214">
        <v>49</v>
      </c>
      <c r="G739" s="214">
        <v>5.800562000000001</v>
      </c>
      <c r="H739" s="214">
        <v>0</v>
      </c>
      <c r="I739" s="214">
        <v>0</v>
      </c>
      <c r="J739" s="255"/>
      <c r="K739" s="255"/>
    </row>
    <row r="740" spans="2:11" s="12" customFormat="1" ht="12.75" hidden="1">
      <c r="B740" s="212">
        <v>37622</v>
      </c>
      <c r="C740" s="254"/>
      <c r="D740" s="214">
        <v>113</v>
      </c>
      <c r="E740" s="214">
        <v>229.78711700000002</v>
      </c>
      <c r="F740" s="214">
        <v>47</v>
      </c>
      <c r="G740" s="214">
        <v>6.484271</v>
      </c>
      <c r="H740" s="214">
        <v>0</v>
      </c>
      <c r="I740" s="214">
        <v>0</v>
      </c>
      <c r="J740" s="255"/>
      <c r="K740" s="255"/>
    </row>
    <row r="741" spans="2:11" s="12" customFormat="1" ht="12.75" hidden="1">
      <c r="B741" s="212">
        <v>37653</v>
      </c>
      <c r="C741" s="254"/>
      <c r="D741" s="214">
        <v>121</v>
      </c>
      <c r="E741" s="214">
        <v>249.62236600000003</v>
      </c>
      <c r="F741" s="214">
        <v>49</v>
      </c>
      <c r="G741" s="214">
        <v>3.52417</v>
      </c>
      <c r="H741" s="214">
        <v>0</v>
      </c>
      <c r="I741" s="214">
        <v>0</v>
      </c>
      <c r="J741" s="255"/>
      <c r="K741" s="255"/>
    </row>
    <row r="742" spans="2:11" s="12" customFormat="1" ht="12.75" hidden="1">
      <c r="B742" s="212">
        <v>37681</v>
      </c>
      <c r="C742" s="254"/>
      <c r="D742" s="214">
        <v>131</v>
      </c>
      <c r="E742" s="214">
        <v>262.05527700000005</v>
      </c>
      <c r="F742" s="214">
        <v>48</v>
      </c>
      <c r="G742" s="214">
        <v>6.553765</v>
      </c>
      <c r="H742" s="214">
        <v>0</v>
      </c>
      <c r="I742" s="214">
        <v>0</v>
      </c>
      <c r="J742" s="255"/>
      <c r="K742" s="255"/>
    </row>
    <row r="743" spans="2:11" s="12" customFormat="1" ht="12.75" hidden="1">
      <c r="B743" s="212">
        <v>37712</v>
      </c>
      <c r="C743" s="254"/>
      <c r="D743" s="214">
        <v>137</v>
      </c>
      <c r="E743" s="214">
        <v>313.92261300000007</v>
      </c>
      <c r="F743" s="214">
        <v>63</v>
      </c>
      <c r="G743" s="214">
        <v>47.233988</v>
      </c>
      <c r="H743" s="214">
        <v>0</v>
      </c>
      <c r="I743" s="214">
        <v>0</v>
      </c>
      <c r="J743" s="255"/>
      <c r="K743" s="255"/>
    </row>
    <row r="744" spans="2:11" s="12" customFormat="1" ht="12.75" hidden="1">
      <c r="B744" s="212">
        <v>37742</v>
      </c>
      <c r="C744" s="254"/>
      <c r="D744" s="214">
        <v>149</v>
      </c>
      <c r="E744" s="214">
        <v>318.02967500000005</v>
      </c>
      <c r="F744" s="214">
        <v>62</v>
      </c>
      <c r="G744" s="214">
        <v>5.141183</v>
      </c>
      <c r="H744" s="214">
        <v>0</v>
      </c>
      <c r="I744" s="214">
        <v>0</v>
      </c>
      <c r="J744" s="255"/>
      <c r="K744" s="255"/>
    </row>
    <row r="745" spans="2:11" s="12" customFormat="1" ht="12.75" hidden="1">
      <c r="B745" s="212">
        <v>37773</v>
      </c>
      <c r="C745" s="254"/>
      <c r="D745" s="214">
        <v>152</v>
      </c>
      <c r="E745" s="214">
        <v>301.12167500000004</v>
      </c>
      <c r="F745" s="214">
        <v>54</v>
      </c>
      <c r="G745" s="214">
        <v>4.253071</v>
      </c>
      <c r="H745" s="214">
        <v>0</v>
      </c>
      <c r="I745" s="214">
        <v>0</v>
      </c>
      <c r="J745" s="255"/>
      <c r="K745" s="255"/>
    </row>
    <row r="746" spans="2:11" s="12" customFormat="1" ht="12.75" hidden="1">
      <c r="B746" s="212">
        <v>37803</v>
      </c>
      <c r="C746" s="254"/>
      <c r="D746" s="214">
        <v>159</v>
      </c>
      <c r="E746" s="214">
        <v>305.30162000000007</v>
      </c>
      <c r="F746" s="214">
        <v>64</v>
      </c>
      <c r="G746" s="214">
        <v>4.80324</v>
      </c>
      <c r="H746" s="214">
        <v>0</v>
      </c>
      <c r="I746" s="214">
        <v>0</v>
      </c>
      <c r="J746" s="255"/>
      <c r="K746" s="255"/>
    </row>
    <row r="747" spans="2:11" s="12" customFormat="1" ht="12.75" hidden="1">
      <c r="B747" s="212">
        <v>37834</v>
      </c>
      <c r="C747" s="254"/>
      <c r="D747" s="214">
        <v>160</v>
      </c>
      <c r="E747" s="214">
        <v>311.366959</v>
      </c>
      <c r="F747" s="214">
        <v>63</v>
      </c>
      <c r="G747" s="214">
        <v>7.320895000000001</v>
      </c>
      <c r="H747" s="214">
        <v>0</v>
      </c>
      <c r="I747" s="214">
        <v>0</v>
      </c>
      <c r="J747" s="255"/>
      <c r="K747" s="255"/>
    </row>
    <row r="748" spans="2:11" s="12" customFormat="1" ht="12.75" hidden="1">
      <c r="B748" s="212">
        <v>37865</v>
      </c>
      <c r="C748" s="254"/>
      <c r="D748" s="214">
        <v>170</v>
      </c>
      <c r="E748" s="214">
        <v>272.854059</v>
      </c>
      <c r="F748" s="214">
        <v>55</v>
      </c>
      <c r="G748" s="214">
        <v>4.086061</v>
      </c>
      <c r="H748" s="214">
        <v>0</v>
      </c>
      <c r="I748" s="214">
        <v>0</v>
      </c>
      <c r="J748" s="255"/>
      <c r="K748" s="255"/>
    </row>
    <row r="749" spans="2:11" s="12" customFormat="1" ht="12.75" hidden="1">
      <c r="B749" s="212">
        <v>37895</v>
      </c>
      <c r="C749" s="254"/>
      <c r="D749" s="214">
        <v>173</v>
      </c>
      <c r="E749" s="214">
        <v>277.20442</v>
      </c>
      <c r="F749" s="214">
        <v>66</v>
      </c>
      <c r="G749" s="214">
        <v>5.089604</v>
      </c>
      <c r="H749" s="214">
        <v>0</v>
      </c>
      <c r="I749" s="214">
        <v>0</v>
      </c>
      <c r="J749" s="255"/>
      <c r="K749" s="255"/>
    </row>
    <row r="750" spans="2:11" s="12" customFormat="1" ht="12.75" hidden="1">
      <c r="B750" s="212">
        <v>37926</v>
      </c>
      <c r="C750" s="254"/>
      <c r="D750" s="214">
        <v>180</v>
      </c>
      <c r="E750" s="214">
        <v>202.080948</v>
      </c>
      <c r="F750" s="214">
        <v>57</v>
      </c>
      <c r="G750" s="214">
        <v>2.02</v>
      </c>
      <c r="H750" s="214">
        <v>0</v>
      </c>
      <c r="I750" s="214">
        <v>0</v>
      </c>
      <c r="J750" s="255"/>
      <c r="K750" s="255"/>
    </row>
    <row r="751" spans="2:11" s="12" customFormat="1" ht="12.75" hidden="1">
      <c r="B751" s="212">
        <v>37956</v>
      </c>
      <c r="C751" s="254"/>
      <c r="D751" s="214">
        <v>187</v>
      </c>
      <c r="E751" s="214">
        <v>186.26830800000002</v>
      </c>
      <c r="F751" s="214">
        <v>63</v>
      </c>
      <c r="G751" s="214">
        <v>4.381</v>
      </c>
      <c r="H751" s="214">
        <v>0</v>
      </c>
      <c r="I751" s="214">
        <v>0</v>
      </c>
      <c r="J751" s="255"/>
      <c r="K751" s="255"/>
    </row>
    <row r="752" spans="2:11" s="12" customFormat="1" ht="12.75" hidden="1">
      <c r="B752" s="212">
        <v>37987</v>
      </c>
      <c r="C752" s="254"/>
      <c r="D752" s="214">
        <v>184</v>
      </c>
      <c r="E752" s="214">
        <v>138.303077</v>
      </c>
      <c r="F752" s="214">
        <v>63</v>
      </c>
      <c r="G752" s="214">
        <v>1.931175</v>
      </c>
      <c r="H752" s="214">
        <v>0</v>
      </c>
      <c r="I752" s="214">
        <v>0</v>
      </c>
      <c r="J752" s="255"/>
      <c r="K752" s="255"/>
    </row>
    <row r="753" spans="2:11" s="12" customFormat="1" ht="12.75" hidden="1">
      <c r="B753" s="212">
        <v>38018</v>
      </c>
      <c r="C753" s="254"/>
      <c r="D753" s="214">
        <v>188</v>
      </c>
      <c r="E753" s="214">
        <v>133.688655</v>
      </c>
      <c r="F753" s="214">
        <v>55</v>
      </c>
      <c r="G753" s="214">
        <v>1.6</v>
      </c>
      <c r="H753" s="214">
        <v>0</v>
      </c>
      <c r="I753" s="214">
        <v>0</v>
      </c>
      <c r="J753" s="255"/>
      <c r="K753" s="255"/>
    </row>
    <row r="754" spans="2:11" s="12" customFormat="1" ht="12.75" hidden="1">
      <c r="B754" s="212">
        <v>38047</v>
      </c>
      <c r="C754" s="254"/>
      <c r="D754" s="214">
        <v>188</v>
      </c>
      <c r="E754" s="214">
        <v>131.74960900000002</v>
      </c>
      <c r="F754" s="214">
        <v>59</v>
      </c>
      <c r="G754" s="214">
        <v>1.562304</v>
      </c>
      <c r="H754" s="214">
        <v>0</v>
      </c>
      <c r="I754" s="214">
        <v>0</v>
      </c>
      <c r="J754" s="255"/>
      <c r="K754" s="255"/>
    </row>
    <row r="755" spans="2:11" s="12" customFormat="1" ht="12.75" hidden="1">
      <c r="B755" s="212">
        <v>38078</v>
      </c>
      <c r="C755" s="254"/>
      <c r="D755" s="214">
        <v>188</v>
      </c>
      <c r="E755" s="214">
        <v>130.064382</v>
      </c>
      <c r="F755" s="214">
        <v>56</v>
      </c>
      <c r="G755" s="214">
        <v>1.68</v>
      </c>
      <c r="H755" s="214">
        <v>0</v>
      </c>
      <c r="I755" s="214">
        <v>0</v>
      </c>
      <c r="J755" s="255"/>
      <c r="K755" s="255"/>
    </row>
    <row r="756" spans="2:10" s="12" customFormat="1" ht="12.75" hidden="1">
      <c r="B756" s="212">
        <v>38108</v>
      </c>
      <c r="C756" s="254"/>
      <c r="D756" s="214">
        <v>197</v>
      </c>
      <c r="E756" s="214">
        <v>126.19818200000002</v>
      </c>
      <c r="F756" s="214">
        <v>49</v>
      </c>
      <c r="G756" s="214">
        <v>1.46</v>
      </c>
      <c r="H756" s="214">
        <v>0</v>
      </c>
      <c r="I756" s="214">
        <v>0</v>
      </c>
      <c r="J756" s="255"/>
    </row>
    <row r="757" spans="2:11" s="12" customFormat="1" ht="12.75" hidden="1">
      <c r="B757" s="212">
        <v>38139</v>
      </c>
      <c r="C757" s="254"/>
      <c r="D757" s="214">
        <v>196</v>
      </c>
      <c r="E757" s="214">
        <v>57.022555</v>
      </c>
      <c r="F757" s="214">
        <v>55</v>
      </c>
      <c r="G757" s="214">
        <v>1.573901</v>
      </c>
      <c r="H757" s="214">
        <v>0</v>
      </c>
      <c r="I757" s="214">
        <v>0</v>
      </c>
      <c r="J757" s="255"/>
      <c r="K757" s="255"/>
    </row>
    <row r="758" spans="2:11" s="12" customFormat="1" ht="12.75" hidden="1">
      <c r="B758" s="212">
        <v>38169</v>
      </c>
      <c r="C758" s="254"/>
      <c r="D758" s="214">
        <f>+D998+D1238</f>
        <v>195</v>
      </c>
      <c r="E758" s="214">
        <f>+E998+E1238</f>
        <v>59</v>
      </c>
      <c r="F758" s="214">
        <f>+F998+F1238</f>
        <v>53</v>
      </c>
      <c r="G758" s="214">
        <f>+G998+G1238</f>
        <v>1</v>
      </c>
      <c r="H758" s="214">
        <f>+H998+H1238</f>
        <v>0</v>
      </c>
      <c r="I758" s="214">
        <f>+I998+I1238</f>
        <v>0</v>
      </c>
      <c r="J758" s="255"/>
      <c r="K758" s="255"/>
    </row>
    <row r="759" spans="2:11" s="12" customFormat="1" ht="12.75" hidden="1">
      <c r="B759" s="212">
        <v>38200</v>
      </c>
      <c r="C759" s="254"/>
      <c r="D759" s="214">
        <f>+D999+D1239</f>
        <v>192</v>
      </c>
      <c r="E759" s="214">
        <f>+E999+E1239</f>
        <v>60</v>
      </c>
      <c r="F759" s="214">
        <f>+F999+F1239</f>
        <v>50</v>
      </c>
      <c r="G759" s="214">
        <f>+G999+G1239</f>
        <v>3</v>
      </c>
      <c r="H759" s="214">
        <f>+H999+H1239</f>
        <v>0</v>
      </c>
      <c r="I759" s="214">
        <f>+I999+I1239</f>
        <v>0</v>
      </c>
      <c r="J759" s="255"/>
      <c r="K759" s="255"/>
    </row>
    <row r="760" spans="2:11" s="12" customFormat="1" ht="12.75" hidden="1">
      <c r="B760" s="212">
        <v>38231</v>
      </c>
      <c r="C760" s="254"/>
      <c r="D760" s="214">
        <f>+D1000+D1240</f>
        <v>213</v>
      </c>
      <c r="E760" s="214">
        <f>+E1000+E1240</f>
        <v>123</v>
      </c>
      <c r="F760" s="214">
        <f>+F1000+F1240</f>
        <v>60</v>
      </c>
      <c r="G760" s="214">
        <f>+G1000+G1240</f>
        <v>2</v>
      </c>
      <c r="H760" s="214">
        <f>+H1000+H1240</f>
        <v>13</v>
      </c>
      <c r="I760" s="214">
        <f>+I1000+I1240</f>
        <v>0</v>
      </c>
      <c r="J760" s="255"/>
      <c r="K760" s="255"/>
    </row>
    <row r="761" spans="2:11" s="12" customFormat="1" ht="12.75" hidden="1">
      <c r="B761" s="212">
        <v>38261</v>
      </c>
      <c r="C761" s="254"/>
      <c r="D761" s="214">
        <f>+D1001+D1241</f>
        <v>188</v>
      </c>
      <c r="E761" s="214">
        <f>+E1001+E1241</f>
        <v>61.971718</v>
      </c>
      <c r="F761" s="214">
        <f>+F1001+F1241</f>
        <v>50</v>
      </c>
      <c r="G761" s="214">
        <f>+G1001+G1241</f>
        <v>4.343827</v>
      </c>
      <c r="H761" s="214">
        <f>+H1001+H1241</f>
        <v>0</v>
      </c>
      <c r="I761" s="214">
        <f>+I1001+I1241</f>
        <v>0</v>
      </c>
      <c r="J761" s="255"/>
      <c r="K761" s="255"/>
    </row>
    <row r="762" spans="2:11" s="12" customFormat="1" ht="12.75" hidden="1">
      <c r="B762" s="212">
        <v>38292</v>
      </c>
      <c r="C762" s="254"/>
      <c r="D762" s="214">
        <f>+D1002+D1242</f>
        <v>188</v>
      </c>
      <c r="E762" s="214">
        <f>+E1002+E1242</f>
        <v>58.418631000000005</v>
      </c>
      <c r="F762" s="214">
        <f>+F1002+F1242</f>
        <v>47</v>
      </c>
      <c r="G762" s="214">
        <f>+G1002+G1242</f>
        <v>1.255</v>
      </c>
      <c r="H762" s="214">
        <f>+H1002+H1242</f>
        <v>0</v>
      </c>
      <c r="I762" s="214">
        <f>+I1002+I1242</f>
        <v>0</v>
      </c>
      <c r="J762" s="255"/>
      <c r="K762" s="255"/>
    </row>
    <row r="763" spans="2:11" s="12" customFormat="1" ht="12.75" hidden="1">
      <c r="B763" s="212">
        <v>38322</v>
      </c>
      <c r="C763" s="254"/>
      <c r="D763" s="214">
        <f>+D1003+D1243</f>
        <v>184</v>
      </c>
      <c r="E763" s="214">
        <f>+E1003+E1243</f>
        <v>58.889211</v>
      </c>
      <c r="F763" s="214">
        <f>+F1003+F1243</f>
        <v>45</v>
      </c>
      <c r="G763" s="214">
        <f>+G1003+G1243</f>
        <v>1.235</v>
      </c>
      <c r="H763" s="214">
        <f>+H1003+H1243</f>
        <v>1</v>
      </c>
      <c r="I763" s="214">
        <f>+I1003+I1243</f>
        <v>0.338404</v>
      </c>
      <c r="J763" s="255"/>
      <c r="K763" s="255"/>
    </row>
    <row r="764" spans="2:11" s="12" customFormat="1" ht="12.75" hidden="1">
      <c r="B764" s="212">
        <v>38353</v>
      </c>
      <c r="C764" s="254"/>
      <c r="D764" s="214">
        <f>+D1004+D1244</f>
        <v>183</v>
      </c>
      <c r="E764" s="214">
        <f>+E1004+E1244</f>
        <v>48.068175</v>
      </c>
      <c r="F764" s="214">
        <f>+F1004+F1244</f>
        <v>43</v>
      </c>
      <c r="G764" s="214">
        <f>+G1004+G1244</f>
        <v>1.216</v>
      </c>
      <c r="H764" s="214">
        <f>+H1004+H1244</f>
        <v>0</v>
      </c>
      <c r="I764" s="214">
        <f>+I1004+I1244</f>
        <v>0</v>
      </c>
      <c r="J764" s="255"/>
      <c r="K764" s="255"/>
    </row>
    <row r="765" spans="2:11" s="12" customFormat="1" ht="12.75" hidden="1">
      <c r="B765" s="212">
        <v>38384</v>
      </c>
      <c r="C765" s="254"/>
      <c r="D765" s="214">
        <f>+D1005+D1245</f>
        <v>179</v>
      </c>
      <c r="E765" s="214">
        <f>+E1005+E1245</f>
        <v>48.412014</v>
      </c>
      <c r="F765" s="214">
        <f>+F1005+F1245</f>
        <v>45</v>
      </c>
      <c r="G765" s="214">
        <f>+G1005+G1245</f>
        <v>1.397359</v>
      </c>
      <c r="H765" s="214">
        <f>+H1005+H1245</f>
        <v>0</v>
      </c>
      <c r="I765" s="214">
        <f>+I1005+I1245</f>
        <v>0</v>
      </c>
      <c r="J765" s="255"/>
      <c r="K765" s="255"/>
    </row>
    <row r="766" spans="2:11" s="12" customFormat="1" ht="12.75" hidden="1">
      <c r="B766" s="212">
        <v>38412</v>
      </c>
      <c r="C766" s="254"/>
      <c r="D766" s="214">
        <f>+D1006+D1246</f>
        <v>177</v>
      </c>
      <c r="E766" s="214">
        <f>+E1006+E1246</f>
        <v>50.006316</v>
      </c>
      <c r="F766" s="214">
        <f>+F1006+F1246</f>
        <v>42</v>
      </c>
      <c r="G766" s="214">
        <f>+G1006+G1246</f>
        <v>1.13</v>
      </c>
      <c r="H766" s="214">
        <f>+H1006+H1246</f>
        <v>0</v>
      </c>
      <c r="I766" s="214">
        <f>+I1006+I1246</f>
        <v>0</v>
      </c>
      <c r="J766" s="255"/>
      <c r="K766" s="255"/>
    </row>
    <row r="767" spans="2:11" s="12" customFormat="1" ht="12.75" hidden="1">
      <c r="B767" s="212">
        <v>38443</v>
      </c>
      <c r="C767" s="254"/>
      <c r="D767" s="214">
        <f>+D1007+D1247</f>
        <v>176</v>
      </c>
      <c r="E767" s="214">
        <f>+E1007+E1247</f>
        <v>53.402138</v>
      </c>
      <c r="F767" s="214">
        <f>+F1007+F1247</f>
        <v>44</v>
      </c>
      <c r="G767" s="214">
        <f>+G1007+G1247</f>
        <v>3.291494</v>
      </c>
      <c r="H767" s="214">
        <f>+H1007+H1247</f>
        <v>0</v>
      </c>
      <c r="I767" s="214">
        <f>+I1007+I1247</f>
        <v>0</v>
      </c>
      <c r="J767" s="255"/>
      <c r="K767" s="255"/>
    </row>
    <row r="768" spans="2:11" s="12" customFormat="1" ht="12.75" hidden="1">
      <c r="B768" s="212">
        <v>38473</v>
      </c>
      <c r="C768" s="254"/>
      <c r="D768" s="214">
        <f>+D1008+D1248</f>
        <v>174</v>
      </c>
      <c r="E768" s="214">
        <f>+E1008+E1248</f>
        <v>53.017184</v>
      </c>
      <c r="F768" s="214">
        <f>+F1008+F1248</f>
        <v>38</v>
      </c>
      <c r="G768" s="214">
        <f>+G1008+G1248</f>
        <v>1.025</v>
      </c>
      <c r="H768" s="214">
        <f>+H1008+H1248</f>
        <v>0</v>
      </c>
      <c r="I768" s="214">
        <f>+I1008+I1248</f>
        <v>0</v>
      </c>
      <c r="J768" s="255"/>
      <c r="K768" s="255"/>
    </row>
    <row r="769" spans="2:11" s="12" customFormat="1" ht="12.75" hidden="1">
      <c r="B769" s="212">
        <v>38504</v>
      </c>
      <c r="C769" s="254"/>
      <c r="D769" s="214">
        <f>+D1009+D1249</f>
        <v>173</v>
      </c>
      <c r="E769" s="214">
        <f>+E1009+E1249</f>
        <v>53.509863</v>
      </c>
      <c r="F769" s="214">
        <f>+F1009+F1249</f>
        <v>42</v>
      </c>
      <c r="G769" s="214">
        <f>+G1009+G1249</f>
        <v>1.08572</v>
      </c>
      <c r="H769" s="214">
        <f>+H1009+H1249</f>
        <v>0</v>
      </c>
      <c r="I769" s="214">
        <f>+I1009+I1249</f>
        <v>0</v>
      </c>
      <c r="J769" s="255"/>
      <c r="K769" s="255"/>
    </row>
    <row r="770" spans="2:11" s="12" customFormat="1" ht="12.75" hidden="1">
      <c r="B770" s="212">
        <v>38534</v>
      </c>
      <c r="C770" s="254"/>
      <c r="D770" s="214">
        <f>+D1010+D1250</f>
        <v>172</v>
      </c>
      <c r="E770" s="214">
        <f>+E1010+E1250</f>
        <v>52.501708</v>
      </c>
      <c r="F770" s="214">
        <f>+F1010+F1250</f>
        <v>40</v>
      </c>
      <c r="G770" s="214">
        <f>+G1010+G1250</f>
        <v>1.055049</v>
      </c>
      <c r="H770" s="214">
        <f>+H1010+H1250</f>
        <v>0</v>
      </c>
      <c r="I770" s="214">
        <f>+I1010+I1250</f>
        <v>0</v>
      </c>
      <c r="J770" s="255"/>
      <c r="K770" s="255"/>
    </row>
    <row r="771" spans="2:11" s="12" customFormat="1" ht="12.75" hidden="1">
      <c r="B771" s="212">
        <v>38565</v>
      </c>
      <c r="C771" s="254"/>
      <c r="D771" s="214">
        <f>+D1011+D1251</f>
        <v>172</v>
      </c>
      <c r="E771" s="214">
        <f>+E1011+E1251</f>
        <v>53.536135</v>
      </c>
      <c r="F771" s="214">
        <f>+F1011+F1251</f>
        <v>38</v>
      </c>
      <c r="G771" s="214">
        <f>+G1011+G1251</f>
        <v>1.03</v>
      </c>
      <c r="H771" s="214">
        <f>+H1011+H1251</f>
        <v>0</v>
      </c>
      <c r="I771" s="214">
        <f>+I1011+I1251</f>
        <v>0</v>
      </c>
      <c r="J771" s="255"/>
      <c r="K771" s="255"/>
    </row>
    <row r="772" spans="2:11" s="12" customFormat="1" ht="12.75" hidden="1">
      <c r="B772" s="212">
        <v>38596</v>
      </c>
      <c r="C772" s="254"/>
      <c r="D772" s="214">
        <f>+D1012+D1252</f>
        <v>171</v>
      </c>
      <c r="E772" s="214">
        <f>+E1012+E1252</f>
        <v>51.095063</v>
      </c>
      <c r="F772" s="214">
        <f>+F1012+F1252</f>
        <v>38</v>
      </c>
      <c r="G772" s="214">
        <f>+G1012+G1252</f>
        <v>1.11</v>
      </c>
      <c r="H772" s="214">
        <f>+H1012+H1252</f>
        <v>0</v>
      </c>
      <c r="I772" s="214">
        <f>+I1012+I1252</f>
        <v>0</v>
      </c>
      <c r="J772" s="255"/>
      <c r="K772" s="255"/>
    </row>
    <row r="773" spans="2:11" s="12" customFormat="1" ht="12.75" hidden="1">
      <c r="B773" s="212">
        <v>38626</v>
      </c>
      <c r="C773" s="254"/>
      <c r="D773" s="214">
        <f>+D1013+D1253</f>
        <v>171</v>
      </c>
      <c r="E773" s="214">
        <f>+E1013+E1253</f>
        <v>51.37123</v>
      </c>
      <c r="F773" s="214">
        <f>+F1013+F1253</f>
        <v>31</v>
      </c>
      <c r="G773" s="214">
        <f>+G1013+G1253</f>
        <v>0.775</v>
      </c>
      <c r="H773" s="214">
        <f>+H1013+H1253</f>
        <v>13</v>
      </c>
      <c r="I773" s="214">
        <f>+I1013+I1253</f>
        <v>0.679709</v>
      </c>
      <c r="J773" s="255"/>
      <c r="K773" s="255"/>
    </row>
    <row r="774" spans="2:11" s="12" customFormat="1" ht="12.75" hidden="1">
      <c r="B774" s="212">
        <v>38657</v>
      </c>
      <c r="C774" s="254"/>
      <c r="D774" s="214">
        <f>+D1014+D1254</f>
        <v>169</v>
      </c>
      <c r="E774" s="214">
        <f>+E1014+E1254</f>
        <v>51.133171</v>
      </c>
      <c r="F774" s="214">
        <f>+F1014+F1254</f>
        <v>31</v>
      </c>
      <c r="G774" s="214">
        <f>+G1014+G1254</f>
        <v>0.7613</v>
      </c>
      <c r="H774" s="214">
        <f>+H1014+H1254</f>
        <v>0</v>
      </c>
      <c r="I774" s="214">
        <f>+I1014+I1254</f>
        <v>0</v>
      </c>
      <c r="J774" s="255"/>
      <c r="K774" s="255"/>
    </row>
    <row r="775" spans="2:9" s="12" customFormat="1" ht="12.75" hidden="1">
      <c r="B775" s="212">
        <v>38687</v>
      </c>
      <c r="C775" s="254"/>
      <c r="D775" s="214">
        <f>+D1015+D1255</f>
        <v>169</v>
      </c>
      <c r="E775" s="214">
        <f>+E1015+E1255</f>
        <v>49.487233</v>
      </c>
      <c r="F775" s="214">
        <f>+F1015+F1255</f>
        <v>32</v>
      </c>
      <c r="G775" s="214">
        <f>+G1015+G1255</f>
        <v>0.765</v>
      </c>
      <c r="H775" s="214">
        <f>+H1015+H1255</f>
        <v>0</v>
      </c>
      <c r="I775" s="214">
        <f>+I1015+I1255</f>
        <v>0</v>
      </c>
    </row>
    <row r="776" spans="2:11" s="12" customFormat="1" ht="12.75" hidden="1">
      <c r="B776" s="212">
        <v>38718</v>
      </c>
      <c r="C776" s="254"/>
      <c r="D776" s="214">
        <f>+D1016+D1256</f>
        <v>168</v>
      </c>
      <c r="E776" s="214">
        <f>+E1016+E1256</f>
        <v>50.196109</v>
      </c>
      <c r="F776" s="214">
        <f>+F1016+F1256</f>
        <v>30</v>
      </c>
      <c r="G776" s="214">
        <f>+G1016+G1256</f>
        <v>0.715</v>
      </c>
      <c r="H776" s="214">
        <f>+H1016+H1256</f>
        <v>3</v>
      </c>
      <c r="I776" s="214">
        <f>+I1016+I1256</f>
        <v>0.002472</v>
      </c>
      <c r="J776" s="255"/>
      <c r="K776" s="255"/>
    </row>
    <row r="777" spans="2:11" s="12" customFormat="1" ht="12.75" hidden="1">
      <c r="B777" s="212">
        <v>38749</v>
      </c>
      <c r="C777" s="254"/>
      <c r="D777" s="214">
        <f>+D1017+D1257</f>
        <v>168</v>
      </c>
      <c r="E777" s="214">
        <f>+E1017+E1257</f>
        <v>50.720714</v>
      </c>
      <c r="F777" s="214">
        <f>+F1017+F1257</f>
        <v>31</v>
      </c>
      <c r="G777" s="214">
        <f>+G1017+G1257</f>
        <v>0.79</v>
      </c>
      <c r="H777" s="214">
        <f>+H1017+H1257</f>
        <v>5</v>
      </c>
      <c r="I777" s="214">
        <f>+I1017+I1257</f>
        <v>0.308928</v>
      </c>
      <c r="J777" s="255"/>
      <c r="K777" s="255"/>
    </row>
    <row r="778" spans="2:11" s="12" customFormat="1" ht="12.75" hidden="1">
      <c r="B778" s="212">
        <v>38777</v>
      </c>
      <c r="C778" s="254"/>
      <c r="D778" s="214">
        <f>+D1018+D1258</f>
        <v>168</v>
      </c>
      <c r="E778" s="214">
        <f>+E1018+E1258</f>
        <v>52.246136</v>
      </c>
      <c r="F778" s="214">
        <f>+F1018+F1258</f>
        <v>33</v>
      </c>
      <c r="G778" s="214">
        <f>+G1018+G1258</f>
        <v>0.755282</v>
      </c>
      <c r="H778" s="214">
        <f>+H1018+H1258</f>
        <v>13</v>
      </c>
      <c r="I778" s="214">
        <f>+I1018+I1258</f>
        <v>0.394823</v>
      </c>
      <c r="J778" s="255"/>
      <c r="K778" s="255"/>
    </row>
    <row r="779" spans="2:11" s="12" customFormat="1" ht="12.75" hidden="1">
      <c r="B779" s="212">
        <v>38808</v>
      </c>
      <c r="C779" s="254"/>
      <c r="D779" s="214">
        <f>+D1019+D1259</f>
        <v>168</v>
      </c>
      <c r="E779" s="214">
        <f>+E1019+E1259</f>
        <v>54.222673</v>
      </c>
      <c r="F779" s="214">
        <f>+F1019+F1259</f>
        <v>33</v>
      </c>
      <c r="G779" s="214">
        <f>+G1019+G1259</f>
        <v>3.296604</v>
      </c>
      <c r="H779" s="214">
        <f>+H1019+H1259</f>
        <v>8</v>
      </c>
      <c r="I779" s="214">
        <f>+I1019+I1259</f>
        <v>1.398598</v>
      </c>
      <c r="J779" s="255"/>
      <c r="K779" s="255"/>
    </row>
    <row r="780" spans="2:11" s="12" customFormat="1" ht="12.75" hidden="1">
      <c r="B780" s="212">
        <v>38838</v>
      </c>
      <c r="C780" s="254"/>
      <c r="D780" s="214">
        <f>+D1020+D1260</f>
        <v>167</v>
      </c>
      <c r="E780" s="214">
        <f>+E1020+E1260</f>
        <v>54.723964</v>
      </c>
      <c r="F780" s="214">
        <f>+F1020+F1260</f>
        <v>28</v>
      </c>
      <c r="G780" s="214">
        <f>+G1020+G1260</f>
        <v>0.725</v>
      </c>
      <c r="H780" s="214">
        <f>+H1020+H1260</f>
        <v>7</v>
      </c>
      <c r="I780" s="214">
        <f>+I1020+I1260</f>
        <v>0.42391</v>
      </c>
      <c r="J780" s="255"/>
      <c r="K780" s="255"/>
    </row>
    <row r="781" spans="2:11" s="12" customFormat="1" ht="12.75" hidden="1">
      <c r="B781" s="212">
        <v>38869</v>
      </c>
      <c r="C781" s="254"/>
      <c r="D781" s="214">
        <f>+D1021+D1261</f>
        <v>166</v>
      </c>
      <c r="E781" s="214">
        <f>+E1021+E1261</f>
        <v>55.872149</v>
      </c>
      <c r="F781" s="214">
        <f>+F1021+F1261</f>
        <v>32</v>
      </c>
      <c r="G781" s="214">
        <f>+G1021+G1261</f>
        <v>1.200031</v>
      </c>
      <c r="H781" s="214">
        <f>+H1021+H1261</f>
        <v>8</v>
      </c>
      <c r="I781" s="214">
        <f>+I1021+I1261</f>
        <v>0.032568</v>
      </c>
      <c r="J781" s="255"/>
      <c r="K781" s="255"/>
    </row>
    <row r="782" spans="2:11" s="12" customFormat="1" ht="12.75" hidden="1">
      <c r="B782" s="212">
        <v>38899</v>
      </c>
      <c r="C782" s="254"/>
      <c r="D782" s="214">
        <f>+D1022+D1262</f>
        <v>165</v>
      </c>
      <c r="E782" s="214">
        <f>+E1022+E1262</f>
        <v>57.210332</v>
      </c>
      <c r="F782" s="214">
        <f>+F1022+F1262</f>
        <v>28</v>
      </c>
      <c r="G782" s="214">
        <f>+G1022+G1262</f>
        <v>1.12</v>
      </c>
      <c r="H782" s="214">
        <f>+H1022+H1262</f>
        <v>7</v>
      </c>
      <c r="I782" s="214">
        <f>+I1022+I1262</f>
        <v>0.615422</v>
      </c>
      <c r="J782" s="255"/>
      <c r="K782" s="255"/>
    </row>
    <row r="783" spans="2:11" s="12" customFormat="1" ht="12.75" hidden="1">
      <c r="B783" s="212">
        <v>38930</v>
      </c>
      <c r="C783" s="254"/>
      <c r="D783" s="214">
        <f>+D1023+D1263</f>
        <v>165</v>
      </c>
      <c r="E783" s="214">
        <f>+E1023+E1263</f>
        <v>58.011826</v>
      </c>
      <c r="F783" s="214">
        <f>+F1023+F1263</f>
        <v>26</v>
      </c>
      <c r="G783" s="214">
        <f>+G1023+G1263</f>
        <v>0.71</v>
      </c>
      <c r="H783" s="214">
        <f>+H1023+H1263</f>
        <v>0</v>
      </c>
      <c r="I783" s="214">
        <f>+I1023+I1263</f>
        <v>0</v>
      </c>
      <c r="J783" s="255"/>
      <c r="K783" s="255"/>
    </row>
    <row r="784" spans="2:11" s="12" customFormat="1" ht="12.75" hidden="1">
      <c r="B784" s="212">
        <v>38961</v>
      </c>
      <c r="C784" s="254"/>
      <c r="D784" s="214">
        <f>+D1024+D1264</f>
        <v>164</v>
      </c>
      <c r="E784" s="214">
        <f>+E1024+E1264</f>
        <v>58.623474</v>
      </c>
      <c r="F784" s="214">
        <f>+F1024+F1264</f>
        <v>28</v>
      </c>
      <c r="G784" s="214">
        <f>+G1024+G1264</f>
        <v>0.765</v>
      </c>
      <c r="H784" s="214">
        <f>+H1024+H1264</f>
        <v>8</v>
      </c>
      <c r="I784" s="214">
        <f>+I1024+I1264</f>
        <v>0.039074</v>
      </c>
      <c r="J784" s="255"/>
      <c r="K784" s="255"/>
    </row>
    <row r="785" spans="2:11" s="12" customFormat="1" ht="12.75" hidden="1">
      <c r="B785" s="212">
        <v>38991</v>
      </c>
      <c r="C785" s="254"/>
      <c r="D785" s="214">
        <f>+D1025+D1265</f>
        <v>164</v>
      </c>
      <c r="E785" s="214">
        <f>+E1025+E1265</f>
        <v>59.59472100000001</v>
      </c>
      <c r="F785" s="214">
        <f>+F1025+F1265</f>
        <v>25</v>
      </c>
      <c r="G785" s="214">
        <f>+G1025+G1265</f>
        <v>0.695</v>
      </c>
      <c r="H785" s="214">
        <f>+H1025+H1265</f>
        <v>0</v>
      </c>
      <c r="I785" s="214">
        <f>+I1025+I1265</f>
        <v>0</v>
      </c>
      <c r="J785" s="255"/>
      <c r="K785" s="255"/>
    </row>
    <row r="786" spans="2:11" s="12" customFormat="1" ht="12.75" hidden="1">
      <c r="B786" s="212">
        <v>39022</v>
      </c>
      <c r="C786" s="254"/>
      <c r="D786" s="214">
        <f>+D1026+D1266</f>
        <v>164</v>
      </c>
      <c r="E786" s="214">
        <f>+E1026+E1266</f>
        <v>58.817665000000005</v>
      </c>
      <c r="F786" s="214">
        <f>+F1026+F1266</f>
        <v>27</v>
      </c>
      <c r="G786" s="214">
        <f>+G1026+G1266</f>
        <v>0.735</v>
      </c>
      <c r="H786" s="214">
        <f>+H1026+H1266</f>
        <v>3</v>
      </c>
      <c r="I786" s="214">
        <f>+I1026+I1266</f>
        <v>1.623469</v>
      </c>
      <c r="J786" s="255"/>
      <c r="K786" s="255"/>
    </row>
    <row r="787" spans="2:11" s="12" customFormat="1" ht="12.75" hidden="1">
      <c r="B787" s="212">
        <v>39052</v>
      </c>
      <c r="C787" s="254"/>
      <c r="D787" s="214">
        <f>+D1027+D1267</f>
        <v>164</v>
      </c>
      <c r="E787" s="214">
        <f>+E1027+E1267</f>
        <v>59.002263</v>
      </c>
      <c r="F787" s="214">
        <f>+F1027+F1267</f>
        <v>27</v>
      </c>
      <c r="G787" s="214">
        <f>+G1027+G1267</f>
        <v>0.76</v>
      </c>
      <c r="H787" s="214">
        <f>+H1027+H1267</f>
        <v>9</v>
      </c>
      <c r="I787" s="214">
        <f>+I1027+I1267</f>
        <v>0.386238</v>
      </c>
      <c r="J787" s="255"/>
      <c r="K787" s="255"/>
    </row>
    <row r="788" spans="2:11" s="12" customFormat="1" ht="12.75" hidden="1">
      <c r="B788" s="212">
        <v>39083</v>
      </c>
      <c r="C788" s="254"/>
      <c r="D788" s="214">
        <f>+D1028+D1268</f>
        <v>163</v>
      </c>
      <c r="E788" s="214">
        <f>+E1028+E1268</f>
        <v>53.461423</v>
      </c>
      <c r="F788" s="214">
        <f>+F1028+F1268</f>
        <v>24</v>
      </c>
      <c r="G788" s="214">
        <f>+G1028+G1268</f>
        <v>0.675</v>
      </c>
      <c r="H788" s="214">
        <f>+H1028+H1268</f>
        <v>3</v>
      </c>
      <c r="I788" s="214">
        <f>+I1028+I1268</f>
        <v>6.21654</v>
      </c>
      <c r="J788" s="255"/>
      <c r="K788" s="255"/>
    </row>
    <row r="789" spans="2:11" s="12" customFormat="1" ht="12.75" hidden="1">
      <c r="B789" s="212">
        <v>39114</v>
      </c>
      <c r="C789" s="254"/>
      <c r="D789" s="214">
        <f>+D1029+D1269</f>
        <v>163</v>
      </c>
      <c r="E789" s="214">
        <f>+E1029+E1269</f>
        <v>54.247681</v>
      </c>
      <c r="F789" s="214">
        <f>+F1029+F1269</f>
        <v>27</v>
      </c>
      <c r="G789" s="214">
        <f>+G1029+G1269</f>
        <v>0.745</v>
      </c>
      <c r="H789" s="214">
        <f>+H1029+H1269</f>
        <v>0</v>
      </c>
      <c r="I789" s="214">
        <f>+I1029+I1269</f>
        <v>0</v>
      </c>
      <c r="J789" s="255"/>
      <c r="K789" s="255"/>
    </row>
    <row r="790" spans="2:11" s="12" customFormat="1" ht="12.75" hidden="1">
      <c r="B790" s="212">
        <v>39142</v>
      </c>
      <c r="C790" s="254"/>
      <c r="D790" s="214">
        <f>+D1030+D1270</f>
        <v>161</v>
      </c>
      <c r="E790" s="214">
        <f>+E1030+E1270</f>
        <v>53.38316</v>
      </c>
      <c r="F790" s="214">
        <f>+F1030+F1270</f>
        <v>29</v>
      </c>
      <c r="G790" s="214">
        <f>+G1030+G1270</f>
        <v>0.746196</v>
      </c>
      <c r="H790" s="214">
        <f>+H1030+H1270</f>
        <v>5</v>
      </c>
      <c r="I790" s="214">
        <f>+I1030+I1270</f>
        <v>2.165727</v>
      </c>
      <c r="J790" s="255"/>
      <c r="K790" s="255"/>
    </row>
    <row r="791" spans="2:11" s="12" customFormat="1" ht="12.75" hidden="1">
      <c r="B791" s="212">
        <v>39173</v>
      </c>
      <c r="C791" s="254"/>
      <c r="D791" s="214">
        <v>160</v>
      </c>
      <c r="E791" s="214">
        <v>56.724635</v>
      </c>
      <c r="F791" s="214">
        <v>26</v>
      </c>
      <c r="G791" s="214">
        <v>3.265551</v>
      </c>
      <c r="H791" s="214">
        <v>1</v>
      </c>
      <c r="I791" s="214">
        <v>0.005935</v>
      </c>
      <c r="J791" s="255"/>
      <c r="K791" s="255"/>
    </row>
    <row r="792" spans="2:11" s="12" customFormat="1" ht="12.75" hidden="1">
      <c r="B792" s="212">
        <v>39203</v>
      </c>
      <c r="C792" s="254"/>
      <c r="D792" s="214">
        <v>160</v>
      </c>
      <c r="E792" s="214">
        <v>57.185895</v>
      </c>
      <c r="F792" s="214">
        <v>23</v>
      </c>
      <c r="G792" s="214">
        <v>0.64</v>
      </c>
      <c r="H792" s="214">
        <v>4</v>
      </c>
      <c r="I792" s="214">
        <v>0.517647</v>
      </c>
      <c r="J792" s="255"/>
      <c r="K792" s="255"/>
    </row>
    <row r="793" spans="2:11" s="12" customFormat="1" ht="12.75" hidden="1">
      <c r="B793" s="212">
        <v>39234</v>
      </c>
      <c r="C793" s="254"/>
      <c r="D793" s="214">
        <v>160</v>
      </c>
      <c r="E793" s="214">
        <v>56.847848</v>
      </c>
      <c r="F793" s="214">
        <v>29</v>
      </c>
      <c r="G793" s="214">
        <v>0.795106</v>
      </c>
      <c r="H793" s="214">
        <v>2</v>
      </c>
      <c r="I793" s="214">
        <v>1.047059</v>
      </c>
      <c r="J793" s="255"/>
      <c r="K793" s="255"/>
    </row>
    <row r="794" spans="2:11" s="12" customFormat="1" ht="12.75" hidden="1">
      <c r="B794" s="212">
        <v>39264</v>
      </c>
      <c r="C794" s="254"/>
      <c r="D794" s="214">
        <v>159</v>
      </c>
      <c r="E794" s="214">
        <v>57.927463</v>
      </c>
      <c r="F794" s="214">
        <v>24</v>
      </c>
      <c r="G794" s="214">
        <v>0.69</v>
      </c>
      <c r="H794" s="214">
        <v>2</v>
      </c>
      <c r="I794" s="214">
        <v>0.235294</v>
      </c>
      <c r="J794" s="255"/>
      <c r="K794" s="255"/>
    </row>
    <row r="795" spans="2:11" s="12" customFormat="1" ht="12.75" hidden="1">
      <c r="B795" s="212">
        <v>39295</v>
      </c>
      <c r="C795" s="254"/>
      <c r="D795" s="214">
        <v>158</v>
      </c>
      <c r="E795" s="214">
        <v>58.725212</v>
      </c>
      <c r="F795" s="214">
        <v>26</v>
      </c>
      <c r="G795" s="214">
        <v>0.71</v>
      </c>
      <c r="H795" s="214">
        <v>0</v>
      </c>
      <c r="I795" s="214">
        <v>0</v>
      </c>
      <c r="J795" s="255"/>
      <c r="K795" s="255"/>
    </row>
    <row r="796" spans="2:11" s="12" customFormat="1" ht="12.75" hidden="1">
      <c r="B796" s="212">
        <v>39326</v>
      </c>
      <c r="C796" s="254"/>
      <c r="D796" s="214">
        <v>158</v>
      </c>
      <c r="E796" s="214">
        <v>58.457601</v>
      </c>
      <c r="F796" s="214">
        <v>24</v>
      </c>
      <c r="G796" s="214">
        <v>1.22</v>
      </c>
      <c r="H796" s="214">
        <v>8</v>
      </c>
      <c r="I796" s="214">
        <v>1.461006</v>
      </c>
      <c r="J796" s="255"/>
      <c r="K796" s="255"/>
    </row>
    <row r="797" spans="2:11" s="12" customFormat="1" ht="12.75" hidden="1">
      <c r="B797" s="212">
        <v>39356</v>
      </c>
      <c r="C797" s="254"/>
      <c r="D797" s="214">
        <v>158</v>
      </c>
      <c r="E797" s="214">
        <v>58.882762</v>
      </c>
      <c r="F797" s="214">
        <v>23</v>
      </c>
      <c r="G797" s="214">
        <v>0.66</v>
      </c>
      <c r="H797" s="214">
        <v>2</v>
      </c>
      <c r="I797" s="214">
        <v>0.646091</v>
      </c>
      <c r="J797" s="255"/>
      <c r="K797" s="255"/>
    </row>
    <row r="798" spans="2:11" s="12" customFormat="1" ht="12.75" hidden="1">
      <c r="B798" s="212">
        <v>39387</v>
      </c>
      <c r="C798" s="254"/>
      <c r="D798" s="214">
        <v>157</v>
      </c>
      <c r="E798" s="214">
        <v>54.662512</v>
      </c>
      <c r="F798" s="214">
        <v>22</v>
      </c>
      <c r="G798" s="214">
        <v>0.78</v>
      </c>
      <c r="H798" s="214">
        <v>5</v>
      </c>
      <c r="I798" s="214">
        <v>4.384543</v>
      </c>
      <c r="J798" s="255"/>
      <c r="K798" s="255"/>
    </row>
    <row r="799" spans="2:11" s="12" customFormat="1" ht="12.75" hidden="1">
      <c r="B799" s="212">
        <v>39417</v>
      </c>
      <c r="C799" s="254"/>
      <c r="D799" s="214">
        <v>157</v>
      </c>
      <c r="E799" s="214">
        <v>55.173668</v>
      </c>
      <c r="F799" s="214">
        <v>22</v>
      </c>
      <c r="G799" s="214">
        <v>0.73</v>
      </c>
      <c r="H799" s="214">
        <v>0</v>
      </c>
      <c r="I799" s="214">
        <v>0</v>
      </c>
      <c r="J799" s="255"/>
      <c r="K799" s="255"/>
    </row>
    <row r="800" spans="2:11" s="12" customFormat="1" ht="12.75">
      <c r="B800" s="212">
        <v>39448</v>
      </c>
      <c r="C800" s="254"/>
      <c r="D800" s="214">
        <v>157</v>
      </c>
      <c r="E800" s="214">
        <v>54.977854</v>
      </c>
      <c r="F800" s="214">
        <v>21</v>
      </c>
      <c r="G800" s="214">
        <v>0.67</v>
      </c>
      <c r="H800" s="214">
        <v>4</v>
      </c>
      <c r="I800" s="214">
        <v>0.865883</v>
      </c>
      <c r="J800" s="255"/>
      <c r="K800" s="255"/>
    </row>
    <row r="801" spans="2:11" s="12" customFormat="1" ht="12.75">
      <c r="B801" s="212">
        <v>39479</v>
      </c>
      <c r="C801" s="254"/>
      <c r="D801" s="214">
        <v>157</v>
      </c>
      <c r="E801" s="214">
        <v>55.598658</v>
      </c>
      <c r="F801" s="214">
        <v>19</v>
      </c>
      <c r="G801" s="214">
        <v>0.54</v>
      </c>
      <c r="H801" s="214">
        <v>0</v>
      </c>
      <c r="I801" s="214">
        <v>0</v>
      </c>
      <c r="J801" s="255"/>
      <c r="K801" s="255"/>
    </row>
    <row r="802" spans="2:11" s="12" customFormat="1" ht="12.75">
      <c r="B802" s="212">
        <v>39508</v>
      </c>
      <c r="C802" s="254"/>
      <c r="D802" s="214">
        <v>157</v>
      </c>
      <c r="E802" s="214">
        <v>57.12345</v>
      </c>
      <c r="F802" s="214">
        <v>18</v>
      </c>
      <c r="G802" s="214">
        <v>0.58</v>
      </c>
      <c r="H802" s="214">
        <v>0</v>
      </c>
      <c r="I802" s="214">
        <v>0</v>
      </c>
      <c r="J802" s="255"/>
      <c r="K802" s="255"/>
    </row>
    <row r="803" spans="2:11" s="12" customFormat="1" ht="12.75">
      <c r="B803" s="212">
        <v>39539</v>
      </c>
      <c r="C803" s="254"/>
      <c r="D803" s="214">
        <v>156</v>
      </c>
      <c r="E803" s="214">
        <v>60.819855</v>
      </c>
      <c r="F803" s="214">
        <v>21</v>
      </c>
      <c r="G803" s="214">
        <v>3.699397</v>
      </c>
      <c r="H803" s="214">
        <v>4</v>
      </c>
      <c r="I803" s="214">
        <v>0.271764</v>
      </c>
      <c r="J803" s="255"/>
      <c r="K803" s="255"/>
    </row>
    <row r="804" spans="2:11" s="12" customFormat="1" ht="12.75">
      <c r="B804" s="212">
        <v>39569</v>
      </c>
      <c r="C804" s="254"/>
      <c r="D804" s="214">
        <v>156</v>
      </c>
      <c r="E804" s="214">
        <v>62.546869</v>
      </c>
      <c r="F804" s="214">
        <v>18</v>
      </c>
      <c r="G804" s="214">
        <v>0.58</v>
      </c>
      <c r="H804" s="214">
        <v>0</v>
      </c>
      <c r="I804" s="214">
        <v>0</v>
      </c>
      <c r="J804" s="255"/>
      <c r="K804" s="255"/>
    </row>
    <row r="805" spans="2:11" s="12" customFormat="1" ht="12.75">
      <c r="B805" s="212">
        <v>39600</v>
      </c>
      <c r="C805" s="254"/>
      <c r="D805" s="214">
        <v>156</v>
      </c>
      <c r="E805" s="214">
        <v>63.089764</v>
      </c>
      <c r="F805" s="214">
        <v>17</v>
      </c>
      <c r="G805" s="214">
        <v>0.55</v>
      </c>
      <c r="H805" s="214">
        <v>0</v>
      </c>
      <c r="I805" s="214">
        <v>0</v>
      </c>
      <c r="J805" s="255"/>
      <c r="K805" s="255"/>
    </row>
    <row r="806" spans="2:11" s="12" customFormat="1" ht="12.75">
      <c r="B806" s="212">
        <v>39630</v>
      </c>
      <c r="C806" s="254"/>
      <c r="D806" s="214">
        <v>154</v>
      </c>
      <c r="E806" s="214">
        <v>65.20128</v>
      </c>
      <c r="F806" s="214">
        <v>19</v>
      </c>
      <c r="G806" s="214">
        <v>0.61</v>
      </c>
      <c r="H806" s="214">
        <v>0</v>
      </c>
      <c r="I806" s="214">
        <v>0</v>
      </c>
      <c r="J806" s="255"/>
      <c r="K806" s="255"/>
    </row>
    <row r="807" spans="2:11" s="12" customFormat="1" ht="12.75">
      <c r="B807" s="212">
        <v>39661</v>
      </c>
      <c r="C807" s="254"/>
      <c r="D807" s="214">
        <v>154</v>
      </c>
      <c r="E807" s="214">
        <v>64.361008</v>
      </c>
      <c r="F807" s="214">
        <v>19</v>
      </c>
      <c r="G807" s="214">
        <v>0.61</v>
      </c>
      <c r="H807" s="214">
        <v>2</v>
      </c>
      <c r="I807" s="214">
        <v>1.682353</v>
      </c>
      <c r="J807" s="255"/>
      <c r="K807" s="255"/>
    </row>
    <row r="808" spans="2:11" s="12" customFormat="1" ht="12.75">
      <c r="B808" s="212">
        <v>39692</v>
      </c>
      <c r="C808" s="254"/>
      <c r="D808" s="214">
        <v>154</v>
      </c>
      <c r="E808" s="214">
        <v>64.961378</v>
      </c>
      <c r="F808" s="214">
        <v>17</v>
      </c>
      <c r="G808" s="214">
        <v>0.62</v>
      </c>
      <c r="H808" s="214">
        <v>2</v>
      </c>
      <c r="I808" s="214">
        <v>0.052471</v>
      </c>
      <c r="J808" s="255"/>
      <c r="K808" s="255"/>
    </row>
    <row r="809" spans="2:11" s="12" customFormat="1" ht="12.75">
      <c r="B809" s="212">
        <v>39722</v>
      </c>
      <c r="C809" s="254"/>
      <c r="D809" s="214">
        <v>154</v>
      </c>
      <c r="E809" s="214">
        <v>66.354655</v>
      </c>
      <c r="F809" s="214">
        <v>20</v>
      </c>
      <c r="G809" s="214">
        <v>0.641919</v>
      </c>
      <c r="H809" s="214">
        <v>0</v>
      </c>
      <c r="I809" s="214">
        <v>0</v>
      </c>
      <c r="J809" s="255"/>
      <c r="K809" s="255"/>
    </row>
    <row r="810" spans="2:11" s="12" customFormat="1" ht="12.75">
      <c r="B810" s="212">
        <v>39753</v>
      </c>
      <c r="C810" s="254"/>
      <c r="D810" s="214">
        <v>154</v>
      </c>
      <c r="E810" s="214">
        <v>65.247185</v>
      </c>
      <c r="F810" s="214">
        <v>18</v>
      </c>
      <c r="G810" s="214">
        <v>0.538576</v>
      </c>
      <c r="H810" s="214">
        <v>2</v>
      </c>
      <c r="I810" s="214">
        <v>2.066</v>
      </c>
      <c r="J810" s="255"/>
      <c r="K810" s="255"/>
    </row>
    <row r="811" spans="2:11" s="12" customFormat="1" ht="12.75">
      <c r="B811" s="212">
        <v>39783</v>
      </c>
      <c r="C811" s="254"/>
      <c r="D811" s="214">
        <v>153</v>
      </c>
      <c r="E811" s="214">
        <v>65.707491</v>
      </c>
      <c r="F811" s="214">
        <v>15</v>
      </c>
      <c r="G811" s="214">
        <v>0.49</v>
      </c>
      <c r="H811" s="214">
        <v>0</v>
      </c>
      <c r="I811" s="214">
        <v>0</v>
      </c>
      <c r="J811" s="255"/>
      <c r="K811" s="255"/>
    </row>
    <row r="812" spans="2:11" s="12" customFormat="1" ht="12.75">
      <c r="B812" s="212">
        <v>39814</v>
      </c>
      <c r="C812" s="254"/>
      <c r="D812" s="214">
        <v>153</v>
      </c>
      <c r="E812" s="214">
        <v>66.352831</v>
      </c>
      <c r="F812" s="214">
        <v>19</v>
      </c>
      <c r="G812" s="214">
        <v>0.636424</v>
      </c>
      <c r="H812" s="214">
        <v>0</v>
      </c>
      <c r="I812" s="214">
        <v>0</v>
      </c>
      <c r="J812" s="255"/>
      <c r="K812" s="255"/>
    </row>
    <row r="813" spans="2:11" s="12" customFormat="1" ht="12.75">
      <c r="B813" s="212">
        <v>39845</v>
      </c>
      <c r="C813" s="254"/>
      <c r="D813" s="214">
        <v>153</v>
      </c>
      <c r="E813" s="214">
        <v>65.89103</v>
      </c>
      <c r="F813" s="214">
        <v>18</v>
      </c>
      <c r="G813" s="214">
        <v>0.576</v>
      </c>
      <c r="H813" s="214">
        <v>6</v>
      </c>
      <c r="I813" s="214">
        <v>1.03808</v>
      </c>
      <c r="J813" s="255"/>
      <c r="K813" s="255"/>
    </row>
    <row r="814" spans="2:11" s="12" customFormat="1" ht="12.75">
      <c r="B814" s="212">
        <v>39873</v>
      </c>
      <c r="C814" s="254"/>
      <c r="D814" s="214">
        <v>151</v>
      </c>
      <c r="E814" s="214">
        <v>66.346472</v>
      </c>
      <c r="F814" s="214">
        <v>20</v>
      </c>
      <c r="G814" s="214">
        <v>0.547632</v>
      </c>
      <c r="H814" s="214">
        <v>2</v>
      </c>
      <c r="I814" s="214">
        <v>0.966246</v>
      </c>
      <c r="J814" s="255"/>
      <c r="K814" s="255"/>
    </row>
    <row r="815" spans="2:11" s="12" customFormat="1" ht="12.75">
      <c r="B815" s="212">
        <v>39904</v>
      </c>
      <c r="C815" s="254"/>
      <c r="D815" s="214">
        <v>151</v>
      </c>
      <c r="E815" s="214">
        <v>89.190599</v>
      </c>
      <c r="F815" s="214">
        <v>22</v>
      </c>
      <c r="G815" s="214">
        <v>22.539636</v>
      </c>
      <c r="H815" s="214">
        <v>0</v>
      </c>
      <c r="I815" s="214">
        <v>0</v>
      </c>
      <c r="J815" s="255"/>
      <c r="K815" s="255"/>
    </row>
    <row r="816" spans="2:11" s="12" customFormat="1" ht="12.75">
      <c r="B816" s="212">
        <v>39934</v>
      </c>
      <c r="C816" s="254"/>
      <c r="D816" s="214">
        <v>151</v>
      </c>
      <c r="E816" s="214">
        <v>92.940444</v>
      </c>
      <c r="F816" s="214">
        <v>21</v>
      </c>
      <c r="G816" s="214">
        <v>2.700748</v>
      </c>
      <c r="H816" s="214">
        <v>0</v>
      </c>
      <c r="I816" s="214">
        <v>0</v>
      </c>
      <c r="J816" s="255"/>
      <c r="K816" s="255"/>
    </row>
    <row r="817" spans="2:11" s="12" customFormat="1" ht="12.75">
      <c r="B817" s="212">
        <v>39965</v>
      </c>
      <c r="C817" s="254"/>
      <c r="D817" s="214">
        <v>151</v>
      </c>
      <c r="E817" s="214">
        <v>70.803301</v>
      </c>
      <c r="F817" s="214">
        <v>18</v>
      </c>
      <c r="G817" s="214">
        <v>0.640059</v>
      </c>
      <c r="H817" s="214">
        <v>6</v>
      </c>
      <c r="I817" s="214">
        <v>22.839109</v>
      </c>
      <c r="J817" s="255"/>
      <c r="K817" s="255"/>
    </row>
    <row r="818" spans="2:11" s="12" customFormat="1" ht="12.75">
      <c r="B818" s="212">
        <v>39995</v>
      </c>
      <c r="C818" s="254"/>
      <c r="D818" s="214">
        <v>150</v>
      </c>
      <c r="E818" s="214">
        <v>71.972409</v>
      </c>
      <c r="F818" s="214">
        <v>17</v>
      </c>
      <c r="G818" s="214">
        <v>0.62</v>
      </c>
      <c r="H818" s="214">
        <v>0</v>
      </c>
      <c r="I818" s="214">
        <v>0</v>
      </c>
      <c r="J818" s="255"/>
      <c r="K818" s="255"/>
    </row>
    <row r="819" spans="2:11" s="12" customFormat="1" ht="12.75">
      <c r="B819" s="212">
        <v>40026</v>
      </c>
      <c r="C819" s="254"/>
      <c r="D819" s="214">
        <v>148</v>
      </c>
      <c r="E819" s="214">
        <v>72.551958</v>
      </c>
      <c r="F819" s="214">
        <v>17</v>
      </c>
      <c r="G819" s="214">
        <v>0.62</v>
      </c>
      <c r="H819" s="214">
        <v>0</v>
      </c>
      <c r="I819" s="214">
        <v>0</v>
      </c>
      <c r="J819" s="255"/>
      <c r="K819" s="255"/>
    </row>
    <row r="820" spans="2:11" s="12" customFormat="1" ht="12.75">
      <c r="B820" s="212">
        <v>40057</v>
      </c>
      <c r="C820" s="254"/>
      <c r="D820" s="214">
        <v>148</v>
      </c>
      <c r="E820" s="214">
        <v>73.098933</v>
      </c>
      <c r="F820" s="214">
        <v>16</v>
      </c>
      <c r="G820" s="214">
        <v>0.61</v>
      </c>
      <c r="H820" s="214">
        <v>0</v>
      </c>
      <c r="I820" s="214">
        <v>0</v>
      </c>
      <c r="J820" s="255"/>
      <c r="K820" s="255"/>
    </row>
    <row r="821" spans="2:11" s="12" customFormat="1" ht="12.75">
      <c r="B821" s="212">
        <v>40087</v>
      </c>
      <c r="C821" s="254"/>
      <c r="D821" s="214">
        <v>147</v>
      </c>
      <c r="E821" s="214">
        <v>73.391151</v>
      </c>
      <c r="F821" s="214">
        <v>16</v>
      </c>
      <c r="G821" s="214">
        <v>0.61</v>
      </c>
      <c r="H821" s="214">
        <v>2</v>
      </c>
      <c r="I821" s="214">
        <v>0.282864</v>
      </c>
      <c r="J821" s="255"/>
      <c r="K821" s="255"/>
    </row>
    <row r="822" spans="2:11" s="12" customFormat="1" ht="12.75">
      <c r="B822" s="212">
        <v>40118</v>
      </c>
      <c r="C822" s="254"/>
      <c r="D822" s="214">
        <v>147</v>
      </c>
      <c r="E822" s="214">
        <v>76.665941</v>
      </c>
      <c r="F822" s="214">
        <v>15</v>
      </c>
      <c r="G822" s="214">
        <v>3.610391</v>
      </c>
      <c r="H822" s="214">
        <v>1</v>
      </c>
      <c r="I822" s="214">
        <v>0.347824</v>
      </c>
      <c r="J822" s="255"/>
      <c r="K822" s="255"/>
    </row>
    <row r="823" spans="2:11" s="12" customFormat="1" ht="12.75">
      <c r="B823" s="212">
        <v>40148</v>
      </c>
      <c r="C823" s="254"/>
      <c r="D823" s="214">
        <v>147</v>
      </c>
      <c r="E823" s="214">
        <v>74.536365</v>
      </c>
      <c r="F823" s="214">
        <v>15</v>
      </c>
      <c r="G823" s="214">
        <v>0.6</v>
      </c>
      <c r="H823" s="214">
        <v>4</v>
      </c>
      <c r="I823" s="214">
        <v>2.692978</v>
      </c>
      <c r="J823" s="255"/>
      <c r="K823" s="255"/>
    </row>
    <row r="824" spans="2:11" s="12" customFormat="1" ht="12.75">
      <c r="B824" s="212">
        <v>40179</v>
      </c>
      <c r="C824" s="254"/>
      <c r="D824" s="214">
        <v>147</v>
      </c>
      <c r="E824" s="214">
        <v>75.148489</v>
      </c>
      <c r="F824" s="214">
        <v>15</v>
      </c>
      <c r="G824" s="214">
        <v>0.619434</v>
      </c>
      <c r="H824" s="214">
        <v>0</v>
      </c>
      <c r="I824" s="214">
        <v>0</v>
      </c>
      <c r="J824" s="255"/>
      <c r="K824" s="255"/>
    </row>
    <row r="825" spans="2:11" s="12" customFormat="1" ht="12.75">
      <c r="B825" s="212">
        <v>40210</v>
      </c>
      <c r="C825" s="254"/>
      <c r="D825" s="214">
        <v>146</v>
      </c>
      <c r="E825" s="214">
        <v>75.577406</v>
      </c>
      <c r="F825" s="214">
        <v>12</v>
      </c>
      <c r="G825" s="214">
        <v>0.48</v>
      </c>
      <c r="H825" s="214">
        <v>0</v>
      </c>
      <c r="I825" s="214">
        <v>0</v>
      </c>
      <c r="J825" s="255"/>
      <c r="K825" s="255"/>
    </row>
    <row r="826" spans="2:11" s="12" customFormat="1" ht="12.75">
      <c r="B826" s="212">
        <v>40238</v>
      </c>
      <c r="C826" s="254"/>
      <c r="D826" s="214">
        <v>146</v>
      </c>
      <c r="E826" s="214">
        <v>70.534299</v>
      </c>
      <c r="F826" s="214">
        <v>11</v>
      </c>
      <c r="G826" s="214">
        <v>0.45</v>
      </c>
      <c r="H826" s="214">
        <v>4</v>
      </c>
      <c r="I826" s="214">
        <v>5.832788</v>
      </c>
      <c r="J826" s="255"/>
      <c r="K826" s="255"/>
    </row>
    <row r="827" spans="2:11" s="12" customFormat="1" ht="12.75">
      <c r="B827" s="212">
        <v>40269</v>
      </c>
      <c r="C827" s="254"/>
      <c r="D827" s="214">
        <v>146</v>
      </c>
      <c r="E827" s="214">
        <v>74.126623</v>
      </c>
      <c r="F827" s="214">
        <v>13</v>
      </c>
      <c r="G827" s="214">
        <v>3.433111</v>
      </c>
      <c r="H827" s="214">
        <v>0</v>
      </c>
      <c r="I827" s="214">
        <v>0</v>
      </c>
      <c r="J827" s="255"/>
      <c r="K827" s="255"/>
    </row>
    <row r="828" spans="2:11" s="12" customFormat="1" ht="12.75">
      <c r="B828" s="212">
        <v>40299</v>
      </c>
      <c r="C828" s="254"/>
      <c r="D828" s="214">
        <v>146</v>
      </c>
      <c r="E828" s="214">
        <v>75.102813</v>
      </c>
      <c r="F828" s="214">
        <v>14</v>
      </c>
      <c r="G828" s="214">
        <v>0.51001</v>
      </c>
      <c r="H828" s="214">
        <v>0</v>
      </c>
      <c r="I828" s="214">
        <v>0</v>
      </c>
      <c r="J828" s="255"/>
      <c r="K828" s="255"/>
    </row>
    <row r="829" spans="2:11" s="12" customFormat="1" ht="12.75">
      <c r="B829" s="212">
        <v>40330</v>
      </c>
      <c r="C829" s="254"/>
      <c r="D829" s="214">
        <v>146</v>
      </c>
      <c r="E829" s="214">
        <v>75.624973</v>
      </c>
      <c r="F829" s="214">
        <v>13</v>
      </c>
      <c r="G829" s="214">
        <v>0.49</v>
      </c>
      <c r="H829" s="214">
        <v>2</v>
      </c>
      <c r="I829" s="214">
        <v>0.06</v>
      </c>
      <c r="J829" s="255"/>
      <c r="K829" s="255"/>
    </row>
    <row r="830" spans="2:11" s="12" customFormat="1" ht="12.75">
      <c r="B830" s="212">
        <v>40360</v>
      </c>
      <c r="C830" s="254"/>
      <c r="D830" s="214">
        <v>146</v>
      </c>
      <c r="E830" s="214">
        <v>74.666034</v>
      </c>
      <c r="F830" s="214">
        <v>16</v>
      </c>
      <c r="G830" s="214">
        <v>0.567</v>
      </c>
      <c r="H830" s="214">
        <v>2</v>
      </c>
      <c r="I830" s="214">
        <v>1.764706</v>
      </c>
      <c r="J830" s="255"/>
      <c r="K830" s="255"/>
    </row>
    <row r="831" spans="2:11" s="12" customFormat="1" ht="12.75">
      <c r="B831" s="212">
        <v>40391</v>
      </c>
      <c r="C831" s="254"/>
      <c r="D831" s="214">
        <v>146</v>
      </c>
      <c r="E831" s="214">
        <v>75.192764</v>
      </c>
      <c r="F831" s="214">
        <v>14</v>
      </c>
      <c r="G831" s="214">
        <v>0.52</v>
      </c>
      <c r="H831" s="214">
        <v>0</v>
      </c>
      <c r="I831" s="214">
        <v>0</v>
      </c>
      <c r="J831" s="255"/>
      <c r="K831" s="255"/>
    </row>
    <row r="832" spans="2:11" s="12" customFormat="1" ht="12.75">
      <c r="B832" s="212">
        <v>40422</v>
      </c>
      <c r="C832" s="254"/>
      <c r="D832" s="214">
        <v>146</v>
      </c>
      <c r="E832" s="214">
        <v>75.569537</v>
      </c>
      <c r="F832" s="214">
        <v>14</v>
      </c>
      <c r="G832" s="214">
        <v>0.52</v>
      </c>
      <c r="H832" s="214">
        <v>2</v>
      </c>
      <c r="I832" s="214">
        <v>0.170716</v>
      </c>
      <c r="J832" s="255"/>
      <c r="K832" s="255"/>
    </row>
    <row r="833" spans="2:11" s="12" customFormat="1" ht="12.75">
      <c r="B833" s="212">
        <v>40452</v>
      </c>
      <c r="C833" s="254"/>
      <c r="D833" s="214">
        <v>146</v>
      </c>
      <c r="E833" s="214">
        <v>76.660572</v>
      </c>
      <c r="F833" s="214">
        <v>15</v>
      </c>
      <c r="G833" s="214">
        <v>1.02</v>
      </c>
      <c r="H833" s="214">
        <v>0</v>
      </c>
      <c r="I833" s="214">
        <v>0</v>
      </c>
      <c r="J833" s="255"/>
      <c r="K833" s="255"/>
    </row>
    <row r="834" spans="2:11" s="12" customFormat="1" ht="12.75">
      <c r="B834" s="212">
        <v>40483</v>
      </c>
      <c r="C834" s="254"/>
      <c r="D834" s="214">
        <v>146</v>
      </c>
      <c r="E834" s="214">
        <v>74.696341</v>
      </c>
      <c r="F834" s="214">
        <v>16</v>
      </c>
      <c r="G834" s="214">
        <v>1.02</v>
      </c>
      <c r="H834" s="214">
        <v>1</v>
      </c>
      <c r="I834" s="214">
        <v>3.146793</v>
      </c>
      <c r="J834" s="255"/>
      <c r="K834" s="255"/>
    </row>
    <row r="835" spans="2:11" s="12" customFormat="1" ht="12.75">
      <c r="B835" s="212">
        <v>40513</v>
      </c>
      <c r="C835" s="254"/>
      <c r="D835" s="214">
        <v>146</v>
      </c>
      <c r="E835" s="214">
        <v>75.199828</v>
      </c>
      <c r="F835" s="214">
        <v>14</v>
      </c>
      <c r="G835" s="214">
        <v>0.52</v>
      </c>
      <c r="H835" s="214">
        <v>0</v>
      </c>
      <c r="I835" s="214">
        <v>0</v>
      </c>
      <c r="J835" s="255"/>
      <c r="K835" s="255"/>
    </row>
    <row r="836" spans="2:11" s="12" customFormat="1" ht="12.75">
      <c r="B836" s="212">
        <v>40544</v>
      </c>
      <c r="C836" s="254"/>
      <c r="D836" s="214">
        <v>146</v>
      </c>
      <c r="E836" s="214">
        <v>75.719867</v>
      </c>
      <c r="F836" s="214">
        <v>15</v>
      </c>
      <c r="G836" s="214">
        <v>0.526035</v>
      </c>
      <c r="H836" s="214">
        <v>0</v>
      </c>
      <c r="I836" s="214">
        <v>0</v>
      </c>
      <c r="J836" s="255"/>
      <c r="K836" s="255"/>
    </row>
    <row r="837" spans="2:11" s="12" customFormat="1" ht="12.75">
      <c r="B837" s="212">
        <v>40575</v>
      </c>
      <c r="C837" s="254"/>
      <c r="D837" s="214">
        <v>145</v>
      </c>
      <c r="E837" s="214">
        <v>76.239912</v>
      </c>
      <c r="F837" s="214">
        <v>14</v>
      </c>
      <c r="G837" s="214">
        <v>0.52</v>
      </c>
      <c r="H837" s="214">
        <v>0</v>
      </c>
      <c r="I837" s="214">
        <v>0</v>
      </c>
      <c r="J837" s="255"/>
      <c r="K837" s="255"/>
    </row>
    <row r="838" spans="2:11" s="12" customFormat="1" ht="12.75">
      <c r="B838" s="212">
        <v>40603</v>
      </c>
      <c r="C838" s="254"/>
      <c r="D838" s="214">
        <v>145</v>
      </c>
      <c r="E838" s="214">
        <v>77.515094</v>
      </c>
      <c r="F838" s="214">
        <v>14</v>
      </c>
      <c r="G838" s="214">
        <v>0.52</v>
      </c>
      <c r="H838" s="214">
        <v>0</v>
      </c>
      <c r="I838" s="214">
        <v>0</v>
      </c>
      <c r="J838" s="255"/>
      <c r="K838" s="255"/>
    </row>
    <row r="839" spans="2:11" s="12" customFormat="1" ht="12.75">
      <c r="B839" s="212">
        <v>40634</v>
      </c>
      <c r="C839" s="214"/>
      <c r="D839" s="214">
        <v>145</v>
      </c>
      <c r="E839" s="214">
        <v>81.800384</v>
      </c>
      <c r="F839" s="215">
        <v>15</v>
      </c>
      <c r="G839" s="214">
        <v>3.740211</v>
      </c>
      <c r="H839" s="214">
        <v>0</v>
      </c>
      <c r="I839" s="214">
        <v>0</v>
      </c>
      <c r="J839" s="255"/>
      <c r="K839" s="255"/>
    </row>
    <row r="840" spans="2:11" s="12" customFormat="1" ht="12.75">
      <c r="B840" s="212">
        <v>40664</v>
      </c>
      <c r="C840" s="214"/>
      <c r="D840" s="214">
        <v>146</v>
      </c>
      <c r="E840" s="214">
        <v>83.5835</v>
      </c>
      <c r="F840" s="215">
        <v>15</v>
      </c>
      <c r="G840" s="214">
        <v>1.02</v>
      </c>
      <c r="H840" s="214">
        <v>4</v>
      </c>
      <c r="I840" s="214">
        <v>0.409023</v>
      </c>
      <c r="J840" s="255"/>
      <c r="K840" s="255"/>
    </row>
    <row r="841" spans="2:11" s="12" customFormat="1" ht="12.75">
      <c r="B841" s="212">
        <v>40695</v>
      </c>
      <c r="C841" s="214"/>
      <c r="D841" s="214">
        <v>146</v>
      </c>
      <c r="E841" s="214">
        <v>84.242038</v>
      </c>
      <c r="F841" s="215">
        <v>14</v>
      </c>
      <c r="G841" s="214">
        <v>0.52</v>
      </c>
      <c r="H841" s="214">
        <v>0</v>
      </c>
      <c r="I841" s="214">
        <v>0</v>
      </c>
      <c r="J841" s="255"/>
      <c r="K841" s="255"/>
    </row>
    <row r="842" spans="2:11" s="12" customFormat="1" ht="12.75">
      <c r="B842" s="212">
        <v>40725</v>
      </c>
      <c r="C842" s="254"/>
      <c r="D842" s="214">
        <v>146</v>
      </c>
      <c r="E842" s="214">
        <v>85.180586</v>
      </c>
      <c r="F842" s="214">
        <v>16</v>
      </c>
      <c r="G842" s="214">
        <v>0.574925</v>
      </c>
      <c r="H842" s="214">
        <v>2</v>
      </c>
      <c r="I842" s="214">
        <v>0.275989</v>
      </c>
      <c r="J842" s="255"/>
      <c r="K842" s="255"/>
    </row>
    <row r="843" spans="2:11" s="12" customFormat="1" ht="12.75">
      <c r="B843" s="212">
        <v>40756</v>
      </c>
      <c r="C843" s="254"/>
      <c r="D843" s="214">
        <v>146</v>
      </c>
      <c r="E843" s="214">
        <v>85.655271</v>
      </c>
      <c r="F843" s="214">
        <v>14</v>
      </c>
      <c r="G843" s="214">
        <v>0.52</v>
      </c>
      <c r="H843" s="214">
        <v>2</v>
      </c>
      <c r="I843" s="214">
        <v>0.054925</v>
      </c>
      <c r="J843" s="255"/>
      <c r="K843" s="255"/>
    </row>
    <row r="844" spans="2:11" s="12" customFormat="1" ht="12.75">
      <c r="B844" s="212">
        <v>40787</v>
      </c>
      <c r="C844" s="254"/>
      <c r="D844" s="214">
        <v>146</v>
      </c>
      <c r="E844" s="214">
        <v>86.329647</v>
      </c>
      <c r="F844" s="214">
        <v>15</v>
      </c>
      <c r="G844" s="214">
        <v>0.62</v>
      </c>
      <c r="H844" s="214">
        <v>0</v>
      </c>
      <c r="I844" s="214">
        <v>0</v>
      </c>
      <c r="J844" s="255"/>
      <c r="K844" s="255"/>
    </row>
    <row r="845" spans="2:11" s="12" customFormat="1" ht="12.75">
      <c r="B845" s="212">
        <v>40817</v>
      </c>
      <c r="C845" s="254"/>
      <c r="D845" s="214">
        <v>146</v>
      </c>
      <c r="E845" s="214">
        <v>87.004231</v>
      </c>
      <c r="F845" s="214">
        <v>15</v>
      </c>
      <c r="G845" s="214">
        <v>0.57</v>
      </c>
      <c r="H845" s="214">
        <v>0</v>
      </c>
      <c r="I845" s="214">
        <v>0</v>
      </c>
      <c r="J845" s="255"/>
      <c r="K845" s="255"/>
    </row>
    <row r="846" spans="2:11" s="12" customFormat="1" ht="12.75">
      <c r="B846" s="212">
        <v>40848</v>
      </c>
      <c r="C846" s="254"/>
      <c r="D846" s="214">
        <v>146</v>
      </c>
      <c r="E846" s="214">
        <v>87.93367</v>
      </c>
      <c r="F846" s="214">
        <v>15</v>
      </c>
      <c r="G846" s="214">
        <v>0.64</v>
      </c>
      <c r="H846" s="214">
        <v>0</v>
      </c>
      <c r="I846" s="214">
        <v>0</v>
      </c>
      <c r="J846" s="255"/>
      <c r="K846" s="255"/>
    </row>
    <row r="847" spans="2:11" s="12" customFormat="1" ht="12.75">
      <c r="B847" s="212">
        <v>40878</v>
      </c>
      <c r="C847" s="254"/>
      <c r="D847" s="214">
        <v>146</v>
      </c>
      <c r="E847" s="214">
        <v>88.535509</v>
      </c>
      <c r="F847" s="214">
        <v>14</v>
      </c>
      <c r="G847" s="214">
        <v>0.64</v>
      </c>
      <c r="H847" s="214">
        <v>1</v>
      </c>
      <c r="I847" s="214">
        <v>0.142514</v>
      </c>
      <c r="J847" s="255"/>
      <c r="K847" s="255"/>
    </row>
    <row r="848" spans="2:11" s="12" customFormat="1" ht="12.75">
      <c r="B848" s="212">
        <v>40909</v>
      </c>
      <c r="C848" s="254"/>
      <c r="D848" s="214">
        <v>146</v>
      </c>
      <c r="E848" s="214">
        <v>87.855693</v>
      </c>
      <c r="F848" s="214">
        <v>14</v>
      </c>
      <c r="G848" s="214">
        <v>0.52</v>
      </c>
      <c r="H848" s="214">
        <v>1</v>
      </c>
      <c r="I848" s="214">
        <v>1.199834</v>
      </c>
      <c r="J848" s="255"/>
      <c r="K848" s="255"/>
    </row>
    <row r="849" spans="2:11" s="12" customFormat="1" ht="12.75">
      <c r="B849" s="212">
        <v>40940</v>
      </c>
      <c r="C849" s="254"/>
      <c r="D849" s="214">
        <v>145</v>
      </c>
      <c r="E849" s="214">
        <v>88.526255</v>
      </c>
      <c r="F849" s="214">
        <v>16</v>
      </c>
      <c r="G849" s="214">
        <v>0.705028</v>
      </c>
      <c r="H849" s="214">
        <v>0</v>
      </c>
      <c r="I849" s="214">
        <v>0.005195</v>
      </c>
      <c r="J849" s="255"/>
      <c r="K849" s="255"/>
    </row>
    <row r="850" spans="2:11" s="12" customFormat="1" ht="12.75">
      <c r="B850" s="212">
        <v>40969</v>
      </c>
      <c r="C850" s="254"/>
      <c r="D850" s="214">
        <v>145</v>
      </c>
      <c r="E850" s="214">
        <v>90.290901</v>
      </c>
      <c r="F850" s="214">
        <v>13</v>
      </c>
      <c r="G850" s="214">
        <v>0.73</v>
      </c>
      <c r="H850" s="214">
        <v>0</v>
      </c>
      <c r="I850" s="214">
        <v>0</v>
      </c>
      <c r="J850" s="255"/>
      <c r="K850" s="255"/>
    </row>
    <row r="851" spans="2:11" s="12" customFormat="1" ht="12.75">
      <c r="B851" s="212">
        <v>41000</v>
      </c>
      <c r="C851" s="254"/>
      <c r="D851" s="214">
        <v>145</v>
      </c>
      <c r="E851" s="214">
        <v>95.741817</v>
      </c>
      <c r="F851" s="214">
        <v>14</v>
      </c>
      <c r="G851" s="214">
        <v>4.543728</v>
      </c>
      <c r="H851" s="214">
        <v>0</v>
      </c>
      <c r="I851" s="214">
        <v>0</v>
      </c>
      <c r="J851" s="255"/>
      <c r="K851" s="255"/>
    </row>
    <row r="852" spans="2:11" s="12" customFormat="1" ht="12.75">
      <c r="B852" s="212">
        <v>41030</v>
      </c>
      <c r="C852" s="254"/>
      <c r="D852" s="214">
        <v>145</v>
      </c>
      <c r="E852" s="214">
        <v>97.704248</v>
      </c>
      <c r="F852" s="214">
        <v>12</v>
      </c>
      <c r="G852" s="214">
        <v>0.48</v>
      </c>
      <c r="H852" s="214">
        <v>0</v>
      </c>
      <c r="I852" s="214">
        <v>0</v>
      </c>
      <c r="J852" s="255"/>
      <c r="K852" s="255"/>
    </row>
    <row r="853" spans="2:11" s="12" customFormat="1" ht="12.75">
      <c r="B853" s="212">
        <v>41061</v>
      </c>
      <c r="C853" s="254"/>
      <c r="D853" s="214">
        <v>145</v>
      </c>
      <c r="E853" s="214">
        <v>98.374081</v>
      </c>
      <c r="F853" s="214">
        <v>13</v>
      </c>
      <c r="G853" s="214">
        <v>0.5</v>
      </c>
      <c r="H853" s="214">
        <v>0</v>
      </c>
      <c r="I853" s="214">
        <v>0</v>
      </c>
      <c r="J853" s="255"/>
      <c r="K853" s="255"/>
    </row>
    <row r="854" spans="2:11" s="12" customFormat="1" ht="12.75">
      <c r="B854" s="212">
        <v>41092</v>
      </c>
      <c r="C854" s="254"/>
      <c r="D854" s="214">
        <v>145</v>
      </c>
      <c r="E854" s="214">
        <v>99.551625</v>
      </c>
      <c r="F854" s="214">
        <v>13</v>
      </c>
      <c r="G854" s="214">
        <v>0.49</v>
      </c>
      <c r="H854" s="214">
        <v>0</v>
      </c>
      <c r="I854" s="214">
        <v>0</v>
      </c>
      <c r="J854" s="255"/>
      <c r="K854" s="255"/>
    </row>
    <row r="855" spans="2:11" s="12" customFormat="1" ht="12.75">
      <c r="B855" s="212">
        <v>41124</v>
      </c>
      <c r="C855" s="254"/>
      <c r="D855" s="214">
        <v>145</v>
      </c>
      <c r="E855" s="214">
        <v>100.138118</v>
      </c>
      <c r="F855" s="214">
        <v>13</v>
      </c>
      <c r="G855" s="214">
        <v>0.58</v>
      </c>
      <c r="H855" s="214">
        <v>0</v>
      </c>
      <c r="I855" s="214">
        <v>0</v>
      </c>
      <c r="J855" s="255"/>
      <c r="K855" s="255"/>
    </row>
    <row r="856" spans="2:11" s="12" customFormat="1" ht="12.75">
      <c r="B856" s="212">
        <v>41156</v>
      </c>
      <c r="C856" s="254"/>
      <c r="D856" s="214">
        <v>145</v>
      </c>
      <c r="E856" s="214">
        <v>100.625432</v>
      </c>
      <c r="F856" s="214">
        <v>10</v>
      </c>
      <c r="G856" s="214">
        <v>0.42</v>
      </c>
      <c r="H856" s="214">
        <v>0</v>
      </c>
      <c r="I856" s="214">
        <v>0</v>
      </c>
      <c r="J856" s="255"/>
      <c r="K856" s="255"/>
    </row>
    <row r="857" spans="2:11" s="12" customFormat="1" ht="12.75">
      <c r="B857" s="256">
        <v>41188</v>
      </c>
      <c r="C857" s="257"/>
      <c r="D857" s="214">
        <v>146</v>
      </c>
      <c r="E857" s="214">
        <v>101.342524</v>
      </c>
      <c r="F857" s="214">
        <v>14</v>
      </c>
      <c r="G857" s="214">
        <v>0.59</v>
      </c>
      <c r="H857" s="214">
        <v>0</v>
      </c>
      <c r="I857" s="214">
        <v>0</v>
      </c>
      <c r="J857" s="255"/>
      <c r="K857" s="255"/>
    </row>
    <row r="858" spans="2:11" s="12" customFormat="1" ht="12.75">
      <c r="B858" s="256">
        <v>41220</v>
      </c>
      <c r="C858" s="257"/>
      <c r="D858" s="214">
        <v>172</v>
      </c>
      <c r="E858" s="214">
        <v>102.169376</v>
      </c>
      <c r="F858" s="214">
        <v>14</v>
      </c>
      <c r="G858" s="214">
        <v>0.59</v>
      </c>
      <c r="H858" s="214">
        <v>0</v>
      </c>
      <c r="I858" s="214">
        <v>0</v>
      </c>
      <c r="J858" s="255"/>
      <c r="K858" s="255"/>
    </row>
    <row r="859" spans="2:11" s="12" customFormat="1" ht="12.75">
      <c r="B859" s="256">
        <v>41252</v>
      </c>
      <c r="C859" s="257"/>
      <c r="D859" s="214">
        <v>172</v>
      </c>
      <c r="E859" s="214">
        <v>103.223251</v>
      </c>
      <c r="F859" s="214">
        <v>14</v>
      </c>
      <c r="G859" s="214">
        <v>1.08</v>
      </c>
      <c r="H859" s="214">
        <v>0</v>
      </c>
      <c r="I859" s="214">
        <v>0</v>
      </c>
      <c r="J859" s="255"/>
      <c r="K859" s="255"/>
    </row>
    <row r="860" spans="2:11" s="12" customFormat="1" ht="12.75">
      <c r="B860" s="256">
        <v>41275</v>
      </c>
      <c r="C860" s="257"/>
      <c r="D860" s="214">
        <v>172</v>
      </c>
      <c r="E860" s="214">
        <v>103.713285</v>
      </c>
      <c r="F860" s="214">
        <v>13</v>
      </c>
      <c r="G860" s="214">
        <v>0.49</v>
      </c>
      <c r="H860" s="214">
        <v>0</v>
      </c>
      <c r="I860" s="214">
        <v>0</v>
      </c>
      <c r="J860" s="255"/>
      <c r="K860" s="255"/>
    </row>
    <row r="861" spans="2:11" s="12" customFormat="1" ht="12.75">
      <c r="B861" s="256">
        <v>41306</v>
      </c>
      <c r="C861" s="257"/>
      <c r="D861" s="214">
        <v>172</v>
      </c>
      <c r="E861" s="214">
        <v>104.243325</v>
      </c>
      <c r="F861" s="214">
        <v>12</v>
      </c>
      <c r="G861" s="214">
        <v>0.53</v>
      </c>
      <c r="H861" s="214">
        <v>0</v>
      </c>
      <c r="I861" s="214">
        <v>0</v>
      </c>
      <c r="J861" s="255"/>
      <c r="K861" s="255"/>
    </row>
    <row r="862" spans="2:11" s="12" customFormat="1" ht="12.75">
      <c r="B862" s="256">
        <v>41334</v>
      </c>
      <c r="C862" s="257"/>
      <c r="D862" s="214">
        <v>172</v>
      </c>
      <c r="E862" s="214">
        <v>105.35987</v>
      </c>
      <c r="F862" s="214">
        <v>13</v>
      </c>
      <c r="G862" s="214">
        <v>0.49</v>
      </c>
      <c r="H862" s="214">
        <v>0</v>
      </c>
      <c r="I862" s="214">
        <v>0</v>
      </c>
      <c r="J862" s="255"/>
      <c r="K862" s="255"/>
    </row>
    <row r="863" spans="2:11" s="12" customFormat="1" ht="12.75">
      <c r="B863" s="256">
        <v>41365</v>
      </c>
      <c r="C863" s="257"/>
      <c r="D863" s="214">
        <v>172</v>
      </c>
      <c r="E863" s="214">
        <v>105.2808</v>
      </c>
      <c r="F863" s="214">
        <v>13</v>
      </c>
      <c r="G863" s="214">
        <v>3.9293</v>
      </c>
      <c r="H863" s="214">
        <v>1</v>
      </c>
      <c r="I863" s="214">
        <v>4.7058</v>
      </c>
      <c r="J863" s="255"/>
      <c r="K863" s="255"/>
    </row>
    <row r="864" spans="2:11" s="12" customFormat="1" ht="12.75">
      <c r="B864" s="256">
        <v>41395</v>
      </c>
      <c r="C864" s="257"/>
      <c r="D864" s="214">
        <v>172</v>
      </c>
      <c r="E864" s="214">
        <v>106.9519</v>
      </c>
      <c r="F864" s="214">
        <v>13</v>
      </c>
      <c r="G864" s="214">
        <v>0.68</v>
      </c>
      <c r="H864" s="214">
        <v>0</v>
      </c>
      <c r="I864" s="214">
        <v>0</v>
      </c>
      <c r="J864" s="255"/>
      <c r="K864" s="255"/>
    </row>
    <row r="865" spans="2:11" s="12" customFormat="1" ht="12.75">
      <c r="B865" s="256">
        <v>41426</v>
      </c>
      <c r="C865" s="257"/>
      <c r="D865" s="214">
        <v>172</v>
      </c>
      <c r="E865" s="214">
        <v>107.6652</v>
      </c>
      <c r="F865" s="214">
        <v>13</v>
      </c>
      <c r="G865" s="214">
        <v>0.58</v>
      </c>
      <c r="H865" s="214">
        <v>0</v>
      </c>
      <c r="I865" s="214">
        <v>0</v>
      </c>
      <c r="J865" s="255"/>
      <c r="K865" s="255"/>
    </row>
    <row r="866" spans="2:11" s="12" customFormat="1" ht="12.75">
      <c r="B866" s="256">
        <v>41456</v>
      </c>
      <c r="C866" s="257"/>
      <c r="D866" s="214">
        <v>172</v>
      </c>
      <c r="E866" s="214">
        <v>108.6184</v>
      </c>
      <c r="F866" s="214">
        <v>13</v>
      </c>
      <c r="G866" s="214">
        <v>0.68</v>
      </c>
      <c r="H866" s="214">
        <v>0</v>
      </c>
      <c r="I866" s="214">
        <v>0</v>
      </c>
      <c r="J866" s="255"/>
      <c r="K866" s="255"/>
    </row>
    <row r="867" spans="2:11" s="12" customFormat="1" ht="12.75">
      <c r="B867" s="256">
        <v>41487</v>
      </c>
      <c r="C867" s="257"/>
      <c r="D867" s="214">
        <v>172</v>
      </c>
      <c r="E867" s="214">
        <v>109.1408</v>
      </c>
      <c r="F867" s="214">
        <v>14</v>
      </c>
      <c r="G867" s="214">
        <v>0.5421</v>
      </c>
      <c r="H867" s="214">
        <v>0</v>
      </c>
      <c r="I867" s="214">
        <v>0</v>
      </c>
      <c r="J867" s="255"/>
      <c r="K867" s="255"/>
    </row>
    <row r="868" spans="2:11" s="12" customFormat="1" ht="12.75">
      <c r="B868" s="256">
        <v>41518</v>
      </c>
      <c r="C868" s="257"/>
      <c r="D868" s="214">
        <v>172</v>
      </c>
      <c r="E868" s="214">
        <v>109.9383</v>
      </c>
      <c r="F868" s="214">
        <v>14</v>
      </c>
      <c r="G868" s="214">
        <v>0.68</v>
      </c>
      <c r="H868" s="214">
        <v>0</v>
      </c>
      <c r="I868" s="214">
        <v>0</v>
      </c>
      <c r="J868" s="255"/>
      <c r="K868" s="255"/>
    </row>
    <row r="869" spans="2:11" s="12" customFormat="1" ht="12.75">
      <c r="B869" s="256">
        <v>41548</v>
      </c>
      <c r="C869" s="257"/>
      <c r="D869" s="214">
        <v>172</v>
      </c>
      <c r="E869" s="214">
        <v>108.3184</v>
      </c>
      <c r="F869" s="214">
        <v>12</v>
      </c>
      <c r="G869" s="214">
        <v>0.48</v>
      </c>
      <c r="H869" s="214">
        <v>1</v>
      </c>
      <c r="I869" s="214">
        <v>2.2369</v>
      </c>
      <c r="J869" s="255"/>
      <c r="K869" s="255"/>
    </row>
    <row r="870" spans="2:11" s="12" customFormat="1" ht="12.75">
      <c r="B870" s="256">
        <v>41579</v>
      </c>
      <c r="C870" s="257"/>
      <c r="D870" s="214">
        <v>172</v>
      </c>
      <c r="E870" s="214">
        <v>107.8105</v>
      </c>
      <c r="F870" s="214">
        <v>12</v>
      </c>
      <c r="G870" s="214">
        <v>0.48</v>
      </c>
      <c r="H870" s="214">
        <v>1</v>
      </c>
      <c r="I870" s="214">
        <v>1.1764</v>
      </c>
      <c r="J870" s="255"/>
      <c r="K870" s="255"/>
    </row>
    <row r="871" spans="2:11" s="12" customFormat="1" ht="12.75">
      <c r="B871" s="256">
        <v>41609</v>
      </c>
      <c r="C871" s="257"/>
      <c r="D871" s="214">
        <v>171</v>
      </c>
      <c r="E871" s="214">
        <v>108.3027</v>
      </c>
      <c r="F871" s="214">
        <v>13</v>
      </c>
      <c r="G871" s="214">
        <v>0.48</v>
      </c>
      <c r="H871" s="214">
        <v>1</v>
      </c>
      <c r="I871" s="214">
        <v>0</v>
      </c>
      <c r="J871" s="255"/>
      <c r="K871" s="255"/>
    </row>
    <row r="872" spans="2:11" s="12" customFormat="1" ht="12.75">
      <c r="B872" s="256">
        <v>41640</v>
      </c>
      <c r="C872" s="257"/>
      <c r="D872" s="214">
        <v>171</v>
      </c>
      <c r="E872" s="214">
        <v>108.7827</v>
      </c>
      <c r="F872" s="214">
        <v>12</v>
      </c>
      <c r="G872" s="214">
        <v>0.48</v>
      </c>
      <c r="H872" s="214">
        <v>0</v>
      </c>
      <c r="I872" s="214">
        <v>0</v>
      </c>
      <c r="J872" s="255"/>
      <c r="K872" s="255"/>
    </row>
    <row r="873" spans="2:11" s="12" customFormat="1" ht="12.75">
      <c r="B873" s="256">
        <v>41671</v>
      </c>
      <c r="C873" s="257"/>
      <c r="D873" s="214">
        <v>171</v>
      </c>
      <c r="E873" s="214">
        <v>109.3628</v>
      </c>
      <c r="F873" s="214">
        <v>13</v>
      </c>
      <c r="G873" s="214">
        <v>0.58</v>
      </c>
      <c r="H873" s="214">
        <v>0</v>
      </c>
      <c r="I873" s="214">
        <v>0</v>
      </c>
      <c r="J873" s="255"/>
      <c r="K873" s="255"/>
    </row>
    <row r="874" spans="2:11" s="12" customFormat="1" ht="12.75">
      <c r="B874" s="256">
        <v>41699</v>
      </c>
      <c r="C874" s="257"/>
      <c r="D874" s="214">
        <v>171</v>
      </c>
      <c r="E874" s="214">
        <v>110.5778</v>
      </c>
      <c r="F874" s="214">
        <v>12</v>
      </c>
      <c r="G874" s="214">
        <v>0.48</v>
      </c>
      <c r="H874" s="214">
        <v>0</v>
      </c>
      <c r="I874" s="214">
        <v>0</v>
      </c>
      <c r="J874" s="255"/>
      <c r="K874" s="255"/>
    </row>
    <row r="875" spans="2:11" s="12" customFormat="1" ht="12.75">
      <c r="B875" s="256">
        <v>41730</v>
      </c>
      <c r="C875" s="257"/>
      <c r="D875" s="214">
        <v>171</v>
      </c>
      <c r="E875" s="214">
        <v>115.7933</v>
      </c>
      <c r="F875" s="214">
        <v>13</v>
      </c>
      <c r="G875" s="214">
        <v>3.8539</v>
      </c>
      <c r="H875" s="214">
        <v>0</v>
      </c>
      <c r="I875" s="214">
        <v>0</v>
      </c>
      <c r="J875" s="255"/>
      <c r="K875" s="255"/>
    </row>
    <row r="876" spans="2:11" s="12" customFormat="1" ht="12.75">
      <c r="B876" s="256">
        <v>41760</v>
      </c>
      <c r="C876" s="257"/>
      <c r="D876" s="214">
        <v>171</v>
      </c>
      <c r="E876" s="214">
        <v>118.7041</v>
      </c>
      <c r="F876" s="214">
        <v>13</v>
      </c>
      <c r="G876" s="214">
        <v>0.58</v>
      </c>
      <c r="H876" s="214">
        <v>0</v>
      </c>
      <c r="I876" s="214">
        <v>0</v>
      </c>
      <c r="J876" s="255"/>
      <c r="K876" s="255"/>
    </row>
    <row r="877" spans="2:11" s="12" customFormat="1" ht="12.75">
      <c r="B877" s="256">
        <v>41791</v>
      </c>
      <c r="C877" s="257"/>
      <c r="D877" s="214">
        <v>171</v>
      </c>
      <c r="E877" s="214">
        <v>119.6856</v>
      </c>
      <c r="F877" s="214">
        <v>15</v>
      </c>
      <c r="G877" s="214">
        <v>0.68</v>
      </c>
      <c r="H877" s="214">
        <v>0</v>
      </c>
      <c r="I877" s="214">
        <v>0</v>
      </c>
      <c r="J877" s="255"/>
      <c r="K877" s="255"/>
    </row>
    <row r="878" spans="2:11" s="12" customFormat="1" ht="12.75">
      <c r="B878" s="256">
        <v>41821</v>
      </c>
      <c r="C878" s="257"/>
      <c r="D878" s="214">
        <v>171</v>
      </c>
      <c r="E878" s="214">
        <v>121.2187</v>
      </c>
      <c r="F878" s="214">
        <v>12</v>
      </c>
      <c r="G878" s="214">
        <v>0.48</v>
      </c>
      <c r="H878" s="214">
        <v>0</v>
      </c>
      <c r="I878" s="214">
        <v>0</v>
      </c>
      <c r="J878" s="255"/>
      <c r="K878" s="255"/>
    </row>
    <row r="879" spans="2:11" s="12" customFormat="1" ht="12.75">
      <c r="B879" s="256">
        <v>41852</v>
      </c>
      <c r="C879" s="257"/>
      <c r="D879" s="214">
        <v>171</v>
      </c>
      <c r="E879" s="214">
        <v>121.6993</v>
      </c>
      <c r="F879" s="214">
        <v>12</v>
      </c>
      <c r="G879" s="214">
        <v>0.48</v>
      </c>
      <c r="H879" s="214">
        <v>0</v>
      </c>
      <c r="I879" s="214">
        <v>0</v>
      </c>
      <c r="J879" s="255"/>
      <c r="K879" s="255"/>
    </row>
    <row r="880" spans="2:11" s="12" customFormat="1" ht="12.75">
      <c r="B880" s="256">
        <v>41883</v>
      </c>
      <c r="C880" s="257"/>
      <c r="D880" s="214">
        <v>171</v>
      </c>
      <c r="E880" s="214">
        <v>122.3227</v>
      </c>
      <c r="F880" s="214">
        <v>13</v>
      </c>
      <c r="G880" s="214">
        <v>0.58</v>
      </c>
      <c r="H880" s="214">
        <v>0</v>
      </c>
      <c r="I880" s="214">
        <v>0</v>
      </c>
      <c r="J880" s="255"/>
      <c r="K880" s="255"/>
    </row>
    <row r="881" spans="2:11" s="12" customFormat="1" ht="12.75">
      <c r="B881" s="256">
        <v>41913</v>
      </c>
      <c r="C881" s="257"/>
      <c r="D881" s="214">
        <v>171</v>
      </c>
      <c r="E881" s="214">
        <v>123.1902</v>
      </c>
      <c r="F881" s="214">
        <v>13</v>
      </c>
      <c r="G881" s="214">
        <v>0.58</v>
      </c>
      <c r="H881" s="214">
        <v>0</v>
      </c>
      <c r="I881" s="214">
        <v>0</v>
      </c>
      <c r="J881" s="255"/>
      <c r="K881" s="255"/>
    </row>
    <row r="882" spans="2:11" s="12" customFormat="1" ht="12.75">
      <c r="B882" s="256">
        <v>41944</v>
      </c>
      <c r="C882" s="257"/>
      <c r="D882" s="214">
        <v>171</v>
      </c>
      <c r="E882" s="214">
        <v>124.9437</v>
      </c>
      <c r="F882" s="214">
        <v>14</v>
      </c>
      <c r="G882" s="214">
        <v>1.2985</v>
      </c>
      <c r="H882" s="214">
        <v>0</v>
      </c>
      <c r="I882" s="214">
        <v>0</v>
      </c>
      <c r="J882" s="255"/>
      <c r="K882" s="255"/>
    </row>
    <row r="883" spans="2:11" s="12" customFormat="1" ht="12.75">
      <c r="B883" s="256">
        <v>41974</v>
      </c>
      <c r="C883" s="257"/>
      <c r="D883" s="214">
        <v>171</v>
      </c>
      <c r="E883" s="214">
        <v>125.5188</v>
      </c>
      <c r="F883" s="214">
        <v>13</v>
      </c>
      <c r="G883" s="214">
        <v>0.58</v>
      </c>
      <c r="H883" s="214">
        <v>0</v>
      </c>
      <c r="I883" s="214">
        <v>0</v>
      </c>
      <c r="J883" s="255"/>
      <c r="K883" s="255"/>
    </row>
    <row r="884" spans="2:11" s="12" customFormat="1" ht="12.75">
      <c r="B884" s="256">
        <v>42005</v>
      </c>
      <c r="C884" s="257"/>
      <c r="D884" s="214">
        <v>171</v>
      </c>
      <c r="E884" s="214">
        <v>125.3996</v>
      </c>
      <c r="F884" s="214">
        <v>13</v>
      </c>
      <c r="G884" s="214">
        <v>0.58</v>
      </c>
      <c r="H884" s="214">
        <v>1</v>
      </c>
      <c r="I884" s="214">
        <v>0.7058</v>
      </c>
      <c r="J884" s="255"/>
      <c r="K884" s="255"/>
    </row>
    <row r="885" spans="2:11" s="12" customFormat="1" ht="12.75">
      <c r="B885" s="256">
        <v>42036</v>
      </c>
      <c r="C885" s="257"/>
      <c r="D885" s="214">
        <v>171</v>
      </c>
      <c r="E885" s="214">
        <v>125.8796</v>
      </c>
      <c r="F885" s="214">
        <v>12</v>
      </c>
      <c r="G885" s="214">
        <v>0.48</v>
      </c>
      <c r="H885" s="214">
        <v>0</v>
      </c>
      <c r="I885" s="214">
        <v>0</v>
      </c>
      <c r="J885" s="255"/>
      <c r="K885" s="255"/>
    </row>
    <row r="886" spans="2:11" s="12" customFormat="1" ht="12.75">
      <c r="B886" s="256">
        <v>42064</v>
      </c>
      <c r="C886" s="257"/>
      <c r="D886" s="214">
        <v>171</v>
      </c>
      <c r="E886" s="214">
        <v>127.4362</v>
      </c>
      <c r="F886" s="214">
        <v>12</v>
      </c>
      <c r="G886" s="214">
        <v>0.48</v>
      </c>
      <c r="H886" s="214">
        <v>0</v>
      </c>
      <c r="I886" s="214">
        <v>0</v>
      </c>
      <c r="J886" s="255"/>
      <c r="K886" s="255"/>
    </row>
    <row r="887" spans="2:11" s="12" customFormat="1" ht="12.75">
      <c r="B887" s="256">
        <v>42095</v>
      </c>
      <c r="C887" s="257"/>
      <c r="D887" s="214">
        <v>171</v>
      </c>
      <c r="E887" s="214">
        <v>133.2309</v>
      </c>
      <c r="F887" s="214">
        <v>13</v>
      </c>
      <c r="G887" s="214">
        <v>4.0483</v>
      </c>
      <c r="H887" s="214">
        <v>0</v>
      </c>
      <c r="I887" s="214">
        <v>0</v>
      </c>
      <c r="J887" s="255"/>
      <c r="K887" s="255"/>
    </row>
    <row r="888" spans="2:11" s="12" customFormat="1" ht="12.75">
      <c r="B888" s="256">
        <v>42125</v>
      </c>
      <c r="C888" s="257"/>
      <c r="D888" s="214">
        <v>171</v>
      </c>
      <c r="E888" s="214">
        <v>136.2557</v>
      </c>
      <c r="F888" s="214">
        <v>13</v>
      </c>
      <c r="G888" s="214">
        <v>0.49</v>
      </c>
      <c r="H888" s="214">
        <v>0</v>
      </c>
      <c r="I888" s="214">
        <v>0</v>
      </c>
      <c r="J888" s="255"/>
      <c r="K888" s="255"/>
    </row>
    <row r="889" spans="2:11" s="12" customFormat="1" ht="12.75">
      <c r="B889" s="256">
        <v>42156</v>
      </c>
      <c r="C889" s="257"/>
      <c r="D889" s="214">
        <v>171</v>
      </c>
      <c r="E889" s="214">
        <v>137.0869</v>
      </c>
      <c r="F889" s="214">
        <v>13</v>
      </c>
      <c r="G889" s="214">
        <v>0.49</v>
      </c>
      <c r="H889" s="214">
        <v>0</v>
      </c>
      <c r="I889" s="214">
        <v>0</v>
      </c>
      <c r="J889" s="255"/>
      <c r="K889" s="255"/>
    </row>
    <row r="890" spans="2:11" s="12" customFormat="1" ht="12.75">
      <c r="B890" s="256">
        <v>42186</v>
      </c>
      <c r="C890" s="257"/>
      <c r="D890" s="214">
        <v>171</v>
      </c>
      <c r="E890" s="214">
        <v>138.5713</v>
      </c>
      <c r="F890" s="214">
        <v>14</v>
      </c>
      <c r="G890" s="214">
        <v>0.59</v>
      </c>
      <c r="H890" s="214">
        <v>0</v>
      </c>
      <c r="I890" s="214">
        <v>0</v>
      </c>
      <c r="J890" s="255"/>
      <c r="K890" s="255"/>
    </row>
    <row r="891" spans="2:11" s="12" customFormat="1" ht="12.75">
      <c r="B891" s="256">
        <v>42217</v>
      </c>
      <c r="C891" s="257"/>
      <c r="D891" s="214">
        <v>171</v>
      </c>
      <c r="E891" s="214">
        <v>139.2619</v>
      </c>
      <c r="F891" s="214">
        <v>15</v>
      </c>
      <c r="G891" s="214">
        <v>0.69</v>
      </c>
      <c r="H891" s="214">
        <v>0</v>
      </c>
      <c r="I891" s="214">
        <v>0</v>
      </c>
      <c r="J891" s="255"/>
      <c r="K891" s="255"/>
    </row>
    <row r="892" spans="2:11" s="12" customFormat="1" ht="12.75">
      <c r="B892" s="256">
        <v>42248</v>
      </c>
      <c r="C892" s="257"/>
      <c r="D892" s="214">
        <v>171</v>
      </c>
      <c r="E892" s="214">
        <v>140.0188</v>
      </c>
      <c r="F892" s="214">
        <v>11</v>
      </c>
      <c r="G892" s="214">
        <v>0.66</v>
      </c>
      <c r="H892" s="214">
        <v>0</v>
      </c>
      <c r="I892" s="214">
        <v>0</v>
      </c>
      <c r="J892" s="255"/>
      <c r="K892" s="255"/>
    </row>
    <row r="893" spans="2:11" s="12" customFormat="1" ht="12.75">
      <c r="B893" s="256">
        <v>42278</v>
      </c>
      <c r="C893" s="257"/>
      <c r="D893" s="214">
        <v>170</v>
      </c>
      <c r="E893" s="214">
        <v>141.2331</v>
      </c>
      <c r="F893" s="214">
        <v>13</v>
      </c>
      <c r="G893" s="214">
        <v>0.87</v>
      </c>
      <c r="H893" s="214">
        <v>0</v>
      </c>
      <c r="I893" s="214">
        <v>0</v>
      </c>
      <c r="J893" s="255"/>
      <c r="K893" s="255"/>
    </row>
    <row r="894" spans="2:11" s="12" customFormat="1" ht="12.75">
      <c r="B894" s="256">
        <v>42309</v>
      </c>
      <c r="C894" s="257"/>
      <c r="D894" s="214">
        <v>170</v>
      </c>
      <c r="E894" s="214">
        <v>142.3351</v>
      </c>
      <c r="F894" s="214">
        <v>12</v>
      </c>
      <c r="G894" s="214">
        <v>0.67</v>
      </c>
      <c r="H894" s="214">
        <v>0</v>
      </c>
      <c r="I894" s="214">
        <v>0</v>
      </c>
      <c r="J894" s="255"/>
      <c r="K894" s="255"/>
    </row>
    <row r="895" spans="2:11" s="12" customFormat="1" ht="12.75">
      <c r="B895" s="256">
        <v>42339</v>
      </c>
      <c r="C895" s="257"/>
      <c r="D895" s="214">
        <v>170</v>
      </c>
      <c r="E895" s="214">
        <v>143.0251</v>
      </c>
      <c r="F895" s="214">
        <v>12</v>
      </c>
      <c r="G895" s="214">
        <v>0.67</v>
      </c>
      <c r="H895" s="214">
        <v>0</v>
      </c>
      <c r="I895" s="214">
        <v>0</v>
      </c>
      <c r="J895" s="255"/>
      <c r="K895" s="255"/>
    </row>
    <row r="896" spans="2:11" s="12" customFormat="1" ht="12.75">
      <c r="B896" s="256">
        <v>42370</v>
      </c>
      <c r="C896" s="257"/>
      <c r="D896" s="214">
        <v>170</v>
      </c>
      <c r="E896" s="214">
        <v>143.7451</v>
      </c>
      <c r="F896" s="214">
        <v>13</v>
      </c>
      <c r="G896" s="214">
        <v>0.72</v>
      </c>
      <c r="H896" s="214">
        <v>0</v>
      </c>
      <c r="I896" s="214">
        <v>0</v>
      </c>
      <c r="J896" s="255"/>
      <c r="K896" s="255"/>
    </row>
    <row r="897" spans="2:11" s="12" customFormat="1" ht="12.75">
      <c r="B897" s="256">
        <v>42401</v>
      </c>
      <c r="C897" s="257"/>
      <c r="D897" s="214">
        <v>170</v>
      </c>
      <c r="E897" s="214">
        <v>144.4652</v>
      </c>
      <c r="F897" s="214">
        <v>13</v>
      </c>
      <c r="G897" s="214">
        <v>0.72</v>
      </c>
      <c r="H897" s="214">
        <v>0</v>
      </c>
      <c r="I897" s="214">
        <v>0</v>
      </c>
      <c r="J897" s="255"/>
      <c r="K897" s="255"/>
    </row>
    <row r="898" spans="2:11" s="12" customFormat="1" ht="12.75">
      <c r="B898" s="256">
        <v>42430</v>
      </c>
      <c r="C898" s="257"/>
      <c r="D898" s="214">
        <v>170</v>
      </c>
      <c r="E898" s="214">
        <v>142.6175</v>
      </c>
      <c r="F898" s="214">
        <v>13</v>
      </c>
      <c r="G898" s="214">
        <v>0.72</v>
      </c>
      <c r="H898" s="214">
        <v>1</v>
      </c>
      <c r="I898" s="214">
        <v>3.9279</v>
      </c>
      <c r="J898" s="255"/>
      <c r="K898" s="255"/>
    </row>
    <row r="899" spans="2:11" s="12" customFormat="1" ht="12.75">
      <c r="B899" s="256">
        <v>42461</v>
      </c>
      <c r="C899" s="257"/>
      <c r="D899" s="214">
        <v>170</v>
      </c>
      <c r="E899" s="214">
        <v>149.3161</v>
      </c>
      <c r="F899" s="214">
        <v>14</v>
      </c>
      <c r="G899" s="214">
        <v>4.46</v>
      </c>
      <c r="H899" s="214">
        <v>0</v>
      </c>
      <c r="I899" s="214">
        <v>0</v>
      </c>
      <c r="J899" s="255"/>
      <c r="K899" s="255"/>
    </row>
    <row r="900" spans="2:11" s="12" customFormat="1" ht="12.75">
      <c r="B900" s="256">
        <v>42491</v>
      </c>
      <c r="C900" s="257"/>
      <c r="D900" s="214">
        <v>170</v>
      </c>
      <c r="E900" s="214">
        <v>153.1865</v>
      </c>
      <c r="F900" s="214">
        <v>15</v>
      </c>
      <c r="G900" s="214">
        <v>0.83</v>
      </c>
      <c r="H900" s="214">
        <v>0</v>
      </c>
      <c r="I900" s="214">
        <v>0</v>
      </c>
      <c r="J900" s="255"/>
      <c r="K900" s="255"/>
    </row>
    <row r="901" spans="2:11" s="12" customFormat="1" ht="12.75">
      <c r="B901" s="256">
        <v>42522</v>
      </c>
      <c r="C901" s="257"/>
      <c r="D901" s="214">
        <v>170</v>
      </c>
      <c r="E901" s="214">
        <v>154.2339</v>
      </c>
      <c r="F901" s="214">
        <v>12</v>
      </c>
      <c r="G901" s="214">
        <v>0.69</v>
      </c>
      <c r="H901" s="214">
        <v>0</v>
      </c>
      <c r="I901" s="214">
        <v>0</v>
      </c>
      <c r="J901" s="255"/>
      <c r="K901" s="255"/>
    </row>
    <row r="902" spans="2:11" s="12" customFormat="1" ht="12.75">
      <c r="B902" s="256">
        <v>42552</v>
      </c>
      <c r="C902" s="257"/>
      <c r="D902" s="214">
        <v>170</v>
      </c>
      <c r="E902" s="214">
        <v>156.6239</v>
      </c>
      <c r="F902" s="214">
        <v>15</v>
      </c>
      <c r="G902" s="214">
        <v>1.4345</v>
      </c>
      <c r="H902" s="214">
        <v>0</v>
      </c>
      <c r="I902" s="214">
        <v>0</v>
      </c>
      <c r="J902" s="255"/>
      <c r="K902" s="255"/>
    </row>
    <row r="903" spans="2:11" s="12" customFormat="1" ht="12.75">
      <c r="B903" s="256">
        <v>42583</v>
      </c>
      <c r="C903" s="257"/>
      <c r="D903" s="214">
        <v>170</v>
      </c>
      <c r="E903" s="214">
        <v>157.6666</v>
      </c>
      <c r="F903" s="214">
        <v>11</v>
      </c>
      <c r="G903" s="214">
        <v>1.0421</v>
      </c>
      <c r="H903" s="214">
        <v>0</v>
      </c>
      <c r="I903" s="214">
        <v>0</v>
      </c>
      <c r="J903" s="255"/>
      <c r="K903" s="255"/>
    </row>
    <row r="904" spans="2:11" s="12" customFormat="1" ht="12.75">
      <c r="B904" s="256">
        <v>42614</v>
      </c>
      <c r="C904" s="257"/>
      <c r="D904" s="214">
        <v>169</v>
      </c>
      <c r="E904" s="214">
        <v>156.4903</v>
      </c>
      <c r="F904" s="214">
        <v>13</v>
      </c>
      <c r="G904" s="214">
        <v>0.7645</v>
      </c>
      <c r="H904" s="214">
        <v>0</v>
      </c>
      <c r="I904" s="214">
        <v>0</v>
      </c>
      <c r="J904" s="255"/>
      <c r="K904" s="255"/>
    </row>
    <row r="905" spans="2:11" s="12" customFormat="1" ht="12.75">
      <c r="B905" s="256">
        <v>42644</v>
      </c>
      <c r="C905" s="257"/>
      <c r="D905" s="214">
        <v>170</v>
      </c>
      <c r="E905" s="214">
        <v>158.3237</v>
      </c>
      <c r="F905" s="214">
        <v>10</v>
      </c>
      <c r="G905" s="214">
        <v>0.63</v>
      </c>
      <c r="H905" s="214">
        <v>0</v>
      </c>
      <c r="I905" s="214">
        <v>0</v>
      </c>
      <c r="J905" s="255"/>
      <c r="K905" s="255"/>
    </row>
    <row r="906" spans="2:11" s="12" customFormat="1" ht="12.75">
      <c r="B906" s="256">
        <v>42675</v>
      </c>
      <c r="C906" s="257"/>
      <c r="D906" s="214">
        <v>170</v>
      </c>
      <c r="E906" s="214">
        <v>158.0331</v>
      </c>
      <c r="F906" s="214">
        <v>10</v>
      </c>
      <c r="G906" s="214">
        <v>0.62</v>
      </c>
      <c r="H906" s="214">
        <v>0</v>
      </c>
      <c r="I906" s="214">
        <v>0</v>
      </c>
      <c r="J906" s="255"/>
      <c r="K906" s="255"/>
    </row>
    <row r="907" spans="2:11" s="12" customFormat="1" ht="12.75">
      <c r="B907" s="256">
        <v>42705</v>
      </c>
      <c r="C907" s="257"/>
      <c r="D907" s="214">
        <v>170</v>
      </c>
      <c r="E907" s="214">
        <v>158.6554</v>
      </c>
      <c r="F907" s="214">
        <v>12</v>
      </c>
      <c r="G907" s="214">
        <v>0.75</v>
      </c>
      <c r="H907" s="214">
        <v>0</v>
      </c>
      <c r="I907" s="214">
        <v>0</v>
      </c>
      <c r="J907" s="255"/>
      <c r="K907" s="255"/>
    </row>
    <row r="908" spans="2:11" s="12" customFormat="1" ht="12.75">
      <c r="B908" s="256">
        <v>42736</v>
      </c>
      <c r="C908" s="257"/>
      <c r="D908" s="214">
        <v>170</v>
      </c>
      <c r="E908" s="214">
        <v>159.3455</v>
      </c>
      <c r="F908" s="214">
        <v>12</v>
      </c>
      <c r="G908" s="214">
        <v>0.69</v>
      </c>
      <c r="H908" s="214">
        <v>0</v>
      </c>
      <c r="I908" s="214">
        <v>0</v>
      </c>
      <c r="J908" s="255"/>
      <c r="K908" s="255"/>
    </row>
    <row r="909" spans="2:11" s="12" customFormat="1" ht="12.75">
      <c r="B909" s="256">
        <v>42767</v>
      </c>
      <c r="C909" s="257"/>
      <c r="D909" s="214">
        <v>169</v>
      </c>
      <c r="E909" s="214">
        <v>160.044</v>
      </c>
      <c r="F909" s="214">
        <v>13</v>
      </c>
      <c r="G909" s="214">
        <v>0.71</v>
      </c>
      <c r="H909" s="214">
        <v>0</v>
      </c>
      <c r="I909" s="214">
        <v>0</v>
      </c>
      <c r="J909" s="255"/>
      <c r="K909" s="255"/>
    </row>
    <row r="910" spans="2:11" s="12" customFormat="1" ht="12.75">
      <c r="B910" s="256">
        <v>42795</v>
      </c>
      <c r="C910" s="257"/>
      <c r="D910" s="214">
        <v>169</v>
      </c>
      <c r="E910" s="214">
        <v>161.7002</v>
      </c>
      <c r="F910" s="214">
        <v>13</v>
      </c>
      <c r="G910" s="214">
        <v>0.71</v>
      </c>
      <c r="H910" s="214">
        <v>0</v>
      </c>
      <c r="I910" s="214">
        <v>0</v>
      </c>
      <c r="J910" s="255"/>
      <c r="K910" s="255"/>
    </row>
    <row r="911" spans="2:11" s="12" customFormat="1" ht="12.75">
      <c r="B911" s="256">
        <v>42826</v>
      </c>
      <c r="C911" s="257"/>
      <c r="D911" s="214">
        <v>169</v>
      </c>
      <c r="E911" s="214">
        <v>167.9993</v>
      </c>
      <c r="F911" s="214">
        <v>15</v>
      </c>
      <c r="G911" s="214">
        <v>4.5145</v>
      </c>
      <c r="H911" s="214">
        <v>0</v>
      </c>
      <c r="I911" s="214">
        <v>0</v>
      </c>
      <c r="J911" s="255"/>
      <c r="K911" s="255"/>
    </row>
    <row r="912" spans="2:11" s="12" customFormat="1" ht="12.75">
      <c r="B912" s="256">
        <v>42856</v>
      </c>
      <c r="C912" s="257"/>
      <c r="D912" s="214">
        <v>169</v>
      </c>
      <c r="E912" s="214">
        <v>171.0813</v>
      </c>
      <c r="F912" s="214">
        <v>11</v>
      </c>
      <c r="G912" s="214">
        <v>0.65</v>
      </c>
      <c r="H912" s="214">
        <v>0</v>
      </c>
      <c r="I912" s="214">
        <v>0</v>
      </c>
      <c r="J912" s="255"/>
      <c r="K912" s="255"/>
    </row>
    <row r="913" spans="2:11" s="12" customFormat="1" ht="12.75">
      <c r="B913" s="256">
        <v>42887</v>
      </c>
      <c r="C913" s="257"/>
      <c r="D913" s="214">
        <v>169</v>
      </c>
      <c r="E913" s="214">
        <v>170.6726</v>
      </c>
      <c r="F913" s="214">
        <v>11</v>
      </c>
      <c r="G913" s="214">
        <v>0.65</v>
      </c>
      <c r="H913" s="214">
        <v>0</v>
      </c>
      <c r="I913" s="214">
        <v>0</v>
      </c>
      <c r="J913" s="255"/>
      <c r="K913" s="255"/>
    </row>
    <row r="914" spans="2:11" s="12" customFormat="1" ht="12.75">
      <c r="B914" s="256">
        <v>42917</v>
      </c>
      <c r="C914" s="257"/>
      <c r="D914" s="214">
        <v>169</v>
      </c>
      <c r="E914" s="214">
        <v>171.9438</v>
      </c>
      <c r="F914" s="214">
        <v>11</v>
      </c>
      <c r="G914" s="214">
        <v>0.65</v>
      </c>
      <c r="H914" s="214">
        <v>0</v>
      </c>
      <c r="I914" s="214">
        <v>0</v>
      </c>
      <c r="J914" s="255"/>
      <c r="K914" s="255"/>
    </row>
    <row r="915" spans="2:11" s="12" customFormat="1" ht="12.75">
      <c r="B915" s="256">
        <v>42948</v>
      </c>
      <c r="C915" s="257"/>
      <c r="D915" s="214">
        <v>167</v>
      </c>
      <c r="E915" s="214">
        <v>113.2059</v>
      </c>
      <c r="F915" s="214">
        <v>11</v>
      </c>
      <c r="G915" s="214">
        <v>0.65</v>
      </c>
      <c r="H915" s="214">
        <v>0</v>
      </c>
      <c r="I915" s="214">
        <v>0</v>
      </c>
      <c r="J915" s="255"/>
      <c r="K915" s="255"/>
    </row>
    <row r="916" spans="2:11" s="12" customFormat="1" ht="12.75">
      <c r="B916" s="256">
        <v>42979</v>
      </c>
      <c r="C916" s="257"/>
      <c r="D916" s="214">
        <v>167</v>
      </c>
      <c r="E916" s="214">
        <v>113.9079</v>
      </c>
      <c r="F916" s="214">
        <v>11</v>
      </c>
      <c r="G916" s="214">
        <v>0.65</v>
      </c>
      <c r="H916" s="214">
        <v>0</v>
      </c>
      <c r="I916" s="214">
        <v>0</v>
      </c>
      <c r="J916" s="255"/>
      <c r="K916" s="255"/>
    </row>
    <row r="917" spans="2:11" s="12" customFormat="1" ht="12.75">
      <c r="B917" s="256">
        <v>43009</v>
      </c>
      <c r="C917" s="257"/>
      <c r="D917" s="214">
        <v>167</v>
      </c>
      <c r="E917" s="214">
        <v>114.7382</v>
      </c>
      <c r="F917" s="214">
        <v>11</v>
      </c>
      <c r="G917" s="214">
        <v>0.65</v>
      </c>
      <c r="H917" s="214">
        <v>0</v>
      </c>
      <c r="I917" s="214">
        <v>0</v>
      </c>
      <c r="J917" s="255"/>
      <c r="K917" s="255"/>
    </row>
    <row r="918" spans="2:11" s="12" customFormat="1" ht="12.75">
      <c r="B918" s="256">
        <v>43040</v>
      </c>
      <c r="C918" s="257"/>
      <c r="D918" s="214">
        <v>167</v>
      </c>
      <c r="E918" s="214">
        <v>115.7299</v>
      </c>
      <c r="F918" s="214">
        <v>11</v>
      </c>
      <c r="G918" s="214">
        <v>0.65</v>
      </c>
      <c r="H918" s="214">
        <v>0</v>
      </c>
      <c r="I918" s="214">
        <v>0</v>
      </c>
      <c r="J918" s="255"/>
      <c r="K918" s="255"/>
    </row>
    <row r="919" spans="2:11" s="12" customFormat="1" ht="12.75">
      <c r="B919" s="256">
        <v>43070</v>
      </c>
      <c r="C919" s="257"/>
      <c r="D919" s="214">
        <v>167</v>
      </c>
      <c r="E919" s="214">
        <v>116.3796</v>
      </c>
      <c r="F919" s="214">
        <v>12</v>
      </c>
      <c r="G919" s="214">
        <v>0.66</v>
      </c>
      <c r="H919" s="214">
        <v>0</v>
      </c>
      <c r="I919" s="214">
        <v>0</v>
      </c>
      <c r="J919" s="255"/>
      <c r="K919" s="255"/>
    </row>
    <row r="920" spans="2:11" s="12" customFormat="1" ht="12.75">
      <c r="B920" s="256">
        <v>43101</v>
      </c>
      <c r="C920" s="257"/>
      <c r="D920" s="214">
        <v>167</v>
      </c>
      <c r="E920" s="214">
        <v>117.1296</v>
      </c>
      <c r="F920" s="214">
        <v>12</v>
      </c>
      <c r="G920" s="214">
        <v>0.75</v>
      </c>
      <c r="H920" s="214">
        <v>0</v>
      </c>
      <c r="I920" s="214">
        <v>0</v>
      </c>
      <c r="J920" s="255"/>
      <c r="K920" s="255"/>
    </row>
    <row r="921" spans="2:11" s="12" customFormat="1" ht="12.75">
      <c r="B921" s="256">
        <v>43132</v>
      </c>
      <c r="C921" s="257"/>
      <c r="D921" s="214">
        <v>167</v>
      </c>
      <c r="E921" s="214">
        <v>117.7797</v>
      </c>
      <c r="F921" s="214">
        <v>11</v>
      </c>
      <c r="G921" s="214">
        <v>0.65</v>
      </c>
      <c r="H921" s="214">
        <v>0</v>
      </c>
      <c r="I921" s="214">
        <v>0</v>
      </c>
      <c r="J921" s="255"/>
      <c r="K921" s="255"/>
    </row>
    <row r="922" spans="2:11" s="12" customFormat="1" ht="12.75">
      <c r="B922" s="256">
        <v>43160</v>
      </c>
      <c r="C922" s="257"/>
      <c r="D922" s="214">
        <v>167</v>
      </c>
      <c r="E922" s="214">
        <v>119.2917</v>
      </c>
      <c r="F922" s="214">
        <v>12</v>
      </c>
      <c r="G922" s="214">
        <v>0.66</v>
      </c>
      <c r="H922" s="214">
        <v>0</v>
      </c>
      <c r="I922" s="214">
        <v>0</v>
      </c>
      <c r="J922" s="255"/>
      <c r="K922" s="255"/>
    </row>
    <row r="923" spans="2:11" s="12" customFormat="1" ht="12.75">
      <c r="B923" s="256">
        <v>43191</v>
      </c>
      <c r="C923" s="257"/>
      <c r="D923" s="214">
        <v>167</v>
      </c>
      <c r="E923" s="214">
        <v>130.4003</v>
      </c>
      <c r="F923" s="214">
        <v>17</v>
      </c>
      <c r="G923" s="214">
        <v>9.4587</v>
      </c>
      <c r="H923" s="214">
        <v>0</v>
      </c>
      <c r="I923" s="214">
        <v>0</v>
      </c>
      <c r="J923" s="255"/>
      <c r="K923" s="255"/>
    </row>
    <row r="924" spans="2:11" s="12" customFormat="1" ht="12.75">
      <c r="B924" s="256">
        <v>43221</v>
      </c>
      <c r="C924" s="257"/>
      <c r="D924" s="214">
        <v>167</v>
      </c>
      <c r="E924" s="214">
        <v>132.4022</v>
      </c>
      <c r="F924" s="214">
        <v>14</v>
      </c>
      <c r="G924" s="214">
        <v>1.85</v>
      </c>
      <c r="H924" s="214">
        <v>0</v>
      </c>
      <c r="I924" s="214">
        <v>0</v>
      </c>
      <c r="J924" s="255"/>
      <c r="K924" s="255"/>
    </row>
    <row r="925" spans="2:11" s="12" customFormat="1" ht="12.75">
      <c r="B925" s="256">
        <v>43252</v>
      </c>
      <c r="C925" s="257"/>
      <c r="D925" s="214">
        <v>166</v>
      </c>
      <c r="E925" s="214">
        <v>134.1481</v>
      </c>
      <c r="F925" s="214">
        <v>16</v>
      </c>
      <c r="G925" s="214">
        <v>1.729</v>
      </c>
      <c r="H925" s="214">
        <v>0</v>
      </c>
      <c r="I925" s="214">
        <v>0</v>
      </c>
      <c r="J925" s="255"/>
      <c r="K925" s="255"/>
    </row>
    <row r="926" spans="2:11" s="12" customFormat="1" ht="12.75">
      <c r="B926" s="256">
        <v>43282</v>
      </c>
      <c r="C926" s="257"/>
      <c r="D926" s="214">
        <v>166</v>
      </c>
      <c r="E926" s="214">
        <v>136.3611</v>
      </c>
      <c r="F926" s="214">
        <v>15</v>
      </c>
      <c r="G926" s="214">
        <v>1.68</v>
      </c>
      <c r="H926" s="214">
        <v>0</v>
      </c>
      <c r="I926" s="214">
        <v>0</v>
      </c>
      <c r="J926" s="255"/>
      <c r="K926" s="255"/>
    </row>
    <row r="927" spans="2:11" s="12" customFormat="1" ht="12.75">
      <c r="B927" s="256">
        <v>43313</v>
      </c>
      <c r="C927" s="257"/>
      <c r="D927" s="214">
        <v>166</v>
      </c>
      <c r="E927" s="214">
        <v>138.0512</v>
      </c>
      <c r="F927" s="214">
        <v>14</v>
      </c>
      <c r="G927" s="214">
        <v>1.69</v>
      </c>
      <c r="H927" s="214">
        <v>0</v>
      </c>
      <c r="I927" s="214">
        <v>0</v>
      </c>
      <c r="J927" s="255"/>
      <c r="K927" s="255"/>
    </row>
    <row r="928" spans="2:11" s="12" customFormat="1" ht="12.75">
      <c r="B928" s="256">
        <v>43344</v>
      </c>
      <c r="C928" s="257"/>
      <c r="D928" s="214">
        <v>166</v>
      </c>
      <c r="E928" s="214">
        <v>139.823</v>
      </c>
      <c r="F928" s="214">
        <v>15</v>
      </c>
      <c r="G928" s="214">
        <v>1.64</v>
      </c>
      <c r="H928" s="214">
        <v>0</v>
      </c>
      <c r="I928" s="214">
        <v>0</v>
      </c>
      <c r="J928" s="255"/>
      <c r="K928" s="255"/>
    </row>
    <row r="929" spans="2:11" s="12" customFormat="1" ht="12.75">
      <c r="B929" s="256">
        <v>43374</v>
      </c>
      <c r="C929" s="257"/>
      <c r="D929" s="214">
        <v>166</v>
      </c>
      <c r="E929" s="214">
        <v>142.0122</v>
      </c>
      <c r="F929" s="214">
        <v>17</v>
      </c>
      <c r="G929" s="214">
        <v>1.756</v>
      </c>
      <c r="H929" s="214">
        <v>0</v>
      </c>
      <c r="I929" s="214">
        <v>0</v>
      </c>
      <c r="J929" s="255"/>
      <c r="K929" s="255"/>
    </row>
    <row r="930" spans="2:11" s="12" customFormat="1" ht="12.75">
      <c r="B930" s="256">
        <v>43405</v>
      </c>
      <c r="C930" s="257"/>
      <c r="D930" s="214">
        <v>165</v>
      </c>
      <c r="E930" s="214">
        <v>144.5188</v>
      </c>
      <c r="F930" s="214">
        <v>13</v>
      </c>
      <c r="G930" s="214">
        <v>1.99</v>
      </c>
      <c r="H930" s="214">
        <v>0</v>
      </c>
      <c r="I930" s="214">
        <v>0</v>
      </c>
      <c r="J930" s="255"/>
      <c r="K930" s="255"/>
    </row>
    <row r="931" spans="2:11" s="12" customFormat="1" ht="12.75">
      <c r="B931" s="256">
        <v>43435</v>
      </c>
      <c r="C931" s="257"/>
      <c r="D931" s="214">
        <v>165</v>
      </c>
      <c r="E931" s="214">
        <v>144.4889</v>
      </c>
      <c r="F931" s="214">
        <v>13</v>
      </c>
      <c r="G931" s="214">
        <v>1.51</v>
      </c>
      <c r="H931" s="214">
        <v>1</v>
      </c>
      <c r="I931" s="214">
        <v>1.5588</v>
      </c>
      <c r="J931" s="255"/>
      <c r="K931" s="255"/>
    </row>
    <row r="932" spans="2:11" s="12" customFormat="1" ht="12.75">
      <c r="B932" s="256">
        <v>43466</v>
      </c>
      <c r="C932" s="257"/>
      <c r="D932" s="214">
        <v>165</v>
      </c>
      <c r="E932" s="214">
        <v>146.0989</v>
      </c>
      <c r="F932" s="214">
        <v>14</v>
      </c>
      <c r="G932" s="214">
        <v>1.61</v>
      </c>
      <c r="H932" s="214">
        <v>0</v>
      </c>
      <c r="I932" s="214">
        <v>0</v>
      </c>
      <c r="J932" s="255"/>
      <c r="K932" s="255"/>
    </row>
    <row r="933" spans="2:11" s="12" customFormat="1" ht="12.75">
      <c r="B933" s="256">
        <v>43497</v>
      </c>
      <c r="C933" s="257"/>
      <c r="D933" s="214">
        <v>122</v>
      </c>
      <c r="E933" s="214">
        <v>147.599</v>
      </c>
      <c r="F933" s="214">
        <v>12</v>
      </c>
      <c r="G933" s="214">
        <v>1.5</v>
      </c>
      <c r="H933" s="214">
        <v>1</v>
      </c>
      <c r="I933" s="214">
        <v>0</v>
      </c>
      <c r="J933" s="255"/>
      <c r="K933" s="255"/>
    </row>
    <row r="934" spans="2:11" s="12" customFormat="1" ht="12.75">
      <c r="B934" s="256">
        <v>43525</v>
      </c>
      <c r="C934" s="257"/>
      <c r="D934" s="214">
        <v>122</v>
      </c>
      <c r="E934" s="214">
        <v>149.3051</v>
      </c>
      <c r="F934" s="214">
        <v>13</v>
      </c>
      <c r="G934" s="214">
        <v>1.51</v>
      </c>
      <c r="H934" s="214">
        <v>1</v>
      </c>
      <c r="I934" s="214">
        <v>0.7541</v>
      </c>
      <c r="J934" s="255"/>
      <c r="K934" s="255"/>
    </row>
    <row r="935" spans="2:11" s="12" customFormat="1" ht="12.75">
      <c r="B935" s="256">
        <v>43556</v>
      </c>
      <c r="C935" s="257"/>
      <c r="D935" s="214">
        <v>111</v>
      </c>
      <c r="E935" s="214">
        <v>152.9618</v>
      </c>
      <c r="F935" s="214">
        <v>10</v>
      </c>
      <c r="G935" s="214">
        <v>1.44</v>
      </c>
      <c r="H935" s="214">
        <v>5</v>
      </c>
      <c r="I935" s="214">
        <v>0</v>
      </c>
      <c r="J935" s="255"/>
      <c r="K935" s="255"/>
    </row>
    <row r="936" spans="2:11" s="12" customFormat="1" ht="12.75">
      <c r="B936" s="256">
        <v>43586</v>
      </c>
      <c r="C936" s="257"/>
      <c r="D936" s="214">
        <v>111</v>
      </c>
      <c r="E936" s="214">
        <v>154.9666</v>
      </c>
      <c r="F936" s="214">
        <v>12</v>
      </c>
      <c r="G936" s="214">
        <v>1.5</v>
      </c>
      <c r="H936" s="214">
        <v>0</v>
      </c>
      <c r="I936" s="214">
        <v>0</v>
      </c>
      <c r="J936" s="255"/>
      <c r="K936" s="255"/>
    </row>
    <row r="937" spans="2:11" s="12" customFormat="1" ht="12.75">
      <c r="B937" s="256">
        <v>43617</v>
      </c>
      <c r="C937" s="257"/>
      <c r="D937" s="214">
        <v>111</v>
      </c>
      <c r="E937" s="214">
        <v>153.9354</v>
      </c>
      <c r="F937" s="214">
        <v>12</v>
      </c>
      <c r="G937" s="214">
        <v>1.5</v>
      </c>
      <c r="H937" s="214">
        <v>1</v>
      </c>
      <c r="I937" s="214">
        <v>2.9411</v>
      </c>
      <c r="J937" s="255"/>
      <c r="K937" s="255"/>
    </row>
    <row r="938" spans="2:11" s="12" customFormat="1" ht="12.75">
      <c r="B938" s="256">
        <v>43647</v>
      </c>
      <c r="C938" s="257"/>
      <c r="D938" s="214">
        <v>110</v>
      </c>
      <c r="E938" s="214">
        <v>106.2836</v>
      </c>
      <c r="F938" s="214">
        <v>11</v>
      </c>
      <c r="G938" s="214">
        <v>1.2514</v>
      </c>
      <c r="H938" s="214">
        <v>2</v>
      </c>
      <c r="I938" s="214">
        <v>49.6482</v>
      </c>
      <c r="J938" s="255"/>
      <c r="K938" s="255"/>
    </row>
    <row r="939" spans="2:11" s="12" customFormat="1" ht="12.75">
      <c r="B939" s="256">
        <v>43678</v>
      </c>
      <c r="C939" s="257"/>
      <c r="D939" s="214">
        <v>109</v>
      </c>
      <c r="E939" s="214">
        <v>107.4916</v>
      </c>
      <c r="F939" s="214">
        <v>9</v>
      </c>
      <c r="G939" s="214">
        <v>1.22</v>
      </c>
      <c r="H939" s="214">
        <v>1</v>
      </c>
      <c r="I939" s="214">
        <v>0.012</v>
      </c>
      <c r="J939" s="255"/>
      <c r="K939" s="255"/>
    </row>
    <row r="940" spans="2:11" s="12" customFormat="1" ht="12.75">
      <c r="B940" s="256">
        <v>43709</v>
      </c>
      <c r="C940" s="257"/>
      <c r="D940" s="214">
        <v>30</v>
      </c>
      <c r="E940" s="214">
        <v>96.1794</v>
      </c>
      <c r="F940" s="214">
        <v>36</v>
      </c>
      <c r="G940" s="214">
        <v>1.2026</v>
      </c>
      <c r="H940" s="214">
        <v>65</v>
      </c>
      <c r="I940" s="214">
        <v>12.6325</v>
      </c>
      <c r="J940" s="255"/>
      <c r="K940" s="255"/>
    </row>
    <row r="941" spans="2:11" s="12" customFormat="1" ht="12.75">
      <c r="B941" s="256">
        <v>43739</v>
      </c>
      <c r="C941" s="257"/>
      <c r="D941" s="214">
        <v>28</v>
      </c>
      <c r="E941" s="214">
        <v>83.1</v>
      </c>
      <c r="F941" s="214">
        <v>6</v>
      </c>
      <c r="G941" s="214">
        <v>1.15</v>
      </c>
      <c r="H941" s="214">
        <v>4</v>
      </c>
      <c r="I941" s="214">
        <v>15.0811</v>
      </c>
      <c r="J941" s="255"/>
      <c r="K941" s="255"/>
    </row>
    <row r="942" spans="2:11" s="12" customFormat="1" ht="12.75">
      <c r="B942" s="256">
        <v>43770</v>
      </c>
      <c r="C942" s="257"/>
      <c r="D942" s="214">
        <v>26</v>
      </c>
      <c r="E942" s="214">
        <v>84.4675</v>
      </c>
      <c r="F942" s="214">
        <v>5</v>
      </c>
      <c r="G942" s="214">
        <v>1.12</v>
      </c>
      <c r="H942" s="214">
        <v>0</v>
      </c>
      <c r="I942" s="214">
        <v>0</v>
      </c>
      <c r="J942" s="255"/>
      <c r="K942" s="255"/>
    </row>
    <row r="943" spans="2:11" s="12" customFormat="1" ht="12.75">
      <c r="B943" s="256">
        <v>43800</v>
      </c>
      <c r="C943" s="257"/>
      <c r="D943" s="214">
        <v>26</v>
      </c>
      <c r="E943" s="214">
        <v>84.4375</v>
      </c>
      <c r="F943" s="214">
        <v>6</v>
      </c>
      <c r="G943" s="214">
        <v>1.15</v>
      </c>
      <c r="H943" s="214">
        <v>1</v>
      </c>
      <c r="I943" s="214">
        <v>26.4622</v>
      </c>
      <c r="J943" s="255"/>
      <c r="K943" s="255"/>
    </row>
    <row r="944" spans="2:11" s="12" customFormat="1" ht="12.75">
      <c r="B944" s="256">
        <v>43831</v>
      </c>
      <c r="C944" s="257"/>
      <c r="D944" s="214">
        <v>28</v>
      </c>
      <c r="E944" s="214">
        <v>60.3732</v>
      </c>
      <c r="F944" s="214">
        <v>11</v>
      </c>
      <c r="G944" s="214">
        <v>1.4042</v>
      </c>
      <c r="H944" s="214">
        <v>1</v>
      </c>
      <c r="I944" s="214">
        <v>0.2143</v>
      </c>
      <c r="J944" s="255"/>
      <c r="K944" s="255"/>
    </row>
    <row r="945" spans="2:11" s="12" customFormat="1" ht="12.75">
      <c r="B945" s="256">
        <v>43862</v>
      </c>
      <c r="C945" s="257"/>
      <c r="D945" s="214">
        <v>27</v>
      </c>
      <c r="E945" s="214">
        <v>61.4132</v>
      </c>
      <c r="F945" s="214">
        <v>3</v>
      </c>
      <c r="G945" s="214">
        <v>1.04</v>
      </c>
      <c r="H945" s="214">
        <v>0</v>
      </c>
      <c r="I945" s="214">
        <v>0</v>
      </c>
      <c r="J945" s="255"/>
      <c r="K945" s="255"/>
    </row>
    <row r="946" spans="2:11" s="12" customFormat="1" ht="12.75">
      <c r="B946" s="256">
        <v>43891</v>
      </c>
      <c r="C946" s="257"/>
      <c r="D946" s="214">
        <v>27</v>
      </c>
      <c r="E946" s="214">
        <v>63.1641</v>
      </c>
      <c r="F946" s="214">
        <v>5</v>
      </c>
      <c r="G946" s="214">
        <v>1.1</v>
      </c>
      <c r="H946" s="214">
        <v>0</v>
      </c>
      <c r="I946" s="214">
        <v>0</v>
      </c>
      <c r="J946" s="255"/>
      <c r="K946" s="255"/>
    </row>
    <row r="947" spans="2:11" s="12" customFormat="1" ht="12.75">
      <c r="B947" s="256">
        <v>43922</v>
      </c>
      <c r="C947" s="257"/>
      <c r="D947" s="214">
        <v>27</v>
      </c>
      <c r="E947" s="214">
        <v>61.9341</v>
      </c>
      <c r="F947" s="214">
        <v>4</v>
      </c>
      <c r="G947" s="214">
        <v>1.07</v>
      </c>
      <c r="H947" s="214">
        <v>3</v>
      </c>
      <c r="I947" s="214">
        <v>2.3</v>
      </c>
      <c r="J947" s="255"/>
      <c r="K947" s="255"/>
    </row>
    <row r="948" spans="2:11" s="12" customFormat="1" ht="12.75">
      <c r="B948" s="256">
        <v>43952</v>
      </c>
      <c r="C948" s="257"/>
      <c r="D948" s="214">
        <v>27</v>
      </c>
      <c r="E948" s="214">
        <v>62.4323</v>
      </c>
      <c r="F948" s="214">
        <v>6</v>
      </c>
      <c r="G948" s="214">
        <v>1.11</v>
      </c>
      <c r="H948" s="214">
        <v>1</v>
      </c>
      <c r="I948" s="214">
        <v>0.8</v>
      </c>
      <c r="J948" s="255"/>
      <c r="K948" s="255"/>
    </row>
    <row r="949" spans="2:11" s="12" customFormat="1" ht="12.75">
      <c r="B949" s="256">
        <v>43983</v>
      </c>
      <c r="C949" s="257"/>
      <c r="D949" s="214">
        <v>27</v>
      </c>
      <c r="E949" s="214">
        <v>60.0993</v>
      </c>
      <c r="F949" s="214">
        <v>5</v>
      </c>
      <c r="G949" s="214">
        <v>0.11</v>
      </c>
      <c r="H949" s="214">
        <v>3</v>
      </c>
      <c r="I949" s="214">
        <v>2.9</v>
      </c>
      <c r="J949" s="255"/>
      <c r="K949" s="255"/>
    </row>
    <row r="950" spans="2:11" s="12" customFormat="1" ht="12.75">
      <c r="B950" s="256">
        <v>44013</v>
      </c>
      <c r="C950" s="257"/>
      <c r="D950" s="214">
        <v>26</v>
      </c>
      <c r="E950" s="214">
        <v>61.0327</v>
      </c>
      <c r="F950" s="214">
        <v>6</v>
      </c>
      <c r="G950" s="214">
        <v>0.14</v>
      </c>
      <c r="H950" s="214">
        <v>0</v>
      </c>
      <c r="I950" s="214">
        <v>0</v>
      </c>
      <c r="J950" s="255"/>
      <c r="K950" s="255"/>
    </row>
    <row r="951" spans="2:11" s="12" customFormat="1" ht="12.75">
      <c r="B951" s="256">
        <v>44044</v>
      </c>
      <c r="C951" s="257"/>
      <c r="D951" s="214">
        <v>26</v>
      </c>
      <c r="E951" s="214">
        <v>59.8727</v>
      </c>
      <c r="F951" s="214">
        <v>4</v>
      </c>
      <c r="G951" s="214">
        <v>0.1</v>
      </c>
      <c r="H951" s="214">
        <v>2</v>
      </c>
      <c r="I951" s="214">
        <v>1.26</v>
      </c>
      <c r="J951" s="255"/>
      <c r="K951" s="255"/>
    </row>
    <row r="952" spans="2:11" s="12" customFormat="1" ht="12.75">
      <c r="B952" s="256">
        <v>44075</v>
      </c>
      <c r="C952" s="257"/>
      <c r="D952" s="214">
        <v>26</v>
      </c>
      <c r="E952" s="214">
        <v>59.9311</v>
      </c>
      <c r="F952" s="214">
        <v>4</v>
      </c>
      <c r="G952" s="214">
        <v>0.08</v>
      </c>
      <c r="H952" s="214">
        <v>1</v>
      </c>
      <c r="I952" s="214">
        <v>0.1881</v>
      </c>
      <c r="J952" s="255"/>
      <c r="K952" s="255"/>
    </row>
    <row r="953" spans="2:11" s="12" customFormat="1" ht="12.75">
      <c r="B953" s="256">
        <v>44105</v>
      </c>
      <c r="C953" s="257"/>
      <c r="D953" s="214">
        <v>26</v>
      </c>
      <c r="E953" s="214">
        <v>60.0432</v>
      </c>
      <c r="F953" s="214">
        <v>5</v>
      </c>
      <c r="G953" s="214">
        <v>0.11</v>
      </c>
      <c r="H953" s="214">
        <v>0</v>
      </c>
      <c r="I953" s="214">
        <v>0</v>
      </c>
      <c r="J953" s="255"/>
      <c r="K953" s="255"/>
    </row>
    <row r="954" spans="2:11" s="12" customFormat="1" ht="12.75">
      <c r="B954" s="256">
        <v>44136</v>
      </c>
      <c r="C954" s="257"/>
      <c r="D954" s="214">
        <v>26</v>
      </c>
      <c r="E954" s="214">
        <v>60.6845</v>
      </c>
      <c r="F954" s="214">
        <v>5</v>
      </c>
      <c r="G954" s="214">
        <v>0.11</v>
      </c>
      <c r="H954" s="214">
        <v>0</v>
      </c>
      <c r="I954" s="214">
        <v>0</v>
      </c>
      <c r="J954" s="255"/>
      <c r="K954" s="255"/>
    </row>
    <row r="955" spans="2:11" s="12" customFormat="1" ht="12.75">
      <c r="B955" s="256">
        <v>44166</v>
      </c>
      <c r="C955" s="257"/>
      <c r="D955" s="214">
        <v>26</v>
      </c>
      <c r="E955" s="214">
        <v>60.6986</v>
      </c>
      <c r="F955" s="214">
        <v>5</v>
      </c>
      <c r="G955" s="214">
        <v>0.11</v>
      </c>
      <c r="H955" s="214">
        <v>1</v>
      </c>
      <c r="I955" s="214">
        <v>0.1143</v>
      </c>
      <c r="J955" s="255"/>
      <c r="K955" s="255"/>
    </row>
    <row r="956" spans="2:11" s="12" customFormat="1" ht="12.75">
      <c r="B956" s="256">
        <v>44197</v>
      </c>
      <c r="C956" s="257"/>
      <c r="D956" s="214">
        <v>25</v>
      </c>
      <c r="E956" s="214">
        <v>60.7986</v>
      </c>
      <c r="F956" s="214">
        <v>4</v>
      </c>
      <c r="G956" s="214">
        <v>0.1</v>
      </c>
      <c r="H956" s="214">
        <v>0</v>
      </c>
      <c r="I956" s="214">
        <v>0</v>
      </c>
      <c r="J956" s="255"/>
      <c r="K956" s="255"/>
    </row>
    <row r="957" spans="2:11" s="12" customFormat="1" ht="12.75">
      <c r="B957" s="256">
        <v>44228</v>
      </c>
      <c r="C957" s="257"/>
      <c r="D957" s="214">
        <v>25</v>
      </c>
      <c r="E957" s="214">
        <v>60.8686</v>
      </c>
      <c r="F957" s="214">
        <v>3</v>
      </c>
      <c r="G957" s="214">
        <v>0.07</v>
      </c>
      <c r="H957" s="214">
        <v>0</v>
      </c>
      <c r="I957" s="214">
        <v>0</v>
      </c>
      <c r="J957" s="255"/>
      <c r="K957" s="255"/>
    </row>
    <row r="958" spans="2:11" s="12" customFormat="1" ht="12.75">
      <c r="B958" s="256">
        <v>44256</v>
      </c>
      <c r="C958" s="257"/>
      <c r="D958" s="214">
        <v>25</v>
      </c>
      <c r="E958" s="214">
        <v>61.4349</v>
      </c>
      <c r="F958" s="214">
        <v>4</v>
      </c>
      <c r="G958" s="214">
        <v>0.1</v>
      </c>
      <c r="H958" s="214">
        <v>0</v>
      </c>
      <c r="I958" s="214">
        <v>0</v>
      </c>
      <c r="J958" s="255"/>
      <c r="K958" s="255"/>
    </row>
    <row r="959" spans="2:11" s="12" customFormat="1" ht="12.75">
      <c r="B959" s="256">
        <v>44287</v>
      </c>
      <c r="C959" s="257"/>
      <c r="D959" s="214">
        <v>25</v>
      </c>
      <c r="E959" s="214">
        <v>61.4749</v>
      </c>
      <c r="F959" s="214">
        <v>2</v>
      </c>
      <c r="G959" s="214">
        <v>0.04</v>
      </c>
      <c r="H959" s="214">
        <v>0</v>
      </c>
      <c r="I959" s="214">
        <v>0</v>
      </c>
      <c r="J959" s="255"/>
      <c r="K959" s="255"/>
    </row>
    <row r="960" spans="2:11" s="12" customFormat="1" ht="12.75">
      <c r="B960" s="256">
        <v>44317</v>
      </c>
      <c r="C960" s="257"/>
      <c r="D960" s="214">
        <v>25</v>
      </c>
      <c r="E960" s="214">
        <v>61.5759</v>
      </c>
      <c r="F960" s="214">
        <v>4</v>
      </c>
      <c r="G960" s="214">
        <v>0.1</v>
      </c>
      <c r="H960" s="214">
        <v>0</v>
      </c>
      <c r="I960" s="214">
        <v>0</v>
      </c>
      <c r="J960" s="255"/>
      <c r="K960" s="255"/>
    </row>
    <row r="961" spans="2:11" s="12" customFormat="1" ht="12.75">
      <c r="B961" s="256">
        <v>44348</v>
      </c>
      <c r="C961" s="257"/>
      <c r="D961" s="214">
        <v>25</v>
      </c>
      <c r="E961" s="214">
        <v>62.0953</v>
      </c>
      <c r="F961" s="214">
        <v>3</v>
      </c>
      <c r="G961" s="214">
        <v>0.07</v>
      </c>
      <c r="H961" s="214">
        <v>0</v>
      </c>
      <c r="I961" s="214">
        <v>0</v>
      </c>
      <c r="J961" s="255"/>
      <c r="K961" s="255"/>
    </row>
    <row r="962" spans="2:11" s="12" customFormat="1" ht="12.75">
      <c r="B962" s="256">
        <v>44378</v>
      </c>
      <c r="C962" s="257"/>
      <c r="D962" s="214">
        <v>25</v>
      </c>
      <c r="E962" s="214">
        <v>154.4609</v>
      </c>
      <c r="F962" s="214">
        <v>6</v>
      </c>
      <c r="G962" s="214">
        <v>91.3522</v>
      </c>
      <c r="H962" s="214">
        <v>0</v>
      </c>
      <c r="I962" s="214">
        <v>0</v>
      </c>
      <c r="J962" s="255"/>
      <c r="K962" s="255"/>
    </row>
    <row r="963" spans="2:11" s="12" customFormat="1" ht="12.75">
      <c r="B963" s="256">
        <v>44409</v>
      </c>
      <c r="C963" s="257"/>
      <c r="D963" s="214">
        <v>25</v>
      </c>
      <c r="E963" s="214">
        <v>154.5609</v>
      </c>
      <c r="F963" s="214">
        <v>5</v>
      </c>
      <c r="G963" s="214">
        <v>0.13</v>
      </c>
      <c r="H963" s="214">
        <v>0</v>
      </c>
      <c r="I963" s="214">
        <v>0</v>
      </c>
      <c r="J963" s="255"/>
      <c r="K963" s="255"/>
    </row>
    <row r="964" spans="2:11" s="12" customFormat="1" ht="12.75">
      <c r="B964" s="256">
        <v>44440</v>
      </c>
      <c r="C964" s="257"/>
      <c r="D964" s="214">
        <v>25</v>
      </c>
      <c r="E964" s="214">
        <v>154.7934</v>
      </c>
      <c r="F964" s="214">
        <v>3</v>
      </c>
      <c r="G964" s="214">
        <v>0.07</v>
      </c>
      <c r="H964" s="214">
        <v>0</v>
      </c>
      <c r="I964" s="214">
        <v>0</v>
      </c>
      <c r="J964" s="255"/>
      <c r="K964" s="255"/>
    </row>
    <row r="965" spans="2:11" s="12" customFormat="1" ht="12.75">
      <c r="B965" s="256">
        <v>44470</v>
      </c>
      <c r="C965" s="257"/>
      <c r="D965" s="214">
        <v>25</v>
      </c>
      <c r="E965" s="214">
        <v>154.896</v>
      </c>
      <c r="F965" s="214">
        <v>4</v>
      </c>
      <c r="G965" s="214">
        <v>0.1</v>
      </c>
      <c r="H965" s="214">
        <v>0</v>
      </c>
      <c r="I965" s="214">
        <v>0</v>
      </c>
      <c r="J965" s="255"/>
      <c r="K965" s="255"/>
    </row>
    <row r="966" spans="2:11" s="12" customFormat="1" ht="12.75">
      <c r="B966" s="256">
        <v>44501</v>
      </c>
      <c r="C966" s="257"/>
      <c r="D966" s="214">
        <v>25</v>
      </c>
      <c r="E966" s="214">
        <v>155.7334</v>
      </c>
      <c r="F966" s="214">
        <v>4</v>
      </c>
      <c r="G966" s="214">
        <v>0.1</v>
      </c>
      <c r="H966" s="214">
        <v>0</v>
      </c>
      <c r="I966" s="214">
        <v>0</v>
      </c>
      <c r="J966" s="255"/>
      <c r="K966" s="255"/>
    </row>
    <row r="967" spans="2:11" s="12" customFormat="1" ht="12.75">
      <c r="B967" s="256">
        <v>44531</v>
      </c>
      <c r="C967" s="257"/>
      <c r="D967" s="214">
        <v>25</v>
      </c>
      <c r="E967" s="214">
        <v>155.8332</v>
      </c>
      <c r="F967" s="214">
        <v>3</v>
      </c>
      <c r="G967" s="214">
        <v>0.07</v>
      </c>
      <c r="H967" s="214">
        <v>0</v>
      </c>
      <c r="I967" s="214">
        <v>0</v>
      </c>
      <c r="J967" s="255"/>
      <c r="K967" s="255"/>
    </row>
    <row r="968" spans="2:11" s="12" customFormat="1" ht="12.75">
      <c r="B968" s="256">
        <v>44562</v>
      </c>
      <c r="C968" s="257"/>
      <c r="D968" s="214">
        <v>25</v>
      </c>
      <c r="E968" s="214">
        <v>155.9332</v>
      </c>
      <c r="F968" s="214">
        <v>4</v>
      </c>
      <c r="G968" s="214">
        <v>0.1</v>
      </c>
      <c r="H968" s="214">
        <v>0</v>
      </c>
      <c r="I968" s="214">
        <v>0</v>
      </c>
      <c r="J968" s="255"/>
      <c r="K968" s="255"/>
    </row>
    <row r="969" spans="2:11" s="12" customFormat="1" ht="12.75">
      <c r="B969" s="256">
        <v>44593</v>
      </c>
      <c r="C969" s="257"/>
      <c r="D969" s="214">
        <v>25</v>
      </c>
      <c r="E969" s="214">
        <v>155.9732</v>
      </c>
      <c r="F969" s="214">
        <v>2</v>
      </c>
      <c r="G969" s="214">
        <v>0.04</v>
      </c>
      <c r="H969" s="214">
        <v>0</v>
      </c>
      <c r="I969" s="214">
        <v>0</v>
      </c>
      <c r="J969" s="255"/>
      <c r="K969" s="255"/>
    </row>
    <row r="970" spans="2:11" s="12" customFormat="1" ht="12.75">
      <c r="B970" s="256">
        <v>44621</v>
      </c>
      <c r="C970" s="257"/>
      <c r="D970" s="214">
        <v>25</v>
      </c>
      <c r="E970" s="214">
        <v>157.0618</v>
      </c>
      <c r="F970" s="214">
        <v>4</v>
      </c>
      <c r="G970" s="214">
        <v>0.1</v>
      </c>
      <c r="H970" s="214">
        <v>0</v>
      </c>
      <c r="I970" s="214">
        <v>0</v>
      </c>
      <c r="J970" s="255"/>
      <c r="K970" s="255"/>
    </row>
    <row r="971" spans="2:11" s="12" customFormat="1" ht="12" customHeight="1">
      <c r="B971" s="217"/>
      <c r="C971" s="218"/>
      <c r="D971" s="218"/>
      <c r="E971" s="218"/>
      <c r="F971" s="220"/>
      <c r="G971" s="218"/>
      <c r="H971" s="218"/>
      <c r="I971" s="218"/>
      <c r="J971" s="255"/>
      <c r="K971" s="255"/>
    </row>
    <row r="972" spans="2:11" s="12" customFormat="1" ht="12.75">
      <c r="B972" s="217"/>
      <c r="C972" s="263"/>
      <c r="D972" s="218"/>
      <c r="E972" s="218"/>
      <c r="F972" s="218"/>
      <c r="G972" s="218"/>
      <c r="H972" s="218"/>
      <c r="I972" s="218"/>
      <c r="J972" s="255"/>
      <c r="K972" s="255"/>
    </row>
    <row r="973" spans="2:11" s="181" customFormat="1" ht="12.75">
      <c r="B973" s="265"/>
      <c r="C973" s="248"/>
      <c r="D973" s="271"/>
      <c r="E973" s="271"/>
      <c r="F973" s="271"/>
      <c r="G973" s="271"/>
      <c r="H973" s="271"/>
      <c r="I973" s="268"/>
      <c r="J973" s="248"/>
      <c r="K973" s="248"/>
    </row>
    <row r="974" spans="2:11" s="253" customFormat="1" ht="25.5">
      <c r="B974" s="249" t="s">
        <v>142</v>
      </c>
      <c r="C974" s="249"/>
      <c r="D974" s="250" t="s">
        <v>25</v>
      </c>
      <c r="E974" s="250" t="s">
        <v>0</v>
      </c>
      <c r="F974" s="250" t="s">
        <v>1</v>
      </c>
      <c r="G974" s="250" t="s">
        <v>2</v>
      </c>
      <c r="H974" s="250" t="s">
        <v>3</v>
      </c>
      <c r="I974" s="270" t="s">
        <v>4</v>
      </c>
      <c r="J974" s="251"/>
      <c r="K974" s="251"/>
    </row>
    <row r="975" spans="2:11" s="12" customFormat="1" ht="12.75" hidden="1">
      <c r="B975" s="212">
        <v>37469</v>
      </c>
      <c r="C975" s="263"/>
      <c r="D975" s="218">
        <v>66</v>
      </c>
      <c r="E975" s="218">
        <v>144.142248</v>
      </c>
      <c r="F975" s="218">
        <v>23</v>
      </c>
      <c r="G975" s="218">
        <v>4.792275</v>
      </c>
      <c r="H975" s="218">
        <v>0</v>
      </c>
      <c r="I975" s="218">
        <v>0</v>
      </c>
      <c r="J975" s="255"/>
      <c r="K975" s="255"/>
    </row>
    <row r="976" spans="2:11" s="12" customFormat="1" ht="12.75" hidden="1">
      <c r="B976" s="212">
        <v>37500</v>
      </c>
      <c r="C976" s="254"/>
      <c r="D976" s="214">
        <v>77</v>
      </c>
      <c r="E976" s="214">
        <v>197.436743</v>
      </c>
      <c r="F976" s="214">
        <v>22</v>
      </c>
      <c r="G976" s="214">
        <v>52.328593000000005</v>
      </c>
      <c r="H976" s="214">
        <v>0</v>
      </c>
      <c r="I976" s="214">
        <v>0</v>
      </c>
      <c r="J976" s="255"/>
      <c r="K976" s="255"/>
    </row>
    <row r="977" spans="2:11" s="12" customFormat="1" ht="12.75" hidden="1">
      <c r="B977" s="212">
        <v>37530</v>
      </c>
      <c r="C977" s="254"/>
      <c r="D977" s="214">
        <v>95</v>
      </c>
      <c r="E977" s="214">
        <v>208.659244</v>
      </c>
      <c r="F977" s="214">
        <v>30</v>
      </c>
      <c r="G977" s="214">
        <v>11.121237</v>
      </c>
      <c r="H977" s="214">
        <v>0</v>
      </c>
      <c r="I977" s="214">
        <v>0</v>
      </c>
      <c r="J977" s="255"/>
      <c r="K977" s="255"/>
    </row>
    <row r="978" spans="2:11" s="12" customFormat="1" ht="12.75" hidden="1">
      <c r="B978" s="212">
        <v>37561</v>
      </c>
      <c r="C978" s="254"/>
      <c r="D978" s="214">
        <v>107</v>
      </c>
      <c r="E978" s="214">
        <v>212.071875</v>
      </c>
      <c r="F978" s="214">
        <v>33</v>
      </c>
      <c r="G978" s="214">
        <v>3.363208</v>
      </c>
      <c r="H978" s="214">
        <v>0</v>
      </c>
      <c r="I978" s="214">
        <v>0</v>
      </c>
      <c r="J978" s="255"/>
      <c r="K978" s="255"/>
    </row>
    <row r="979" spans="2:11" s="12" customFormat="1" ht="12.75" hidden="1">
      <c r="B979" s="212">
        <v>37591</v>
      </c>
      <c r="C979" s="254"/>
      <c r="D979" s="214">
        <v>110</v>
      </c>
      <c r="E979" s="214">
        <v>220.983439</v>
      </c>
      <c r="F979" s="214">
        <v>49</v>
      </c>
      <c r="G979" s="214">
        <v>5.800562000000001</v>
      </c>
      <c r="H979" s="214">
        <v>0</v>
      </c>
      <c r="I979" s="214">
        <v>0</v>
      </c>
      <c r="J979" s="255"/>
      <c r="K979" s="255"/>
    </row>
    <row r="980" spans="2:11" s="12" customFormat="1" ht="12.75" hidden="1">
      <c r="B980" s="212">
        <v>37622</v>
      </c>
      <c r="C980" s="254"/>
      <c r="D980" s="214">
        <v>111</v>
      </c>
      <c r="E980" s="214">
        <v>229.684396</v>
      </c>
      <c r="F980" s="214">
        <v>47</v>
      </c>
      <c r="G980" s="214">
        <v>6.484271</v>
      </c>
      <c r="H980" s="214">
        <v>0</v>
      </c>
      <c r="I980" s="214">
        <v>0</v>
      </c>
      <c r="J980" s="255"/>
      <c r="K980" s="255"/>
    </row>
    <row r="981" spans="2:11" s="12" customFormat="1" ht="12.75" hidden="1">
      <c r="B981" s="212">
        <v>37653</v>
      </c>
      <c r="C981" s="254"/>
      <c r="D981" s="214">
        <v>119</v>
      </c>
      <c r="E981" s="214">
        <v>234.083023</v>
      </c>
      <c r="F981" s="214">
        <v>49</v>
      </c>
      <c r="G981" s="214">
        <v>3.52417</v>
      </c>
      <c r="H981" s="214">
        <v>0</v>
      </c>
      <c r="I981" s="214">
        <v>0</v>
      </c>
      <c r="J981" s="255"/>
      <c r="K981" s="255"/>
    </row>
    <row r="982" spans="2:11" s="12" customFormat="1" ht="12.75" hidden="1">
      <c r="B982" s="212">
        <v>37681</v>
      </c>
      <c r="C982" s="254"/>
      <c r="D982" s="214">
        <v>128</v>
      </c>
      <c r="E982" s="214">
        <v>246.51593400000002</v>
      </c>
      <c r="F982" s="214">
        <v>48</v>
      </c>
      <c r="G982" s="214">
        <v>6.553765</v>
      </c>
      <c r="H982" s="214">
        <v>0</v>
      </c>
      <c r="I982" s="214">
        <v>0</v>
      </c>
      <c r="J982" s="255"/>
      <c r="K982" s="255"/>
    </row>
    <row r="983" spans="2:11" s="12" customFormat="1" ht="12.75" hidden="1">
      <c r="B983" s="212">
        <v>37712</v>
      </c>
      <c r="C983" s="254"/>
      <c r="D983" s="214">
        <v>134</v>
      </c>
      <c r="E983" s="214">
        <v>293.648606</v>
      </c>
      <c r="F983" s="214">
        <v>63</v>
      </c>
      <c r="G983" s="214">
        <v>47.233988</v>
      </c>
      <c r="H983" s="214">
        <v>0</v>
      </c>
      <c r="I983" s="214">
        <v>0</v>
      </c>
      <c r="J983" s="255"/>
      <c r="K983" s="255"/>
    </row>
    <row r="984" spans="2:11" s="12" customFormat="1" ht="12.75" hidden="1">
      <c r="B984" s="212">
        <v>37742</v>
      </c>
      <c r="C984" s="254"/>
      <c r="D984" s="214">
        <v>146</v>
      </c>
      <c r="E984" s="214">
        <v>297.449327</v>
      </c>
      <c r="F984" s="214">
        <v>62</v>
      </c>
      <c r="G984" s="214">
        <v>5.141183</v>
      </c>
      <c r="H984" s="214">
        <v>0</v>
      </c>
      <c r="I984" s="214">
        <v>0</v>
      </c>
      <c r="J984" s="255"/>
      <c r="K984" s="255"/>
    </row>
    <row r="985" spans="2:11" s="12" customFormat="1" ht="12.75" hidden="1">
      <c r="B985" s="212">
        <v>37773</v>
      </c>
      <c r="C985" s="254"/>
      <c r="D985" s="214">
        <v>149</v>
      </c>
      <c r="E985" s="214">
        <v>301.017376</v>
      </c>
      <c r="F985" s="214">
        <v>54</v>
      </c>
      <c r="G985" s="214">
        <v>4.253071</v>
      </c>
      <c r="H985" s="214">
        <v>0</v>
      </c>
      <c r="I985" s="214">
        <v>0</v>
      </c>
      <c r="J985" s="255"/>
      <c r="K985" s="255"/>
    </row>
    <row r="986" spans="2:11" s="12" customFormat="1" ht="12.75" hidden="1">
      <c r="B986" s="212">
        <v>37803</v>
      </c>
      <c r="C986" s="254"/>
      <c r="D986" s="214">
        <v>156</v>
      </c>
      <c r="E986" s="214">
        <v>305.19732100000004</v>
      </c>
      <c r="F986" s="214">
        <v>64</v>
      </c>
      <c r="G986" s="214">
        <v>4.80324</v>
      </c>
      <c r="H986" s="214">
        <v>0</v>
      </c>
      <c r="I986" s="214">
        <v>0</v>
      </c>
      <c r="J986" s="255"/>
      <c r="K986" s="255"/>
    </row>
    <row r="987" spans="2:11" s="12" customFormat="1" ht="12.75" hidden="1">
      <c r="B987" s="212">
        <v>37834</v>
      </c>
      <c r="C987" s="254"/>
      <c r="D987" s="214">
        <v>157</v>
      </c>
      <c r="E987" s="214">
        <v>311.26266</v>
      </c>
      <c r="F987" s="214">
        <v>63</v>
      </c>
      <c r="G987" s="214">
        <v>7.320895000000001</v>
      </c>
      <c r="H987" s="214">
        <v>0</v>
      </c>
      <c r="I987" s="214">
        <v>0</v>
      </c>
      <c r="J987" s="255"/>
      <c r="K987" s="255"/>
    </row>
    <row r="988" spans="2:11" s="12" customFormat="1" ht="12.75" hidden="1">
      <c r="B988" s="212">
        <v>37865</v>
      </c>
      <c r="C988" s="254"/>
      <c r="D988" s="214">
        <v>167</v>
      </c>
      <c r="E988" s="214">
        <v>272.74976</v>
      </c>
      <c r="F988" s="214">
        <v>55</v>
      </c>
      <c r="G988" s="214">
        <v>4.086061</v>
      </c>
      <c r="H988" s="214">
        <v>0</v>
      </c>
      <c r="I988" s="214">
        <v>0</v>
      </c>
      <c r="J988" s="255"/>
      <c r="K988" s="255"/>
    </row>
    <row r="989" spans="2:11" s="12" customFormat="1" ht="12.75" hidden="1">
      <c r="B989" s="212">
        <v>37895</v>
      </c>
      <c r="C989" s="254"/>
      <c r="D989" s="214">
        <v>170</v>
      </c>
      <c r="E989" s="214">
        <v>277.099869</v>
      </c>
      <c r="F989" s="214">
        <v>66</v>
      </c>
      <c r="G989" s="214">
        <v>5.089604</v>
      </c>
      <c r="H989" s="214">
        <v>0</v>
      </c>
      <c r="I989" s="214">
        <v>0</v>
      </c>
      <c r="J989" s="255"/>
      <c r="K989" s="255"/>
    </row>
    <row r="990" spans="2:11" s="12" customFormat="1" ht="12.75" hidden="1">
      <c r="B990" s="212">
        <v>37926</v>
      </c>
      <c r="C990" s="254"/>
      <c r="D990" s="214">
        <v>177</v>
      </c>
      <c r="E990" s="214">
        <v>201.976397</v>
      </c>
      <c r="F990" s="214">
        <v>57</v>
      </c>
      <c r="G990" s="214">
        <v>2.02</v>
      </c>
      <c r="H990" s="214">
        <v>0</v>
      </c>
      <c r="I990" s="214">
        <v>0</v>
      </c>
      <c r="J990" s="255"/>
      <c r="K990" s="255"/>
    </row>
    <row r="991" spans="2:11" s="12" customFormat="1" ht="12.75" hidden="1">
      <c r="B991" s="212">
        <v>37956</v>
      </c>
      <c r="C991" s="254"/>
      <c r="D991" s="214">
        <v>184</v>
      </c>
      <c r="E991" s="214">
        <v>186.16375700000003</v>
      </c>
      <c r="F991" s="214">
        <v>63</v>
      </c>
      <c r="G991" s="214">
        <v>4.381</v>
      </c>
      <c r="H991" s="214">
        <v>0</v>
      </c>
      <c r="I991" s="214">
        <v>0</v>
      </c>
      <c r="J991" s="255"/>
      <c r="K991" s="255"/>
    </row>
    <row r="992" spans="2:11" s="12" customFormat="1" ht="12.75" hidden="1">
      <c r="B992" s="212">
        <v>37987</v>
      </c>
      <c r="C992" s="254"/>
      <c r="D992" s="214">
        <v>181</v>
      </c>
      <c r="E992" s="214">
        <v>138.19648200000003</v>
      </c>
      <c r="F992" s="214">
        <v>63</v>
      </c>
      <c r="G992" s="214">
        <v>1.931175</v>
      </c>
      <c r="H992" s="214">
        <v>0</v>
      </c>
      <c r="I992" s="214">
        <v>0</v>
      </c>
      <c r="J992" s="255"/>
      <c r="K992" s="255"/>
    </row>
    <row r="993" spans="2:11" s="12" customFormat="1" ht="12.75" hidden="1">
      <c r="B993" s="212">
        <v>38018</v>
      </c>
      <c r="C993" s="254"/>
      <c r="D993" s="214">
        <v>185</v>
      </c>
      <c r="E993" s="214">
        <v>133.515949</v>
      </c>
      <c r="F993" s="214">
        <v>55</v>
      </c>
      <c r="G993" s="214">
        <v>1.6</v>
      </c>
      <c r="H993" s="214">
        <v>0</v>
      </c>
      <c r="I993" s="214">
        <v>0</v>
      </c>
      <c r="J993" s="255"/>
      <c r="K993" s="255"/>
    </row>
    <row r="994" spans="2:11" s="12" customFormat="1" ht="12.75" hidden="1">
      <c r="B994" s="212">
        <v>38047</v>
      </c>
      <c r="C994" s="254"/>
      <c r="D994" s="214">
        <v>185</v>
      </c>
      <c r="E994" s="214">
        <v>131.57690300000002</v>
      </c>
      <c r="F994" s="214">
        <v>59</v>
      </c>
      <c r="G994" s="214">
        <v>1.562304</v>
      </c>
      <c r="H994" s="214">
        <v>0</v>
      </c>
      <c r="I994" s="214">
        <v>0</v>
      </c>
      <c r="J994" s="255"/>
      <c r="K994" s="255"/>
    </row>
    <row r="995" spans="2:11" s="12" customFormat="1" ht="12.75" hidden="1">
      <c r="B995" s="212">
        <v>38078</v>
      </c>
      <c r="C995" s="254"/>
      <c r="D995" s="214">
        <v>185</v>
      </c>
      <c r="E995" s="214">
        <v>129.811267</v>
      </c>
      <c r="F995" s="214">
        <v>56</v>
      </c>
      <c r="G995" s="214">
        <v>1.68</v>
      </c>
      <c r="H995" s="214">
        <v>0</v>
      </c>
      <c r="I995" s="214">
        <v>0</v>
      </c>
      <c r="J995" s="255"/>
      <c r="K995" s="255"/>
    </row>
    <row r="996" spans="2:11" s="12" customFormat="1" ht="12.75" hidden="1">
      <c r="B996" s="212">
        <v>38108</v>
      </c>
      <c r="C996" s="254"/>
      <c r="D996" s="214">
        <v>194</v>
      </c>
      <c r="E996" s="214">
        <v>125.94506700000001</v>
      </c>
      <c r="F996" s="214">
        <v>49</v>
      </c>
      <c r="G996" s="214">
        <v>1.46</v>
      </c>
      <c r="H996" s="214">
        <v>0</v>
      </c>
      <c r="I996" s="214">
        <v>0</v>
      </c>
      <c r="J996" s="255"/>
      <c r="K996" s="255"/>
    </row>
    <row r="997" spans="2:11" s="12" customFormat="1" ht="12.75" hidden="1">
      <c r="B997" s="212">
        <v>38139</v>
      </c>
      <c r="C997" s="254"/>
      <c r="D997" s="214">
        <v>193</v>
      </c>
      <c r="E997" s="214">
        <v>56.942146</v>
      </c>
      <c r="F997" s="214">
        <v>55</v>
      </c>
      <c r="G997" s="214">
        <v>1.573901</v>
      </c>
      <c r="H997" s="214">
        <v>0</v>
      </c>
      <c r="I997" s="214">
        <v>0</v>
      </c>
      <c r="J997" s="255"/>
      <c r="K997" s="255"/>
    </row>
    <row r="998" spans="2:11" s="12" customFormat="1" ht="12.75" hidden="1">
      <c r="B998" s="212">
        <v>38169</v>
      </c>
      <c r="C998" s="254"/>
      <c r="D998" s="214">
        <v>192</v>
      </c>
      <c r="E998" s="214">
        <v>59</v>
      </c>
      <c r="F998" s="214">
        <v>53</v>
      </c>
      <c r="G998" s="214">
        <v>1</v>
      </c>
      <c r="H998" s="214">
        <v>0</v>
      </c>
      <c r="I998" s="214">
        <v>0</v>
      </c>
      <c r="J998" s="255"/>
      <c r="K998" s="255"/>
    </row>
    <row r="999" spans="2:11" s="12" customFormat="1" ht="12.75" hidden="1">
      <c r="B999" s="212">
        <v>38200</v>
      </c>
      <c r="C999" s="254"/>
      <c r="D999" s="214">
        <v>189</v>
      </c>
      <c r="E999" s="214">
        <v>60</v>
      </c>
      <c r="F999" s="214">
        <v>50</v>
      </c>
      <c r="G999" s="214">
        <v>3</v>
      </c>
      <c r="H999" s="214">
        <v>0</v>
      </c>
      <c r="I999" s="214">
        <v>0</v>
      </c>
      <c r="J999" s="255"/>
      <c r="K999" s="255"/>
    </row>
    <row r="1000" spans="2:11" s="12" customFormat="1" ht="12.75" hidden="1">
      <c r="B1000" s="212">
        <v>38231</v>
      </c>
      <c r="C1000" s="254"/>
      <c r="D1000" s="214">
        <v>188</v>
      </c>
      <c r="E1000" s="214">
        <v>60</v>
      </c>
      <c r="F1000" s="214">
        <v>53</v>
      </c>
      <c r="G1000" s="214">
        <v>1</v>
      </c>
      <c r="H1000" s="214">
        <v>13</v>
      </c>
      <c r="I1000" s="214">
        <v>0</v>
      </c>
      <c r="J1000" s="255"/>
      <c r="K1000" s="255"/>
    </row>
    <row r="1001" spans="2:11" s="12" customFormat="1" ht="12.75" hidden="1">
      <c r="B1001" s="212">
        <v>38261</v>
      </c>
      <c r="C1001" s="254"/>
      <c r="D1001" s="214">
        <v>185</v>
      </c>
      <c r="E1001" s="214">
        <v>61.891309</v>
      </c>
      <c r="F1001" s="214">
        <v>50</v>
      </c>
      <c r="G1001" s="214">
        <v>4.343827</v>
      </c>
      <c r="H1001" s="214">
        <v>0</v>
      </c>
      <c r="I1001" s="214">
        <v>0</v>
      </c>
      <c r="J1001" s="255"/>
      <c r="K1001" s="255"/>
    </row>
    <row r="1002" spans="2:11" s="12" customFormat="1" ht="12.75" hidden="1">
      <c r="B1002" s="212">
        <v>38292</v>
      </c>
      <c r="C1002" s="254"/>
      <c r="D1002" s="214">
        <v>185</v>
      </c>
      <c r="E1002" s="214">
        <v>58.338222</v>
      </c>
      <c r="F1002" s="214">
        <v>47</v>
      </c>
      <c r="G1002" s="214">
        <v>1.255</v>
      </c>
      <c r="H1002" s="214">
        <v>0</v>
      </c>
      <c r="I1002" s="214">
        <v>0</v>
      </c>
      <c r="J1002" s="255"/>
      <c r="K1002" s="255"/>
    </row>
    <row r="1003" spans="2:11" s="12" customFormat="1" ht="12.75" hidden="1">
      <c r="B1003" s="212">
        <v>38322</v>
      </c>
      <c r="C1003" s="254"/>
      <c r="D1003" s="214">
        <v>184</v>
      </c>
      <c r="E1003" s="214">
        <v>58.889211</v>
      </c>
      <c r="F1003" s="214">
        <v>45</v>
      </c>
      <c r="G1003" s="214">
        <v>1.235</v>
      </c>
      <c r="H1003" s="214">
        <v>1</v>
      </c>
      <c r="I1003" s="214">
        <v>0.338404</v>
      </c>
      <c r="J1003" s="255"/>
      <c r="K1003" s="255"/>
    </row>
    <row r="1004" spans="2:11" s="12" customFormat="1" ht="12.75" hidden="1">
      <c r="B1004" s="212">
        <v>38353</v>
      </c>
      <c r="C1004" s="254"/>
      <c r="D1004" s="214">
        <v>183</v>
      </c>
      <c r="E1004" s="214">
        <v>48.068175</v>
      </c>
      <c r="F1004" s="214">
        <v>43</v>
      </c>
      <c r="G1004" s="214">
        <v>1.216</v>
      </c>
      <c r="H1004" s="214">
        <v>0</v>
      </c>
      <c r="I1004" s="214">
        <v>0</v>
      </c>
      <c r="J1004" s="255"/>
      <c r="K1004" s="255"/>
    </row>
    <row r="1005" spans="2:11" s="12" customFormat="1" ht="12.75" hidden="1">
      <c r="B1005" s="212">
        <v>38384</v>
      </c>
      <c r="C1005" s="254"/>
      <c r="D1005" s="214">
        <v>179</v>
      </c>
      <c r="E1005" s="214">
        <v>48.412014</v>
      </c>
      <c r="F1005" s="214">
        <v>45</v>
      </c>
      <c r="G1005" s="214">
        <v>1.397359</v>
      </c>
      <c r="H1005" s="214">
        <v>0</v>
      </c>
      <c r="I1005" s="214">
        <v>0</v>
      </c>
      <c r="J1005" s="255"/>
      <c r="K1005" s="255"/>
    </row>
    <row r="1006" spans="2:11" s="12" customFormat="1" ht="12.75" hidden="1">
      <c r="B1006" s="212">
        <v>38412</v>
      </c>
      <c r="C1006" s="254"/>
      <c r="D1006" s="214">
        <v>177</v>
      </c>
      <c r="E1006" s="214">
        <v>50.006316</v>
      </c>
      <c r="F1006" s="214">
        <v>42</v>
      </c>
      <c r="G1006" s="214">
        <v>1.13</v>
      </c>
      <c r="H1006" s="214">
        <v>0</v>
      </c>
      <c r="I1006" s="214">
        <v>0</v>
      </c>
      <c r="J1006" s="255"/>
      <c r="K1006" s="255"/>
    </row>
    <row r="1007" spans="2:11" s="12" customFormat="1" ht="12.75" hidden="1">
      <c r="B1007" s="212">
        <v>38443</v>
      </c>
      <c r="C1007" s="254"/>
      <c r="D1007" s="214">
        <v>176</v>
      </c>
      <c r="E1007" s="214">
        <v>53.402138</v>
      </c>
      <c r="F1007" s="214">
        <v>44</v>
      </c>
      <c r="G1007" s="214">
        <v>3.291494</v>
      </c>
      <c r="H1007" s="214">
        <v>0</v>
      </c>
      <c r="I1007" s="214">
        <v>0</v>
      </c>
      <c r="J1007" s="255"/>
      <c r="K1007" s="255"/>
    </row>
    <row r="1008" spans="2:11" s="12" customFormat="1" ht="12.75" hidden="1">
      <c r="B1008" s="212">
        <v>38473</v>
      </c>
      <c r="C1008" s="254"/>
      <c r="D1008" s="214">
        <v>174</v>
      </c>
      <c r="E1008" s="214">
        <v>53.017184</v>
      </c>
      <c r="F1008" s="214">
        <v>38</v>
      </c>
      <c r="G1008" s="214">
        <v>1.025</v>
      </c>
      <c r="H1008" s="214">
        <v>0</v>
      </c>
      <c r="I1008" s="214">
        <v>0</v>
      </c>
      <c r="J1008" s="255"/>
      <c r="K1008" s="255"/>
    </row>
    <row r="1009" spans="2:11" s="12" customFormat="1" ht="12.75" hidden="1">
      <c r="B1009" s="212">
        <v>38504</v>
      </c>
      <c r="C1009" s="254"/>
      <c r="D1009" s="214">
        <v>173</v>
      </c>
      <c r="E1009" s="214">
        <v>53.509863</v>
      </c>
      <c r="F1009" s="214">
        <v>42</v>
      </c>
      <c r="G1009" s="214">
        <v>1.08572</v>
      </c>
      <c r="H1009" s="214">
        <v>0</v>
      </c>
      <c r="I1009" s="214">
        <v>0</v>
      </c>
      <c r="J1009" s="255"/>
      <c r="K1009" s="255"/>
    </row>
    <row r="1010" spans="2:11" s="12" customFormat="1" ht="12.75" hidden="1">
      <c r="B1010" s="212">
        <v>38534</v>
      </c>
      <c r="C1010" s="254"/>
      <c r="D1010" s="214">
        <v>172</v>
      </c>
      <c r="E1010" s="214">
        <v>52.501708</v>
      </c>
      <c r="F1010" s="214">
        <v>40</v>
      </c>
      <c r="G1010" s="214">
        <v>1.055049</v>
      </c>
      <c r="H1010" s="214">
        <v>0</v>
      </c>
      <c r="I1010" s="214">
        <v>0</v>
      </c>
      <c r="J1010" s="255"/>
      <c r="K1010" s="255"/>
    </row>
    <row r="1011" spans="2:11" s="12" customFormat="1" ht="12.75" hidden="1">
      <c r="B1011" s="212">
        <v>38565</v>
      </c>
      <c r="C1011" s="254"/>
      <c r="D1011" s="214">
        <v>172</v>
      </c>
      <c r="E1011" s="214">
        <v>53.536135</v>
      </c>
      <c r="F1011" s="214">
        <v>38</v>
      </c>
      <c r="G1011" s="214">
        <v>1.03</v>
      </c>
      <c r="H1011" s="214">
        <v>0</v>
      </c>
      <c r="I1011" s="214">
        <v>0</v>
      </c>
      <c r="J1011" s="255"/>
      <c r="K1011" s="255"/>
    </row>
    <row r="1012" spans="2:11" s="12" customFormat="1" ht="12.75" hidden="1">
      <c r="B1012" s="212">
        <v>38596</v>
      </c>
      <c r="C1012" s="254"/>
      <c r="D1012" s="214">
        <v>171</v>
      </c>
      <c r="E1012" s="214">
        <v>51.095063</v>
      </c>
      <c r="F1012" s="214">
        <v>38</v>
      </c>
      <c r="G1012" s="214">
        <v>1.11</v>
      </c>
      <c r="H1012" s="214">
        <v>0</v>
      </c>
      <c r="I1012" s="214">
        <v>0</v>
      </c>
      <c r="J1012" s="255"/>
      <c r="K1012" s="255"/>
    </row>
    <row r="1013" spans="2:11" s="12" customFormat="1" ht="12.75" hidden="1">
      <c r="B1013" s="212">
        <v>38626</v>
      </c>
      <c r="C1013" s="254"/>
      <c r="D1013" s="214">
        <v>171</v>
      </c>
      <c r="E1013" s="214">
        <v>51.37123</v>
      </c>
      <c r="F1013" s="214">
        <v>31</v>
      </c>
      <c r="G1013" s="214">
        <v>0.775</v>
      </c>
      <c r="H1013" s="214">
        <v>13</v>
      </c>
      <c r="I1013" s="214">
        <v>0.679709</v>
      </c>
      <c r="J1013" s="255"/>
      <c r="K1013" s="255"/>
    </row>
    <row r="1014" spans="2:11" s="12" customFormat="1" ht="12.75" hidden="1">
      <c r="B1014" s="212">
        <v>38657</v>
      </c>
      <c r="C1014" s="254"/>
      <c r="D1014" s="214">
        <v>169</v>
      </c>
      <c r="E1014" s="214">
        <v>51.133171</v>
      </c>
      <c r="F1014" s="214">
        <v>31</v>
      </c>
      <c r="G1014" s="214">
        <v>0.7613</v>
      </c>
      <c r="H1014" s="214">
        <v>0</v>
      </c>
      <c r="I1014" s="214">
        <v>0</v>
      </c>
      <c r="J1014" s="255"/>
      <c r="K1014" s="255"/>
    </row>
    <row r="1015" spans="2:11" s="12" customFormat="1" ht="12.75" hidden="1">
      <c r="B1015" s="212">
        <v>38687</v>
      </c>
      <c r="C1015" s="254"/>
      <c r="D1015" s="214">
        <v>169</v>
      </c>
      <c r="E1015" s="214">
        <v>49.487233</v>
      </c>
      <c r="F1015" s="214">
        <v>32</v>
      </c>
      <c r="G1015" s="214">
        <v>0.765</v>
      </c>
      <c r="H1015" s="214">
        <v>0</v>
      </c>
      <c r="I1015" s="214">
        <v>0</v>
      </c>
      <c r="J1015" s="255"/>
      <c r="K1015" s="255"/>
    </row>
    <row r="1016" spans="2:11" s="12" customFormat="1" ht="12.75" hidden="1">
      <c r="B1016" s="212">
        <v>38718</v>
      </c>
      <c r="C1016" s="254"/>
      <c r="D1016" s="214">
        <v>168</v>
      </c>
      <c r="E1016" s="214">
        <v>50.196109</v>
      </c>
      <c r="F1016" s="214">
        <v>30</v>
      </c>
      <c r="G1016" s="214">
        <v>0.715</v>
      </c>
      <c r="H1016" s="214">
        <v>3</v>
      </c>
      <c r="I1016" s="214">
        <v>0.002472</v>
      </c>
      <c r="J1016" s="255"/>
      <c r="K1016" s="255"/>
    </row>
    <row r="1017" spans="2:11" s="12" customFormat="1" ht="12.75" hidden="1">
      <c r="B1017" s="212">
        <v>38749</v>
      </c>
      <c r="C1017" s="254"/>
      <c r="D1017" s="214">
        <v>168</v>
      </c>
      <c r="E1017" s="214">
        <v>50.720714</v>
      </c>
      <c r="F1017" s="214">
        <v>31</v>
      </c>
      <c r="G1017" s="214">
        <v>0.79</v>
      </c>
      <c r="H1017" s="214">
        <v>5</v>
      </c>
      <c r="I1017" s="214">
        <v>0.308928</v>
      </c>
      <c r="J1017" s="255"/>
      <c r="K1017" s="255"/>
    </row>
    <row r="1018" spans="2:11" s="12" customFormat="1" ht="12.75" hidden="1">
      <c r="B1018" s="212">
        <v>38777</v>
      </c>
      <c r="C1018" s="254"/>
      <c r="D1018" s="214">
        <v>168</v>
      </c>
      <c r="E1018" s="214">
        <v>52.246136</v>
      </c>
      <c r="F1018" s="214">
        <v>33</v>
      </c>
      <c r="G1018" s="214">
        <v>0.755282</v>
      </c>
      <c r="H1018" s="214">
        <v>13</v>
      </c>
      <c r="I1018" s="214">
        <v>0.394823</v>
      </c>
      <c r="J1018" s="255"/>
      <c r="K1018" s="255"/>
    </row>
    <row r="1019" spans="2:11" s="12" customFormat="1" ht="12.75" hidden="1">
      <c r="B1019" s="212">
        <v>38808</v>
      </c>
      <c r="C1019" s="254"/>
      <c r="D1019" s="214">
        <v>168</v>
      </c>
      <c r="E1019" s="214">
        <v>54.222673</v>
      </c>
      <c r="F1019" s="214">
        <v>33</v>
      </c>
      <c r="G1019" s="214">
        <v>3.296604</v>
      </c>
      <c r="H1019" s="214">
        <v>8</v>
      </c>
      <c r="I1019" s="214">
        <v>1.398598</v>
      </c>
      <c r="J1019" s="255"/>
      <c r="K1019" s="255"/>
    </row>
    <row r="1020" spans="2:11" s="12" customFormat="1" ht="12.75" hidden="1">
      <c r="B1020" s="212">
        <v>38838</v>
      </c>
      <c r="C1020" s="254"/>
      <c r="D1020" s="214">
        <v>167</v>
      </c>
      <c r="E1020" s="214">
        <v>54.723964</v>
      </c>
      <c r="F1020" s="214">
        <v>28</v>
      </c>
      <c r="G1020" s="214">
        <v>0.725</v>
      </c>
      <c r="H1020" s="214">
        <v>7</v>
      </c>
      <c r="I1020" s="214">
        <v>0.42391</v>
      </c>
      <c r="J1020" s="255"/>
      <c r="K1020" s="255"/>
    </row>
    <row r="1021" spans="2:11" s="12" customFormat="1" ht="12.75" hidden="1">
      <c r="B1021" s="212">
        <v>38869</v>
      </c>
      <c r="C1021" s="254"/>
      <c r="D1021" s="214">
        <v>166</v>
      </c>
      <c r="E1021" s="214">
        <v>55.872149</v>
      </c>
      <c r="F1021" s="214">
        <v>32</v>
      </c>
      <c r="G1021" s="214">
        <v>1.200031</v>
      </c>
      <c r="H1021" s="214">
        <v>8</v>
      </c>
      <c r="I1021" s="214">
        <v>0.032568</v>
      </c>
      <c r="J1021" s="255"/>
      <c r="K1021" s="255"/>
    </row>
    <row r="1022" spans="2:11" s="12" customFormat="1" ht="12.75" hidden="1">
      <c r="B1022" s="212">
        <v>38899</v>
      </c>
      <c r="C1022" s="254"/>
      <c r="D1022" s="214">
        <v>165</v>
      </c>
      <c r="E1022" s="214">
        <v>57.210332</v>
      </c>
      <c r="F1022" s="214">
        <v>28</v>
      </c>
      <c r="G1022" s="214">
        <v>1.12</v>
      </c>
      <c r="H1022" s="214">
        <v>7</v>
      </c>
      <c r="I1022" s="214">
        <v>0.615422</v>
      </c>
      <c r="J1022" s="255"/>
      <c r="K1022" s="255"/>
    </row>
    <row r="1023" spans="2:11" s="12" customFormat="1" ht="12.75" hidden="1">
      <c r="B1023" s="212">
        <v>38930</v>
      </c>
      <c r="C1023" s="254"/>
      <c r="D1023" s="214">
        <v>165</v>
      </c>
      <c r="E1023" s="214">
        <v>58.011826</v>
      </c>
      <c r="F1023" s="214">
        <v>26</v>
      </c>
      <c r="G1023" s="214">
        <v>0.71</v>
      </c>
      <c r="H1023" s="214">
        <v>0</v>
      </c>
      <c r="I1023" s="214">
        <v>0</v>
      </c>
      <c r="J1023" s="255"/>
      <c r="K1023" s="255"/>
    </row>
    <row r="1024" spans="2:11" s="12" customFormat="1" ht="12.75" hidden="1">
      <c r="B1024" s="212">
        <v>38961</v>
      </c>
      <c r="C1024" s="254"/>
      <c r="D1024" s="214">
        <v>164</v>
      </c>
      <c r="E1024" s="214">
        <v>58.623474</v>
      </c>
      <c r="F1024" s="214">
        <v>28</v>
      </c>
      <c r="G1024" s="214">
        <v>0.765</v>
      </c>
      <c r="H1024" s="214">
        <v>8</v>
      </c>
      <c r="I1024" s="214">
        <v>0.039074</v>
      </c>
      <c r="J1024" s="255"/>
      <c r="K1024" s="255"/>
    </row>
    <row r="1025" spans="2:11" s="12" customFormat="1" ht="12.75" hidden="1">
      <c r="B1025" s="212">
        <v>38991</v>
      </c>
      <c r="C1025" s="254"/>
      <c r="D1025" s="214">
        <v>164</v>
      </c>
      <c r="E1025" s="214">
        <v>59.59472100000001</v>
      </c>
      <c r="F1025" s="214">
        <v>25</v>
      </c>
      <c r="G1025" s="214">
        <v>0.695</v>
      </c>
      <c r="H1025" s="214">
        <v>0</v>
      </c>
      <c r="I1025" s="214">
        <v>0</v>
      </c>
      <c r="J1025" s="255"/>
      <c r="K1025" s="255"/>
    </row>
    <row r="1026" spans="2:11" s="12" customFormat="1" ht="12.75" hidden="1">
      <c r="B1026" s="212">
        <v>39022</v>
      </c>
      <c r="C1026" s="254"/>
      <c r="D1026" s="214">
        <v>164</v>
      </c>
      <c r="E1026" s="214">
        <v>58.817665000000005</v>
      </c>
      <c r="F1026" s="214">
        <v>27</v>
      </c>
      <c r="G1026" s="214">
        <v>0.735</v>
      </c>
      <c r="H1026" s="214">
        <v>3</v>
      </c>
      <c r="I1026" s="214">
        <v>1.623469</v>
      </c>
      <c r="J1026" s="255"/>
      <c r="K1026" s="255"/>
    </row>
    <row r="1027" spans="2:11" s="12" customFormat="1" ht="12.75" hidden="1">
      <c r="B1027" s="212">
        <v>39052</v>
      </c>
      <c r="C1027" s="254"/>
      <c r="D1027" s="214">
        <v>164</v>
      </c>
      <c r="E1027" s="214">
        <v>59.002263</v>
      </c>
      <c r="F1027" s="214">
        <v>27</v>
      </c>
      <c r="G1027" s="214">
        <v>0.76</v>
      </c>
      <c r="H1027" s="214">
        <v>9</v>
      </c>
      <c r="I1027" s="214">
        <v>0.386238</v>
      </c>
      <c r="J1027" s="255"/>
      <c r="K1027" s="255"/>
    </row>
    <row r="1028" spans="2:11" s="12" customFormat="1" ht="12.75" hidden="1">
      <c r="B1028" s="212">
        <v>39083</v>
      </c>
      <c r="C1028" s="254"/>
      <c r="D1028" s="214">
        <v>163</v>
      </c>
      <c r="E1028" s="214">
        <v>53.461423</v>
      </c>
      <c r="F1028" s="214">
        <v>24</v>
      </c>
      <c r="G1028" s="214">
        <v>0.675</v>
      </c>
      <c r="H1028" s="214">
        <v>3</v>
      </c>
      <c r="I1028" s="214">
        <v>6.21654</v>
      </c>
      <c r="J1028" s="255"/>
      <c r="K1028" s="255"/>
    </row>
    <row r="1029" spans="2:11" s="12" customFormat="1" ht="12.75" hidden="1">
      <c r="B1029" s="212">
        <v>39114</v>
      </c>
      <c r="C1029" s="254"/>
      <c r="D1029" s="214">
        <v>163</v>
      </c>
      <c r="E1029" s="214">
        <v>54.247681</v>
      </c>
      <c r="F1029" s="214">
        <v>27</v>
      </c>
      <c r="G1029" s="214">
        <v>0.745</v>
      </c>
      <c r="H1029" s="214">
        <v>0</v>
      </c>
      <c r="I1029" s="214">
        <v>0</v>
      </c>
      <c r="J1029" s="255"/>
      <c r="K1029" s="255"/>
    </row>
    <row r="1030" spans="2:11" s="12" customFormat="1" ht="12.75" hidden="1">
      <c r="B1030" s="212">
        <v>39142</v>
      </c>
      <c r="C1030" s="254"/>
      <c r="D1030" s="214">
        <v>161</v>
      </c>
      <c r="E1030" s="214">
        <v>53.38316</v>
      </c>
      <c r="F1030" s="214">
        <v>29</v>
      </c>
      <c r="G1030" s="214">
        <v>0.746196</v>
      </c>
      <c r="H1030" s="214">
        <v>5</v>
      </c>
      <c r="I1030" s="214">
        <v>2.165727</v>
      </c>
      <c r="J1030" s="255"/>
      <c r="K1030" s="255"/>
    </row>
    <row r="1031" spans="2:11" s="12" customFormat="1" ht="12.75" hidden="1">
      <c r="B1031" s="212">
        <v>39173</v>
      </c>
      <c r="C1031" s="254"/>
      <c r="D1031" s="214">
        <v>160</v>
      </c>
      <c r="E1031" s="214">
        <v>56.724635</v>
      </c>
      <c r="F1031" s="214">
        <v>26</v>
      </c>
      <c r="G1031" s="214">
        <v>3.265551</v>
      </c>
      <c r="H1031" s="214">
        <v>1</v>
      </c>
      <c r="I1031" s="214">
        <v>0.005935</v>
      </c>
      <c r="J1031" s="255"/>
      <c r="K1031" s="255"/>
    </row>
    <row r="1032" spans="2:11" s="12" customFormat="1" ht="12.75" hidden="1">
      <c r="B1032" s="212">
        <v>39203</v>
      </c>
      <c r="C1032" s="254"/>
      <c r="D1032" s="214">
        <v>160</v>
      </c>
      <c r="E1032" s="214">
        <v>57.185895</v>
      </c>
      <c r="F1032" s="214">
        <v>23</v>
      </c>
      <c r="G1032" s="214">
        <v>0.64</v>
      </c>
      <c r="H1032" s="214">
        <v>4</v>
      </c>
      <c r="I1032" s="214">
        <v>0.517647</v>
      </c>
      <c r="J1032" s="255"/>
      <c r="K1032" s="255"/>
    </row>
    <row r="1033" spans="2:11" s="12" customFormat="1" ht="12.75" hidden="1">
      <c r="B1033" s="212">
        <v>39234</v>
      </c>
      <c r="C1033" s="254"/>
      <c r="D1033" s="214">
        <v>160</v>
      </c>
      <c r="E1033" s="214">
        <v>56.847848</v>
      </c>
      <c r="F1033" s="214">
        <v>29</v>
      </c>
      <c r="G1033" s="214">
        <v>0.795106</v>
      </c>
      <c r="H1033" s="214">
        <v>2</v>
      </c>
      <c r="I1033" s="214">
        <v>1.047059</v>
      </c>
      <c r="J1033" s="255"/>
      <c r="K1033" s="255"/>
    </row>
    <row r="1034" spans="2:11" s="12" customFormat="1" ht="12.75" hidden="1">
      <c r="B1034" s="212">
        <v>39264</v>
      </c>
      <c r="C1034" s="254"/>
      <c r="D1034" s="214">
        <v>159</v>
      </c>
      <c r="E1034" s="214">
        <v>57.927463</v>
      </c>
      <c r="F1034" s="214">
        <v>24</v>
      </c>
      <c r="G1034" s="214">
        <v>0.69</v>
      </c>
      <c r="H1034" s="214">
        <v>2</v>
      </c>
      <c r="I1034" s="214">
        <v>0.235294</v>
      </c>
      <c r="J1034" s="255"/>
      <c r="K1034" s="255"/>
    </row>
    <row r="1035" spans="2:11" s="12" customFormat="1" ht="12.75" hidden="1">
      <c r="B1035" s="212">
        <v>39295</v>
      </c>
      <c r="C1035" s="254"/>
      <c r="D1035" s="214">
        <v>158</v>
      </c>
      <c r="E1035" s="214">
        <v>58.725212</v>
      </c>
      <c r="F1035" s="214">
        <v>26</v>
      </c>
      <c r="G1035" s="214">
        <v>0.71</v>
      </c>
      <c r="H1035" s="214">
        <v>0</v>
      </c>
      <c r="I1035" s="214">
        <v>0</v>
      </c>
      <c r="J1035" s="255"/>
      <c r="K1035" s="255"/>
    </row>
    <row r="1036" spans="2:11" s="12" customFormat="1" ht="12.75" hidden="1">
      <c r="B1036" s="212">
        <v>39326</v>
      </c>
      <c r="C1036" s="254"/>
      <c r="D1036" s="214">
        <v>158</v>
      </c>
      <c r="E1036" s="214">
        <v>58.457601</v>
      </c>
      <c r="F1036" s="214">
        <v>24</v>
      </c>
      <c r="G1036" s="214">
        <v>1.22</v>
      </c>
      <c r="H1036" s="214">
        <v>8</v>
      </c>
      <c r="I1036" s="214">
        <v>1.461006</v>
      </c>
      <c r="J1036" s="255"/>
      <c r="K1036" s="255"/>
    </row>
    <row r="1037" spans="2:11" s="12" customFormat="1" ht="12.75" hidden="1">
      <c r="B1037" s="212">
        <v>39356</v>
      </c>
      <c r="C1037" s="254"/>
      <c r="D1037" s="214">
        <v>158</v>
      </c>
      <c r="E1037" s="214">
        <v>58.882762</v>
      </c>
      <c r="F1037" s="214">
        <v>23</v>
      </c>
      <c r="G1037" s="214">
        <v>0.66</v>
      </c>
      <c r="H1037" s="214">
        <v>2</v>
      </c>
      <c r="I1037" s="214">
        <v>0.646091</v>
      </c>
      <c r="J1037" s="255"/>
      <c r="K1037" s="255"/>
    </row>
    <row r="1038" spans="2:11" s="12" customFormat="1" ht="12.75" hidden="1">
      <c r="B1038" s="212">
        <v>39387</v>
      </c>
      <c r="C1038" s="254"/>
      <c r="D1038" s="214">
        <v>157</v>
      </c>
      <c r="E1038" s="214">
        <v>54.662512</v>
      </c>
      <c r="F1038" s="214">
        <v>22</v>
      </c>
      <c r="G1038" s="214">
        <v>0.78</v>
      </c>
      <c r="H1038" s="214">
        <v>5</v>
      </c>
      <c r="I1038" s="214">
        <v>4.384543</v>
      </c>
      <c r="J1038" s="255"/>
      <c r="K1038" s="255"/>
    </row>
    <row r="1039" spans="2:11" s="12" customFormat="1" ht="12.75" hidden="1">
      <c r="B1039" s="212">
        <v>39417</v>
      </c>
      <c r="C1039" s="254"/>
      <c r="D1039" s="214">
        <v>157</v>
      </c>
      <c r="E1039" s="214">
        <v>55.173668</v>
      </c>
      <c r="F1039" s="214">
        <v>22</v>
      </c>
      <c r="G1039" s="214">
        <v>0.73</v>
      </c>
      <c r="H1039" s="214">
        <v>0</v>
      </c>
      <c r="I1039" s="214">
        <v>0</v>
      </c>
      <c r="J1039" s="255"/>
      <c r="K1039" s="255"/>
    </row>
    <row r="1040" spans="2:11" s="12" customFormat="1" ht="12.75">
      <c r="B1040" s="212">
        <v>39448</v>
      </c>
      <c r="C1040" s="254"/>
      <c r="D1040" s="214">
        <v>157</v>
      </c>
      <c r="E1040" s="214">
        <v>54.977854</v>
      </c>
      <c r="F1040" s="214">
        <v>21</v>
      </c>
      <c r="G1040" s="214">
        <v>0.67</v>
      </c>
      <c r="H1040" s="214">
        <v>4</v>
      </c>
      <c r="I1040" s="214">
        <v>0.865883</v>
      </c>
      <c r="J1040" s="255"/>
      <c r="K1040" s="255"/>
    </row>
    <row r="1041" spans="2:11" s="12" customFormat="1" ht="12.75">
      <c r="B1041" s="212">
        <v>39479</v>
      </c>
      <c r="C1041" s="254"/>
      <c r="D1041" s="214">
        <v>157</v>
      </c>
      <c r="E1041" s="214">
        <v>55.598658</v>
      </c>
      <c r="F1041" s="214">
        <v>19</v>
      </c>
      <c r="G1041" s="214">
        <v>0.54</v>
      </c>
      <c r="H1041" s="214">
        <v>0</v>
      </c>
      <c r="I1041" s="214">
        <v>0</v>
      </c>
      <c r="J1041" s="255"/>
      <c r="K1041" s="255"/>
    </row>
    <row r="1042" spans="2:11" s="12" customFormat="1" ht="12.75">
      <c r="B1042" s="212">
        <v>39508</v>
      </c>
      <c r="C1042" s="254"/>
      <c r="D1042" s="214">
        <v>157</v>
      </c>
      <c r="E1042" s="214">
        <v>57.12345</v>
      </c>
      <c r="F1042" s="214">
        <v>18</v>
      </c>
      <c r="G1042" s="214">
        <v>0.58</v>
      </c>
      <c r="H1042" s="214">
        <v>0</v>
      </c>
      <c r="I1042" s="214">
        <v>0</v>
      </c>
      <c r="J1042" s="255"/>
      <c r="K1042" s="255"/>
    </row>
    <row r="1043" spans="2:11" s="12" customFormat="1" ht="12.75">
      <c r="B1043" s="212">
        <v>39539</v>
      </c>
      <c r="C1043" s="254"/>
      <c r="D1043" s="214">
        <v>156</v>
      </c>
      <c r="E1043" s="214">
        <v>60.819855</v>
      </c>
      <c r="F1043" s="214">
        <v>21</v>
      </c>
      <c r="G1043" s="214">
        <v>3.699397</v>
      </c>
      <c r="H1043" s="214">
        <v>4</v>
      </c>
      <c r="I1043" s="214">
        <v>0.271764</v>
      </c>
      <c r="J1043" s="255"/>
      <c r="K1043" s="255"/>
    </row>
    <row r="1044" spans="2:11" s="12" customFormat="1" ht="12.75">
      <c r="B1044" s="212">
        <v>39569</v>
      </c>
      <c r="C1044" s="254"/>
      <c r="D1044" s="214">
        <v>156</v>
      </c>
      <c r="E1044" s="214">
        <v>62.546869</v>
      </c>
      <c r="F1044" s="214">
        <v>18</v>
      </c>
      <c r="G1044" s="214">
        <v>0.58</v>
      </c>
      <c r="H1044" s="214">
        <v>0</v>
      </c>
      <c r="I1044" s="214">
        <v>0</v>
      </c>
      <c r="J1044" s="255"/>
      <c r="K1044" s="255"/>
    </row>
    <row r="1045" spans="2:11" s="12" customFormat="1" ht="12.75">
      <c r="B1045" s="212">
        <v>39600</v>
      </c>
      <c r="C1045" s="254"/>
      <c r="D1045" s="214">
        <v>156</v>
      </c>
      <c r="E1045" s="214">
        <v>63.089764</v>
      </c>
      <c r="F1045" s="214">
        <v>17</v>
      </c>
      <c r="G1045" s="214">
        <v>0.55</v>
      </c>
      <c r="H1045" s="214">
        <v>0</v>
      </c>
      <c r="I1045" s="214">
        <v>0</v>
      </c>
      <c r="J1045" s="255"/>
      <c r="K1045" s="255"/>
    </row>
    <row r="1046" spans="2:11" s="12" customFormat="1" ht="12.75">
      <c r="B1046" s="212">
        <v>39630</v>
      </c>
      <c r="C1046" s="254"/>
      <c r="D1046" s="214">
        <v>154</v>
      </c>
      <c r="E1046" s="214">
        <v>65.20128</v>
      </c>
      <c r="F1046" s="214">
        <v>19</v>
      </c>
      <c r="G1046" s="214">
        <v>0.61</v>
      </c>
      <c r="H1046" s="214">
        <v>0</v>
      </c>
      <c r="I1046" s="214">
        <v>0</v>
      </c>
      <c r="J1046" s="255"/>
      <c r="K1046" s="255"/>
    </row>
    <row r="1047" spans="2:11" s="12" customFormat="1" ht="12.75">
      <c r="B1047" s="212">
        <v>39661</v>
      </c>
      <c r="C1047" s="254"/>
      <c r="D1047" s="214">
        <v>154</v>
      </c>
      <c r="E1047" s="214">
        <v>64.361008</v>
      </c>
      <c r="F1047" s="214">
        <v>19</v>
      </c>
      <c r="G1047" s="214">
        <v>0.61</v>
      </c>
      <c r="H1047" s="214">
        <v>2</v>
      </c>
      <c r="I1047" s="214">
        <v>1.682353</v>
      </c>
      <c r="J1047" s="255"/>
      <c r="K1047" s="255"/>
    </row>
    <row r="1048" spans="2:11" s="12" customFormat="1" ht="12.75">
      <c r="B1048" s="212">
        <v>39692</v>
      </c>
      <c r="C1048" s="254"/>
      <c r="D1048" s="214">
        <v>154</v>
      </c>
      <c r="E1048" s="214">
        <v>64.961378</v>
      </c>
      <c r="F1048" s="214">
        <v>17</v>
      </c>
      <c r="G1048" s="214">
        <v>0.62</v>
      </c>
      <c r="H1048" s="214">
        <v>2</v>
      </c>
      <c r="I1048" s="214">
        <v>0.052471</v>
      </c>
      <c r="J1048" s="255"/>
      <c r="K1048" s="255"/>
    </row>
    <row r="1049" spans="2:11" s="12" customFormat="1" ht="12.75">
      <c r="B1049" s="212">
        <v>39722</v>
      </c>
      <c r="C1049" s="254"/>
      <c r="D1049" s="214">
        <v>154</v>
      </c>
      <c r="E1049" s="214">
        <v>66.354655</v>
      </c>
      <c r="F1049" s="214">
        <v>20</v>
      </c>
      <c r="G1049" s="214">
        <v>0.641919</v>
      </c>
      <c r="H1049" s="214">
        <v>0</v>
      </c>
      <c r="I1049" s="214">
        <v>0</v>
      </c>
      <c r="J1049" s="255"/>
      <c r="K1049" s="255"/>
    </row>
    <row r="1050" spans="2:11" s="12" customFormat="1" ht="12.75">
      <c r="B1050" s="212">
        <v>39753</v>
      </c>
      <c r="C1050" s="254"/>
      <c r="D1050" s="214">
        <v>154</v>
      </c>
      <c r="E1050" s="214">
        <v>65.247185</v>
      </c>
      <c r="F1050" s="214">
        <v>18</v>
      </c>
      <c r="G1050" s="214">
        <v>0.538576</v>
      </c>
      <c r="H1050" s="214">
        <v>2</v>
      </c>
      <c r="I1050" s="214">
        <v>2.066</v>
      </c>
      <c r="J1050" s="255"/>
      <c r="K1050" s="255"/>
    </row>
    <row r="1051" spans="2:11" s="12" customFormat="1" ht="12.75">
      <c r="B1051" s="212">
        <v>39783</v>
      </c>
      <c r="C1051" s="254"/>
      <c r="D1051" s="214">
        <v>153</v>
      </c>
      <c r="E1051" s="214">
        <v>65.707491</v>
      </c>
      <c r="F1051" s="214">
        <v>15</v>
      </c>
      <c r="G1051" s="214">
        <v>0.49</v>
      </c>
      <c r="H1051" s="214">
        <v>0</v>
      </c>
      <c r="I1051" s="214">
        <v>0</v>
      </c>
      <c r="J1051" s="255"/>
      <c r="K1051" s="255"/>
    </row>
    <row r="1052" spans="2:11" s="12" customFormat="1" ht="12.75">
      <c r="B1052" s="212">
        <v>39814</v>
      </c>
      <c r="C1052" s="254"/>
      <c r="D1052" s="214">
        <v>153</v>
      </c>
      <c r="E1052" s="214">
        <v>66.352831</v>
      </c>
      <c r="F1052" s="214">
        <v>19</v>
      </c>
      <c r="G1052" s="214">
        <v>0.636424</v>
      </c>
      <c r="H1052" s="214">
        <v>0</v>
      </c>
      <c r="I1052" s="214">
        <v>0</v>
      </c>
      <c r="J1052" s="255"/>
      <c r="K1052" s="255"/>
    </row>
    <row r="1053" spans="2:11" s="12" customFormat="1" ht="12.75">
      <c r="B1053" s="212">
        <v>39845</v>
      </c>
      <c r="C1053" s="254"/>
      <c r="D1053" s="214">
        <v>153</v>
      </c>
      <c r="E1053" s="214">
        <v>65.89103</v>
      </c>
      <c r="F1053" s="214">
        <v>18</v>
      </c>
      <c r="G1053" s="214">
        <v>0.576</v>
      </c>
      <c r="H1053" s="214">
        <v>6</v>
      </c>
      <c r="I1053" s="214">
        <v>1.03808</v>
      </c>
      <c r="J1053" s="255"/>
      <c r="K1053" s="255"/>
    </row>
    <row r="1054" spans="2:11" s="12" customFormat="1" ht="12.75">
      <c r="B1054" s="212">
        <v>39873</v>
      </c>
      <c r="C1054" s="254"/>
      <c r="D1054" s="214">
        <v>151</v>
      </c>
      <c r="E1054" s="214">
        <v>66.346472</v>
      </c>
      <c r="F1054" s="214">
        <v>20</v>
      </c>
      <c r="G1054" s="214">
        <v>0.547632</v>
      </c>
      <c r="H1054" s="214">
        <v>2</v>
      </c>
      <c r="I1054" s="214">
        <v>0.966246</v>
      </c>
      <c r="J1054" s="255"/>
      <c r="K1054" s="255"/>
    </row>
    <row r="1055" spans="2:11" s="12" customFormat="1" ht="12.75">
      <c r="B1055" s="212">
        <v>39904</v>
      </c>
      <c r="C1055" s="254"/>
      <c r="D1055" s="214">
        <v>151</v>
      </c>
      <c r="E1055" s="214">
        <v>89.190599</v>
      </c>
      <c r="F1055" s="214">
        <v>22</v>
      </c>
      <c r="G1055" s="214">
        <v>22.539636</v>
      </c>
      <c r="H1055" s="214">
        <v>0</v>
      </c>
      <c r="I1055" s="214">
        <v>0</v>
      </c>
      <c r="J1055" s="255"/>
      <c r="K1055" s="255"/>
    </row>
    <row r="1056" spans="2:11" s="12" customFormat="1" ht="12.75">
      <c r="B1056" s="212">
        <v>39934</v>
      </c>
      <c r="C1056" s="254"/>
      <c r="D1056" s="214">
        <v>151</v>
      </c>
      <c r="E1056" s="214">
        <v>92.940444</v>
      </c>
      <c r="F1056" s="214">
        <v>21</v>
      </c>
      <c r="G1056" s="214">
        <v>2.700748</v>
      </c>
      <c r="H1056" s="214">
        <v>0</v>
      </c>
      <c r="I1056" s="214">
        <v>0</v>
      </c>
      <c r="J1056" s="255"/>
      <c r="K1056" s="255"/>
    </row>
    <row r="1057" spans="2:11" s="12" customFormat="1" ht="12.75">
      <c r="B1057" s="212">
        <v>39965</v>
      </c>
      <c r="C1057" s="254"/>
      <c r="D1057" s="214">
        <v>151</v>
      </c>
      <c r="E1057" s="214">
        <v>70.803301</v>
      </c>
      <c r="F1057" s="214">
        <v>18</v>
      </c>
      <c r="G1057" s="214">
        <v>0.640059</v>
      </c>
      <c r="H1057" s="214">
        <v>6</v>
      </c>
      <c r="I1057" s="214">
        <v>22.839109</v>
      </c>
      <c r="J1057" s="255"/>
      <c r="K1057" s="255"/>
    </row>
    <row r="1058" spans="2:11" s="12" customFormat="1" ht="12.75">
      <c r="B1058" s="212">
        <v>39995</v>
      </c>
      <c r="C1058" s="254"/>
      <c r="D1058" s="214">
        <v>150</v>
      </c>
      <c r="E1058" s="214">
        <v>71.972409</v>
      </c>
      <c r="F1058" s="214">
        <v>17</v>
      </c>
      <c r="G1058" s="214">
        <v>0.62</v>
      </c>
      <c r="H1058" s="214">
        <v>0</v>
      </c>
      <c r="I1058" s="214">
        <v>0</v>
      </c>
      <c r="J1058" s="255"/>
      <c r="K1058" s="255"/>
    </row>
    <row r="1059" spans="2:11" s="12" customFormat="1" ht="12.75">
      <c r="B1059" s="212">
        <v>40026</v>
      </c>
      <c r="C1059" s="254"/>
      <c r="D1059" s="214">
        <v>148</v>
      </c>
      <c r="E1059" s="214">
        <v>72.551958</v>
      </c>
      <c r="F1059" s="214">
        <v>17</v>
      </c>
      <c r="G1059" s="214">
        <v>0.62</v>
      </c>
      <c r="H1059" s="214">
        <v>0</v>
      </c>
      <c r="I1059" s="214">
        <v>0</v>
      </c>
      <c r="J1059" s="255"/>
      <c r="K1059" s="255"/>
    </row>
    <row r="1060" spans="2:11" s="12" customFormat="1" ht="12.75">
      <c r="B1060" s="212">
        <v>40057</v>
      </c>
      <c r="C1060" s="254"/>
      <c r="D1060" s="214">
        <v>148</v>
      </c>
      <c r="E1060" s="214">
        <v>73.098933</v>
      </c>
      <c r="F1060" s="214">
        <v>16</v>
      </c>
      <c r="G1060" s="214">
        <v>0.61</v>
      </c>
      <c r="H1060" s="214">
        <v>0</v>
      </c>
      <c r="I1060" s="214">
        <v>0</v>
      </c>
      <c r="J1060" s="255"/>
      <c r="K1060" s="255"/>
    </row>
    <row r="1061" spans="2:11" s="12" customFormat="1" ht="12.75">
      <c r="B1061" s="212">
        <v>40087</v>
      </c>
      <c r="C1061" s="254"/>
      <c r="D1061" s="214">
        <v>147</v>
      </c>
      <c r="E1061" s="214">
        <v>73.391151</v>
      </c>
      <c r="F1061" s="214">
        <v>16</v>
      </c>
      <c r="G1061" s="214">
        <v>0.61</v>
      </c>
      <c r="H1061" s="214">
        <v>2</v>
      </c>
      <c r="I1061" s="214">
        <v>0.282864</v>
      </c>
      <c r="J1061" s="255"/>
      <c r="K1061" s="255"/>
    </row>
    <row r="1062" spans="2:11" s="12" customFormat="1" ht="12.75">
      <c r="B1062" s="212">
        <v>40118</v>
      </c>
      <c r="C1062" s="254"/>
      <c r="D1062" s="214">
        <v>147</v>
      </c>
      <c r="E1062" s="214">
        <v>76.665941</v>
      </c>
      <c r="F1062" s="214">
        <v>15</v>
      </c>
      <c r="G1062" s="214">
        <v>3.610391</v>
      </c>
      <c r="H1062" s="214">
        <v>1</v>
      </c>
      <c r="I1062" s="214">
        <v>0.347824</v>
      </c>
      <c r="J1062" s="255"/>
      <c r="K1062" s="255"/>
    </row>
    <row r="1063" spans="2:11" s="12" customFormat="1" ht="12.75">
      <c r="B1063" s="212">
        <v>40148</v>
      </c>
      <c r="C1063" s="254"/>
      <c r="D1063" s="214">
        <v>147</v>
      </c>
      <c r="E1063" s="214">
        <v>74.536365</v>
      </c>
      <c r="F1063" s="214">
        <v>15</v>
      </c>
      <c r="G1063" s="214">
        <v>0.6</v>
      </c>
      <c r="H1063" s="214">
        <v>4</v>
      </c>
      <c r="I1063" s="214">
        <v>2.692978</v>
      </c>
      <c r="J1063" s="255"/>
      <c r="K1063" s="255"/>
    </row>
    <row r="1064" spans="2:11" s="12" customFormat="1" ht="12.75">
      <c r="B1064" s="212">
        <v>40179</v>
      </c>
      <c r="C1064" s="254"/>
      <c r="D1064" s="214">
        <v>147</v>
      </c>
      <c r="E1064" s="214">
        <v>75.148489</v>
      </c>
      <c r="F1064" s="214">
        <v>15</v>
      </c>
      <c r="G1064" s="214">
        <v>0.619434</v>
      </c>
      <c r="H1064" s="214">
        <v>0</v>
      </c>
      <c r="I1064" s="214">
        <v>0</v>
      </c>
      <c r="J1064" s="255"/>
      <c r="K1064" s="255"/>
    </row>
    <row r="1065" spans="2:11" s="12" customFormat="1" ht="12.75">
      <c r="B1065" s="212">
        <v>40210</v>
      </c>
      <c r="C1065" s="254"/>
      <c r="D1065" s="214">
        <v>146</v>
      </c>
      <c r="E1065" s="214">
        <v>75.577406</v>
      </c>
      <c r="F1065" s="214">
        <v>12</v>
      </c>
      <c r="G1065" s="214">
        <v>0.48</v>
      </c>
      <c r="H1065" s="214">
        <v>0</v>
      </c>
      <c r="I1065" s="214">
        <v>0</v>
      </c>
      <c r="J1065" s="255"/>
      <c r="K1065" s="255"/>
    </row>
    <row r="1066" spans="2:11" s="12" customFormat="1" ht="12.75">
      <c r="B1066" s="212">
        <v>40238</v>
      </c>
      <c r="C1066" s="254"/>
      <c r="D1066" s="214">
        <v>146</v>
      </c>
      <c r="E1066" s="214">
        <v>70.534299</v>
      </c>
      <c r="F1066" s="214">
        <v>11</v>
      </c>
      <c r="G1066" s="214">
        <v>0.45</v>
      </c>
      <c r="H1066" s="214">
        <v>4</v>
      </c>
      <c r="I1066" s="214">
        <v>5.832788</v>
      </c>
      <c r="J1066" s="255"/>
      <c r="K1066" s="255"/>
    </row>
    <row r="1067" spans="2:11" s="12" customFormat="1" ht="12.75">
      <c r="B1067" s="212">
        <v>40269</v>
      </c>
      <c r="C1067" s="254"/>
      <c r="D1067" s="214">
        <v>146</v>
      </c>
      <c r="E1067" s="214">
        <v>74.126623</v>
      </c>
      <c r="F1067" s="214">
        <v>13</v>
      </c>
      <c r="G1067" s="214">
        <v>3.433111</v>
      </c>
      <c r="H1067" s="214">
        <v>0</v>
      </c>
      <c r="I1067" s="214">
        <v>0</v>
      </c>
      <c r="J1067" s="255"/>
      <c r="K1067" s="255"/>
    </row>
    <row r="1068" spans="2:11" s="12" customFormat="1" ht="12.75">
      <c r="B1068" s="212">
        <v>40299</v>
      </c>
      <c r="C1068" s="254"/>
      <c r="D1068" s="214">
        <v>146</v>
      </c>
      <c r="E1068" s="214">
        <v>75.102813</v>
      </c>
      <c r="F1068" s="214">
        <v>14</v>
      </c>
      <c r="G1068" s="214">
        <v>0.51001</v>
      </c>
      <c r="H1068" s="214">
        <v>0</v>
      </c>
      <c r="I1068" s="214">
        <v>0</v>
      </c>
      <c r="J1068" s="255"/>
      <c r="K1068" s="255"/>
    </row>
    <row r="1069" spans="2:11" s="12" customFormat="1" ht="12.75">
      <c r="B1069" s="212">
        <v>40330</v>
      </c>
      <c r="C1069" s="254"/>
      <c r="D1069" s="214">
        <v>146</v>
      </c>
      <c r="E1069" s="214">
        <v>75.624973</v>
      </c>
      <c r="F1069" s="214">
        <v>13</v>
      </c>
      <c r="G1069" s="214">
        <v>0.49</v>
      </c>
      <c r="H1069" s="214">
        <v>2</v>
      </c>
      <c r="I1069" s="214">
        <v>0.06</v>
      </c>
      <c r="J1069" s="255"/>
      <c r="K1069" s="255"/>
    </row>
    <row r="1070" spans="2:11" s="12" customFormat="1" ht="12.75">
      <c r="B1070" s="212">
        <v>40360</v>
      </c>
      <c r="C1070" s="254"/>
      <c r="D1070" s="214">
        <v>146</v>
      </c>
      <c r="E1070" s="214">
        <v>74.666034</v>
      </c>
      <c r="F1070" s="214">
        <v>16</v>
      </c>
      <c r="G1070" s="214">
        <v>0.567</v>
      </c>
      <c r="H1070" s="214">
        <v>2</v>
      </c>
      <c r="I1070" s="214">
        <v>1.764706</v>
      </c>
      <c r="J1070" s="255"/>
      <c r="K1070" s="255"/>
    </row>
    <row r="1071" spans="2:11" s="12" customFormat="1" ht="12.75">
      <c r="B1071" s="212">
        <v>40391</v>
      </c>
      <c r="C1071" s="254"/>
      <c r="D1071" s="214">
        <v>146</v>
      </c>
      <c r="E1071" s="214">
        <v>75.192764</v>
      </c>
      <c r="F1071" s="214">
        <v>14</v>
      </c>
      <c r="G1071" s="214">
        <v>0.52</v>
      </c>
      <c r="H1071" s="214">
        <v>0</v>
      </c>
      <c r="I1071" s="214">
        <v>0</v>
      </c>
      <c r="J1071" s="255"/>
      <c r="K1071" s="255"/>
    </row>
    <row r="1072" spans="2:11" s="12" customFormat="1" ht="12.75">
      <c r="B1072" s="212">
        <v>40422</v>
      </c>
      <c r="C1072" s="254"/>
      <c r="D1072" s="214">
        <v>146</v>
      </c>
      <c r="E1072" s="214">
        <v>75.569537</v>
      </c>
      <c r="F1072" s="214">
        <v>14</v>
      </c>
      <c r="G1072" s="214">
        <v>0.52</v>
      </c>
      <c r="H1072" s="214">
        <v>2</v>
      </c>
      <c r="I1072" s="214">
        <v>0.170716</v>
      </c>
      <c r="J1072" s="255"/>
      <c r="K1072" s="255"/>
    </row>
    <row r="1073" spans="2:11" s="12" customFormat="1" ht="12.75">
      <c r="B1073" s="212">
        <v>40452</v>
      </c>
      <c r="C1073" s="254"/>
      <c r="D1073" s="214">
        <v>146</v>
      </c>
      <c r="E1073" s="214">
        <v>76.660572</v>
      </c>
      <c r="F1073" s="214">
        <v>15</v>
      </c>
      <c r="G1073" s="214">
        <v>1.02</v>
      </c>
      <c r="H1073" s="214">
        <v>0</v>
      </c>
      <c r="I1073" s="214">
        <v>0</v>
      </c>
      <c r="J1073" s="255"/>
      <c r="K1073" s="255"/>
    </row>
    <row r="1074" spans="2:11" s="12" customFormat="1" ht="12.75">
      <c r="B1074" s="212">
        <v>40483</v>
      </c>
      <c r="C1074" s="254"/>
      <c r="D1074" s="214">
        <v>146</v>
      </c>
      <c r="E1074" s="214">
        <v>74.696341</v>
      </c>
      <c r="F1074" s="214">
        <v>16</v>
      </c>
      <c r="G1074" s="214">
        <v>1.02</v>
      </c>
      <c r="H1074" s="214">
        <v>1</v>
      </c>
      <c r="I1074" s="214">
        <v>3.146793</v>
      </c>
      <c r="J1074" s="255"/>
      <c r="K1074" s="255"/>
    </row>
    <row r="1075" spans="2:11" s="12" customFormat="1" ht="12.75">
      <c r="B1075" s="212">
        <v>40513</v>
      </c>
      <c r="C1075" s="254"/>
      <c r="D1075" s="214">
        <v>146</v>
      </c>
      <c r="E1075" s="214">
        <v>75.199828</v>
      </c>
      <c r="F1075" s="214">
        <v>14</v>
      </c>
      <c r="G1075" s="214">
        <v>0.52</v>
      </c>
      <c r="H1075" s="214">
        <v>0</v>
      </c>
      <c r="I1075" s="214">
        <v>0</v>
      </c>
      <c r="J1075" s="255"/>
      <c r="K1075" s="255"/>
    </row>
    <row r="1076" spans="2:11" s="12" customFormat="1" ht="12.75">
      <c r="B1076" s="212">
        <v>40544</v>
      </c>
      <c r="C1076" s="254"/>
      <c r="D1076" s="214">
        <v>146</v>
      </c>
      <c r="E1076" s="214">
        <v>75.719867</v>
      </c>
      <c r="F1076" s="214">
        <v>15</v>
      </c>
      <c r="G1076" s="214">
        <v>0.526035</v>
      </c>
      <c r="H1076" s="214">
        <v>0</v>
      </c>
      <c r="I1076" s="214">
        <v>0</v>
      </c>
      <c r="J1076" s="255"/>
      <c r="K1076" s="255"/>
    </row>
    <row r="1077" spans="2:11" s="12" customFormat="1" ht="12.75">
      <c r="B1077" s="212">
        <v>40575</v>
      </c>
      <c r="C1077" s="254"/>
      <c r="D1077" s="214">
        <v>145</v>
      </c>
      <c r="E1077" s="214">
        <v>76.239912</v>
      </c>
      <c r="F1077" s="214">
        <v>14</v>
      </c>
      <c r="G1077" s="214">
        <v>0.52</v>
      </c>
      <c r="H1077" s="214">
        <v>0</v>
      </c>
      <c r="I1077" s="214">
        <v>0</v>
      </c>
      <c r="J1077" s="255"/>
      <c r="K1077" s="255"/>
    </row>
    <row r="1078" spans="2:11" s="12" customFormat="1" ht="12.75">
      <c r="B1078" s="212">
        <v>40603</v>
      </c>
      <c r="C1078" s="254"/>
      <c r="D1078" s="214">
        <v>145</v>
      </c>
      <c r="E1078" s="214">
        <v>77.515094</v>
      </c>
      <c r="F1078" s="214">
        <v>14</v>
      </c>
      <c r="G1078" s="214">
        <v>0.52</v>
      </c>
      <c r="H1078" s="214">
        <v>0</v>
      </c>
      <c r="I1078" s="214">
        <v>0</v>
      </c>
      <c r="J1078" s="255"/>
      <c r="K1078" s="255"/>
    </row>
    <row r="1079" spans="2:11" s="12" customFormat="1" ht="12.75">
      <c r="B1079" s="212">
        <v>40634</v>
      </c>
      <c r="C1079" s="214"/>
      <c r="D1079" s="214">
        <v>145</v>
      </c>
      <c r="E1079" s="214">
        <v>81.800384</v>
      </c>
      <c r="F1079" s="215">
        <v>15</v>
      </c>
      <c r="G1079" s="214">
        <v>3.740211</v>
      </c>
      <c r="H1079" s="214">
        <v>0</v>
      </c>
      <c r="I1079" s="214">
        <v>0</v>
      </c>
      <c r="J1079" s="255"/>
      <c r="K1079" s="255"/>
    </row>
    <row r="1080" spans="2:11" s="12" customFormat="1" ht="12.75">
      <c r="B1080" s="212">
        <v>40664</v>
      </c>
      <c r="C1080" s="214"/>
      <c r="D1080" s="214">
        <v>146</v>
      </c>
      <c r="E1080" s="214">
        <v>83.5835</v>
      </c>
      <c r="F1080" s="215">
        <v>15</v>
      </c>
      <c r="G1080" s="214">
        <v>1.02</v>
      </c>
      <c r="H1080" s="214">
        <v>4</v>
      </c>
      <c r="I1080" s="214">
        <v>0.409023</v>
      </c>
      <c r="J1080" s="255"/>
      <c r="K1080" s="255"/>
    </row>
    <row r="1081" spans="2:11" s="12" customFormat="1" ht="12.75">
      <c r="B1081" s="212">
        <v>40695</v>
      </c>
      <c r="C1081" s="214"/>
      <c r="D1081" s="214">
        <v>146</v>
      </c>
      <c r="E1081" s="214">
        <v>84.242038</v>
      </c>
      <c r="F1081" s="215">
        <v>14</v>
      </c>
      <c r="G1081" s="214">
        <v>0.52</v>
      </c>
      <c r="H1081" s="214">
        <v>0</v>
      </c>
      <c r="I1081" s="214">
        <v>0</v>
      </c>
      <c r="J1081" s="255"/>
      <c r="K1081" s="255"/>
    </row>
    <row r="1082" spans="2:11" s="12" customFormat="1" ht="12.75">
      <c r="B1082" s="212">
        <v>40725</v>
      </c>
      <c r="C1082" s="254"/>
      <c r="D1082" s="214">
        <v>146</v>
      </c>
      <c r="E1082" s="214">
        <v>85.180586</v>
      </c>
      <c r="F1082" s="214">
        <v>16</v>
      </c>
      <c r="G1082" s="214">
        <v>0.574925</v>
      </c>
      <c r="H1082" s="214">
        <v>2</v>
      </c>
      <c r="I1082" s="214">
        <v>0.275989</v>
      </c>
      <c r="J1082" s="255"/>
      <c r="K1082" s="255"/>
    </row>
    <row r="1083" spans="2:11" s="12" customFormat="1" ht="12.75">
      <c r="B1083" s="212">
        <v>40756</v>
      </c>
      <c r="C1083" s="254"/>
      <c r="D1083" s="214">
        <v>146</v>
      </c>
      <c r="E1083" s="214">
        <v>85.655271</v>
      </c>
      <c r="F1083" s="214">
        <v>14</v>
      </c>
      <c r="G1083" s="214">
        <v>0.52</v>
      </c>
      <c r="H1083" s="214">
        <v>2</v>
      </c>
      <c r="I1083" s="214">
        <v>0.054925</v>
      </c>
      <c r="J1083" s="255"/>
      <c r="K1083" s="255"/>
    </row>
    <row r="1084" spans="2:11" s="12" customFormat="1" ht="12.75">
      <c r="B1084" s="212">
        <v>40787</v>
      </c>
      <c r="C1084" s="254"/>
      <c r="D1084" s="214">
        <v>146</v>
      </c>
      <c r="E1084" s="214">
        <v>86.329647</v>
      </c>
      <c r="F1084" s="214">
        <v>15</v>
      </c>
      <c r="G1084" s="214">
        <v>0.62</v>
      </c>
      <c r="H1084" s="214">
        <v>0</v>
      </c>
      <c r="I1084" s="214">
        <v>0</v>
      </c>
      <c r="J1084" s="255"/>
      <c r="K1084" s="255"/>
    </row>
    <row r="1085" spans="2:11" s="12" customFormat="1" ht="12.75">
      <c r="B1085" s="212">
        <v>40817</v>
      </c>
      <c r="C1085" s="254"/>
      <c r="D1085" s="214">
        <v>146</v>
      </c>
      <c r="E1085" s="214">
        <v>87.004231</v>
      </c>
      <c r="F1085" s="214">
        <v>15</v>
      </c>
      <c r="G1085" s="214">
        <v>0.57</v>
      </c>
      <c r="H1085" s="214">
        <v>0</v>
      </c>
      <c r="I1085" s="214">
        <v>0</v>
      </c>
      <c r="J1085" s="255"/>
      <c r="K1085" s="255"/>
    </row>
    <row r="1086" spans="2:11" s="12" customFormat="1" ht="12.75">
      <c r="B1086" s="212">
        <v>40848</v>
      </c>
      <c r="C1086" s="254"/>
      <c r="D1086" s="214">
        <v>146</v>
      </c>
      <c r="E1086" s="214">
        <v>87.93367</v>
      </c>
      <c r="F1086" s="214">
        <v>15</v>
      </c>
      <c r="G1086" s="214">
        <v>0.64</v>
      </c>
      <c r="H1086" s="214">
        <v>0</v>
      </c>
      <c r="I1086" s="214">
        <v>0</v>
      </c>
      <c r="J1086" s="255"/>
      <c r="K1086" s="255"/>
    </row>
    <row r="1087" spans="2:11" s="12" customFormat="1" ht="12.75">
      <c r="B1087" s="212">
        <v>40878</v>
      </c>
      <c r="C1087" s="254"/>
      <c r="D1087" s="214">
        <v>146</v>
      </c>
      <c r="E1087" s="214">
        <v>88.535509</v>
      </c>
      <c r="F1087" s="214">
        <v>14</v>
      </c>
      <c r="G1087" s="214">
        <v>0.64</v>
      </c>
      <c r="H1087" s="214">
        <v>1</v>
      </c>
      <c r="I1087" s="214">
        <v>0.142514</v>
      </c>
      <c r="J1087" s="255"/>
      <c r="K1087" s="255"/>
    </row>
    <row r="1088" spans="2:11" s="12" customFormat="1" ht="12.75">
      <c r="B1088" s="212">
        <v>40909</v>
      </c>
      <c r="C1088" s="254"/>
      <c r="D1088" s="214">
        <v>146</v>
      </c>
      <c r="E1088" s="214">
        <v>87.855693</v>
      </c>
      <c r="F1088" s="214">
        <v>14</v>
      </c>
      <c r="G1088" s="214">
        <v>0.52</v>
      </c>
      <c r="H1088" s="214">
        <v>1</v>
      </c>
      <c r="I1088" s="214">
        <v>1.199834</v>
      </c>
      <c r="J1088" s="255"/>
      <c r="K1088" s="255"/>
    </row>
    <row r="1089" spans="2:11" s="12" customFormat="1" ht="12.75">
      <c r="B1089" s="212">
        <v>40940</v>
      </c>
      <c r="C1089" s="254"/>
      <c r="D1089" s="214">
        <v>145</v>
      </c>
      <c r="E1089" s="214">
        <v>88.526255</v>
      </c>
      <c r="F1089" s="214">
        <v>16</v>
      </c>
      <c r="G1089" s="214">
        <v>0.705028</v>
      </c>
      <c r="H1089" s="214">
        <v>0</v>
      </c>
      <c r="I1089" s="214">
        <v>0.005195</v>
      </c>
      <c r="J1089" s="255"/>
      <c r="K1089" s="255"/>
    </row>
    <row r="1090" spans="2:11" s="12" customFormat="1" ht="12.75">
      <c r="B1090" s="212">
        <v>40969</v>
      </c>
      <c r="C1090" s="254"/>
      <c r="D1090" s="214">
        <v>145</v>
      </c>
      <c r="E1090" s="214">
        <v>90.290901</v>
      </c>
      <c r="F1090" s="214">
        <v>13</v>
      </c>
      <c r="G1090" s="214">
        <v>0.73</v>
      </c>
      <c r="H1090" s="214">
        <v>0</v>
      </c>
      <c r="I1090" s="214">
        <v>0</v>
      </c>
      <c r="J1090" s="255"/>
      <c r="K1090" s="255"/>
    </row>
    <row r="1091" spans="2:11" s="12" customFormat="1" ht="12.75">
      <c r="B1091" s="212">
        <v>41000</v>
      </c>
      <c r="C1091" s="254"/>
      <c r="D1091" s="214">
        <v>145</v>
      </c>
      <c r="E1091" s="214">
        <v>95.741817</v>
      </c>
      <c r="F1091" s="214">
        <v>14</v>
      </c>
      <c r="G1091" s="214">
        <v>4.543728</v>
      </c>
      <c r="H1091" s="214">
        <v>0</v>
      </c>
      <c r="I1091" s="214">
        <v>0</v>
      </c>
      <c r="J1091" s="255"/>
      <c r="K1091" s="255"/>
    </row>
    <row r="1092" spans="2:11" s="12" customFormat="1" ht="12.75">
      <c r="B1092" s="212">
        <v>41030</v>
      </c>
      <c r="C1092" s="254"/>
      <c r="D1092" s="214">
        <v>145</v>
      </c>
      <c r="E1092" s="214">
        <v>97.704248</v>
      </c>
      <c r="F1092" s="214">
        <v>12</v>
      </c>
      <c r="G1092" s="214">
        <v>0.48</v>
      </c>
      <c r="H1092" s="214">
        <v>0</v>
      </c>
      <c r="I1092" s="214">
        <v>0</v>
      </c>
      <c r="J1092" s="255"/>
      <c r="K1092" s="255"/>
    </row>
    <row r="1093" spans="2:11" s="12" customFormat="1" ht="12.75">
      <c r="B1093" s="212">
        <v>41061</v>
      </c>
      <c r="C1093" s="254"/>
      <c r="D1093" s="214">
        <v>145</v>
      </c>
      <c r="E1093" s="214">
        <v>98.374081</v>
      </c>
      <c r="F1093" s="214">
        <v>13</v>
      </c>
      <c r="G1093" s="214">
        <v>0.5</v>
      </c>
      <c r="H1093" s="214">
        <v>0</v>
      </c>
      <c r="I1093" s="214">
        <v>0</v>
      </c>
      <c r="J1093" s="255"/>
      <c r="K1093" s="255"/>
    </row>
    <row r="1094" spans="2:11" s="12" customFormat="1" ht="12.75">
      <c r="B1094" s="212">
        <v>41092</v>
      </c>
      <c r="C1094" s="254"/>
      <c r="D1094" s="214">
        <v>145</v>
      </c>
      <c r="E1094" s="214">
        <v>99.551625</v>
      </c>
      <c r="F1094" s="214">
        <v>13</v>
      </c>
      <c r="G1094" s="214">
        <v>0.49</v>
      </c>
      <c r="H1094" s="214">
        <v>0</v>
      </c>
      <c r="I1094" s="214">
        <v>0</v>
      </c>
      <c r="J1094" s="255"/>
      <c r="K1094" s="255"/>
    </row>
    <row r="1095" spans="2:11" s="12" customFormat="1" ht="12.75">
      <c r="B1095" s="212">
        <v>41124</v>
      </c>
      <c r="C1095" s="254"/>
      <c r="D1095" s="214">
        <v>145</v>
      </c>
      <c r="E1095" s="214">
        <v>100.138118</v>
      </c>
      <c r="F1095" s="214">
        <v>13</v>
      </c>
      <c r="G1095" s="214">
        <v>0.58</v>
      </c>
      <c r="H1095" s="214">
        <v>0</v>
      </c>
      <c r="I1095" s="214">
        <v>0</v>
      </c>
      <c r="J1095" s="255"/>
      <c r="K1095" s="255"/>
    </row>
    <row r="1096" spans="2:11" s="12" customFormat="1" ht="12.75">
      <c r="B1096" s="212">
        <v>41156</v>
      </c>
      <c r="C1096" s="254"/>
      <c r="D1096" s="214">
        <v>145</v>
      </c>
      <c r="E1096" s="214">
        <v>100.625432</v>
      </c>
      <c r="F1096" s="214">
        <v>10</v>
      </c>
      <c r="G1096" s="214">
        <v>0.42</v>
      </c>
      <c r="H1096" s="214">
        <v>0</v>
      </c>
      <c r="I1096" s="214">
        <v>0</v>
      </c>
      <c r="J1096" s="255"/>
      <c r="K1096" s="255"/>
    </row>
    <row r="1097" spans="2:11" s="12" customFormat="1" ht="12.75">
      <c r="B1097" s="256">
        <v>41188</v>
      </c>
      <c r="C1097" s="257"/>
      <c r="D1097" s="216">
        <v>146</v>
      </c>
      <c r="E1097" s="216">
        <v>101.342524</v>
      </c>
      <c r="F1097" s="216">
        <v>14</v>
      </c>
      <c r="G1097" s="216">
        <v>0.59</v>
      </c>
      <c r="H1097" s="216">
        <v>0</v>
      </c>
      <c r="I1097" s="216">
        <v>0</v>
      </c>
      <c r="J1097" s="258"/>
      <c r="K1097" s="255"/>
    </row>
    <row r="1098" spans="2:11" s="12" customFormat="1" ht="12.75">
      <c r="B1098" s="256">
        <v>41220</v>
      </c>
      <c r="C1098" s="257"/>
      <c r="D1098" s="216">
        <v>172</v>
      </c>
      <c r="E1098" s="216">
        <v>102.169376</v>
      </c>
      <c r="F1098" s="216">
        <v>14</v>
      </c>
      <c r="G1098" s="216">
        <v>0.59</v>
      </c>
      <c r="H1098" s="216">
        <v>0</v>
      </c>
      <c r="I1098" s="216">
        <v>0</v>
      </c>
      <c r="J1098" s="258"/>
      <c r="K1098" s="255"/>
    </row>
    <row r="1099" spans="2:11" s="12" customFormat="1" ht="12.75">
      <c r="B1099" s="256">
        <v>41252</v>
      </c>
      <c r="C1099" s="257"/>
      <c r="D1099" s="216">
        <v>172</v>
      </c>
      <c r="E1099" s="216">
        <v>103.223251</v>
      </c>
      <c r="F1099" s="216">
        <v>14</v>
      </c>
      <c r="G1099" s="216">
        <v>1.08</v>
      </c>
      <c r="H1099" s="216">
        <v>0</v>
      </c>
      <c r="I1099" s="216">
        <v>0</v>
      </c>
      <c r="J1099" s="258"/>
      <c r="K1099" s="255"/>
    </row>
    <row r="1100" spans="2:11" s="12" customFormat="1" ht="12.75">
      <c r="B1100" s="256">
        <v>41275</v>
      </c>
      <c r="C1100" s="257"/>
      <c r="D1100" s="216">
        <v>172</v>
      </c>
      <c r="E1100" s="216">
        <v>103.713285</v>
      </c>
      <c r="F1100" s="216">
        <v>13</v>
      </c>
      <c r="G1100" s="216">
        <v>0.49</v>
      </c>
      <c r="H1100" s="216">
        <v>0</v>
      </c>
      <c r="I1100" s="216">
        <v>0</v>
      </c>
      <c r="J1100" s="258"/>
      <c r="K1100" s="255"/>
    </row>
    <row r="1101" spans="2:11" s="12" customFormat="1" ht="12.75">
      <c r="B1101" s="256">
        <v>41306</v>
      </c>
      <c r="C1101" s="257"/>
      <c r="D1101" s="216">
        <v>172</v>
      </c>
      <c r="E1101" s="216">
        <v>104.243325</v>
      </c>
      <c r="F1101" s="216">
        <v>12</v>
      </c>
      <c r="G1101" s="216">
        <v>0.53</v>
      </c>
      <c r="H1101" s="216">
        <v>0</v>
      </c>
      <c r="I1101" s="216">
        <v>0</v>
      </c>
      <c r="J1101" s="258"/>
      <c r="K1101" s="255"/>
    </row>
    <row r="1102" spans="2:11" s="12" customFormat="1" ht="12.75">
      <c r="B1102" s="256">
        <v>41334</v>
      </c>
      <c r="C1102" s="257"/>
      <c r="D1102" s="216">
        <v>172</v>
      </c>
      <c r="E1102" s="216">
        <v>105.35987</v>
      </c>
      <c r="F1102" s="216">
        <v>13</v>
      </c>
      <c r="G1102" s="216">
        <v>0.49</v>
      </c>
      <c r="H1102" s="216">
        <v>0</v>
      </c>
      <c r="I1102" s="216">
        <v>0</v>
      </c>
      <c r="J1102" s="258"/>
      <c r="K1102" s="255"/>
    </row>
    <row r="1103" spans="2:11" s="12" customFormat="1" ht="12.75">
      <c r="B1103" s="256">
        <v>41365</v>
      </c>
      <c r="C1103" s="257"/>
      <c r="D1103" s="216">
        <v>172</v>
      </c>
      <c r="E1103" s="216">
        <v>105.2808</v>
      </c>
      <c r="F1103" s="216">
        <v>13</v>
      </c>
      <c r="G1103" s="216">
        <v>3.9293</v>
      </c>
      <c r="H1103" s="216">
        <v>1</v>
      </c>
      <c r="I1103" s="216">
        <v>4.7058</v>
      </c>
      <c r="J1103" s="258"/>
      <c r="K1103" s="255"/>
    </row>
    <row r="1104" spans="2:11" s="12" customFormat="1" ht="12.75">
      <c r="B1104" s="256">
        <v>41395</v>
      </c>
      <c r="C1104" s="257"/>
      <c r="D1104" s="216">
        <v>172</v>
      </c>
      <c r="E1104" s="216">
        <v>106.9519</v>
      </c>
      <c r="F1104" s="216">
        <v>13</v>
      </c>
      <c r="G1104" s="216">
        <v>0.68</v>
      </c>
      <c r="H1104" s="216">
        <v>0</v>
      </c>
      <c r="I1104" s="216">
        <v>0</v>
      </c>
      <c r="J1104" s="258"/>
      <c r="K1104" s="255"/>
    </row>
    <row r="1105" spans="2:11" s="12" customFormat="1" ht="12.75">
      <c r="B1105" s="256">
        <v>41426</v>
      </c>
      <c r="C1105" s="257"/>
      <c r="D1105" s="216">
        <v>172</v>
      </c>
      <c r="E1105" s="216">
        <v>107.6652</v>
      </c>
      <c r="F1105" s="216">
        <v>13</v>
      </c>
      <c r="G1105" s="216">
        <v>0.58</v>
      </c>
      <c r="H1105" s="216">
        <v>0</v>
      </c>
      <c r="I1105" s="216">
        <v>0</v>
      </c>
      <c r="J1105" s="258"/>
      <c r="K1105" s="255"/>
    </row>
    <row r="1106" spans="2:11" s="12" customFormat="1" ht="12.75">
      <c r="B1106" s="256">
        <v>41456</v>
      </c>
      <c r="C1106" s="257"/>
      <c r="D1106" s="216">
        <v>172</v>
      </c>
      <c r="E1106" s="216">
        <v>108.6184</v>
      </c>
      <c r="F1106" s="216">
        <v>13</v>
      </c>
      <c r="G1106" s="216">
        <v>0.68</v>
      </c>
      <c r="H1106" s="216">
        <v>0</v>
      </c>
      <c r="I1106" s="216">
        <v>0</v>
      </c>
      <c r="J1106" s="258"/>
      <c r="K1106" s="255"/>
    </row>
    <row r="1107" spans="2:11" s="12" customFormat="1" ht="12.75">
      <c r="B1107" s="256">
        <v>41487</v>
      </c>
      <c r="C1107" s="257"/>
      <c r="D1107" s="216">
        <v>172</v>
      </c>
      <c r="E1107" s="216">
        <v>109.1408</v>
      </c>
      <c r="F1107" s="216">
        <v>14</v>
      </c>
      <c r="G1107" s="216">
        <v>0.5421</v>
      </c>
      <c r="H1107" s="216">
        <v>0</v>
      </c>
      <c r="I1107" s="216">
        <v>0</v>
      </c>
      <c r="J1107" s="258"/>
      <c r="K1107" s="255"/>
    </row>
    <row r="1108" spans="2:11" s="12" customFormat="1" ht="12.75">
      <c r="B1108" s="256">
        <v>41518</v>
      </c>
      <c r="C1108" s="257"/>
      <c r="D1108" s="216">
        <v>172</v>
      </c>
      <c r="E1108" s="216">
        <v>109.9383</v>
      </c>
      <c r="F1108" s="216">
        <v>14</v>
      </c>
      <c r="G1108" s="216">
        <v>0.68</v>
      </c>
      <c r="H1108" s="216">
        <v>0</v>
      </c>
      <c r="I1108" s="216">
        <v>0</v>
      </c>
      <c r="J1108" s="258"/>
      <c r="K1108" s="255"/>
    </row>
    <row r="1109" spans="2:11" s="12" customFormat="1" ht="12.75">
      <c r="B1109" s="256">
        <v>41548</v>
      </c>
      <c r="C1109" s="257"/>
      <c r="D1109" s="216">
        <v>172</v>
      </c>
      <c r="E1109" s="216">
        <v>108.3184</v>
      </c>
      <c r="F1109" s="216">
        <v>12</v>
      </c>
      <c r="G1109" s="216">
        <v>0.48</v>
      </c>
      <c r="H1109" s="216">
        <v>1</v>
      </c>
      <c r="I1109" s="216">
        <v>2.2369</v>
      </c>
      <c r="J1109" s="258"/>
      <c r="K1109" s="255"/>
    </row>
    <row r="1110" spans="2:11" s="12" customFormat="1" ht="12.75">
      <c r="B1110" s="256">
        <v>41579</v>
      </c>
      <c r="C1110" s="257"/>
      <c r="D1110" s="216">
        <v>172</v>
      </c>
      <c r="E1110" s="216">
        <v>107.8105</v>
      </c>
      <c r="F1110" s="216">
        <v>12</v>
      </c>
      <c r="G1110" s="216">
        <v>0.48</v>
      </c>
      <c r="H1110" s="216">
        <v>1</v>
      </c>
      <c r="I1110" s="216">
        <v>1.1764</v>
      </c>
      <c r="J1110" s="258"/>
      <c r="K1110" s="255"/>
    </row>
    <row r="1111" spans="2:11" s="12" customFormat="1" ht="12.75">
      <c r="B1111" s="256">
        <v>41609</v>
      </c>
      <c r="C1111" s="257"/>
      <c r="D1111" s="216">
        <v>171</v>
      </c>
      <c r="E1111" s="216">
        <v>108.3027</v>
      </c>
      <c r="F1111" s="216">
        <v>13</v>
      </c>
      <c r="G1111" s="216">
        <v>0.48</v>
      </c>
      <c r="H1111" s="216">
        <v>1</v>
      </c>
      <c r="I1111" s="216">
        <v>0</v>
      </c>
      <c r="J1111" s="258"/>
      <c r="K1111" s="255"/>
    </row>
    <row r="1112" spans="2:11" s="12" customFormat="1" ht="12.75">
      <c r="B1112" s="256">
        <v>41640</v>
      </c>
      <c r="C1112" s="257"/>
      <c r="D1112" s="216">
        <v>171</v>
      </c>
      <c r="E1112" s="216">
        <v>108.7827</v>
      </c>
      <c r="F1112" s="216">
        <v>12</v>
      </c>
      <c r="G1112" s="216">
        <v>0.48</v>
      </c>
      <c r="H1112" s="216">
        <v>0</v>
      </c>
      <c r="I1112" s="216">
        <v>0</v>
      </c>
      <c r="J1112" s="258"/>
      <c r="K1112" s="255"/>
    </row>
    <row r="1113" spans="2:11" s="12" customFormat="1" ht="12.75">
      <c r="B1113" s="256">
        <v>41671</v>
      </c>
      <c r="C1113" s="257"/>
      <c r="D1113" s="216">
        <v>171</v>
      </c>
      <c r="E1113" s="216">
        <v>109.3628</v>
      </c>
      <c r="F1113" s="216">
        <v>13</v>
      </c>
      <c r="G1113" s="216">
        <v>0.58</v>
      </c>
      <c r="H1113" s="216">
        <v>0</v>
      </c>
      <c r="I1113" s="216">
        <v>0</v>
      </c>
      <c r="J1113" s="258"/>
      <c r="K1113" s="255"/>
    </row>
    <row r="1114" spans="2:11" s="12" customFormat="1" ht="12.75">
      <c r="B1114" s="256">
        <v>41699</v>
      </c>
      <c r="C1114" s="257"/>
      <c r="D1114" s="216">
        <v>171</v>
      </c>
      <c r="E1114" s="216">
        <v>110.5778</v>
      </c>
      <c r="F1114" s="216">
        <v>12</v>
      </c>
      <c r="G1114" s="216">
        <v>0.48</v>
      </c>
      <c r="H1114" s="216">
        <v>0</v>
      </c>
      <c r="I1114" s="216">
        <v>0</v>
      </c>
      <c r="J1114" s="258"/>
      <c r="K1114" s="255"/>
    </row>
    <row r="1115" spans="2:11" s="12" customFormat="1" ht="12.75">
      <c r="B1115" s="256">
        <v>41730</v>
      </c>
      <c r="C1115" s="257"/>
      <c r="D1115" s="216">
        <v>171</v>
      </c>
      <c r="E1115" s="216">
        <v>115.7933</v>
      </c>
      <c r="F1115" s="216">
        <v>13</v>
      </c>
      <c r="G1115" s="216">
        <v>3.8539</v>
      </c>
      <c r="H1115" s="216">
        <v>0</v>
      </c>
      <c r="I1115" s="216">
        <v>0</v>
      </c>
      <c r="J1115" s="258"/>
      <c r="K1115" s="255"/>
    </row>
    <row r="1116" spans="2:11" s="12" customFormat="1" ht="12.75">
      <c r="B1116" s="256">
        <v>41760</v>
      </c>
      <c r="C1116" s="257"/>
      <c r="D1116" s="216">
        <v>171</v>
      </c>
      <c r="E1116" s="216">
        <v>118.7041</v>
      </c>
      <c r="F1116" s="216">
        <v>13</v>
      </c>
      <c r="G1116" s="216">
        <v>0.58</v>
      </c>
      <c r="H1116" s="216">
        <v>0</v>
      </c>
      <c r="I1116" s="216">
        <v>0</v>
      </c>
      <c r="J1116" s="258"/>
      <c r="K1116" s="255"/>
    </row>
    <row r="1117" spans="2:11" s="12" customFormat="1" ht="12.75">
      <c r="B1117" s="256">
        <v>41791</v>
      </c>
      <c r="C1117" s="257"/>
      <c r="D1117" s="216">
        <v>171</v>
      </c>
      <c r="E1117" s="216">
        <v>119.6856</v>
      </c>
      <c r="F1117" s="216">
        <v>15</v>
      </c>
      <c r="G1117" s="216">
        <v>0.68</v>
      </c>
      <c r="H1117" s="216">
        <v>0</v>
      </c>
      <c r="I1117" s="216">
        <v>0</v>
      </c>
      <c r="J1117" s="258"/>
      <c r="K1117" s="255"/>
    </row>
    <row r="1118" spans="2:11" s="12" customFormat="1" ht="12.75">
      <c r="B1118" s="256">
        <v>41821</v>
      </c>
      <c r="C1118" s="257"/>
      <c r="D1118" s="216">
        <v>171</v>
      </c>
      <c r="E1118" s="216">
        <v>121.2187</v>
      </c>
      <c r="F1118" s="216">
        <v>12</v>
      </c>
      <c r="G1118" s="216">
        <v>0.48</v>
      </c>
      <c r="H1118" s="216">
        <v>0</v>
      </c>
      <c r="I1118" s="216">
        <v>0</v>
      </c>
      <c r="J1118" s="258"/>
      <c r="K1118" s="255"/>
    </row>
    <row r="1119" spans="2:11" s="12" customFormat="1" ht="12.75">
      <c r="B1119" s="256">
        <v>41852</v>
      </c>
      <c r="C1119" s="257"/>
      <c r="D1119" s="216">
        <v>171</v>
      </c>
      <c r="E1119" s="216">
        <v>121.6993</v>
      </c>
      <c r="F1119" s="216">
        <v>12</v>
      </c>
      <c r="G1119" s="216">
        <v>0.48</v>
      </c>
      <c r="H1119" s="216">
        <v>0</v>
      </c>
      <c r="I1119" s="216">
        <v>0</v>
      </c>
      <c r="J1119" s="258"/>
      <c r="K1119" s="255"/>
    </row>
    <row r="1120" spans="2:11" s="12" customFormat="1" ht="12.75">
      <c r="B1120" s="256">
        <v>41883</v>
      </c>
      <c r="C1120" s="257"/>
      <c r="D1120" s="216">
        <v>171</v>
      </c>
      <c r="E1120" s="216">
        <v>122.3227</v>
      </c>
      <c r="F1120" s="216">
        <v>13</v>
      </c>
      <c r="G1120" s="216">
        <v>0.58</v>
      </c>
      <c r="H1120" s="216">
        <v>0</v>
      </c>
      <c r="I1120" s="216">
        <v>0</v>
      </c>
      <c r="J1120" s="258"/>
      <c r="K1120" s="255"/>
    </row>
    <row r="1121" spans="2:11" s="12" customFormat="1" ht="12.75">
      <c r="B1121" s="256">
        <v>41913</v>
      </c>
      <c r="C1121" s="257"/>
      <c r="D1121" s="216">
        <v>171</v>
      </c>
      <c r="E1121" s="216">
        <v>123.1902</v>
      </c>
      <c r="F1121" s="216">
        <v>13</v>
      </c>
      <c r="G1121" s="216">
        <v>0.58</v>
      </c>
      <c r="H1121" s="216">
        <v>0</v>
      </c>
      <c r="I1121" s="216">
        <v>0</v>
      </c>
      <c r="J1121" s="258"/>
      <c r="K1121" s="255"/>
    </row>
    <row r="1122" spans="2:11" s="12" customFormat="1" ht="12.75">
      <c r="B1122" s="256">
        <v>41944</v>
      </c>
      <c r="C1122" s="257"/>
      <c r="D1122" s="216">
        <v>171</v>
      </c>
      <c r="E1122" s="216">
        <v>124.9437</v>
      </c>
      <c r="F1122" s="216">
        <v>14</v>
      </c>
      <c r="G1122" s="216">
        <v>1.2985</v>
      </c>
      <c r="H1122" s="216">
        <v>0</v>
      </c>
      <c r="I1122" s="216">
        <v>0</v>
      </c>
      <c r="J1122" s="258"/>
      <c r="K1122" s="255"/>
    </row>
    <row r="1123" spans="2:11" s="12" customFormat="1" ht="12.75">
      <c r="B1123" s="256">
        <v>41974</v>
      </c>
      <c r="C1123" s="257"/>
      <c r="D1123" s="216">
        <v>171</v>
      </c>
      <c r="E1123" s="216">
        <v>125.5188</v>
      </c>
      <c r="F1123" s="216">
        <v>13</v>
      </c>
      <c r="G1123" s="216">
        <v>0.58</v>
      </c>
      <c r="H1123" s="216">
        <v>0</v>
      </c>
      <c r="I1123" s="216">
        <v>0</v>
      </c>
      <c r="J1123" s="258"/>
      <c r="K1123" s="255"/>
    </row>
    <row r="1124" spans="2:11" s="12" customFormat="1" ht="12.75">
      <c r="B1124" s="256">
        <v>42005</v>
      </c>
      <c r="C1124" s="257"/>
      <c r="D1124" s="216">
        <v>171</v>
      </c>
      <c r="E1124" s="216">
        <v>125.3996</v>
      </c>
      <c r="F1124" s="216">
        <v>13</v>
      </c>
      <c r="G1124" s="216">
        <v>0.58</v>
      </c>
      <c r="H1124" s="216">
        <v>1</v>
      </c>
      <c r="I1124" s="216">
        <v>0.7058</v>
      </c>
      <c r="J1124" s="258"/>
      <c r="K1124" s="255"/>
    </row>
    <row r="1125" spans="2:11" s="12" customFormat="1" ht="12.75">
      <c r="B1125" s="256">
        <v>42036</v>
      </c>
      <c r="C1125" s="257"/>
      <c r="D1125" s="216">
        <v>171</v>
      </c>
      <c r="E1125" s="216">
        <v>125.8796</v>
      </c>
      <c r="F1125" s="216">
        <v>12</v>
      </c>
      <c r="G1125" s="216">
        <v>0.48</v>
      </c>
      <c r="H1125" s="216">
        <v>0</v>
      </c>
      <c r="I1125" s="216">
        <v>0</v>
      </c>
      <c r="J1125" s="258"/>
      <c r="K1125" s="255"/>
    </row>
    <row r="1126" spans="2:11" s="12" customFormat="1" ht="12.75">
      <c r="B1126" s="256">
        <v>42064</v>
      </c>
      <c r="C1126" s="257"/>
      <c r="D1126" s="216">
        <v>171</v>
      </c>
      <c r="E1126" s="216">
        <v>127.4362</v>
      </c>
      <c r="F1126" s="216">
        <v>12</v>
      </c>
      <c r="G1126" s="216">
        <v>0.48</v>
      </c>
      <c r="H1126" s="216">
        <v>0</v>
      </c>
      <c r="I1126" s="216">
        <v>0</v>
      </c>
      <c r="J1126" s="258"/>
      <c r="K1126" s="255"/>
    </row>
    <row r="1127" spans="2:11" s="12" customFormat="1" ht="12.75">
      <c r="B1127" s="256">
        <v>42095</v>
      </c>
      <c r="C1127" s="257"/>
      <c r="D1127" s="216">
        <v>171</v>
      </c>
      <c r="E1127" s="216">
        <v>133.2309</v>
      </c>
      <c r="F1127" s="216">
        <v>13</v>
      </c>
      <c r="G1127" s="216">
        <v>4.0483</v>
      </c>
      <c r="H1127" s="216">
        <v>0</v>
      </c>
      <c r="I1127" s="216">
        <v>0</v>
      </c>
      <c r="J1127" s="258"/>
      <c r="K1127" s="255"/>
    </row>
    <row r="1128" spans="2:11" s="12" customFormat="1" ht="12.75">
      <c r="B1128" s="256">
        <v>42125</v>
      </c>
      <c r="C1128" s="257"/>
      <c r="D1128" s="216">
        <v>171</v>
      </c>
      <c r="E1128" s="216">
        <v>136.2557</v>
      </c>
      <c r="F1128" s="216">
        <v>13</v>
      </c>
      <c r="G1128" s="216">
        <v>0.49</v>
      </c>
      <c r="H1128" s="216">
        <v>0</v>
      </c>
      <c r="I1128" s="216">
        <v>0</v>
      </c>
      <c r="J1128" s="258"/>
      <c r="K1128" s="255"/>
    </row>
    <row r="1129" spans="2:11" s="12" customFormat="1" ht="12" customHeight="1">
      <c r="B1129" s="256">
        <v>42156</v>
      </c>
      <c r="C1129" s="257"/>
      <c r="D1129" s="216">
        <v>171</v>
      </c>
      <c r="E1129" s="216">
        <v>137.0869</v>
      </c>
      <c r="F1129" s="216">
        <v>13</v>
      </c>
      <c r="G1129" s="216">
        <v>0.49</v>
      </c>
      <c r="H1129" s="216">
        <v>0</v>
      </c>
      <c r="I1129" s="216">
        <v>0</v>
      </c>
      <c r="J1129" s="258"/>
      <c r="K1129" s="255"/>
    </row>
    <row r="1130" spans="2:11" s="12" customFormat="1" ht="12" customHeight="1">
      <c r="B1130" s="256">
        <v>42186</v>
      </c>
      <c r="C1130" s="257"/>
      <c r="D1130" s="216">
        <v>171</v>
      </c>
      <c r="E1130" s="216">
        <v>138.5713</v>
      </c>
      <c r="F1130" s="216">
        <v>14</v>
      </c>
      <c r="G1130" s="216">
        <v>0.59</v>
      </c>
      <c r="H1130" s="216">
        <v>0</v>
      </c>
      <c r="I1130" s="216">
        <v>0</v>
      </c>
      <c r="J1130" s="258"/>
      <c r="K1130" s="255"/>
    </row>
    <row r="1131" spans="2:11" s="12" customFormat="1" ht="12" customHeight="1">
      <c r="B1131" s="256">
        <v>42217</v>
      </c>
      <c r="C1131" s="257"/>
      <c r="D1131" s="216">
        <v>171</v>
      </c>
      <c r="E1131" s="216">
        <v>139.2619</v>
      </c>
      <c r="F1131" s="216">
        <v>15</v>
      </c>
      <c r="G1131" s="216">
        <v>0.69</v>
      </c>
      <c r="H1131" s="216">
        <v>0</v>
      </c>
      <c r="I1131" s="216">
        <v>0</v>
      </c>
      <c r="J1131" s="258"/>
      <c r="K1131" s="255"/>
    </row>
    <row r="1132" spans="2:11" s="12" customFormat="1" ht="12" customHeight="1">
      <c r="B1132" s="256">
        <v>42248</v>
      </c>
      <c r="C1132" s="257"/>
      <c r="D1132" s="216">
        <v>171</v>
      </c>
      <c r="E1132" s="216">
        <v>140.0188</v>
      </c>
      <c r="F1132" s="216">
        <v>11</v>
      </c>
      <c r="G1132" s="216">
        <v>0.66</v>
      </c>
      <c r="H1132" s="216">
        <v>0</v>
      </c>
      <c r="I1132" s="216">
        <v>0</v>
      </c>
      <c r="J1132" s="258"/>
      <c r="K1132" s="255"/>
    </row>
    <row r="1133" spans="2:11" s="12" customFormat="1" ht="12" customHeight="1">
      <c r="B1133" s="256">
        <v>42278</v>
      </c>
      <c r="C1133" s="257"/>
      <c r="D1133" s="216">
        <v>170</v>
      </c>
      <c r="E1133" s="216">
        <v>141.2331</v>
      </c>
      <c r="F1133" s="216">
        <v>13</v>
      </c>
      <c r="G1133" s="216">
        <v>0.87</v>
      </c>
      <c r="H1133" s="216">
        <v>0</v>
      </c>
      <c r="I1133" s="216">
        <v>0</v>
      </c>
      <c r="J1133" s="258"/>
      <c r="K1133" s="255"/>
    </row>
    <row r="1134" spans="2:11" s="12" customFormat="1" ht="12" customHeight="1">
      <c r="B1134" s="256">
        <v>42309</v>
      </c>
      <c r="C1134" s="257"/>
      <c r="D1134" s="216">
        <v>170</v>
      </c>
      <c r="E1134" s="216">
        <v>142.3351</v>
      </c>
      <c r="F1134" s="216">
        <v>12</v>
      </c>
      <c r="G1134" s="216">
        <v>0.67</v>
      </c>
      <c r="H1134" s="216">
        <v>0</v>
      </c>
      <c r="I1134" s="216">
        <v>0</v>
      </c>
      <c r="J1134" s="258"/>
      <c r="K1134" s="255"/>
    </row>
    <row r="1135" spans="2:11" s="12" customFormat="1" ht="12" customHeight="1">
      <c r="B1135" s="256">
        <v>42339</v>
      </c>
      <c r="C1135" s="257"/>
      <c r="D1135" s="216">
        <v>170</v>
      </c>
      <c r="E1135" s="216">
        <v>143.0251</v>
      </c>
      <c r="F1135" s="216">
        <v>12</v>
      </c>
      <c r="G1135" s="216">
        <v>0.67</v>
      </c>
      <c r="H1135" s="216">
        <v>0</v>
      </c>
      <c r="I1135" s="216">
        <v>0</v>
      </c>
      <c r="J1135" s="258"/>
      <c r="K1135" s="255"/>
    </row>
    <row r="1136" spans="2:11" s="12" customFormat="1" ht="12" customHeight="1">
      <c r="B1136" s="256">
        <v>42370</v>
      </c>
      <c r="C1136" s="257"/>
      <c r="D1136" s="216">
        <v>170</v>
      </c>
      <c r="E1136" s="216">
        <v>143.7451</v>
      </c>
      <c r="F1136" s="216">
        <v>13</v>
      </c>
      <c r="G1136" s="216">
        <v>0.72</v>
      </c>
      <c r="H1136" s="216">
        <v>0</v>
      </c>
      <c r="I1136" s="216">
        <v>0</v>
      </c>
      <c r="J1136" s="258"/>
      <c r="K1136" s="255"/>
    </row>
    <row r="1137" spans="2:11" s="12" customFormat="1" ht="12" customHeight="1">
      <c r="B1137" s="256">
        <v>42401</v>
      </c>
      <c r="C1137" s="257"/>
      <c r="D1137" s="216">
        <v>170</v>
      </c>
      <c r="E1137" s="216">
        <v>144.4652</v>
      </c>
      <c r="F1137" s="216">
        <v>13</v>
      </c>
      <c r="G1137" s="216">
        <v>0.72</v>
      </c>
      <c r="H1137" s="216">
        <v>0</v>
      </c>
      <c r="I1137" s="216">
        <v>0</v>
      </c>
      <c r="J1137" s="258"/>
      <c r="K1137" s="255"/>
    </row>
    <row r="1138" spans="2:11" s="12" customFormat="1" ht="12" customHeight="1">
      <c r="B1138" s="256">
        <v>42430</v>
      </c>
      <c r="C1138" s="257"/>
      <c r="D1138" s="216">
        <v>170</v>
      </c>
      <c r="E1138" s="216">
        <v>142.6175</v>
      </c>
      <c r="F1138" s="216">
        <v>13</v>
      </c>
      <c r="G1138" s="216">
        <v>0.72</v>
      </c>
      <c r="H1138" s="216">
        <v>1</v>
      </c>
      <c r="I1138" s="216">
        <v>3.9279</v>
      </c>
      <c r="J1138" s="258"/>
      <c r="K1138" s="255"/>
    </row>
    <row r="1139" spans="2:11" s="12" customFormat="1" ht="12" customHeight="1">
      <c r="B1139" s="256">
        <v>42461</v>
      </c>
      <c r="C1139" s="257"/>
      <c r="D1139" s="216">
        <v>170</v>
      </c>
      <c r="E1139" s="216">
        <v>149.3161</v>
      </c>
      <c r="F1139" s="216">
        <v>14</v>
      </c>
      <c r="G1139" s="216">
        <v>4.46</v>
      </c>
      <c r="H1139" s="216">
        <v>0</v>
      </c>
      <c r="I1139" s="216">
        <v>0</v>
      </c>
      <c r="J1139" s="258"/>
      <c r="K1139" s="255"/>
    </row>
    <row r="1140" spans="2:11" s="12" customFormat="1" ht="12" customHeight="1">
      <c r="B1140" s="256">
        <v>42491</v>
      </c>
      <c r="C1140" s="257"/>
      <c r="D1140" s="216">
        <v>170</v>
      </c>
      <c r="E1140" s="216">
        <v>153.1865</v>
      </c>
      <c r="F1140" s="216">
        <v>15</v>
      </c>
      <c r="G1140" s="216">
        <v>0.83</v>
      </c>
      <c r="H1140" s="216">
        <v>0</v>
      </c>
      <c r="I1140" s="216">
        <v>0</v>
      </c>
      <c r="J1140" s="258"/>
      <c r="K1140" s="255"/>
    </row>
    <row r="1141" spans="2:11" s="12" customFormat="1" ht="12" customHeight="1">
      <c r="B1141" s="256">
        <v>42522</v>
      </c>
      <c r="C1141" s="257"/>
      <c r="D1141" s="216">
        <v>170</v>
      </c>
      <c r="E1141" s="216">
        <v>154.2339</v>
      </c>
      <c r="F1141" s="216">
        <v>12</v>
      </c>
      <c r="G1141" s="216">
        <v>0.69</v>
      </c>
      <c r="H1141" s="216">
        <v>0</v>
      </c>
      <c r="I1141" s="216">
        <v>0</v>
      </c>
      <c r="J1141" s="258"/>
      <c r="K1141" s="255"/>
    </row>
    <row r="1142" spans="2:11" s="12" customFormat="1" ht="12" customHeight="1">
      <c r="B1142" s="256">
        <v>42552</v>
      </c>
      <c r="C1142" s="257"/>
      <c r="D1142" s="216">
        <v>170</v>
      </c>
      <c r="E1142" s="216">
        <v>156.6239</v>
      </c>
      <c r="F1142" s="216">
        <v>15</v>
      </c>
      <c r="G1142" s="216">
        <v>1.4345</v>
      </c>
      <c r="H1142" s="216">
        <v>0</v>
      </c>
      <c r="I1142" s="216">
        <v>0</v>
      </c>
      <c r="J1142" s="258"/>
      <c r="K1142" s="255"/>
    </row>
    <row r="1143" spans="2:11" s="12" customFormat="1" ht="12" customHeight="1">
      <c r="B1143" s="256">
        <v>42583</v>
      </c>
      <c r="C1143" s="257"/>
      <c r="D1143" s="216">
        <v>170</v>
      </c>
      <c r="E1143" s="216">
        <v>157.6666</v>
      </c>
      <c r="F1143" s="216">
        <v>11</v>
      </c>
      <c r="G1143" s="216">
        <v>1.0421</v>
      </c>
      <c r="H1143" s="216">
        <v>0</v>
      </c>
      <c r="I1143" s="216">
        <v>0</v>
      </c>
      <c r="J1143" s="258"/>
      <c r="K1143" s="255"/>
    </row>
    <row r="1144" spans="2:11" s="12" customFormat="1" ht="12" customHeight="1">
      <c r="B1144" s="256">
        <v>42614</v>
      </c>
      <c r="C1144" s="257"/>
      <c r="D1144" s="216">
        <v>169</v>
      </c>
      <c r="E1144" s="216">
        <v>156.4903</v>
      </c>
      <c r="F1144" s="216">
        <v>13</v>
      </c>
      <c r="G1144" s="216">
        <v>0.7645</v>
      </c>
      <c r="H1144" s="216">
        <v>0</v>
      </c>
      <c r="I1144" s="216">
        <v>0</v>
      </c>
      <c r="J1144" s="258"/>
      <c r="K1144" s="255"/>
    </row>
    <row r="1145" spans="2:11" s="12" customFormat="1" ht="12" customHeight="1">
      <c r="B1145" s="256">
        <v>42644</v>
      </c>
      <c r="C1145" s="257"/>
      <c r="D1145" s="216">
        <v>170</v>
      </c>
      <c r="E1145" s="216">
        <v>158.3237</v>
      </c>
      <c r="F1145" s="216">
        <v>10</v>
      </c>
      <c r="G1145" s="216">
        <v>0.63</v>
      </c>
      <c r="H1145" s="216">
        <v>0</v>
      </c>
      <c r="I1145" s="216">
        <v>0</v>
      </c>
      <c r="J1145" s="258"/>
      <c r="K1145" s="255"/>
    </row>
    <row r="1146" spans="2:11" s="12" customFormat="1" ht="12" customHeight="1">
      <c r="B1146" s="256">
        <v>42675</v>
      </c>
      <c r="C1146" s="257"/>
      <c r="D1146" s="216">
        <v>170</v>
      </c>
      <c r="E1146" s="216">
        <v>158.0331</v>
      </c>
      <c r="F1146" s="216">
        <v>10</v>
      </c>
      <c r="G1146" s="216">
        <v>0.62</v>
      </c>
      <c r="H1146" s="216">
        <v>0</v>
      </c>
      <c r="I1146" s="216">
        <v>0</v>
      </c>
      <c r="J1146" s="258"/>
      <c r="K1146" s="255"/>
    </row>
    <row r="1147" spans="2:11" s="12" customFormat="1" ht="12" customHeight="1">
      <c r="B1147" s="256">
        <v>42705</v>
      </c>
      <c r="C1147" s="257"/>
      <c r="D1147" s="216">
        <v>170</v>
      </c>
      <c r="E1147" s="216">
        <v>158.6554</v>
      </c>
      <c r="F1147" s="216">
        <v>12</v>
      </c>
      <c r="G1147" s="216">
        <v>0.75</v>
      </c>
      <c r="H1147" s="216">
        <v>0</v>
      </c>
      <c r="I1147" s="216">
        <v>0</v>
      </c>
      <c r="J1147" s="258"/>
      <c r="K1147" s="255"/>
    </row>
    <row r="1148" spans="2:11" s="12" customFormat="1" ht="12" customHeight="1">
      <c r="B1148" s="256">
        <v>42736</v>
      </c>
      <c r="C1148" s="257"/>
      <c r="D1148" s="216">
        <v>170</v>
      </c>
      <c r="E1148" s="216">
        <v>159.3455</v>
      </c>
      <c r="F1148" s="216">
        <v>12</v>
      </c>
      <c r="G1148" s="216">
        <v>0.69</v>
      </c>
      <c r="H1148" s="216">
        <v>0</v>
      </c>
      <c r="I1148" s="216">
        <v>0</v>
      </c>
      <c r="J1148" s="258"/>
      <c r="K1148" s="255"/>
    </row>
    <row r="1149" spans="2:11" s="12" customFormat="1" ht="12" customHeight="1">
      <c r="B1149" s="256">
        <v>42767</v>
      </c>
      <c r="C1149" s="257"/>
      <c r="D1149" s="216">
        <v>169</v>
      </c>
      <c r="E1149" s="216">
        <v>160.044</v>
      </c>
      <c r="F1149" s="216">
        <v>13</v>
      </c>
      <c r="G1149" s="216">
        <v>0.71</v>
      </c>
      <c r="H1149" s="216">
        <v>0</v>
      </c>
      <c r="I1149" s="216">
        <v>0</v>
      </c>
      <c r="J1149" s="258"/>
      <c r="K1149" s="255"/>
    </row>
    <row r="1150" spans="2:11" s="12" customFormat="1" ht="12" customHeight="1">
      <c r="B1150" s="256">
        <v>42795</v>
      </c>
      <c r="C1150" s="257"/>
      <c r="D1150" s="216">
        <v>169</v>
      </c>
      <c r="E1150" s="216">
        <v>161.7002</v>
      </c>
      <c r="F1150" s="216">
        <v>13</v>
      </c>
      <c r="G1150" s="216">
        <v>0.71</v>
      </c>
      <c r="H1150" s="216">
        <v>0</v>
      </c>
      <c r="I1150" s="216">
        <v>0</v>
      </c>
      <c r="J1150" s="258"/>
      <c r="K1150" s="255"/>
    </row>
    <row r="1151" spans="2:11" s="12" customFormat="1" ht="12" customHeight="1">
      <c r="B1151" s="256">
        <v>42826</v>
      </c>
      <c r="C1151" s="257"/>
      <c r="D1151" s="216">
        <v>169</v>
      </c>
      <c r="E1151" s="216">
        <v>167.9993</v>
      </c>
      <c r="F1151" s="216">
        <v>15</v>
      </c>
      <c r="G1151" s="216">
        <v>4.5145</v>
      </c>
      <c r="H1151" s="216">
        <v>0</v>
      </c>
      <c r="I1151" s="216">
        <v>0</v>
      </c>
      <c r="J1151" s="258"/>
      <c r="K1151" s="255"/>
    </row>
    <row r="1152" spans="2:11" s="12" customFormat="1" ht="12" customHeight="1">
      <c r="B1152" s="256">
        <v>42856</v>
      </c>
      <c r="C1152" s="257"/>
      <c r="D1152" s="216">
        <v>169</v>
      </c>
      <c r="E1152" s="216">
        <v>171.0813</v>
      </c>
      <c r="F1152" s="216">
        <v>11</v>
      </c>
      <c r="G1152" s="216">
        <v>0.65</v>
      </c>
      <c r="H1152" s="216">
        <v>0</v>
      </c>
      <c r="I1152" s="216">
        <v>0</v>
      </c>
      <c r="J1152" s="258"/>
      <c r="K1152" s="255"/>
    </row>
    <row r="1153" spans="2:11" s="12" customFormat="1" ht="12" customHeight="1">
      <c r="B1153" s="256">
        <v>42887</v>
      </c>
      <c r="C1153" s="257"/>
      <c r="D1153" s="216">
        <v>169</v>
      </c>
      <c r="E1153" s="216">
        <v>170.6726</v>
      </c>
      <c r="F1153" s="216">
        <v>11</v>
      </c>
      <c r="G1153" s="216">
        <v>0.65</v>
      </c>
      <c r="H1153" s="216">
        <v>0</v>
      </c>
      <c r="I1153" s="216">
        <v>0</v>
      </c>
      <c r="J1153" s="258"/>
      <c r="K1153" s="255"/>
    </row>
    <row r="1154" spans="2:11" s="12" customFormat="1" ht="12" customHeight="1">
      <c r="B1154" s="256">
        <v>42917</v>
      </c>
      <c r="C1154" s="257"/>
      <c r="D1154" s="216">
        <v>169</v>
      </c>
      <c r="E1154" s="216">
        <v>171.9438</v>
      </c>
      <c r="F1154" s="216">
        <v>11</v>
      </c>
      <c r="G1154" s="216">
        <v>0.65</v>
      </c>
      <c r="H1154" s="216">
        <v>0</v>
      </c>
      <c r="I1154" s="216">
        <v>0</v>
      </c>
      <c r="J1154" s="258"/>
      <c r="K1154" s="255"/>
    </row>
    <row r="1155" spans="2:11" s="12" customFormat="1" ht="12" customHeight="1">
      <c r="B1155" s="256">
        <v>42948</v>
      </c>
      <c r="C1155" s="257"/>
      <c r="D1155" s="216">
        <v>167</v>
      </c>
      <c r="E1155" s="216">
        <v>113.2059</v>
      </c>
      <c r="F1155" s="216">
        <v>11</v>
      </c>
      <c r="G1155" s="216">
        <v>0.65</v>
      </c>
      <c r="H1155" s="216">
        <v>0</v>
      </c>
      <c r="I1155" s="216">
        <v>0</v>
      </c>
      <c r="J1155" s="258"/>
      <c r="K1155" s="255"/>
    </row>
    <row r="1156" spans="2:11" s="12" customFormat="1" ht="12" customHeight="1">
      <c r="B1156" s="256">
        <v>42979</v>
      </c>
      <c r="C1156" s="257"/>
      <c r="D1156" s="216">
        <v>167</v>
      </c>
      <c r="E1156" s="216">
        <v>113.9079</v>
      </c>
      <c r="F1156" s="216">
        <v>11</v>
      </c>
      <c r="G1156" s="216">
        <v>0.65</v>
      </c>
      <c r="H1156" s="216">
        <v>0</v>
      </c>
      <c r="I1156" s="216">
        <v>0</v>
      </c>
      <c r="J1156" s="258"/>
      <c r="K1156" s="255"/>
    </row>
    <row r="1157" spans="2:11" s="12" customFormat="1" ht="12" customHeight="1">
      <c r="B1157" s="256">
        <v>43009</v>
      </c>
      <c r="C1157" s="257"/>
      <c r="D1157" s="216">
        <v>167</v>
      </c>
      <c r="E1157" s="216">
        <v>114.7382</v>
      </c>
      <c r="F1157" s="216">
        <v>11</v>
      </c>
      <c r="G1157" s="216">
        <v>0.65</v>
      </c>
      <c r="H1157" s="216">
        <v>0</v>
      </c>
      <c r="I1157" s="216">
        <v>0</v>
      </c>
      <c r="J1157" s="258"/>
      <c r="K1157" s="255"/>
    </row>
    <row r="1158" spans="2:11" s="12" customFormat="1" ht="12" customHeight="1">
      <c r="B1158" s="256">
        <v>43040</v>
      </c>
      <c r="C1158" s="257"/>
      <c r="D1158" s="216">
        <v>167</v>
      </c>
      <c r="E1158" s="216">
        <v>115.7299</v>
      </c>
      <c r="F1158" s="216">
        <v>11</v>
      </c>
      <c r="G1158" s="216">
        <v>0.65</v>
      </c>
      <c r="H1158" s="216">
        <v>0</v>
      </c>
      <c r="I1158" s="216">
        <v>0</v>
      </c>
      <c r="J1158" s="258"/>
      <c r="K1158" s="255"/>
    </row>
    <row r="1159" spans="2:11" s="12" customFormat="1" ht="12" customHeight="1">
      <c r="B1159" s="256">
        <v>43070</v>
      </c>
      <c r="C1159" s="257"/>
      <c r="D1159" s="216">
        <v>167</v>
      </c>
      <c r="E1159" s="216">
        <v>116.3796</v>
      </c>
      <c r="F1159" s="216">
        <v>12</v>
      </c>
      <c r="G1159" s="216">
        <v>0.66</v>
      </c>
      <c r="H1159" s="216">
        <v>0</v>
      </c>
      <c r="I1159" s="216">
        <v>0</v>
      </c>
      <c r="J1159" s="258"/>
      <c r="K1159" s="255"/>
    </row>
    <row r="1160" spans="2:11" s="12" customFormat="1" ht="12" customHeight="1">
      <c r="B1160" s="256">
        <v>43101</v>
      </c>
      <c r="C1160" s="257"/>
      <c r="D1160" s="216">
        <v>167</v>
      </c>
      <c r="E1160" s="216">
        <v>117.1296</v>
      </c>
      <c r="F1160" s="216">
        <v>12</v>
      </c>
      <c r="G1160" s="216">
        <v>0.75</v>
      </c>
      <c r="H1160" s="216">
        <v>0</v>
      </c>
      <c r="I1160" s="216">
        <v>0</v>
      </c>
      <c r="J1160" s="258"/>
      <c r="K1160" s="255"/>
    </row>
    <row r="1161" spans="2:11" s="12" customFormat="1" ht="12" customHeight="1">
      <c r="B1161" s="256">
        <v>43132</v>
      </c>
      <c r="C1161" s="257"/>
      <c r="D1161" s="216">
        <v>167</v>
      </c>
      <c r="E1161" s="216">
        <v>117.7797</v>
      </c>
      <c r="F1161" s="216">
        <v>11</v>
      </c>
      <c r="G1161" s="216">
        <v>0.65</v>
      </c>
      <c r="H1161" s="216">
        <v>0</v>
      </c>
      <c r="I1161" s="216">
        <v>0</v>
      </c>
      <c r="J1161" s="258"/>
      <c r="K1161" s="255"/>
    </row>
    <row r="1162" spans="2:11" s="12" customFormat="1" ht="12" customHeight="1">
      <c r="B1162" s="256">
        <v>43160</v>
      </c>
      <c r="C1162" s="257"/>
      <c r="D1162" s="216">
        <v>167</v>
      </c>
      <c r="E1162" s="216">
        <v>119.2917</v>
      </c>
      <c r="F1162" s="216">
        <v>12</v>
      </c>
      <c r="G1162" s="216">
        <v>0.66</v>
      </c>
      <c r="H1162" s="216">
        <v>0</v>
      </c>
      <c r="I1162" s="216">
        <v>0</v>
      </c>
      <c r="J1162" s="258"/>
      <c r="K1162" s="255"/>
    </row>
    <row r="1163" spans="2:11" s="12" customFormat="1" ht="12" customHeight="1">
      <c r="B1163" s="256">
        <v>43191</v>
      </c>
      <c r="C1163" s="257"/>
      <c r="D1163" s="216">
        <v>167</v>
      </c>
      <c r="E1163" s="216">
        <v>130.4003</v>
      </c>
      <c r="F1163" s="216">
        <v>17</v>
      </c>
      <c r="G1163" s="216">
        <v>9.4587</v>
      </c>
      <c r="H1163" s="216">
        <v>0</v>
      </c>
      <c r="I1163" s="216">
        <v>0</v>
      </c>
      <c r="J1163" s="258"/>
      <c r="K1163" s="255"/>
    </row>
    <row r="1164" spans="2:11" s="12" customFormat="1" ht="12" customHeight="1">
      <c r="B1164" s="256">
        <v>43221</v>
      </c>
      <c r="C1164" s="257"/>
      <c r="D1164" s="216">
        <v>167</v>
      </c>
      <c r="E1164" s="216">
        <v>132.4022</v>
      </c>
      <c r="F1164" s="216">
        <v>14</v>
      </c>
      <c r="G1164" s="216">
        <v>1.85</v>
      </c>
      <c r="H1164" s="216">
        <v>0</v>
      </c>
      <c r="I1164" s="216">
        <v>0</v>
      </c>
      <c r="J1164" s="258"/>
      <c r="K1164" s="255"/>
    </row>
    <row r="1165" spans="2:11" s="12" customFormat="1" ht="12" customHeight="1">
      <c r="B1165" s="256">
        <v>43252</v>
      </c>
      <c r="C1165" s="257"/>
      <c r="D1165" s="216">
        <v>166</v>
      </c>
      <c r="E1165" s="216">
        <v>134.1481</v>
      </c>
      <c r="F1165" s="216">
        <v>16</v>
      </c>
      <c r="G1165" s="216">
        <v>1.729</v>
      </c>
      <c r="H1165" s="216">
        <v>0</v>
      </c>
      <c r="I1165" s="216">
        <v>0</v>
      </c>
      <c r="J1165" s="258"/>
      <c r="K1165" s="255"/>
    </row>
    <row r="1166" spans="2:11" s="12" customFormat="1" ht="12" customHeight="1">
      <c r="B1166" s="256">
        <v>43282</v>
      </c>
      <c r="C1166" s="257"/>
      <c r="D1166" s="216">
        <v>166</v>
      </c>
      <c r="E1166" s="216">
        <v>136.3611</v>
      </c>
      <c r="F1166" s="216">
        <v>15</v>
      </c>
      <c r="G1166" s="216">
        <v>1.68</v>
      </c>
      <c r="H1166" s="216">
        <v>0</v>
      </c>
      <c r="I1166" s="216">
        <v>0</v>
      </c>
      <c r="J1166" s="258"/>
      <c r="K1166" s="255"/>
    </row>
    <row r="1167" spans="2:11" s="12" customFormat="1" ht="12" customHeight="1">
      <c r="B1167" s="256">
        <v>43313</v>
      </c>
      <c r="C1167" s="257"/>
      <c r="D1167" s="216">
        <v>166</v>
      </c>
      <c r="E1167" s="216">
        <v>138.0512</v>
      </c>
      <c r="F1167" s="216">
        <v>14</v>
      </c>
      <c r="G1167" s="216">
        <v>1.69</v>
      </c>
      <c r="H1167" s="216">
        <v>0</v>
      </c>
      <c r="I1167" s="216">
        <v>0</v>
      </c>
      <c r="J1167" s="258"/>
      <c r="K1167" s="255"/>
    </row>
    <row r="1168" spans="2:11" s="12" customFormat="1" ht="12" customHeight="1">
      <c r="B1168" s="256">
        <v>43344</v>
      </c>
      <c r="C1168" s="257"/>
      <c r="D1168" s="216">
        <v>166</v>
      </c>
      <c r="E1168" s="216">
        <v>139.823</v>
      </c>
      <c r="F1168" s="216">
        <v>15</v>
      </c>
      <c r="G1168" s="216">
        <v>1.64</v>
      </c>
      <c r="H1168" s="216">
        <v>0</v>
      </c>
      <c r="I1168" s="216">
        <v>0</v>
      </c>
      <c r="J1168" s="258"/>
      <c r="K1168" s="255"/>
    </row>
    <row r="1169" spans="2:11" s="12" customFormat="1" ht="12" customHeight="1">
      <c r="B1169" s="256">
        <v>43374</v>
      </c>
      <c r="C1169" s="257"/>
      <c r="D1169" s="216">
        <v>166</v>
      </c>
      <c r="E1169" s="216">
        <v>142.0122</v>
      </c>
      <c r="F1169" s="216">
        <v>17</v>
      </c>
      <c r="G1169" s="216">
        <v>1.756</v>
      </c>
      <c r="H1169" s="216">
        <v>0</v>
      </c>
      <c r="I1169" s="216">
        <v>0</v>
      </c>
      <c r="J1169" s="258"/>
      <c r="K1169" s="255"/>
    </row>
    <row r="1170" spans="2:11" s="12" customFormat="1" ht="12" customHeight="1">
      <c r="B1170" s="256">
        <v>43405</v>
      </c>
      <c r="C1170" s="257"/>
      <c r="D1170" s="216">
        <v>165</v>
      </c>
      <c r="E1170" s="216">
        <v>144.5188</v>
      </c>
      <c r="F1170" s="216">
        <v>13</v>
      </c>
      <c r="G1170" s="216">
        <v>1.99</v>
      </c>
      <c r="H1170" s="216">
        <v>0</v>
      </c>
      <c r="I1170" s="216">
        <v>0</v>
      </c>
      <c r="J1170" s="258"/>
      <c r="K1170" s="255"/>
    </row>
    <row r="1171" spans="2:11" s="12" customFormat="1" ht="12" customHeight="1">
      <c r="B1171" s="256">
        <v>43435</v>
      </c>
      <c r="C1171" s="257"/>
      <c r="D1171" s="216">
        <v>165</v>
      </c>
      <c r="E1171" s="216">
        <v>144.4889</v>
      </c>
      <c r="F1171" s="216">
        <v>13</v>
      </c>
      <c r="G1171" s="216">
        <v>1.51</v>
      </c>
      <c r="H1171" s="216">
        <v>1</v>
      </c>
      <c r="I1171" s="216">
        <v>1.5588</v>
      </c>
      <c r="J1171" s="258"/>
      <c r="K1171" s="255"/>
    </row>
    <row r="1172" spans="2:11" s="12" customFormat="1" ht="12" customHeight="1">
      <c r="B1172" s="256">
        <v>43466</v>
      </c>
      <c r="C1172" s="257"/>
      <c r="D1172" s="214">
        <v>165</v>
      </c>
      <c r="E1172" s="214">
        <v>146.0989</v>
      </c>
      <c r="F1172" s="214">
        <v>14</v>
      </c>
      <c r="G1172" s="214">
        <v>1.61</v>
      </c>
      <c r="H1172" s="214">
        <v>0</v>
      </c>
      <c r="I1172" s="214">
        <v>0</v>
      </c>
      <c r="J1172" s="258"/>
      <c r="K1172" s="255"/>
    </row>
    <row r="1173" spans="2:11" s="12" customFormat="1" ht="12" customHeight="1">
      <c r="B1173" s="256">
        <v>43497</v>
      </c>
      <c r="C1173" s="257"/>
      <c r="D1173" s="214">
        <v>122</v>
      </c>
      <c r="E1173" s="214">
        <v>147.599</v>
      </c>
      <c r="F1173" s="214">
        <v>12</v>
      </c>
      <c r="G1173" s="214">
        <v>1.5</v>
      </c>
      <c r="H1173" s="214">
        <v>1</v>
      </c>
      <c r="I1173" s="214">
        <v>0</v>
      </c>
      <c r="J1173" s="258"/>
      <c r="K1173" s="255"/>
    </row>
    <row r="1174" spans="2:11" s="12" customFormat="1" ht="12" customHeight="1">
      <c r="B1174" s="256">
        <v>43525</v>
      </c>
      <c r="C1174" s="257"/>
      <c r="D1174" s="214">
        <v>122</v>
      </c>
      <c r="E1174" s="214">
        <v>149.3051</v>
      </c>
      <c r="F1174" s="214">
        <v>13</v>
      </c>
      <c r="G1174" s="214">
        <v>1.51</v>
      </c>
      <c r="H1174" s="214">
        <v>1</v>
      </c>
      <c r="I1174" s="214">
        <v>0.7541</v>
      </c>
      <c r="J1174" s="258"/>
      <c r="K1174" s="255"/>
    </row>
    <row r="1175" spans="2:11" s="12" customFormat="1" ht="12.75">
      <c r="B1175" s="256">
        <v>43556</v>
      </c>
      <c r="C1175" s="257"/>
      <c r="D1175" s="214">
        <v>111</v>
      </c>
      <c r="E1175" s="214">
        <v>152.9618</v>
      </c>
      <c r="F1175" s="214">
        <v>10</v>
      </c>
      <c r="G1175" s="214">
        <v>1.44</v>
      </c>
      <c r="H1175" s="214">
        <v>5</v>
      </c>
      <c r="I1175" s="214">
        <v>0</v>
      </c>
      <c r="J1175" s="258"/>
      <c r="K1175" s="255"/>
    </row>
    <row r="1176" spans="2:11" s="12" customFormat="1" ht="12.75">
      <c r="B1176" s="256">
        <v>43586</v>
      </c>
      <c r="C1176" s="257"/>
      <c r="D1176" s="214">
        <v>111</v>
      </c>
      <c r="E1176" s="214">
        <v>154.9666</v>
      </c>
      <c r="F1176" s="214">
        <v>12</v>
      </c>
      <c r="G1176" s="214">
        <v>1.5</v>
      </c>
      <c r="H1176" s="214">
        <v>0</v>
      </c>
      <c r="I1176" s="214">
        <v>0</v>
      </c>
      <c r="J1176" s="258"/>
      <c r="K1176" s="255"/>
    </row>
    <row r="1177" spans="2:11" s="12" customFormat="1" ht="12.75">
      <c r="B1177" s="256">
        <v>43617</v>
      </c>
      <c r="C1177" s="257"/>
      <c r="D1177" s="214">
        <v>111</v>
      </c>
      <c r="E1177" s="214">
        <v>153.9354</v>
      </c>
      <c r="F1177" s="214">
        <v>12</v>
      </c>
      <c r="G1177" s="214">
        <v>1.5</v>
      </c>
      <c r="H1177" s="214">
        <v>1</v>
      </c>
      <c r="I1177" s="214">
        <v>2.9411</v>
      </c>
      <c r="J1177" s="258"/>
      <c r="K1177" s="255"/>
    </row>
    <row r="1178" spans="2:11" s="12" customFormat="1" ht="12" customHeight="1">
      <c r="B1178" s="256">
        <v>43647</v>
      </c>
      <c r="C1178" s="257"/>
      <c r="D1178" s="214">
        <v>110</v>
      </c>
      <c r="E1178" s="214">
        <v>106.2836</v>
      </c>
      <c r="F1178" s="214">
        <v>11</v>
      </c>
      <c r="G1178" s="214">
        <v>1.2514</v>
      </c>
      <c r="H1178" s="214">
        <v>2</v>
      </c>
      <c r="I1178" s="214">
        <v>49.6482</v>
      </c>
      <c r="J1178" s="258"/>
      <c r="K1178" s="255"/>
    </row>
    <row r="1179" spans="2:11" s="12" customFormat="1" ht="12" customHeight="1">
      <c r="B1179" s="256">
        <v>43678</v>
      </c>
      <c r="C1179" s="257"/>
      <c r="D1179" s="214">
        <v>109</v>
      </c>
      <c r="E1179" s="214">
        <v>107.4916</v>
      </c>
      <c r="F1179" s="214">
        <v>9</v>
      </c>
      <c r="G1179" s="214">
        <v>1.22</v>
      </c>
      <c r="H1179" s="214">
        <v>1</v>
      </c>
      <c r="I1179" s="214">
        <v>0.012</v>
      </c>
      <c r="J1179" s="258"/>
      <c r="K1179" s="255"/>
    </row>
    <row r="1180" spans="2:11" s="12" customFormat="1" ht="12" customHeight="1">
      <c r="B1180" s="256">
        <v>43709</v>
      </c>
      <c r="C1180" s="257"/>
      <c r="D1180" s="214">
        <v>30</v>
      </c>
      <c r="E1180" s="214">
        <v>96.1794</v>
      </c>
      <c r="F1180" s="214">
        <v>36</v>
      </c>
      <c r="G1180" s="214">
        <v>1.2026</v>
      </c>
      <c r="H1180" s="214">
        <v>65</v>
      </c>
      <c r="I1180" s="214">
        <v>12.6325</v>
      </c>
      <c r="J1180" s="258"/>
      <c r="K1180" s="255"/>
    </row>
    <row r="1181" spans="2:11" s="12" customFormat="1" ht="12" customHeight="1">
      <c r="B1181" s="256">
        <v>43739</v>
      </c>
      <c r="C1181" s="257"/>
      <c r="D1181" s="214">
        <v>28</v>
      </c>
      <c r="E1181" s="214">
        <v>83.1</v>
      </c>
      <c r="F1181" s="214">
        <v>6</v>
      </c>
      <c r="G1181" s="214">
        <v>1.15</v>
      </c>
      <c r="H1181" s="214">
        <v>4</v>
      </c>
      <c r="I1181" s="214">
        <v>15.0811</v>
      </c>
      <c r="J1181" s="258"/>
      <c r="K1181" s="255"/>
    </row>
    <row r="1182" spans="2:11" s="12" customFormat="1" ht="12" customHeight="1">
      <c r="B1182" s="256">
        <v>43770</v>
      </c>
      <c r="C1182" s="257"/>
      <c r="D1182" s="214">
        <v>26</v>
      </c>
      <c r="E1182" s="214">
        <v>84.4675</v>
      </c>
      <c r="F1182" s="214">
        <v>5</v>
      </c>
      <c r="G1182" s="214">
        <v>1.12</v>
      </c>
      <c r="H1182" s="214">
        <v>0</v>
      </c>
      <c r="I1182" s="214">
        <v>0</v>
      </c>
      <c r="J1182" s="258"/>
      <c r="K1182" s="255"/>
    </row>
    <row r="1183" spans="2:11" s="12" customFormat="1" ht="12" customHeight="1">
      <c r="B1183" s="256">
        <v>43800</v>
      </c>
      <c r="C1183" s="257"/>
      <c r="D1183" s="214">
        <v>26</v>
      </c>
      <c r="E1183" s="214">
        <v>84.4375</v>
      </c>
      <c r="F1183" s="214">
        <v>6</v>
      </c>
      <c r="G1183" s="214">
        <v>1.15</v>
      </c>
      <c r="H1183" s="214">
        <v>1</v>
      </c>
      <c r="I1183" s="214">
        <v>26.4622</v>
      </c>
      <c r="J1183" s="258"/>
      <c r="K1183" s="255"/>
    </row>
    <row r="1184" spans="2:11" s="12" customFormat="1" ht="12" customHeight="1">
      <c r="B1184" s="256">
        <v>43831</v>
      </c>
      <c r="C1184" s="257"/>
      <c r="D1184" s="214">
        <v>28</v>
      </c>
      <c r="E1184" s="214">
        <v>60.3732</v>
      </c>
      <c r="F1184" s="214">
        <v>11</v>
      </c>
      <c r="G1184" s="214">
        <v>1.4042</v>
      </c>
      <c r="H1184" s="214">
        <v>1</v>
      </c>
      <c r="I1184" s="214">
        <v>0.2143</v>
      </c>
      <c r="J1184" s="258"/>
      <c r="K1184" s="255"/>
    </row>
    <row r="1185" spans="2:11" s="12" customFormat="1" ht="12" customHeight="1">
      <c r="B1185" s="256">
        <v>43862</v>
      </c>
      <c r="C1185" s="257"/>
      <c r="D1185" s="214">
        <v>27</v>
      </c>
      <c r="E1185" s="214">
        <v>61.4132</v>
      </c>
      <c r="F1185" s="214">
        <v>3</v>
      </c>
      <c r="G1185" s="214">
        <v>1.04</v>
      </c>
      <c r="H1185" s="214">
        <v>0</v>
      </c>
      <c r="I1185" s="214">
        <v>0</v>
      </c>
      <c r="J1185" s="258"/>
      <c r="K1185" s="255"/>
    </row>
    <row r="1186" spans="2:11" s="12" customFormat="1" ht="12" customHeight="1">
      <c r="B1186" s="256">
        <v>43891</v>
      </c>
      <c r="C1186" s="257"/>
      <c r="D1186" s="214">
        <v>27</v>
      </c>
      <c r="E1186" s="214">
        <v>63.1641</v>
      </c>
      <c r="F1186" s="214">
        <v>5</v>
      </c>
      <c r="G1186" s="214">
        <v>1.1</v>
      </c>
      <c r="H1186" s="214">
        <v>0</v>
      </c>
      <c r="I1186" s="214">
        <v>0</v>
      </c>
      <c r="J1186" s="258"/>
      <c r="K1186" s="255"/>
    </row>
    <row r="1187" spans="2:11" s="12" customFormat="1" ht="12" customHeight="1">
      <c r="B1187" s="256">
        <v>43922</v>
      </c>
      <c r="C1187" s="257"/>
      <c r="D1187" s="214">
        <v>27</v>
      </c>
      <c r="E1187" s="214">
        <v>61.9341</v>
      </c>
      <c r="F1187" s="214">
        <v>4</v>
      </c>
      <c r="G1187" s="214">
        <v>1.07</v>
      </c>
      <c r="H1187" s="214">
        <v>3</v>
      </c>
      <c r="I1187" s="214">
        <v>2.3</v>
      </c>
      <c r="J1187" s="258"/>
      <c r="K1187" s="255"/>
    </row>
    <row r="1188" spans="2:11" s="12" customFormat="1" ht="12" customHeight="1">
      <c r="B1188" s="256">
        <v>43952</v>
      </c>
      <c r="C1188" s="257"/>
      <c r="D1188" s="214">
        <v>27</v>
      </c>
      <c r="E1188" s="214">
        <v>62.4323</v>
      </c>
      <c r="F1188" s="214">
        <v>6</v>
      </c>
      <c r="G1188" s="214">
        <v>1.11</v>
      </c>
      <c r="H1188" s="214">
        <v>1</v>
      </c>
      <c r="I1188" s="214">
        <v>0.8</v>
      </c>
      <c r="J1188" s="258"/>
      <c r="K1188" s="255"/>
    </row>
    <row r="1189" spans="2:11" s="12" customFormat="1" ht="12" customHeight="1">
      <c r="B1189" s="256">
        <v>43983</v>
      </c>
      <c r="C1189" s="257"/>
      <c r="D1189" s="214">
        <v>27</v>
      </c>
      <c r="E1189" s="214">
        <v>60.0993</v>
      </c>
      <c r="F1189" s="214">
        <v>5</v>
      </c>
      <c r="G1189" s="214">
        <v>0.11</v>
      </c>
      <c r="H1189" s="214">
        <v>3</v>
      </c>
      <c r="I1189" s="214">
        <v>2.9</v>
      </c>
      <c r="J1189" s="258"/>
      <c r="K1189" s="255"/>
    </row>
    <row r="1190" spans="2:11" s="12" customFormat="1" ht="12" customHeight="1">
      <c r="B1190" s="256">
        <v>44013</v>
      </c>
      <c r="C1190" s="257"/>
      <c r="D1190" s="214">
        <v>26</v>
      </c>
      <c r="E1190" s="214">
        <v>61.0327</v>
      </c>
      <c r="F1190" s="214">
        <v>6</v>
      </c>
      <c r="G1190" s="214">
        <v>0.14</v>
      </c>
      <c r="H1190" s="214">
        <v>0</v>
      </c>
      <c r="I1190" s="214">
        <v>0</v>
      </c>
      <c r="J1190" s="258"/>
      <c r="K1190" s="255"/>
    </row>
    <row r="1191" spans="2:11" s="12" customFormat="1" ht="12" customHeight="1">
      <c r="B1191" s="256">
        <v>44044</v>
      </c>
      <c r="C1191" s="257"/>
      <c r="D1191" s="214">
        <v>26</v>
      </c>
      <c r="E1191" s="214">
        <v>59.8727</v>
      </c>
      <c r="F1191" s="214">
        <v>4</v>
      </c>
      <c r="G1191" s="214">
        <v>0.1</v>
      </c>
      <c r="H1191" s="214">
        <v>2</v>
      </c>
      <c r="I1191" s="214">
        <v>1.26</v>
      </c>
      <c r="J1191" s="258"/>
      <c r="K1191" s="255"/>
    </row>
    <row r="1192" spans="2:11" s="12" customFormat="1" ht="12" customHeight="1">
      <c r="B1192" s="256">
        <v>44075</v>
      </c>
      <c r="C1192" s="257"/>
      <c r="D1192" s="214">
        <v>26</v>
      </c>
      <c r="E1192" s="214">
        <v>59.9311</v>
      </c>
      <c r="F1192" s="214">
        <v>4</v>
      </c>
      <c r="G1192" s="214">
        <v>0.08</v>
      </c>
      <c r="H1192" s="214">
        <v>1</v>
      </c>
      <c r="I1192" s="214">
        <v>0.1881</v>
      </c>
      <c r="J1192" s="258"/>
      <c r="K1192" s="255"/>
    </row>
    <row r="1193" spans="2:11" s="12" customFormat="1" ht="12" customHeight="1">
      <c r="B1193" s="256">
        <v>44105</v>
      </c>
      <c r="C1193" s="257"/>
      <c r="D1193" s="214">
        <v>26</v>
      </c>
      <c r="E1193" s="214">
        <v>60.0432</v>
      </c>
      <c r="F1193" s="214">
        <v>5</v>
      </c>
      <c r="G1193" s="214">
        <v>0.11</v>
      </c>
      <c r="H1193" s="214">
        <v>0</v>
      </c>
      <c r="I1193" s="214">
        <v>0</v>
      </c>
      <c r="J1193" s="258"/>
      <c r="K1193" s="255"/>
    </row>
    <row r="1194" spans="2:11" s="12" customFormat="1" ht="12" customHeight="1">
      <c r="B1194" s="256">
        <v>44136</v>
      </c>
      <c r="C1194" s="257"/>
      <c r="D1194" s="214">
        <v>26</v>
      </c>
      <c r="E1194" s="214">
        <v>60.6845</v>
      </c>
      <c r="F1194" s="214">
        <v>5</v>
      </c>
      <c r="G1194" s="214">
        <v>0.11</v>
      </c>
      <c r="H1194" s="214">
        <v>0</v>
      </c>
      <c r="I1194" s="214">
        <v>0</v>
      </c>
      <c r="J1194" s="258"/>
      <c r="K1194" s="255"/>
    </row>
    <row r="1195" spans="2:11" s="12" customFormat="1" ht="12" customHeight="1">
      <c r="B1195" s="256">
        <v>44166</v>
      </c>
      <c r="C1195" s="257"/>
      <c r="D1195" s="214">
        <v>26</v>
      </c>
      <c r="E1195" s="214">
        <v>60.6986</v>
      </c>
      <c r="F1195" s="214">
        <v>5</v>
      </c>
      <c r="G1195" s="214">
        <v>0.11</v>
      </c>
      <c r="H1195" s="214">
        <v>1</v>
      </c>
      <c r="I1195" s="214">
        <v>0.1143</v>
      </c>
      <c r="J1195" s="258"/>
      <c r="K1195" s="255"/>
    </row>
    <row r="1196" spans="2:11" s="12" customFormat="1" ht="12" customHeight="1">
      <c r="B1196" s="256">
        <v>44197</v>
      </c>
      <c r="C1196" s="257"/>
      <c r="D1196" s="214">
        <v>25</v>
      </c>
      <c r="E1196" s="214">
        <v>60.7986</v>
      </c>
      <c r="F1196" s="214">
        <v>4</v>
      </c>
      <c r="G1196" s="214">
        <v>0.1</v>
      </c>
      <c r="H1196" s="214">
        <v>0</v>
      </c>
      <c r="I1196" s="214">
        <v>0</v>
      </c>
      <c r="J1196" s="258"/>
      <c r="K1196" s="255"/>
    </row>
    <row r="1197" spans="2:11" s="12" customFormat="1" ht="12" customHeight="1">
      <c r="B1197" s="256">
        <v>44228</v>
      </c>
      <c r="C1197" s="257"/>
      <c r="D1197" s="214">
        <v>25</v>
      </c>
      <c r="E1197" s="214">
        <v>60.8686</v>
      </c>
      <c r="F1197" s="214">
        <v>3</v>
      </c>
      <c r="G1197" s="214">
        <v>0.07</v>
      </c>
      <c r="H1197" s="214">
        <v>0</v>
      </c>
      <c r="I1197" s="214">
        <v>0</v>
      </c>
      <c r="J1197" s="258"/>
      <c r="K1197" s="255"/>
    </row>
    <row r="1198" spans="2:11" s="12" customFormat="1" ht="12" customHeight="1">
      <c r="B1198" s="256">
        <v>44256</v>
      </c>
      <c r="C1198" s="257"/>
      <c r="D1198" s="214">
        <v>25</v>
      </c>
      <c r="E1198" s="214">
        <v>61.4349</v>
      </c>
      <c r="F1198" s="214">
        <v>4</v>
      </c>
      <c r="G1198" s="214">
        <v>0.1</v>
      </c>
      <c r="H1198" s="214">
        <v>0</v>
      </c>
      <c r="I1198" s="214">
        <v>0</v>
      </c>
      <c r="J1198" s="258"/>
      <c r="K1198" s="255"/>
    </row>
    <row r="1199" spans="2:11" s="12" customFormat="1" ht="12" customHeight="1">
      <c r="B1199" s="256">
        <v>44287</v>
      </c>
      <c r="C1199" s="257"/>
      <c r="D1199" s="214">
        <v>25</v>
      </c>
      <c r="E1199" s="214">
        <v>61.4749</v>
      </c>
      <c r="F1199" s="214">
        <v>2</v>
      </c>
      <c r="G1199" s="214">
        <v>0.04</v>
      </c>
      <c r="H1199" s="214">
        <v>0</v>
      </c>
      <c r="I1199" s="214">
        <v>0</v>
      </c>
      <c r="J1199" s="258"/>
      <c r="K1199" s="255"/>
    </row>
    <row r="1200" spans="2:11" s="12" customFormat="1" ht="12" customHeight="1">
      <c r="B1200" s="256">
        <v>44317</v>
      </c>
      <c r="C1200" s="257"/>
      <c r="D1200" s="214">
        <v>25</v>
      </c>
      <c r="E1200" s="214">
        <v>61.5759</v>
      </c>
      <c r="F1200" s="214">
        <v>4</v>
      </c>
      <c r="G1200" s="214">
        <v>0.1</v>
      </c>
      <c r="H1200" s="214">
        <v>0</v>
      </c>
      <c r="I1200" s="214">
        <v>0</v>
      </c>
      <c r="J1200" s="258"/>
      <c r="K1200" s="255"/>
    </row>
    <row r="1201" spans="2:11" s="12" customFormat="1" ht="12" customHeight="1">
      <c r="B1201" s="256">
        <v>44348</v>
      </c>
      <c r="C1201" s="257"/>
      <c r="D1201" s="214">
        <v>25</v>
      </c>
      <c r="E1201" s="214">
        <v>62.0953</v>
      </c>
      <c r="F1201" s="214">
        <v>3</v>
      </c>
      <c r="G1201" s="214">
        <v>0.07</v>
      </c>
      <c r="H1201" s="214">
        <v>0</v>
      </c>
      <c r="I1201" s="214">
        <v>0</v>
      </c>
      <c r="J1201" s="258"/>
      <c r="K1201" s="255"/>
    </row>
    <row r="1202" spans="2:11" s="12" customFormat="1" ht="12" customHeight="1">
      <c r="B1202" s="256">
        <v>44378</v>
      </c>
      <c r="C1202" s="257"/>
      <c r="D1202" s="214">
        <v>25</v>
      </c>
      <c r="E1202" s="214">
        <v>154.4609</v>
      </c>
      <c r="F1202" s="214">
        <v>6</v>
      </c>
      <c r="G1202" s="214">
        <v>91.3522</v>
      </c>
      <c r="H1202" s="214">
        <v>0</v>
      </c>
      <c r="I1202" s="214">
        <v>0</v>
      </c>
      <c r="J1202" s="258"/>
      <c r="K1202" s="255"/>
    </row>
    <row r="1203" spans="2:11" s="12" customFormat="1" ht="12" customHeight="1">
      <c r="B1203" s="256">
        <v>44409</v>
      </c>
      <c r="C1203" s="257"/>
      <c r="D1203" s="214">
        <v>25</v>
      </c>
      <c r="E1203" s="214">
        <v>154.5609</v>
      </c>
      <c r="F1203" s="214">
        <v>5</v>
      </c>
      <c r="G1203" s="214">
        <v>0.13</v>
      </c>
      <c r="H1203" s="214">
        <v>0</v>
      </c>
      <c r="I1203" s="214">
        <v>0</v>
      </c>
      <c r="J1203" s="258"/>
      <c r="K1203" s="255"/>
    </row>
    <row r="1204" spans="2:11" s="12" customFormat="1" ht="12" customHeight="1">
      <c r="B1204" s="256">
        <v>44440</v>
      </c>
      <c r="C1204" s="257"/>
      <c r="D1204" s="214">
        <v>25</v>
      </c>
      <c r="E1204" s="214">
        <v>154.7934</v>
      </c>
      <c r="F1204" s="214">
        <v>3</v>
      </c>
      <c r="G1204" s="214">
        <v>0.07</v>
      </c>
      <c r="H1204" s="214">
        <v>0</v>
      </c>
      <c r="I1204" s="214">
        <v>0</v>
      </c>
      <c r="J1204" s="258"/>
      <c r="K1204" s="255"/>
    </row>
    <row r="1205" spans="2:11" s="12" customFormat="1" ht="12" customHeight="1">
      <c r="B1205" s="256">
        <v>44470</v>
      </c>
      <c r="C1205" s="257"/>
      <c r="D1205" s="214">
        <v>25</v>
      </c>
      <c r="E1205" s="214">
        <v>154.896</v>
      </c>
      <c r="F1205" s="214">
        <v>4</v>
      </c>
      <c r="G1205" s="214">
        <v>0.1</v>
      </c>
      <c r="H1205" s="214">
        <v>0</v>
      </c>
      <c r="I1205" s="214">
        <v>0</v>
      </c>
      <c r="J1205" s="258"/>
      <c r="K1205" s="255"/>
    </row>
    <row r="1206" spans="2:11" s="12" customFormat="1" ht="12" customHeight="1">
      <c r="B1206" s="256">
        <v>44501</v>
      </c>
      <c r="C1206" s="257"/>
      <c r="D1206" s="214">
        <v>25</v>
      </c>
      <c r="E1206" s="214">
        <v>155.7334</v>
      </c>
      <c r="F1206" s="214">
        <v>4</v>
      </c>
      <c r="G1206" s="214">
        <v>0.1</v>
      </c>
      <c r="H1206" s="214">
        <v>0</v>
      </c>
      <c r="I1206" s="214">
        <v>0</v>
      </c>
      <c r="J1206" s="258"/>
      <c r="K1206" s="255"/>
    </row>
    <row r="1207" spans="2:11" s="12" customFormat="1" ht="12" customHeight="1">
      <c r="B1207" s="256">
        <v>44531</v>
      </c>
      <c r="C1207" s="257"/>
      <c r="D1207" s="214">
        <v>25</v>
      </c>
      <c r="E1207" s="214">
        <v>155.8332</v>
      </c>
      <c r="F1207" s="214">
        <v>3</v>
      </c>
      <c r="G1207" s="214">
        <v>0.07</v>
      </c>
      <c r="H1207" s="214">
        <v>0</v>
      </c>
      <c r="I1207" s="214">
        <v>0</v>
      </c>
      <c r="J1207" s="258"/>
      <c r="K1207" s="255"/>
    </row>
    <row r="1208" spans="2:11" s="12" customFormat="1" ht="12" customHeight="1">
      <c r="B1208" s="256">
        <v>44562</v>
      </c>
      <c r="C1208" s="257"/>
      <c r="D1208" s="214">
        <v>25</v>
      </c>
      <c r="E1208" s="214">
        <v>155.9332</v>
      </c>
      <c r="F1208" s="214">
        <v>4</v>
      </c>
      <c r="G1208" s="214">
        <v>0.1</v>
      </c>
      <c r="H1208" s="214">
        <v>0</v>
      </c>
      <c r="I1208" s="214">
        <v>0</v>
      </c>
      <c r="J1208" s="258"/>
      <c r="K1208" s="255"/>
    </row>
    <row r="1209" spans="2:11" s="12" customFormat="1" ht="12" customHeight="1">
      <c r="B1209" s="256">
        <v>44593</v>
      </c>
      <c r="C1209" s="257"/>
      <c r="D1209" s="214">
        <v>25</v>
      </c>
      <c r="E1209" s="214">
        <v>155.9732</v>
      </c>
      <c r="F1209" s="214">
        <v>2</v>
      </c>
      <c r="G1209" s="214">
        <v>0.04</v>
      </c>
      <c r="H1209" s="214">
        <v>0</v>
      </c>
      <c r="I1209" s="214">
        <v>0</v>
      </c>
      <c r="J1209" s="258"/>
      <c r="K1209" s="255"/>
    </row>
    <row r="1210" spans="2:11" s="12" customFormat="1" ht="12" customHeight="1">
      <c r="B1210" s="256">
        <v>44621</v>
      </c>
      <c r="C1210" s="257"/>
      <c r="D1210" s="214">
        <v>25</v>
      </c>
      <c r="E1210" s="214">
        <v>157.0618</v>
      </c>
      <c r="F1210" s="214">
        <v>4</v>
      </c>
      <c r="G1210" s="214">
        <v>0.1</v>
      </c>
      <c r="H1210" s="214">
        <v>0</v>
      </c>
      <c r="I1210" s="214">
        <v>0</v>
      </c>
      <c r="J1210" s="258"/>
      <c r="K1210" s="255"/>
    </row>
    <row r="1211" spans="2:11" s="12" customFormat="1" ht="12.75">
      <c r="B1211" s="217"/>
      <c r="C1211" s="220"/>
      <c r="D1211"/>
      <c r="E1211"/>
      <c r="F1211" s="220"/>
      <c r="G1211" s="220"/>
      <c r="H1211" s="220"/>
      <c r="I1211" s="220"/>
      <c r="J1211" s="258"/>
      <c r="K1211" s="255"/>
    </row>
    <row r="1212" spans="2:11" s="12" customFormat="1" ht="12.75">
      <c r="B1212" s="217"/>
      <c r="C1212" s="263"/>
      <c r="D1212" s="218"/>
      <c r="E1212" s="218"/>
      <c r="F1212" s="218"/>
      <c r="G1212" s="218"/>
      <c r="H1212" s="218"/>
      <c r="I1212" s="218"/>
      <c r="J1212" s="255"/>
      <c r="K1212" s="255"/>
    </row>
    <row r="1213" spans="2:11" s="181" customFormat="1" ht="12.75">
      <c r="B1213" s="265"/>
      <c r="C1213" s="266"/>
      <c r="D1213" s="267"/>
      <c r="E1213" s="267"/>
      <c r="F1213" s="267"/>
      <c r="G1213" s="267"/>
      <c r="H1213" s="267"/>
      <c r="I1213" s="267"/>
      <c r="J1213" s="248"/>
      <c r="K1213" s="248"/>
    </row>
    <row r="1214" spans="2:11" s="253" customFormat="1" ht="25.5">
      <c r="B1214" s="249" t="s">
        <v>145</v>
      </c>
      <c r="C1214" s="249"/>
      <c r="D1214" s="250" t="s">
        <v>25</v>
      </c>
      <c r="E1214" s="250" t="s">
        <v>0</v>
      </c>
      <c r="F1214" s="250" t="s">
        <v>1</v>
      </c>
      <c r="G1214" s="250" t="s">
        <v>2</v>
      </c>
      <c r="H1214" s="250" t="s">
        <v>3</v>
      </c>
      <c r="I1214" s="270" t="s">
        <v>4</v>
      </c>
      <c r="J1214" s="251"/>
      <c r="K1214" s="251"/>
    </row>
    <row r="1215" spans="2:11" s="12" customFormat="1" ht="12.75" hidden="1">
      <c r="B1215" s="212">
        <v>37469</v>
      </c>
      <c r="C1215" s="263"/>
      <c r="D1215" s="218">
        <v>0</v>
      </c>
      <c r="E1215" s="218">
        <v>0</v>
      </c>
      <c r="F1215" s="218">
        <v>0</v>
      </c>
      <c r="G1215" s="218">
        <v>0</v>
      </c>
      <c r="H1215" s="218">
        <v>0</v>
      </c>
      <c r="I1215" s="218">
        <v>0</v>
      </c>
      <c r="J1215" s="255"/>
      <c r="K1215" s="255"/>
    </row>
    <row r="1216" spans="2:11" s="12" customFormat="1" ht="12.75" hidden="1">
      <c r="B1216" s="212">
        <v>37500</v>
      </c>
      <c r="C1216" s="25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55"/>
      <c r="K1216" s="255"/>
    </row>
    <row r="1217" spans="2:11" s="12" customFormat="1" ht="12.75" hidden="1">
      <c r="B1217" s="212">
        <v>37530</v>
      </c>
      <c r="C1217" s="25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55"/>
      <c r="K1217" s="255"/>
    </row>
    <row r="1218" spans="2:11" s="12" customFormat="1" ht="12.75" hidden="1">
      <c r="B1218" s="212">
        <v>37561</v>
      </c>
      <c r="C1218" s="254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55"/>
      <c r="K1218" s="255"/>
    </row>
    <row r="1219" spans="2:11" s="12" customFormat="1" ht="12.75" hidden="1">
      <c r="B1219" s="212">
        <v>37591</v>
      </c>
      <c r="C1219" s="254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55"/>
      <c r="K1219" s="255"/>
    </row>
    <row r="1220" spans="2:11" s="12" customFormat="1" ht="12.75" hidden="1">
      <c r="B1220" s="212">
        <v>37622</v>
      </c>
      <c r="C1220" s="254"/>
      <c r="D1220" s="214">
        <v>2</v>
      </c>
      <c r="E1220" s="214">
        <v>0.102721</v>
      </c>
      <c r="F1220" s="214">
        <v>0</v>
      </c>
      <c r="G1220" s="214">
        <v>0</v>
      </c>
      <c r="H1220" s="214">
        <v>0</v>
      </c>
      <c r="I1220" s="214">
        <v>0</v>
      </c>
      <c r="J1220" s="255"/>
      <c r="K1220" s="255"/>
    </row>
    <row r="1221" spans="2:11" s="12" customFormat="1" ht="12.75" hidden="1">
      <c r="B1221" s="212">
        <v>37653</v>
      </c>
      <c r="C1221" s="254"/>
      <c r="D1221" s="214">
        <v>2</v>
      </c>
      <c r="E1221" s="214">
        <v>15.539343000000002</v>
      </c>
      <c r="F1221" s="214">
        <v>0</v>
      </c>
      <c r="G1221" s="214">
        <v>0</v>
      </c>
      <c r="H1221" s="214">
        <v>0</v>
      </c>
      <c r="I1221" s="214">
        <v>0</v>
      </c>
      <c r="J1221" s="255"/>
      <c r="K1221" s="255"/>
    </row>
    <row r="1222" spans="2:11" s="12" customFormat="1" ht="12.75" hidden="1">
      <c r="B1222" s="212">
        <v>37681</v>
      </c>
      <c r="C1222" s="254"/>
      <c r="D1222" s="214">
        <v>3</v>
      </c>
      <c r="E1222" s="214">
        <v>15.539343000000002</v>
      </c>
      <c r="F1222" s="214">
        <v>0</v>
      </c>
      <c r="G1222" s="214">
        <v>0</v>
      </c>
      <c r="H1222" s="214">
        <v>0</v>
      </c>
      <c r="I1222" s="214">
        <v>0</v>
      </c>
      <c r="J1222" s="255"/>
      <c r="K1222" s="255"/>
    </row>
    <row r="1223" spans="2:11" s="12" customFormat="1" ht="12.75" hidden="1">
      <c r="B1223" s="212">
        <v>37712</v>
      </c>
      <c r="C1223" s="254"/>
      <c r="D1223" s="214">
        <v>3</v>
      </c>
      <c r="E1223" s="214">
        <v>20.274007</v>
      </c>
      <c r="F1223" s="214">
        <v>0</v>
      </c>
      <c r="G1223" s="214">
        <v>0</v>
      </c>
      <c r="H1223" s="214">
        <v>0</v>
      </c>
      <c r="I1223" s="214">
        <v>0</v>
      </c>
      <c r="J1223" s="255"/>
      <c r="K1223" s="255"/>
    </row>
    <row r="1224" spans="2:11" s="12" customFormat="1" ht="12.75" hidden="1">
      <c r="B1224" s="212">
        <v>37742</v>
      </c>
      <c r="C1224" s="254"/>
      <c r="D1224" s="214">
        <v>3</v>
      </c>
      <c r="E1224" s="214">
        <v>20.580348</v>
      </c>
      <c r="F1224" s="214">
        <v>0</v>
      </c>
      <c r="G1224" s="214">
        <v>0</v>
      </c>
      <c r="H1224" s="214">
        <v>0</v>
      </c>
      <c r="I1224" s="214">
        <v>0</v>
      </c>
      <c r="J1224" s="255"/>
      <c r="K1224" s="255"/>
    </row>
    <row r="1225" spans="2:11" s="12" customFormat="1" ht="12.75" hidden="1">
      <c r="B1225" s="212">
        <v>37773</v>
      </c>
      <c r="C1225" s="254"/>
      <c r="D1225" s="214">
        <v>3</v>
      </c>
      <c r="E1225" s="214">
        <v>0.104299</v>
      </c>
      <c r="F1225" s="214">
        <v>0</v>
      </c>
      <c r="G1225" s="214">
        <v>0</v>
      </c>
      <c r="H1225" s="214">
        <v>0</v>
      </c>
      <c r="I1225" s="214">
        <v>0</v>
      </c>
      <c r="J1225" s="255"/>
      <c r="K1225" s="255"/>
    </row>
    <row r="1226" spans="2:11" s="12" customFormat="1" ht="12.75" hidden="1">
      <c r="B1226" s="212">
        <v>37803</v>
      </c>
      <c r="C1226" s="254"/>
      <c r="D1226" s="214">
        <v>3</v>
      </c>
      <c r="E1226" s="214">
        <v>0.104299</v>
      </c>
      <c r="F1226" s="214">
        <v>0</v>
      </c>
      <c r="G1226" s="214">
        <v>0</v>
      </c>
      <c r="H1226" s="214">
        <v>0</v>
      </c>
      <c r="I1226" s="214">
        <v>0</v>
      </c>
      <c r="J1226" s="255"/>
      <c r="K1226" s="255"/>
    </row>
    <row r="1227" spans="2:11" s="12" customFormat="1" ht="12.75" hidden="1">
      <c r="B1227" s="212">
        <v>37834</v>
      </c>
      <c r="C1227" s="254"/>
      <c r="D1227" s="214">
        <v>3</v>
      </c>
      <c r="E1227" s="214">
        <v>0.104299</v>
      </c>
      <c r="F1227" s="214">
        <v>0</v>
      </c>
      <c r="G1227" s="214">
        <v>0</v>
      </c>
      <c r="H1227" s="214">
        <v>0</v>
      </c>
      <c r="I1227" s="214">
        <v>0</v>
      </c>
      <c r="J1227" s="255"/>
      <c r="K1227" s="255"/>
    </row>
    <row r="1228" spans="2:11" s="12" customFormat="1" ht="12.75" hidden="1">
      <c r="B1228" s="212">
        <v>37865</v>
      </c>
      <c r="C1228" s="254"/>
      <c r="D1228" s="214">
        <v>3</v>
      </c>
      <c r="E1228" s="214">
        <v>0.104299</v>
      </c>
      <c r="F1228" s="214">
        <v>0</v>
      </c>
      <c r="G1228" s="214">
        <v>0</v>
      </c>
      <c r="H1228" s="214">
        <v>0</v>
      </c>
      <c r="I1228" s="214">
        <v>0</v>
      </c>
      <c r="J1228" s="255"/>
      <c r="K1228" s="255"/>
    </row>
    <row r="1229" spans="2:11" s="12" customFormat="1" ht="12.75" hidden="1">
      <c r="B1229" s="212">
        <v>37895</v>
      </c>
      <c r="C1229" s="254"/>
      <c r="D1229" s="214">
        <v>3</v>
      </c>
      <c r="E1229" s="214">
        <v>0.104551</v>
      </c>
      <c r="F1229" s="214">
        <v>0</v>
      </c>
      <c r="G1229" s="214">
        <v>0</v>
      </c>
      <c r="H1229" s="214">
        <v>0</v>
      </c>
      <c r="I1229" s="214">
        <v>0</v>
      </c>
      <c r="J1229" s="255"/>
      <c r="K1229" s="255"/>
    </row>
    <row r="1230" spans="2:11" s="12" customFormat="1" ht="12.75" hidden="1">
      <c r="B1230" s="212">
        <v>37926</v>
      </c>
      <c r="C1230" s="254"/>
      <c r="D1230" s="214">
        <v>3</v>
      </c>
      <c r="E1230" s="214">
        <v>0.104551</v>
      </c>
      <c r="F1230" s="214">
        <v>0</v>
      </c>
      <c r="G1230" s="214">
        <v>0</v>
      </c>
      <c r="H1230" s="214">
        <v>0</v>
      </c>
      <c r="I1230" s="214">
        <v>0</v>
      </c>
      <c r="J1230" s="255"/>
      <c r="K1230" s="255"/>
    </row>
    <row r="1231" spans="2:11" s="12" customFormat="1" ht="12.75" hidden="1">
      <c r="B1231" s="212">
        <v>37956</v>
      </c>
      <c r="C1231" s="254"/>
      <c r="D1231" s="214">
        <v>3</v>
      </c>
      <c r="E1231" s="214">
        <v>0.104551</v>
      </c>
      <c r="F1231" s="214">
        <v>0</v>
      </c>
      <c r="G1231" s="214">
        <v>0</v>
      </c>
      <c r="H1231" s="214">
        <v>0</v>
      </c>
      <c r="I1231" s="214">
        <v>0</v>
      </c>
      <c r="J1231" s="255"/>
      <c r="K1231" s="255"/>
    </row>
    <row r="1232" spans="2:11" s="12" customFormat="1" ht="12.75" hidden="1">
      <c r="B1232" s="212">
        <v>37987</v>
      </c>
      <c r="C1232" s="275"/>
      <c r="D1232" s="214">
        <v>3</v>
      </c>
      <c r="E1232" s="214">
        <v>0.106595</v>
      </c>
      <c r="F1232" s="214">
        <v>0</v>
      </c>
      <c r="G1232" s="214">
        <v>0</v>
      </c>
      <c r="H1232" s="214">
        <v>0</v>
      </c>
      <c r="I1232" s="214">
        <v>0</v>
      </c>
      <c r="J1232" s="255"/>
      <c r="K1232" s="255"/>
    </row>
    <row r="1233" spans="2:11" s="12" customFormat="1" ht="12.75" hidden="1">
      <c r="B1233" s="212">
        <v>38018</v>
      </c>
      <c r="C1233" s="275"/>
      <c r="D1233" s="214">
        <v>3</v>
      </c>
      <c r="E1233" s="214">
        <v>0.172706</v>
      </c>
      <c r="F1233" s="214">
        <v>0</v>
      </c>
      <c r="G1233" s="214">
        <v>0</v>
      </c>
      <c r="H1233" s="214">
        <v>0</v>
      </c>
      <c r="I1233" s="214">
        <v>0</v>
      </c>
      <c r="J1233" s="255"/>
      <c r="K1233" s="255"/>
    </row>
    <row r="1234" spans="2:11" s="12" customFormat="1" ht="12.75" hidden="1">
      <c r="B1234" s="212">
        <v>38047</v>
      </c>
      <c r="C1234" s="275"/>
      <c r="D1234" s="214">
        <v>3</v>
      </c>
      <c r="E1234" s="214">
        <v>0.172706</v>
      </c>
      <c r="F1234" s="214">
        <v>0</v>
      </c>
      <c r="G1234" s="214">
        <v>0</v>
      </c>
      <c r="H1234" s="214">
        <v>0</v>
      </c>
      <c r="I1234" s="214">
        <v>0</v>
      </c>
      <c r="J1234" s="255"/>
      <c r="K1234" s="255"/>
    </row>
    <row r="1235" spans="2:11" s="12" customFormat="1" ht="12.75" hidden="1">
      <c r="B1235" s="212">
        <v>38078</v>
      </c>
      <c r="C1235" s="275"/>
      <c r="D1235" s="214">
        <v>3</v>
      </c>
      <c r="E1235" s="214">
        <v>0.253115</v>
      </c>
      <c r="F1235" s="214">
        <v>0</v>
      </c>
      <c r="G1235" s="214">
        <v>0</v>
      </c>
      <c r="H1235" s="214">
        <v>0</v>
      </c>
      <c r="I1235" s="214">
        <v>0</v>
      </c>
      <c r="J1235" s="255"/>
      <c r="K1235" s="255"/>
    </row>
    <row r="1236" spans="2:11" s="12" customFormat="1" ht="12.75" hidden="1">
      <c r="B1236" s="212">
        <v>38108</v>
      </c>
      <c r="C1236" s="275"/>
      <c r="D1236" s="214">
        <v>3</v>
      </c>
      <c r="E1236" s="214">
        <v>0.253115</v>
      </c>
      <c r="F1236" s="214">
        <v>0</v>
      </c>
      <c r="G1236" s="214">
        <v>0</v>
      </c>
      <c r="H1236" s="214">
        <v>0</v>
      </c>
      <c r="I1236" s="214">
        <v>0</v>
      </c>
      <c r="J1236" s="255"/>
      <c r="K1236" s="255"/>
    </row>
    <row r="1237" spans="2:11" s="12" customFormat="1" ht="12.75" hidden="1">
      <c r="B1237" s="212">
        <v>38139</v>
      </c>
      <c r="C1237" s="275"/>
      <c r="D1237" s="214">
        <v>3</v>
      </c>
      <c r="E1237" s="214">
        <v>0.080409</v>
      </c>
      <c r="F1237" s="214">
        <v>0</v>
      </c>
      <c r="G1237" s="214">
        <v>0</v>
      </c>
      <c r="H1237" s="214">
        <v>0</v>
      </c>
      <c r="I1237" s="214">
        <v>0</v>
      </c>
      <c r="J1237" s="255"/>
      <c r="K1237" s="255"/>
    </row>
    <row r="1238" spans="2:11" s="12" customFormat="1" ht="12.75" hidden="1">
      <c r="B1238" s="212">
        <v>38169</v>
      </c>
      <c r="C1238" s="254"/>
      <c r="D1238" s="214">
        <v>3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55"/>
      <c r="K1238" s="255"/>
    </row>
    <row r="1239" spans="2:11" s="12" customFormat="1" ht="12.75" hidden="1">
      <c r="B1239" s="212">
        <v>38200</v>
      </c>
      <c r="C1239" s="254"/>
      <c r="D1239" s="214">
        <v>3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55"/>
      <c r="K1239" s="255"/>
    </row>
    <row r="1240" spans="2:11" s="12" customFormat="1" ht="12.75" hidden="1">
      <c r="B1240" s="212">
        <v>38231</v>
      </c>
      <c r="C1240" s="254"/>
      <c r="D1240" s="214">
        <v>25</v>
      </c>
      <c r="E1240" s="214">
        <v>63</v>
      </c>
      <c r="F1240" s="214">
        <v>7</v>
      </c>
      <c r="G1240" s="214">
        <v>1</v>
      </c>
      <c r="H1240" s="214">
        <v>0</v>
      </c>
      <c r="I1240" s="214">
        <v>0</v>
      </c>
      <c r="J1240" s="255"/>
      <c r="K1240" s="255"/>
    </row>
    <row r="1241" spans="2:11" s="12" customFormat="1" ht="12.75" hidden="1">
      <c r="B1241" s="212">
        <v>38261</v>
      </c>
      <c r="C1241" s="254"/>
      <c r="D1241" s="214">
        <v>3</v>
      </c>
      <c r="E1241" s="214">
        <v>0.080409</v>
      </c>
      <c r="F1241" s="214">
        <v>0</v>
      </c>
      <c r="G1241" s="214">
        <v>0</v>
      </c>
      <c r="H1241" s="214">
        <v>0</v>
      </c>
      <c r="I1241" s="214">
        <v>0</v>
      </c>
      <c r="J1241" s="255"/>
      <c r="K1241" s="255"/>
    </row>
    <row r="1242" spans="2:11" s="12" customFormat="1" ht="12.75" hidden="1">
      <c r="B1242" s="212">
        <v>38292</v>
      </c>
      <c r="C1242" s="254"/>
      <c r="D1242" s="214">
        <v>3</v>
      </c>
      <c r="E1242" s="214">
        <v>0.080409</v>
      </c>
      <c r="F1242" s="214">
        <v>0</v>
      </c>
      <c r="G1242" s="214">
        <v>0</v>
      </c>
      <c r="H1242" s="214">
        <v>0</v>
      </c>
      <c r="I1242" s="214">
        <v>0</v>
      </c>
      <c r="J1242" s="255"/>
      <c r="K1242" s="255"/>
    </row>
    <row r="1243" spans="2:11" s="12" customFormat="1" ht="12.75" hidden="1">
      <c r="B1243" s="212">
        <v>38322</v>
      </c>
      <c r="C1243" s="25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55"/>
      <c r="K1243" s="255"/>
    </row>
    <row r="1244" spans="2:11" s="12" customFormat="1" ht="12.75" hidden="1">
      <c r="B1244" s="212">
        <v>38353</v>
      </c>
      <c r="C1244" s="25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55"/>
      <c r="K1244" s="255"/>
    </row>
    <row r="1245" spans="2:11" s="12" customFormat="1" ht="12.75" hidden="1">
      <c r="B1245" s="212">
        <v>38384</v>
      </c>
      <c r="C1245" s="25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55"/>
      <c r="K1245" s="255"/>
    </row>
    <row r="1246" spans="2:11" s="12" customFormat="1" ht="12.75" hidden="1">
      <c r="B1246" s="212">
        <v>38412</v>
      </c>
      <c r="C1246" s="25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55"/>
      <c r="K1246" s="255"/>
    </row>
    <row r="1247" spans="2:11" s="12" customFormat="1" ht="12.75" hidden="1">
      <c r="B1247" s="212">
        <v>38443</v>
      </c>
      <c r="C1247" s="25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55"/>
      <c r="K1247" s="255"/>
    </row>
    <row r="1248" spans="2:11" s="12" customFormat="1" ht="12.75" hidden="1">
      <c r="B1248" s="212">
        <v>38473</v>
      </c>
      <c r="C1248" s="254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55"/>
      <c r="K1248" s="255"/>
    </row>
    <row r="1249" spans="2:11" s="12" customFormat="1" ht="12.75" hidden="1">
      <c r="B1249" s="212">
        <v>38504</v>
      </c>
      <c r="C1249" s="254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55"/>
      <c r="K1249" s="255"/>
    </row>
    <row r="1250" spans="2:11" s="12" customFormat="1" ht="12.75" hidden="1">
      <c r="B1250" s="212">
        <v>38534</v>
      </c>
      <c r="C1250" s="254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55"/>
      <c r="K1250" s="255"/>
    </row>
    <row r="1251" spans="2:11" s="12" customFormat="1" ht="12.75" hidden="1">
      <c r="B1251" s="212">
        <v>38565</v>
      </c>
      <c r="C1251" s="254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55"/>
      <c r="K1251" s="255"/>
    </row>
    <row r="1252" spans="2:11" s="12" customFormat="1" ht="12.75" hidden="1">
      <c r="B1252" s="212">
        <v>38596</v>
      </c>
      <c r="C1252" s="254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55"/>
      <c r="K1252" s="255"/>
    </row>
    <row r="1253" spans="2:11" s="12" customFormat="1" ht="12.75" hidden="1">
      <c r="B1253" s="212">
        <v>38626</v>
      </c>
      <c r="C1253" s="254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55"/>
      <c r="K1253" s="255"/>
    </row>
    <row r="1254" spans="2:11" s="12" customFormat="1" ht="12.75" hidden="1">
      <c r="B1254" s="212">
        <v>38657</v>
      </c>
      <c r="C1254" s="254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55"/>
      <c r="K1254" s="255"/>
    </row>
    <row r="1255" spans="2:11" s="12" customFormat="1" ht="12.75" hidden="1">
      <c r="B1255" s="212">
        <v>38687</v>
      </c>
      <c r="C1255" s="254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55"/>
      <c r="K1255" s="255"/>
    </row>
    <row r="1256" spans="2:11" s="12" customFormat="1" ht="12.75" hidden="1">
      <c r="B1256" s="212">
        <v>38718</v>
      </c>
      <c r="C1256" s="25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55"/>
      <c r="K1256" s="255"/>
    </row>
    <row r="1257" spans="2:11" s="12" customFormat="1" ht="12.75" hidden="1">
      <c r="B1257" s="212">
        <v>38749</v>
      </c>
      <c r="C1257" s="25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55"/>
      <c r="K1257" s="255"/>
    </row>
    <row r="1258" spans="2:11" s="12" customFormat="1" ht="12.75" hidden="1">
      <c r="B1258" s="212">
        <v>38777</v>
      </c>
      <c r="C1258" s="25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55"/>
      <c r="K1258" s="255"/>
    </row>
    <row r="1259" spans="2:11" s="12" customFormat="1" ht="12.75" hidden="1">
      <c r="B1259" s="212">
        <v>38808</v>
      </c>
      <c r="C1259" s="25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55"/>
      <c r="K1259" s="255"/>
    </row>
    <row r="1260" spans="2:11" s="12" customFormat="1" ht="12.75" hidden="1">
      <c r="B1260" s="212">
        <v>38838</v>
      </c>
      <c r="C1260" s="25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55"/>
      <c r="K1260" s="255"/>
    </row>
    <row r="1261" spans="2:11" s="12" customFormat="1" ht="12.75" hidden="1">
      <c r="B1261" s="212">
        <v>38869</v>
      </c>
      <c r="C1261" s="25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55"/>
      <c r="K1261" s="255"/>
    </row>
    <row r="1262" spans="2:11" s="12" customFormat="1" ht="12.75" hidden="1">
      <c r="B1262" s="212">
        <v>38899</v>
      </c>
      <c r="C1262" s="25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55"/>
      <c r="K1262" s="255"/>
    </row>
    <row r="1263" spans="2:11" s="12" customFormat="1" ht="12.75" hidden="1">
      <c r="B1263" s="212">
        <v>38930</v>
      </c>
      <c r="C1263" s="254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55"/>
      <c r="K1263" s="255"/>
    </row>
    <row r="1264" spans="2:11" s="12" customFormat="1" ht="12.75" hidden="1">
      <c r="B1264" s="212">
        <v>38961</v>
      </c>
      <c r="C1264" s="254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55"/>
      <c r="K1264" s="255"/>
    </row>
    <row r="1265" spans="2:11" s="12" customFormat="1" ht="12.75" hidden="1">
      <c r="B1265" s="212">
        <v>38991</v>
      </c>
      <c r="C1265" s="254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55"/>
      <c r="K1265" s="255"/>
    </row>
    <row r="1266" spans="2:11" s="12" customFormat="1" ht="12.75" hidden="1">
      <c r="B1266" s="212">
        <v>39022</v>
      </c>
      <c r="C1266" s="254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55"/>
      <c r="K1266" s="255"/>
    </row>
    <row r="1267" spans="2:11" s="12" customFormat="1" ht="12.75" hidden="1">
      <c r="B1267" s="212">
        <v>39052</v>
      </c>
      <c r="C1267" s="254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55"/>
      <c r="K1267" s="255"/>
    </row>
    <row r="1268" spans="2:11" s="12" customFormat="1" ht="12.75" hidden="1">
      <c r="B1268" s="212">
        <v>39083</v>
      </c>
      <c r="C1268" s="254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55"/>
      <c r="K1268" s="255"/>
    </row>
    <row r="1269" spans="2:11" s="12" customFormat="1" ht="12.75" hidden="1">
      <c r="B1269" s="212">
        <v>39114</v>
      </c>
      <c r="C1269" s="254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55"/>
      <c r="K1269" s="255"/>
    </row>
    <row r="1270" spans="2:11" s="12" customFormat="1" ht="12.75" hidden="1">
      <c r="B1270" s="212">
        <v>39142</v>
      </c>
      <c r="C1270" s="254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55"/>
      <c r="K1270" s="255"/>
    </row>
    <row r="1271" spans="2:11" s="12" customFormat="1" ht="12.75" hidden="1">
      <c r="B1271" s="212">
        <v>39173</v>
      </c>
      <c r="C1271" s="254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55"/>
      <c r="K1271" s="255"/>
    </row>
    <row r="1272" spans="2:11" s="12" customFormat="1" ht="12.75" hidden="1">
      <c r="B1272" s="212">
        <v>39203</v>
      </c>
      <c r="C1272" s="25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55"/>
      <c r="K1272" s="255"/>
    </row>
    <row r="1273" spans="2:11" s="12" customFormat="1" ht="12.75" hidden="1">
      <c r="B1273" s="212">
        <v>39234</v>
      </c>
      <c r="C1273" s="25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55"/>
      <c r="K1273" s="255"/>
    </row>
    <row r="1274" spans="2:11" s="12" customFormat="1" ht="12.75" hidden="1">
      <c r="B1274" s="212">
        <v>39264</v>
      </c>
      <c r="C1274" s="25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55"/>
      <c r="K1274" s="255"/>
    </row>
    <row r="1275" spans="2:11" s="12" customFormat="1" ht="12.75" hidden="1">
      <c r="B1275" s="212">
        <v>39295</v>
      </c>
      <c r="C1275" s="25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55"/>
      <c r="K1275" s="255"/>
    </row>
    <row r="1276" spans="2:11" s="12" customFormat="1" ht="12.75" hidden="1">
      <c r="B1276" s="212">
        <v>39326</v>
      </c>
      <c r="C1276" s="25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55"/>
      <c r="K1276" s="255"/>
    </row>
    <row r="1277" spans="2:11" s="12" customFormat="1" ht="12.75" hidden="1">
      <c r="B1277" s="212">
        <v>39356</v>
      </c>
      <c r="C1277" s="25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55"/>
      <c r="K1277" s="255"/>
    </row>
    <row r="1278" spans="2:11" s="12" customFormat="1" ht="12.75" hidden="1">
      <c r="B1278" s="212">
        <v>39387</v>
      </c>
      <c r="C1278" s="254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55"/>
      <c r="K1278" s="255"/>
    </row>
    <row r="1279" spans="2:11" s="12" customFormat="1" ht="12.75" hidden="1">
      <c r="B1279" s="212">
        <v>39417</v>
      </c>
      <c r="C1279" s="254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55"/>
      <c r="K1279" s="255"/>
    </row>
    <row r="1280" spans="2:11" s="12" customFormat="1" ht="12.75">
      <c r="B1280" s="212">
        <v>39448</v>
      </c>
      <c r="C1280" s="254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55"/>
      <c r="K1280" s="255"/>
    </row>
    <row r="1281" spans="2:11" s="12" customFormat="1" ht="12.75">
      <c r="B1281" s="212">
        <v>39479</v>
      </c>
      <c r="C1281" s="254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55"/>
      <c r="K1281" s="255"/>
    </row>
    <row r="1282" spans="2:11" s="12" customFormat="1" ht="12.75">
      <c r="B1282" s="212">
        <v>39508</v>
      </c>
      <c r="C1282" s="254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55"/>
      <c r="K1282" s="255"/>
    </row>
    <row r="1283" spans="2:11" s="12" customFormat="1" ht="12.75">
      <c r="B1283" s="212">
        <v>39539</v>
      </c>
      <c r="C1283" s="254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55"/>
      <c r="K1283" s="255"/>
    </row>
    <row r="1284" spans="2:11" s="12" customFormat="1" ht="12.75">
      <c r="B1284" s="212">
        <v>39569</v>
      </c>
      <c r="C1284" s="254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55"/>
      <c r="K1284" s="255"/>
    </row>
    <row r="1285" spans="2:11" s="12" customFormat="1" ht="12.75">
      <c r="B1285" s="212">
        <v>39600</v>
      </c>
      <c r="C1285" s="254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55"/>
      <c r="K1285" s="255"/>
    </row>
    <row r="1286" spans="2:11" s="12" customFormat="1" ht="12.75">
      <c r="B1286" s="212">
        <v>39630</v>
      </c>
      <c r="C1286" s="254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55"/>
      <c r="K1286" s="255"/>
    </row>
    <row r="1287" spans="2:11" s="12" customFormat="1" ht="12.75">
      <c r="B1287" s="212">
        <v>39661</v>
      </c>
      <c r="C1287" s="254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55"/>
      <c r="K1287" s="255"/>
    </row>
    <row r="1288" spans="2:11" s="12" customFormat="1" ht="12.75">
      <c r="B1288" s="212">
        <v>39692</v>
      </c>
      <c r="C1288" s="254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55"/>
      <c r="K1288" s="255"/>
    </row>
    <row r="1289" spans="2:11" s="12" customFormat="1" ht="12.75">
      <c r="B1289" s="212">
        <v>39722</v>
      </c>
      <c r="C1289" s="254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55"/>
      <c r="K1289" s="255"/>
    </row>
    <row r="1290" spans="2:11" s="12" customFormat="1" ht="12.75">
      <c r="B1290" s="212">
        <v>39753</v>
      </c>
      <c r="C1290" s="254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55"/>
      <c r="K1290" s="255"/>
    </row>
    <row r="1291" spans="2:11" s="12" customFormat="1" ht="12.75">
      <c r="B1291" s="212">
        <v>39783</v>
      </c>
      <c r="C1291" s="254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55"/>
      <c r="K1291" s="255"/>
    </row>
    <row r="1292" spans="2:11" s="12" customFormat="1" ht="12.75">
      <c r="B1292" s="212">
        <v>39814</v>
      </c>
      <c r="C1292" s="254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55"/>
      <c r="K1292" s="255"/>
    </row>
    <row r="1293" spans="2:11" s="12" customFormat="1" ht="12.75">
      <c r="B1293" s="212">
        <v>39845</v>
      </c>
      <c r="C1293" s="254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55"/>
      <c r="K1293" s="255"/>
    </row>
    <row r="1294" spans="2:11" s="12" customFormat="1" ht="12.75">
      <c r="B1294" s="212">
        <v>39873</v>
      </c>
      <c r="C1294" s="254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55"/>
      <c r="K1294" s="255"/>
    </row>
    <row r="1295" spans="2:11" s="12" customFormat="1" ht="12.75">
      <c r="B1295" s="212">
        <v>39904</v>
      </c>
      <c r="C1295" s="254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55"/>
      <c r="K1295" s="255"/>
    </row>
    <row r="1296" spans="2:11" s="12" customFormat="1" ht="12.75">
      <c r="B1296" s="212">
        <v>39934</v>
      </c>
      <c r="C1296" s="254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55"/>
      <c r="K1296" s="255"/>
    </row>
    <row r="1297" spans="2:11" s="12" customFormat="1" ht="12.75">
      <c r="B1297" s="212">
        <v>39965</v>
      </c>
      <c r="C1297" s="254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55"/>
      <c r="K1297" s="255"/>
    </row>
    <row r="1298" spans="2:11" s="12" customFormat="1" ht="12.75">
      <c r="B1298" s="212">
        <v>39995</v>
      </c>
      <c r="C1298" s="254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55"/>
      <c r="K1298" s="255"/>
    </row>
    <row r="1299" spans="2:11" s="12" customFormat="1" ht="12.75">
      <c r="B1299" s="212">
        <v>40026</v>
      </c>
      <c r="C1299" s="254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55"/>
      <c r="K1299" s="255"/>
    </row>
    <row r="1300" spans="2:11" s="12" customFormat="1" ht="12.75">
      <c r="B1300" s="212">
        <v>40057</v>
      </c>
      <c r="C1300" s="254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55"/>
      <c r="K1300" s="255"/>
    </row>
    <row r="1301" spans="2:11" s="12" customFormat="1" ht="12.75">
      <c r="B1301" s="212">
        <v>40087</v>
      </c>
      <c r="C1301" s="254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55"/>
      <c r="K1301" s="255"/>
    </row>
    <row r="1302" spans="2:11" s="12" customFormat="1" ht="12.75">
      <c r="B1302" s="212">
        <v>40118</v>
      </c>
      <c r="C1302" s="254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55"/>
      <c r="K1302" s="255"/>
    </row>
    <row r="1303" spans="2:11" s="12" customFormat="1" ht="12.75">
      <c r="B1303" s="212">
        <v>40148</v>
      </c>
      <c r="C1303" s="254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55"/>
      <c r="K1303" s="255"/>
    </row>
    <row r="1304" spans="2:11" s="12" customFormat="1" ht="12.75">
      <c r="B1304" s="212">
        <v>40179</v>
      </c>
      <c r="C1304" s="254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55"/>
      <c r="K1304" s="255"/>
    </row>
    <row r="1305" spans="2:11" s="12" customFormat="1" ht="12.75">
      <c r="B1305" s="212">
        <v>40210</v>
      </c>
      <c r="C1305" s="254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55"/>
      <c r="K1305" s="255"/>
    </row>
    <row r="1306" spans="2:11" s="12" customFormat="1" ht="12.75">
      <c r="B1306" s="212">
        <v>40238</v>
      </c>
      <c r="C1306" s="254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55"/>
      <c r="K1306" s="255"/>
    </row>
    <row r="1307" spans="2:11" s="12" customFormat="1" ht="12.75">
      <c r="B1307" s="212">
        <v>40269</v>
      </c>
      <c r="C1307" s="254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55"/>
      <c r="K1307" s="255"/>
    </row>
    <row r="1308" spans="2:11" s="12" customFormat="1" ht="12.75">
      <c r="B1308" s="212">
        <v>40299</v>
      </c>
      <c r="C1308" s="254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55"/>
      <c r="K1308" s="255"/>
    </row>
    <row r="1309" spans="2:11" s="12" customFormat="1" ht="12.75">
      <c r="B1309" s="212">
        <v>40330</v>
      </c>
      <c r="C1309" s="254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55"/>
      <c r="K1309" s="255"/>
    </row>
    <row r="1310" spans="2:11" s="12" customFormat="1" ht="12.75">
      <c r="B1310" s="212">
        <v>40360</v>
      </c>
      <c r="C1310" s="254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55"/>
      <c r="K1310" s="255"/>
    </row>
    <row r="1311" spans="2:11" s="12" customFormat="1" ht="12.75">
      <c r="B1311" s="212">
        <v>40391</v>
      </c>
      <c r="C1311" s="254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55"/>
      <c r="K1311" s="255"/>
    </row>
    <row r="1312" spans="2:11" s="12" customFormat="1" ht="12.75">
      <c r="B1312" s="212">
        <v>40422</v>
      </c>
      <c r="C1312" s="254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55"/>
      <c r="K1312" s="255"/>
    </row>
    <row r="1313" spans="2:11" s="12" customFormat="1" ht="12.75">
      <c r="B1313" s="212">
        <v>40452</v>
      </c>
      <c r="C1313" s="254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55"/>
      <c r="K1313" s="255"/>
    </row>
    <row r="1314" spans="2:11" s="12" customFormat="1" ht="12.75">
      <c r="B1314" s="212">
        <v>40483</v>
      </c>
      <c r="C1314" s="254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55"/>
      <c r="K1314" s="255"/>
    </row>
    <row r="1315" spans="2:11" s="12" customFormat="1" ht="12.75">
      <c r="B1315" s="212">
        <v>40513</v>
      </c>
      <c r="C1315" s="254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55"/>
      <c r="K1315" s="255"/>
    </row>
    <row r="1316" spans="2:11" s="12" customFormat="1" ht="12.75">
      <c r="B1316" s="212">
        <v>40544</v>
      </c>
      <c r="C1316" s="254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55"/>
      <c r="K1316" s="255"/>
    </row>
    <row r="1317" spans="2:11" s="12" customFormat="1" ht="12.75">
      <c r="B1317" s="212">
        <v>40575</v>
      </c>
      <c r="C1317" s="254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55"/>
      <c r="K1317" s="255"/>
    </row>
    <row r="1318" spans="2:11" s="12" customFormat="1" ht="12.75">
      <c r="B1318" s="212">
        <v>40603</v>
      </c>
      <c r="C1318" s="254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55"/>
      <c r="K1318" s="255"/>
    </row>
    <row r="1319" spans="2:11" s="12" customFormat="1" ht="12.75">
      <c r="B1319" s="212">
        <v>40634</v>
      </c>
      <c r="C1319" s="214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55"/>
      <c r="K1319" s="255"/>
    </row>
    <row r="1320" spans="2:11" s="12" customFormat="1" ht="12.75">
      <c r="B1320" s="212">
        <v>40664</v>
      </c>
      <c r="C1320" s="214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55"/>
      <c r="K1320" s="255"/>
    </row>
    <row r="1321" spans="2:11" s="12" customFormat="1" ht="12.75">
      <c r="B1321" s="212">
        <v>40695</v>
      </c>
      <c r="C1321" s="214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55"/>
      <c r="K1321" s="255"/>
    </row>
    <row r="1322" spans="2:11" s="12" customFormat="1" ht="12.75">
      <c r="B1322" s="212">
        <v>40725</v>
      </c>
      <c r="C1322" s="254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55"/>
      <c r="K1322" s="255"/>
    </row>
    <row r="1323" spans="2:11" s="12" customFormat="1" ht="12.75">
      <c r="B1323" s="212">
        <v>40756</v>
      </c>
      <c r="C1323" s="254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55"/>
      <c r="K1323" s="255"/>
    </row>
    <row r="1324" spans="2:11" s="12" customFormat="1" ht="12.75">
      <c r="B1324" s="212">
        <v>40787</v>
      </c>
      <c r="C1324" s="254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55"/>
      <c r="K1324" s="255"/>
    </row>
    <row r="1325" spans="2:11" s="12" customFormat="1" ht="12.75">
      <c r="B1325" s="212">
        <v>40817</v>
      </c>
      <c r="C1325" s="254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55"/>
      <c r="K1325" s="255"/>
    </row>
    <row r="1326" spans="2:11" s="12" customFormat="1" ht="12.75">
      <c r="B1326" s="212">
        <v>40848</v>
      </c>
      <c r="C1326" s="254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55"/>
      <c r="K1326" s="255"/>
    </row>
    <row r="1327" spans="2:11" s="12" customFormat="1" ht="12.75">
      <c r="B1327" s="212">
        <v>40878</v>
      </c>
      <c r="C1327" s="254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55"/>
      <c r="K1327" s="255"/>
    </row>
    <row r="1328" spans="2:11" s="12" customFormat="1" ht="12.75">
      <c r="B1328" s="212">
        <v>40909</v>
      </c>
      <c r="C1328" s="254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55"/>
      <c r="K1328" s="255"/>
    </row>
    <row r="1329" spans="2:11" s="12" customFormat="1" ht="12.75">
      <c r="B1329" s="212">
        <v>40940</v>
      </c>
      <c r="C1329" s="254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55"/>
      <c r="K1329" s="255"/>
    </row>
    <row r="1330" spans="2:11" s="12" customFormat="1" ht="12.75">
      <c r="B1330" s="212">
        <v>40969</v>
      </c>
      <c r="C1330" s="254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55"/>
      <c r="K1330" s="255"/>
    </row>
    <row r="1331" spans="2:11" s="12" customFormat="1" ht="12.75">
      <c r="B1331" s="212">
        <v>41000</v>
      </c>
      <c r="C1331" s="254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55"/>
      <c r="K1331" s="255"/>
    </row>
    <row r="1332" spans="2:11" s="12" customFormat="1" ht="12.75">
      <c r="B1332" s="212">
        <v>41030</v>
      </c>
      <c r="C1332" s="254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55"/>
      <c r="K1332" s="255"/>
    </row>
    <row r="1333" spans="2:11" s="12" customFormat="1" ht="12.75">
      <c r="B1333" s="212">
        <v>41061</v>
      </c>
      <c r="C1333" s="254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55"/>
      <c r="K1333" s="255"/>
    </row>
    <row r="1334" spans="2:11" s="12" customFormat="1" ht="12.75">
      <c r="B1334" s="212">
        <v>41092</v>
      </c>
      <c r="C1334" s="254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55"/>
      <c r="K1334" s="255"/>
    </row>
    <row r="1335" spans="2:11" s="12" customFormat="1" ht="12.75">
      <c r="B1335" s="212">
        <v>41124</v>
      </c>
      <c r="C1335" s="254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55"/>
      <c r="K1335" s="255"/>
    </row>
    <row r="1336" spans="2:11" s="12" customFormat="1" ht="12.75">
      <c r="B1336" s="212">
        <v>41156</v>
      </c>
      <c r="C1336" s="254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55"/>
      <c r="K1336" s="255"/>
    </row>
    <row r="1337" spans="2:11" s="12" customFormat="1" ht="12.75">
      <c r="B1337" s="256">
        <v>41188</v>
      </c>
      <c r="C1337" s="257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55"/>
      <c r="K1337" s="255"/>
    </row>
    <row r="1338" spans="2:11" s="12" customFormat="1" ht="12.75">
      <c r="B1338" s="256">
        <v>41220</v>
      </c>
      <c r="C1338" s="257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55"/>
      <c r="K1338" s="255"/>
    </row>
    <row r="1339" spans="2:11" s="12" customFormat="1" ht="12.75">
      <c r="B1339" s="256">
        <v>41252</v>
      </c>
      <c r="C1339" s="257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55"/>
      <c r="K1339" s="255"/>
    </row>
    <row r="1340" spans="2:11" s="12" customFormat="1" ht="12.75">
      <c r="B1340" s="256">
        <v>41275</v>
      </c>
      <c r="C1340" s="257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55"/>
      <c r="K1340" s="255"/>
    </row>
    <row r="1341" spans="2:11" s="12" customFormat="1" ht="12.75">
      <c r="B1341" s="256">
        <v>41306</v>
      </c>
      <c r="C1341" s="257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55"/>
      <c r="K1341" s="255"/>
    </row>
    <row r="1342" spans="2:11" s="12" customFormat="1" ht="12.75">
      <c r="B1342" s="256">
        <v>41334</v>
      </c>
      <c r="C1342" s="257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55"/>
      <c r="K1342" s="255"/>
    </row>
    <row r="1343" spans="2:11" s="12" customFormat="1" ht="12.75">
      <c r="B1343" s="256">
        <v>41365</v>
      </c>
      <c r="C1343" s="257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55"/>
      <c r="K1343" s="255"/>
    </row>
    <row r="1344" spans="2:11" s="12" customFormat="1" ht="12.75">
      <c r="B1344" s="256">
        <v>41395</v>
      </c>
      <c r="C1344" s="257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55"/>
      <c r="K1344" s="255"/>
    </row>
    <row r="1345" spans="2:11" s="12" customFormat="1" ht="12.75">
      <c r="B1345" s="256">
        <v>41426</v>
      </c>
      <c r="C1345" s="257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55"/>
      <c r="K1345" s="255"/>
    </row>
    <row r="1346" spans="2:11" s="12" customFormat="1" ht="12.75">
      <c r="B1346" s="256">
        <v>41456</v>
      </c>
      <c r="C1346" s="257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55"/>
      <c r="K1346" s="255"/>
    </row>
    <row r="1347" spans="2:11" s="12" customFormat="1" ht="12.75">
      <c r="B1347" s="256">
        <v>41487</v>
      </c>
      <c r="C1347" s="257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55"/>
      <c r="K1347" s="255"/>
    </row>
    <row r="1348" spans="2:11" s="12" customFormat="1" ht="12.75">
      <c r="B1348" s="256">
        <v>41518</v>
      </c>
      <c r="C1348" s="257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55"/>
      <c r="K1348" s="255"/>
    </row>
    <row r="1349" spans="2:11" s="12" customFormat="1" ht="12.75">
      <c r="B1349" s="256">
        <v>41548</v>
      </c>
      <c r="C1349" s="257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55"/>
      <c r="K1349" s="255"/>
    </row>
    <row r="1350" spans="2:11" s="12" customFormat="1" ht="12.75">
      <c r="B1350" s="256">
        <v>41579</v>
      </c>
      <c r="C1350" s="257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55"/>
      <c r="K1350" s="255"/>
    </row>
    <row r="1351" spans="2:11" s="12" customFormat="1" ht="12.75">
      <c r="B1351" s="256">
        <v>41609</v>
      </c>
      <c r="C1351" s="257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55"/>
      <c r="K1351" s="255"/>
    </row>
    <row r="1352" spans="2:11" s="12" customFormat="1" ht="12.75">
      <c r="B1352" s="256">
        <v>41640</v>
      </c>
      <c r="C1352" s="257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55"/>
      <c r="K1352" s="255"/>
    </row>
    <row r="1353" spans="2:11" s="12" customFormat="1" ht="12.75">
      <c r="B1353" s="256">
        <v>41671</v>
      </c>
      <c r="C1353" s="257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55"/>
      <c r="K1353" s="255"/>
    </row>
    <row r="1354" spans="2:11" s="12" customFormat="1" ht="12.75">
      <c r="B1354" s="256">
        <v>41699</v>
      </c>
      <c r="C1354" s="257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55"/>
      <c r="K1354" s="255"/>
    </row>
    <row r="1355" spans="2:11" s="12" customFormat="1" ht="12.75">
      <c r="B1355" s="256">
        <v>41730</v>
      </c>
      <c r="C1355" s="257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55"/>
      <c r="K1355" s="255"/>
    </row>
    <row r="1356" spans="2:11" s="12" customFormat="1" ht="12.75">
      <c r="B1356" s="256">
        <v>41760</v>
      </c>
      <c r="C1356" s="257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55"/>
      <c r="K1356" s="255"/>
    </row>
    <row r="1357" spans="2:11" s="12" customFormat="1" ht="12.75">
      <c r="B1357" s="256">
        <v>41791</v>
      </c>
      <c r="C1357" s="257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55"/>
      <c r="K1357" s="255"/>
    </row>
    <row r="1358" spans="2:11" s="12" customFormat="1" ht="12.75">
      <c r="B1358" s="256">
        <v>41821</v>
      </c>
      <c r="C1358" s="257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55"/>
      <c r="K1358" s="255"/>
    </row>
    <row r="1359" spans="2:11" s="12" customFormat="1" ht="12.75">
      <c r="B1359" s="256">
        <v>41852</v>
      </c>
      <c r="C1359" s="257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55"/>
      <c r="K1359" s="255"/>
    </row>
    <row r="1360" spans="2:11" s="12" customFormat="1" ht="12.75">
      <c r="B1360" s="256">
        <v>41883</v>
      </c>
      <c r="C1360" s="257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55"/>
      <c r="K1360" s="255"/>
    </row>
    <row r="1361" spans="2:11" s="12" customFormat="1" ht="12.75">
      <c r="B1361" s="256">
        <v>41913</v>
      </c>
      <c r="C1361" s="257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55"/>
      <c r="K1361" s="255"/>
    </row>
    <row r="1362" spans="2:11" s="12" customFormat="1" ht="12.75">
      <c r="B1362" s="256">
        <v>41944</v>
      </c>
      <c r="C1362" s="257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55"/>
      <c r="K1362" s="255"/>
    </row>
    <row r="1363" spans="2:11" s="12" customFormat="1" ht="12.75">
      <c r="B1363" s="256">
        <v>41974</v>
      </c>
      <c r="C1363" s="257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55"/>
      <c r="K1363" s="255"/>
    </row>
    <row r="1364" spans="2:11" s="12" customFormat="1" ht="12.75">
      <c r="B1364" s="256">
        <v>42005</v>
      </c>
      <c r="C1364" s="257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55"/>
      <c r="K1364" s="255"/>
    </row>
    <row r="1365" spans="2:11" s="12" customFormat="1" ht="12.75">
      <c r="B1365" s="256">
        <v>42036</v>
      </c>
      <c r="C1365" s="257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55"/>
      <c r="K1365" s="255"/>
    </row>
    <row r="1366" spans="2:11" s="12" customFormat="1" ht="12.75">
      <c r="B1366" s="256">
        <v>42064</v>
      </c>
      <c r="C1366" s="257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55"/>
      <c r="K1366" s="255"/>
    </row>
    <row r="1367" spans="2:11" s="12" customFormat="1" ht="12.75">
      <c r="B1367" s="256">
        <v>42095</v>
      </c>
      <c r="C1367" s="257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55"/>
      <c r="K1367" s="255"/>
    </row>
    <row r="1368" spans="2:11" s="12" customFormat="1" ht="12.75">
      <c r="B1368" s="256">
        <v>42125</v>
      </c>
      <c r="C1368" s="257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55"/>
      <c r="K1368" s="255"/>
    </row>
    <row r="1369" spans="2:11" s="12" customFormat="1" ht="12.75">
      <c r="B1369" s="256">
        <v>42156</v>
      </c>
      <c r="C1369" s="257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55"/>
      <c r="K1369" s="255"/>
    </row>
    <row r="1370" spans="2:11" s="12" customFormat="1" ht="12.75">
      <c r="B1370" s="256">
        <v>42186</v>
      </c>
      <c r="C1370" s="257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55"/>
      <c r="K1370" s="255"/>
    </row>
    <row r="1371" spans="2:11" s="12" customFormat="1" ht="12.75">
      <c r="B1371" s="256">
        <v>42217</v>
      </c>
      <c r="C1371" s="257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55"/>
      <c r="K1371" s="255"/>
    </row>
    <row r="1372" spans="2:11" s="12" customFormat="1" ht="12.75">
      <c r="B1372" s="256">
        <v>42248</v>
      </c>
      <c r="C1372" s="257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55"/>
      <c r="K1372" s="255"/>
    </row>
    <row r="1373" spans="2:11" s="12" customFormat="1" ht="12.75">
      <c r="B1373" s="256">
        <v>42278</v>
      </c>
      <c r="C1373" s="257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55"/>
      <c r="K1373" s="255"/>
    </row>
    <row r="1374" spans="2:11" s="12" customFormat="1" ht="12.75">
      <c r="B1374" s="256">
        <v>42309</v>
      </c>
      <c r="C1374" s="257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55"/>
      <c r="K1374" s="255"/>
    </row>
    <row r="1375" spans="2:11" s="12" customFormat="1" ht="12.75">
      <c r="B1375" s="256">
        <v>42339</v>
      </c>
      <c r="C1375" s="257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55"/>
      <c r="K1375" s="255"/>
    </row>
    <row r="1376" spans="2:11" s="12" customFormat="1" ht="12.75">
      <c r="B1376" s="256">
        <v>42370</v>
      </c>
      <c r="C1376" s="257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55"/>
      <c r="K1376" s="255"/>
    </row>
    <row r="1377" spans="2:11" s="12" customFormat="1" ht="12.75">
      <c r="B1377" s="256">
        <v>42401</v>
      </c>
      <c r="C1377" s="257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55"/>
      <c r="K1377" s="255"/>
    </row>
    <row r="1378" spans="2:11" s="12" customFormat="1" ht="12.75">
      <c r="B1378" s="256">
        <v>42430</v>
      </c>
      <c r="C1378" s="257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55"/>
      <c r="K1378" s="255"/>
    </row>
    <row r="1379" spans="2:11" s="12" customFormat="1" ht="12.75">
      <c r="B1379" s="256">
        <v>42461</v>
      </c>
      <c r="C1379" s="257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55"/>
      <c r="K1379" s="255"/>
    </row>
    <row r="1380" spans="2:11" s="12" customFormat="1" ht="12.75">
      <c r="B1380" s="256">
        <v>42491</v>
      </c>
      <c r="C1380" s="257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55"/>
      <c r="K1380" s="255"/>
    </row>
    <row r="1381" spans="2:11" s="12" customFormat="1" ht="12.75">
      <c r="B1381" s="256">
        <v>42522</v>
      </c>
      <c r="C1381" s="257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55"/>
      <c r="K1381" s="255"/>
    </row>
    <row r="1382" spans="2:11" s="12" customFormat="1" ht="12.75">
      <c r="B1382" s="256">
        <v>42552</v>
      </c>
      <c r="C1382" s="257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55"/>
      <c r="K1382" s="255"/>
    </row>
    <row r="1383" spans="2:11" s="12" customFormat="1" ht="12.75">
      <c r="B1383" s="256">
        <v>42583</v>
      </c>
      <c r="C1383" s="257"/>
      <c r="D1383" s="214">
        <v>0</v>
      </c>
      <c r="E1383" s="214">
        <v>0</v>
      </c>
      <c r="F1383" s="214">
        <v>0</v>
      </c>
      <c r="G1383" s="214">
        <v>0</v>
      </c>
      <c r="H1383" s="214">
        <v>0</v>
      </c>
      <c r="I1383" s="214">
        <v>0</v>
      </c>
      <c r="J1383" s="255"/>
      <c r="K1383" s="255"/>
    </row>
    <row r="1384" spans="2:11" s="12" customFormat="1" ht="12.75">
      <c r="B1384" s="256">
        <v>42614</v>
      </c>
      <c r="C1384" s="257"/>
      <c r="D1384" s="214">
        <v>0</v>
      </c>
      <c r="E1384" s="214">
        <v>0</v>
      </c>
      <c r="F1384" s="214">
        <v>0</v>
      </c>
      <c r="G1384" s="214">
        <v>0</v>
      </c>
      <c r="H1384" s="214">
        <v>0</v>
      </c>
      <c r="I1384" s="214">
        <v>0</v>
      </c>
      <c r="J1384" s="255"/>
      <c r="K1384" s="255"/>
    </row>
    <row r="1385" spans="2:11" s="12" customFormat="1" ht="12.75">
      <c r="B1385" s="256">
        <v>42644</v>
      </c>
      <c r="C1385" s="257"/>
      <c r="D1385" s="214">
        <v>0</v>
      </c>
      <c r="E1385" s="214">
        <v>0</v>
      </c>
      <c r="F1385" s="214">
        <v>0</v>
      </c>
      <c r="G1385" s="214">
        <v>0</v>
      </c>
      <c r="H1385" s="214">
        <v>0</v>
      </c>
      <c r="I1385" s="214">
        <v>0</v>
      </c>
      <c r="J1385" s="255"/>
      <c r="K1385" s="255"/>
    </row>
    <row r="1386" spans="2:11" s="12" customFormat="1" ht="12.75">
      <c r="B1386" s="256">
        <v>42675</v>
      </c>
      <c r="C1386" s="257"/>
      <c r="D1386" s="214">
        <v>0</v>
      </c>
      <c r="E1386" s="214">
        <v>0</v>
      </c>
      <c r="F1386" s="214">
        <v>0</v>
      </c>
      <c r="G1386" s="214">
        <v>0</v>
      </c>
      <c r="H1386" s="214">
        <v>0</v>
      </c>
      <c r="I1386" s="214">
        <v>0</v>
      </c>
      <c r="J1386" s="255"/>
      <c r="K1386" s="255"/>
    </row>
    <row r="1387" spans="2:11" s="12" customFormat="1" ht="12.75">
      <c r="B1387" s="256">
        <v>42705</v>
      </c>
      <c r="C1387" s="257"/>
      <c r="D1387" s="214">
        <v>0</v>
      </c>
      <c r="E1387" s="214">
        <v>0</v>
      </c>
      <c r="F1387" s="214">
        <v>0</v>
      </c>
      <c r="G1387" s="214">
        <v>0</v>
      </c>
      <c r="H1387" s="214">
        <v>0</v>
      </c>
      <c r="I1387" s="214">
        <v>0</v>
      </c>
      <c r="J1387" s="255"/>
      <c r="K1387" s="255"/>
    </row>
    <row r="1388" spans="2:11" s="12" customFormat="1" ht="12.75">
      <c r="B1388" s="256">
        <v>42736</v>
      </c>
      <c r="C1388" s="257"/>
      <c r="D1388" s="214">
        <v>0</v>
      </c>
      <c r="E1388" s="214">
        <v>0</v>
      </c>
      <c r="F1388" s="214">
        <v>0</v>
      </c>
      <c r="G1388" s="214">
        <v>0</v>
      </c>
      <c r="H1388" s="214">
        <v>0</v>
      </c>
      <c r="I1388" s="214">
        <v>0</v>
      </c>
      <c r="J1388" s="255"/>
      <c r="K1388" s="255"/>
    </row>
    <row r="1389" spans="2:11" s="12" customFormat="1" ht="12.75">
      <c r="B1389" s="256">
        <v>42767</v>
      </c>
      <c r="C1389" s="257"/>
      <c r="D1389" s="214">
        <v>0</v>
      </c>
      <c r="E1389" s="214">
        <v>0</v>
      </c>
      <c r="F1389" s="214">
        <v>0</v>
      </c>
      <c r="G1389" s="214">
        <v>0</v>
      </c>
      <c r="H1389" s="214">
        <v>0</v>
      </c>
      <c r="I1389" s="214">
        <v>0</v>
      </c>
      <c r="J1389" s="255"/>
      <c r="K1389" s="255"/>
    </row>
    <row r="1390" spans="2:11" s="12" customFormat="1" ht="12.75">
      <c r="B1390" s="256">
        <v>42795</v>
      </c>
      <c r="C1390" s="257"/>
      <c r="D1390" s="214">
        <v>0</v>
      </c>
      <c r="E1390" s="214">
        <v>0</v>
      </c>
      <c r="F1390" s="214">
        <v>0</v>
      </c>
      <c r="G1390" s="214">
        <v>0</v>
      </c>
      <c r="H1390" s="214">
        <v>0</v>
      </c>
      <c r="I1390" s="214">
        <v>0</v>
      </c>
      <c r="J1390" s="255"/>
      <c r="K1390" s="255"/>
    </row>
    <row r="1391" spans="2:11" s="12" customFormat="1" ht="12.75">
      <c r="B1391" s="256">
        <v>42826</v>
      </c>
      <c r="C1391" s="257"/>
      <c r="D1391" s="214">
        <v>0</v>
      </c>
      <c r="E1391" s="214">
        <v>0</v>
      </c>
      <c r="F1391" s="214">
        <v>0</v>
      </c>
      <c r="G1391" s="214">
        <v>0</v>
      </c>
      <c r="H1391" s="214">
        <v>0</v>
      </c>
      <c r="I1391" s="214">
        <v>0</v>
      </c>
      <c r="J1391" s="255"/>
      <c r="K1391" s="255"/>
    </row>
    <row r="1392" spans="2:11" s="12" customFormat="1" ht="12.75">
      <c r="B1392" s="256">
        <v>42856</v>
      </c>
      <c r="C1392" s="257"/>
      <c r="D1392" s="214">
        <v>0</v>
      </c>
      <c r="E1392" s="214">
        <v>0</v>
      </c>
      <c r="F1392" s="214">
        <v>0</v>
      </c>
      <c r="G1392" s="214">
        <v>0</v>
      </c>
      <c r="H1392" s="214">
        <v>0</v>
      </c>
      <c r="I1392" s="214">
        <v>0</v>
      </c>
      <c r="J1392" s="255"/>
      <c r="K1392" s="255"/>
    </row>
    <row r="1393" spans="2:11" s="12" customFormat="1" ht="12.75">
      <c r="B1393" s="256">
        <v>42887</v>
      </c>
      <c r="C1393" s="257"/>
      <c r="D1393" s="214">
        <v>0</v>
      </c>
      <c r="E1393" s="214">
        <v>0</v>
      </c>
      <c r="F1393" s="214">
        <v>0</v>
      </c>
      <c r="G1393" s="214">
        <v>0</v>
      </c>
      <c r="H1393" s="214">
        <v>0</v>
      </c>
      <c r="I1393" s="214">
        <v>0</v>
      </c>
      <c r="J1393" s="255"/>
      <c r="K1393" s="255"/>
    </row>
    <row r="1394" spans="2:11" s="12" customFormat="1" ht="12.75">
      <c r="B1394" s="256">
        <v>42917</v>
      </c>
      <c r="C1394" s="257"/>
      <c r="D1394" s="214">
        <v>0</v>
      </c>
      <c r="E1394" s="214">
        <v>0</v>
      </c>
      <c r="F1394" s="214">
        <v>0</v>
      </c>
      <c r="G1394" s="214">
        <v>0</v>
      </c>
      <c r="H1394" s="214">
        <v>0</v>
      </c>
      <c r="I1394" s="214">
        <v>0</v>
      </c>
      <c r="J1394" s="255"/>
      <c r="K1394" s="255"/>
    </row>
    <row r="1395" spans="2:11" s="12" customFormat="1" ht="12.75">
      <c r="B1395" s="256">
        <v>42948</v>
      </c>
      <c r="C1395" s="257"/>
      <c r="D1395" s="214">
        <v>0</v>
      </c>
      <c r="E1395" s="214">
        <v>0</v>
      </c>
      <c r="F1395" s="214">
        <v>0</v>
      </c>
      <c r="G1395" s="214">
        <v>0</v>
      </c>
      <c r="H1395" s="214">
        <v>0</v>
      </c>
      <c r="I1395" s="214">
        <v>0</v>
      </c>
      <c r="J1395" s="255"/>
      <c r="K1395" s="255"/>
    </row>
    <row r="1396" spans="2:11" s="12" customFormat="1" ht="12.75">
      <c r="B1396" s="256">
        <v>42979</v>
      </c>
      <c r="C1396" s="257"/>
      <c r="D1396" s="214">
        <v>0</v>
      </c>
      <c r="E1396" s="214">
        <v>0</v>
      </c>
      <c r="F1396" s="214">
        <v>0</v>
      </c>
      <c r="G1396" s="214">
        <v>0</v>
      </c>
      <c r="H1396" s="214">
        <v>0</v>
      </c>
      <c r="I1396" s="214">
        <v>0</v>
      </c>
      <c r="J1396" s="255"/>
      <c r="K1396" s="255"/>
    </row>
    <row r="1397" spans="2:11" s="12" customFormat="1" ht="12.75">
      <c r="B1397" s="256">
        <v>43009</v>
      </c>
      <c r="C1397" s="257"/>
      <c r="D1397" s="214">
        <v>0</v>
      </c>
      <c r="E1397" s="214">
        <v>0</v>
      </c>
      <c r="F1397" s="214">
        <v>0</v>
      </c>
      <c r="G1397" s="214">
        <v>0</v>
      </c>
      <c r="H1397" s="214">
        <v>0</v>
      </c>
      <c r="I1397" s="214">
        <v>0</v>
      </c>
      <c r="J1397" s="255"/>
      <c r="K1397" s="255"/>
    </row>
    <row r="1398" spans="2:11" s="12" customFormat="1" ht="12.75">
      <c r="B1398" s="256">
        <v>43040</v>
      </c>
      <c r="C1398" s="257"/>
      <c r="D1398" s="214">
        <v>0</v>
      </c>
      <c r="E1398" s="214">
        <v>0</v>
      </c>
      <c r="F1398" s="214">
        <v>0</v>
      </c>
      <c r="G1398" s="214">
        <v>0</v>
      </c>
      <c r="H1398" s="214">
        <v>0</v>
      </c>
      <c r="I1398" s="214">
        <v>0</v>
      </c>
      <c r="J1398" s="255"/>
      <c r="K1398" s="255"/>
    </row>
    <row r="1399" spans="2:11" s="12" customFormat="1" ht="12" customHeight="1">
      <c r="B1399" s="256">
        <v>43070</v>
      </c>
      <c r="C1399" s="257"/>
      <c r="D1399" s="214">
        <v>0</v>
      </c>
      <c r="E1399" s="214">
        <v>0</v>
      </c>
      <c r="F1399" s="214">
        <v>0</v>
      </c>
      <c r="G1399" s="214">
        <v>0</v>
      </c>
      <c r="H1399" s="214">
        <v>0</v>
      </c>
      <c r="I1399" s="214">
        <v>0</v>
      </c>
      <c r="J1399" s="255"/>
      <c r="K1399" s="255"/>
    </row>
    <row r="1400" spans="2:11" s="12" customFormat="1" ht="12" customHeight="1">
      <c r="B1400" s="256">
        <v>43101</v>
      </c>
      <c r="C1400" s="257"/>
      <c r="D1400" s="214">
        <v>0</v>
      </c>
      <c r="E1400" s="214">
        <v>0</v>
      </c>
      <c r="F1400" s="214">
        <v>0</v>
      </c>
      <c r="G1400" s="214">
        <v>0</v>
      </c>
      <c r="H1400" s="214">
        <v>0</v>
      </c>
      <c r="I1400" s="214">
        <v>0</v>
      </c>
      <c r="J1400" s="255"/>
      <c r="K1400" s="255"/>
    </row>
    <row r="1401" spans="2:11" s="12" customFormat="1" ht="12" customHeight="1">
      <c r="B1401" s="256">
        <v>43132</v>
      </c>
      <c r="C1401" s="257"/>
      <c r="D1401" s="214">
        <v>0</v>
      </c>
      <c r="E1401" s="214">
        <v>0</v>
      </c>
      <c r="F1401" s="214">
        <v>0</v>
      </c>
      <c r="G1401" s="214">
        <v>0</v>
      </c>
      <c r="H1401" s="214">
        <v>0</v>
      </c>
      <c r="I1401" s="214">
        <v>0</v>
      </c>
      <c r="J1401" s="255"/>
      <c r="K1401" s="255"/>
    </row>
    <row r="1402" spans="2:11" s="12" customFormat="1" ht="12" customHeight="1">
      <c r="B1402" s="256">
        <v>43160</v>
      </c>
      <c r="C1402" s="257"/>
      <c r="D1402" s="214">
        <v>0</v>
      </c>
      <c r="E1402" s="214">
        <v>0</v>
      </c>
      <c r="F1402" s="214">
        <v>0</v>
      </c>
      <c r="G1402" s="214">
        <v>0</v>
      </c>
      <c r="H1402" s="214">
        <v>0</v>
      </c>
      <c r="I1402" s="214">
        <v>0</v>
      </c>
      <c r="J1402" s="255"/>
      <c r="K1402" s="255"/>
    </row>
    <row r="1403" spans="2:11" s="12" customFormat="1" ht="12" customHeight="1">
      <c r="B1403" s="256">
        <v>43191</v>
      </c>
      <c r="C1403" s="257"/>
      <c r="D1403" s="214">
        <v>0</v>
      </c>
      <c r="E1403" s="214">
        <v>0</v>
      </c>
      <c r="F1403" s="214">
        <v>0</v>
      </c>
      <c r="G1403" s="214">
        <v>0</v>
      </c>
      <c r="H1403" s="214">
        <v>0</v>
      </c>
      <c r="I1403" s="214">
        <v>0</v>
      </c>
      <c r="J1403" s="255"/>
      <c r="K1403" s="255"/>
    </row>
    <row r="1404" spans="2:11" s="12" customFormat="1" ht="12" customHeight="1">
      <c r="B1404" s="256">
        <v>43221</v>
      </c>
      <c r="C1404" s="257"/>
      <c r="D1404" s="214">
        <v>0</v>
      </c>
      <c r="E1404" s="214">
        <v>0</v>
      </c>
      <c r="F1404" s="214">
        <v>0</v>
      </c>
      <c r="G1404" s="214">
        <v>0</v>
      </c>
      <c r="H1404" s="214">
        <v>0</v>
      </c>
      <c r="I1404" s="214">
        <v>0</v>
      </c>
      <c r="J1404" s="255"/>
      <c r="K1404" s="255"/>
    </row>
    <row r="1405" spans="2:11" s="12" customFormat="1" ht="12" customHeight="1">
      <c r="B1405" s="256">
        <v>43252</v>
      </c>
      <c r="C1405" s="257"/>
      <c r="D1405" s="214">
        <v>0</v>
      </c>
      <c r="E1405" s="214">
        <v>0</v>
      </c>
      <c r="F1405" s="214">
        <v>0</v>
      </c>
      <c r="G1405" s="214">
        <v>0</v>
      </c>
      <c r="H1405" s="214">
        <v>0</v>
      </c>
      <c r="I1405" s="214">
        <v>0</v>
      </c>
      <c r="J1405" s="255"/>
      <c r="K1405" s="255"/>
    </row>
    <row r="1406" spans="2:11" s="12" customFormat="1" ht="12" customHeight="1">
      <c r="B1406" s="256">
        <v>43282</v>
      </c>
      <c r="C1406" s="257"/>
      <c r="D1406" s="214">
        <v>0</v>
      </c>
      <c r="E1406" s="214">
        <v>0</v>
      </c>
      <c r="F1406" s="214">
        <v>0</v>
      </c>
      <c r="G1406" s="214">
        <v>0</v>
      </c>
      <c r="H1406" s="214">
        <v>0</v>
      </c>
      <c r="I1406" s="214">
        <v>0</v>
      </c>
      <c r="J1406" s="255"/>
      <c r="K1406" s="255"/>
    </row>
    <row r="1407" spans="2:11" s="12" customFormat="1" ht="12" customHeight="1">
      <c r="B1407" s="256">
        <v>43313</v>
      </c>
      <c r="C1407" s="257"/>
      <c r="D1407" s="214">
        <v>0</v>
      </c>
      <c r="E1407" s="214">
        <v>0</v>
      </c>
      <c r="F1407" s="214">
        <v>0</v>
      </c>
      <c r="G1407" s="214">
        <v>0</v>
      </c>
      <c r="H1407" s="214">
        <v>0</v>
      </c>
      <c r="I1407" s="214">
        <v>0</v>
      </c>
      <c r="J1407" s="255"/>
      <c r="K1407" s="255"/>
    </row>
    <row r="1408" spans="2:11" s="12" customFormat="1" ht="12" customHeight="1">
      <c r="B1408" s="256">
        <v>43344</v>
      </c>
      <c r="C1408" s="257"/>
      <c r="D1408" s="214">
        <v>0</v>
      </c>
      <c r="E1408" s="214">
        <v>0</v>
      </c>
      <c r="F1408" s="214">
        <v>0</v>
      </c>
      <c r="G1408" s="214">
        <v>0</v>
      </c>
      <c r="H1408" s="214">
        <v>0</v>
      </c>
      <c r="I1408" s="214">
        <v>0</v>
      </c>
      <c r="J1408" s="255"/>
      <c r="K1408" s="255"/>
    </row>
    <row r="1409" spans="2:11" s="12" customFormat="1" ht="12" customHeight="1">
      <c r="B1409" s="256">
        <v>43374</v>
      </c>
      <c r="C1409" s="257"/>
      <c r="D1409" s="214">
        <v>0</v>
      </c>
      <c r="E1409" s="214">
        <v>0</v>
      </c>
      <c r="F1409" s="214">
        <v>0</v>
      </c>
      <c r="G1409" s="214">
        <v>0</v>
      </c>
      <c r="H1409" s="214">
        <v>0</v>
      </c>
      <c r="I1409" s="214">
        <v>0</v>
      </c>
      <c r="J1409" s="255"/>
      <c r="K1409" s="255"/>
    </row>
    <row r="1410" spans="2:11" s="12" customFormat="1" ht="12" customHeight="1">
      <c r="B1410" s="256">
        <v>43405</v>
      </c>
      <c r="C1410" s="257"/>
      <c r="D1410" s="214">
        <v>0</v>
      </c>
      <c r="E1410" s="214">
        <v>0</v>
      </c>
      <c r="F1410" s="214">
        <v>0</v>
      </c>
      <c r="G1410" s="214">
        <v>0</v>
      </c>
      <c r="H1410" s="214">
        <v>0</v>
      </c>
      <c r="I1410" s="214">
        <v>0</v>
      </c>
      <c r="J1410" s="255"/>
      <c r="K1410" s="255"/>
    </row>
    <row r="1411" spans="2:11" s="12" customFormat="1" ht="12" customHeight="1">
      <c r="B1411" s="256">
        <v>43435</v>
      </c>
      <c r="C1411" s="257"/>
      <c r="D1411" s="214">
        <v>0</v>
      </c>
      <c r="E1411" s="214">
        <v>0</v>
      </c>
      <c r="F1411" s="214">
        <v>0</v>
      </c>
      <c r="G1411" s="214">
        <v>0</v>
      </c>
      <c r="H1411" s="214">
        <v>0</v>
      </c>
      <c r="I1411" s="214">
        <v>0</v>
      </c>
      <c r="J1411" s="255"/>
      <c r="K1411" s="255"/>
    </row>
    <row r="1412" spans="2:11" s="12" customFormat="1" ht="12" customHeight="1">
      <c r="B1412" s="256">
        <v>43466</v>
      </c>
      <c r="C1412" s="257"/>
      <c r="D1412" s="214">
        <v>0</v>
      </c>
      <c r="E1412" s="214">
        <v>0</v>
      </c>
      <c r="F1412" s="214">
        <v>0</v>
      </c>
      <c r="G1412" s="214">
        <v>0</v>
      </c>
      <c r="H1412" s="214">
        <v>0</v>
      </c>
      <c r="I1412" s="214">
        <v>0</v>
      </c>
      <c r="J1412" s="255"/>
      <c r="K1412" s="255"/>
    </row>
    <row r="1413" spans="2:11" s="12" customFormat="1" ht="12" customHeight="1">
      <c r="B1413" s="256">
        <v>43497</v>
      </c>
      <c r="C1413" s="257"/>
      <c r="D1413" s="214">
        <v>0</v>
      </c>
      <c r="E1413" s="214">
        <v>0</v>
      </c>
      <c r="F1413" s="214">
        <v>0</v>
      </c>
      <c r="G1413" s="214">
        <v>0</v>
      </c>
      <c r="H1413" s="214">
        <v>0</v>
      </c>
      <c r="I1413" s="214">
        <v>0</v>
      </c>
      <c r="J1413" s="255"/>
      <c r="K1413" s="255"/>
    </row>
    <row r="1414" spans="2:11" s="12" customFormat="1" ht="12" customHeight="1">
      <c r="B1414" s="256">
        <v>43525</v>
      </c>
      <c r="C1414" s="257"/>
      <c r="D1414" s="214">
        <v>0</v>
      </c>
      <c r="E1414" s="214">
        <v>0</v>
      </c>
      <c r="F1414" s="214">
        <v>0</v>
      </c>
      <c r="G1414" s="214">
        <v>0</v>
      </c>
      <c r="H1414" s="214">
        <v>0</v>
      </c>
      <c r="I1414" s="214">
        <v>0</v>
      </c>
      <c r="J1414" s="255"/>
      <c r="K1414" s="255"/>
    </row>
    <row r="1415" spans="2:11" s="12" customFormat="1" ht="12" customHeight="1">
      <c r="B1415" s="256">
        <v>43556</v>
      </c>
      <c r="C1415" s="257"/>
      <c r="D1415" s="214">
        <v>0</v>
      </c>
      <c r="E1415" s="214">
        <v>0</v>
      </c>
      <c r="F1415" s="214">
        <v>0</v>
      </c>
      <c r="G1415" s="214">
        <v>0</v>
      </c>
      <c r="H1415" s="214">
        <v>0</v>
      </c>
      <c r="I1415" s="214">
        <v>0</v>
      </c>
      <c r="J1415" s="255"/>
      <c r="K1415" s="255"/>
    </row>
    <row r="1416" spans="2:11" s="12" customFormat="1" ht="12" customHeight="1">
      <c r="B1416" s="256">
        <v>43586</v>
      </c>
      <c r="C1416" s="257"/>
      <c r="D1416" s="214">
        <v>0</v>
      </c>
      <c r="E1416" s="214">
        <v>0</v>
      </c>
      <c r="F1416" s="214">
        <v>0</v>
      </c>
      <c r="G1416" s="214">
        <v>0</v>
      </c>
      <c r="H1416" s="214">
        <v>0</v>
      </c>
      <c r="I1416" s="214">
        <v>0</v>
      </c>
      <c r="J1416" s="255"/>
      <c r="K1416" s="255"/>
    </row>
    <row r="1417" spans="2:11" s="12" customFormat="1" ht="12" customHeight="1">
      <c r="B1417" s="256">
        <v>43617</v>
      </c>
      <c r="C1417" s="257"/>
      <c r="D1417" s="214">
        <v>0</v>
      </c>
      <c r="E1417" s="214">
        <v>0</v>
      </c>
      <c r="F1417" s="214">
        <v>0</v>
      </c>
      <c r="G1417" s="214">
        <v>0</v>
      </c>
      <c r="H1417" s="214">
        <v>0</v>
      </c>
      <c r="I1417" s="214">
        <v>0</v>
      </c>
      <c r="J1417" s="255"/>
      <c r="K1417" s="255"/>
    </row>
    <row r="1418" spans="2:11" s="12" customFormat="1" ht="12" customHeight="1">
      <c r="B1418" s="256">
        <v>43647</v>
      </c>
      <c r="C1418" s="257"/>
      <c r="D1418" s="214">
        <v>0</v>
      </c>
      <c r="E1418" s="214">
        <v>0</v>
      </c>
      <c r="F1418" s="214">
        <v>0</v>
      </c>
      <c r="G1418" s="214">
        <v>0</v>
      </c>
      <c r="H1418" s="214">
        <v>0</v>
      </c>
      <c r="I1418" s="214">
        <v>0</v>
      </c>
      <c r="J1418" s="255"/>
      <c r="K1418" s="255"/>
    </row>
    <row r="1419" spans="2:11" s="12" customFormat="1" ht="12" customHeight="1">
      <c r="B1419" s="256">
        <v>43678</v>
      </c>
      <c r="C1419" s="257"/>
      <c r="D1419" s="214">
        <v>0</v>
      </c>
      <c r="E1419" s="214">
        <v>0</v>
      </c>
      <c r="F1419" s="214">
        <v>0</v>
      </c>
      <c r="G1419" s="214">
        <v>0</v>
      </c>
      <c r="H1419" s="214">
        <v>0</v>
      </c>
      <c r="I1419" s="214">
        <v>0</v>
      </c>
      <c r="J1419" s="255"/>
      <c r="K1419" s="255"/>
    </row>
    <row r="1420" spans="2:11" s="12" customFormat="1" ht="12" customHeight="1">
      <c r="B1420" s="256">
        <v>43709</v>
      </c>
      <c r="C1420" s="257"/>
      <c r="D1420" s="214">
        <v>0</v>
      </c>
      <c r="E1420" s="214">
        <v>0</v>
      </c>
      <c r="F1420" s="214">
        <v>0</v>
      </c>
      <c r="G1420" s="214">
        <v>0</v>
      </c>
      <c r="H1420" s="214">
        <v>0</v>
      </c>
      <c r="I1420" s="214">
        <v>0</v>
      </c>
      <c r="J1420" s="255"/>
      <c r="K1420" s="255"/>
    </row>
    <row r="1421" spans="2:11" s="12" customFormat="1" ht="12" customHeight="1">
      <c r="B1421" s="256">
        <v>43739</v>
      </c>
      <c r="C1421" s="257"/>
      <c r="D1421" s="214">
        <v>0</v>
      </c>
      <c r="E1421" s="214">
        <v>0</v>
      </c>
      <c r="F1421" s="214">
        <v>0</v>
      </c>
      <c r="G1421" s="214">
        <v>0</v>
      </c>
      <c r="H1421" s="214">
        <v>0</v>
      </c>
      <c r="I1421" s="214">
        <v>0</v>
      </c>
      <c r="J1421" s="255"/>
      <c r="K1421" s="255"/>
    </row>
    <row r="1422" spans="2:11" s="12" customFormat="1" ht="12" customHeight="1">
      <c r="B1422" s="256">
        <v>43770</v>
      </c>
      <c r="C1422" s="257"/>
      <c r="D1422" s="214">
        <v>0</v>
      </c>
      <c r="E1422" s="214">
        <v>0</v>
      </c>
      <c r="F1422" s="214">
        <v>0</v>
      </c>
      <c r="G1422" s="214">
        <v>0</v>
      </c>
      <c r="H1422" s="214">
        <v>0</v>
      </c>
      <c r="I1422" s="214">
        <v>0</v>
      </c>
      <c r="J1422" s="255"/>
      <c r="K1422" s="255"/>
    </row>
    <row r="1423" spans="2:11" s="12" customFormat="1" ht="12" customHeight="1">
      <c r="B1423" s="256">
        <v>43800</v>
      </c>
      <c r="C1423" s="257"/>
      <c r="D1423" s="214">
        <v>0</v>
      </c>
      <c r="E1423" s="214">
        <v>0</v>
      </c>
      <c r="F1423" s="214">
        <v>0</v>
      </c>
      <c r="G1423" s="214">
        <v>0</v>
      </c>
      <c r="H1423" s="214">
        <v>0</v>
      </c>
      <c r="I1423" s="214">
        <v>0</v>
      </c>
      <c r="J1423" s="255"/>
      <c r="K1423" s="255"/>
    </row>
    <row r="1424" spans="2:11" s="12" customFormat="1" ht="12" customHeight="1">
      <c r="B1424" s="256">
        <v>43831</v>
      </c>
      <c r="C1424" s="257"/>
      <c r="D1424" s="214">
        <v>0</v>
      </c>
      <c r="E1424" s="214">
        <v>0</v>
      </c>
      <c r="F1424" s="214">
        <v>0</v>
      </c>
      <c r="G1424" s="214">
        <v>0</v>
      </c>
      <c r="H1424" s="214">
        <v>0</v>
      </c>
      <c r="I1424" s="214">
        <v>0</v>
      </c>
      <c r="J1424" s="255"/>
      <c r="K1424" s="255"/>
    </row>
    <row r="1425" spans="2:11" s="12" customFormat="1" ht="12" customHeight="1">
      <c r="B1425" s="256">
        <v>43862</v>
      </c>
      <c r="C1425" s="257"/>
      <c r="D1425" s="214">
        <v>0</v>
      </c>
      <c r="E1425" s="214">
        <v>0</v>
      </c>
      <c r="F1425" s="214">
        <v>0</v>
      </c>
      <c r="G1425" s="214">
        <v>0</v>
      </c>
      <c r="H1425" s="214">
        <v>0</v>
      </c>
      <c r="I1425" s="214">
        <v>0</v>
      </c>
      <c r="J1425" s="255"/>
      <c r="K1425" s="255"/>
    </row>
    <row r="1426" spans="2:11" s="12" customFormat="1" ht="12" customHeight="1">
      <c r="B1426" s="256">
        <v>43891</v>
      </c>
      <c r="C1426" s="257"/>
      <c r="D1426" s="214">
        <v>0</v>
      </c>
      <c r="E1426" s="214">
        <v>0</v>
      </c>
      <c r="F1426" s="214">
        <v>0</v>
      </c>
      <c r="G1426" s="214">
        <v>0</v>
      </c>
      <c r="H1426" s="214">
        <v>0</v>
      </c>
      <c r="I1426" s="214">
        <v>0</v>
      </c>
      <c r="J1426" s="255"/>
      <c r="K1426" s="255"/>
    </row>
    <row r="1427" spans="2:11" s="12" customFormat="1" ht="12" customHeight="1">
      <c r="B1427" s="256">
        <v>43922</v>
      </c>
      <c r="C1427" s="257"/>
      <c r="D1427" s="214">
        <v>0</v>
      </c>
      <c r="E1427" s="214">
        <v>0</v>
      </c>
      <c r="F1427" s="214">
        <v>0</v>
      </c>
      <c r="G1427" s="214">
        <v>0</v>
      </c>
      <c r="H1427" s="214">
        <v>0</v>
      </c>
      <c r="I1427" s="214">
        <v>0</v>
      </c>
      <c r="J1427" s="255"/>
      <c r="K1427" s="255"/>
    </row>
    <row r="1428" spans="2:11" s="12" customFormat="1" ht="12" customHeight="1">
      <c r="B1428" s="256">
        <v>43952</v>
      </c>
      <c r="C1428" s="257"/>
      <c r="D1428" s="214">
        <v>0</v>
      </c>
      <c r="E1428" s="214">
        <v>0</v>
      </c>
      <c r="F1428" s="214">
        <v>0</v>
      </c>
      <c r="G1428" s="214">
        <v>0</v>
      </c>
      <c r="H1428" s="214">
        <v>0</v>
      </c>
      <c r="I1428" s="214">
        <v>0</v>
      </c>
      <c r="J1428" s="255"/>
      <c r="K1428" s="255"/>
    </row>
    <row r="1429" spans="2:11" s="12" customFormat="1" ht="12" customHeight="1">
      <c r="B1429" s="256">
        <v>43983</v>
      </c>
      <c r="C1429" s="257"/>
      <c r="D1429" s="214">
        <v>0</v>
      </c>
      <c r="E1429" s="214">
        <v>0</v>
      </c>
      <c r="F1429" s="214">
        <v>0</v>
      </c>
      <c r="G1429" s="214">
        <v>0</v>
      </c>
      <c r="H1429" s="214">
        <v>0</v>
      </c>
      <c r="I1429" s="214">
        <v>0</v>
      </c>
      <c r="J1429" s="255"/>
      <c r="K1429" s="255"/>
    </row>
    <row r="1430" spans="2:11" s="12" customFormat="1" ht="12" customHeight="1">
      <c r="B1430" s="256">
        <v>44013</v>
      </c>
      <c r="C1430" s="257"/>
      <c r="D1430" s="214">
        <v>0</v>
      </c>
      <c r="E1430" s="214">
        <v>0</v>
      </c>
      <c r="F1430" s="214">
        <v>0</v>
      </c>
      <c r="G1430" s="214">
        <v>0</v>
      </c>
      <c r="H1430" s="214">
        <v>0</v>
      </c>
      <c r="I1430" s="214">
        <v>0</v>
      </c>
      <c r="J1430" s="255"/>
      <c r="K1430" s="255"/>
    </row>
    <row r="1431" spans="2:11" s="12" customFormat="1" ht="12" customHeight="1">
      <c r="B1431" s="256">
        <v>44044</v>
      </c>
      <c r="C1431" s="257"/>
      <c r="D1431" s="214">
        <v>0</v>
      </c>
      <c r="E1431" s="214">
        <v>0</v>
      </c>
      <c r="F1431" s="214">
        <v>0</v>
      </c>
      <c r="G1431" s="214">
        <v>0</v>
      </c>
      <c r="H1431" s="214">
        <v>0</v>
      </c>
      <c r="I1431" s="214">
        <v>0</v>
      </c>
      <c r="J1431" s="255"/>
      <c r="K1431" s="255"/>
    </row>
    <row r="1432" spans="2:11" s="12" customFormat="1" ht="12" customHeight="1">
      <c r="B1432" s="256">
        <v>44075</v>
      </c>
      <c r="C1432" s="257"/>
      <c r="D1432" s="214">
        <v>0</v>
      </c>
      <c r="E1432" s="214">
        <v>0</v>
      </c>
      <c r="F1432" s="214">
        <v>0</v>
      </c>
      <c r="G1432" s="214">
        <v>0</v>
      </c>
      <c r="H1432" s="214">
        <v>0</v>
      </c>
      <c r="I1432" s="214">
        <v>0</v>
      </c>
      <c r="J1432" s="255"/>
      <c r="K1432" s="255"/>
    </row>
    <row r="1433" spans="2:11" s="12" customFormat="1" ht="12" customHeight="1">
      <c r="B1433" s="256">
        <v>44105</v>
      </c>
      <c r="C1433" s="257"/>
      <c r="D1433" s="214">
        <v>0</v>
      </c>
      <c r="E1433" s="214">
        <v>0</v>
      </c>
      <c r="F1433" s="214">
        <v>0</v>
      </c>
      <c r="G1433" s="214">
        <v>0</v>
      </c>
      <c r="H1433" s="214">
        <v>0</v>
      </c>
      <c r="I1433" s="214">
        <v>0</v>
      </c>
      <c r="J1433" s="255"/>
      <c r="K1433" s="255"/>
    </row>
    <row r="1434" spans="2:11" s="12" customFormat="1" ht="12" customHeight="1">
      <c r="B1434" s="256">
        <v>44136</v>
      </c>
      <c r="C1434" s="257"/>
      <c r="D1434" s="214">
        <v>0</v>
      </c>
      <c r="E1434" s="214">
        <v>0</v>
      </c>
      <c r="F1434" s="214">
        <v>0</v>
      </c>
      <c r="G1434" s="214">
        <v>0</v>
      </c>
      <c r="H1434" s="214">
        <v>0</v>
      </c>
      <c r="I1434" s="214">
        <v>0</v>
      </c>
      <c r="J1434" s="255"/>
      <c r="K1434" s="255"/>
    </row>
    <row r="1435" spans="2:11" s="12" customFormat="1" ht="12" customHeight="1">
      <c r="B1435" s="256">
        <v>44166</v>
      </c>
      <c r="C1435" s="257"/>
      <c r="D1435" s="214">
        <v>0</v>
      </c>
      <c r="E1435" s="214">
        <v>0</v>
      </c>
      <c r="F1435" s="214">
        <v>0</v>
      </c>
      <c r="G1435" s="214">
        <v>0</v>
      </c>
      <c r="H1435" s="214">
        <v>0</v>
      </c>
      <c r="I1435" s="214">
        <v>0</v>
      </c>
      <c r="J1435" s="255"/>
      <c r="K1435" s="255"/>
    </row>
    <row r="1436" spans="2:11" s="12" customFormat="1" ht="12" customHeight="1">
      <c r="B1436" s="256">
        <v>44197</v>
      </c>
      <c r="C1436" s="257"/>
      <c r="D1436" s="214">
        <v>0</v>
      </c>
      <c r="E1436" s="214">
        <v>0</v>
      </c>
      <c r="F1436" s="214">
        <v>0</v>
      </c>
      <c r="G1436" s="214">
        <v>0</v>
      </c>
      <c r="H1436" s="214">
        <v>0</v>
      </c>
      <c r="I1436" s="214">
        <v>0</v>
      </c>
      <c r="J1436" s="255"/>
      <c r="K1436" s="255"/>
    </row>
    <row r="1437" spans="2:11" s="12" customFormat="1" ht="12" customHeight="1">
      <c r="B1437" s="256">
        <v>44228</v>
      </c>
      <c r="C1437" s="257"/>
      <c r="D1437" s="214">
        <v>0</v>
      </c>
      <c r="E1437" s="214">
        <v>0</v>
      </c>
      <c r="F1437" s="214">
        <v>0</v>
      </c>
      <c r="G1437" s="214">
        <v>0</v>
      </c>
      <c r="H1437" s="214">
        <v>0</v>
      </c>
      <c r="I1437" s="214">
        <v>0</v>
      </c>
      <c r="J1437" s="255"/>
      <c r="K1437" s="255"/>
    </row>
    <row r="1438" spans="2:11" s="12" customFormat="1" ht="12" customHeight="1">
      <c r="B1438" s="256">
        <v>44256</v>
      </c>
      <c r="C1438" s="257"/>
      <c r="D1438" s="214">
        <v>0</v>
      </c>
      <c r="E1438" s="214">
        <v>0</v>
      </c>
      <c r="F1438" s="214">
        <v>0</v>
      </c>
      <c r="G1438" s="214">
        <v>0</v>
      </c>
      <c r="H1438" s="214">
        <v>0</v>
      </c>
      <c r="I1438" s="214">
        <v>0</v>
      </c>
      <c r="J1438" s="255"/>
      <c r="K1438" s="255"/>
    </row>
    <row r="1439" spans="2:11" s="12" customFormat="1" ht="12" customHeight="1">
      <c r="B1439" s="256">
        <v>44287</v>
      </c>
      <c r="C1439" s="257"/>
      <c r="D1439" s="214">
        <v>0</v>
      </c>
      <c r="E1439" s="214">
        <v>0</v>
      </c>
      <c r="F1439" s="214">
        <v>0</v>
      </c>
      <c r="G1439" s="214">
        <v>0</v>
      </c>
      <c r="H1439" s="214">
        <v>0</v>
      </c>
      <c r="I1439" s="214">
        <v>0</v>
      </c>
      <c r="J1439" s="255"/>
      <c r="K1439" s="255"/>
    </row>
    <row r="1440" spans="2:11" s="12" customFormat="1" ht="12" customHeight="1">
      <c r="B1440" s="256">
        <v>44317</v>
      </c>
      <c r="C1440" s="257"/>
      <c r="D1440" s="214">
        <v>0</v>
      </c>
      <c r="E1440" s="214">
        <v>0</v>
      </c>
      <c r="F1440" s="214">
        <v>0</v>
      </c>
      <c r="G1440" s="214">
        <v>0</v>
      </c>
      <c r="H1440" s="214">
        <v>0</v>
      </c>
      <c r="I1440" s="214">
        <v>0</v>
      </c>
      <c r="J1440" s="255"/>
      <c r="K1440" s="255"/>
    </row>
    <row r="1441" spans="2:11" s="12" customFormat="1" ht="12" customHeight="1">
      <c r="B1441" s="256">
        <v>44348</v>
      </c>
      <c r="C1441" s="257"/>
      <c r="D1441" s="214">
        <v>0</v>
      </c>
      <c r="E1441" s="214">
        <v>0</v>
      </c>
      <c r="F1441" s="214">
        <v>0</v>
      </c>
      <c r="G1441" s="214">
        <v>0</v>
      </c>
      <c r="H1441" s="214">
        <v>0</v>
      </c>
      <c r="I1441" s="214">
        <v>0</v>
      </c>
      <c r="J1441" s="255"/>
      <c r="K1441" s="255"/>
    </row>
    <row r="1442" spans="2:11" s="12" customFormat="1" ht="12" customHeight="1">
      <c r="B1442" s="256">
        <v>44378</v>
      </c>
      <c r="C1442" s="257"/>
      <c r="D1442" s="214">
        <v>0</v>
      </c>
      <c r="E1442" s="214">
        <v>0</v>
      </c>
      <c r="F1442" s="214">
        <v>0</v>
      </c>
      <c r="G1442" s="214">
        <v>0</v>
      </c>
      <c r="H1442" s="214">
        <v>0</v>
      </c>
      <c r="I1442" s="214">
        <v>0</v>
      </c>
      <c r="J1442" s="255"/>
      <c r="K1442" s="255"/>
    </row>
    <row r="1443" spans="2:11" s="12" customFormat="1" ht="12" customHeight="1">
      <c r="B1443" s="256">
        <v>44409</v>
      </c>
      <c r="C1443" s="257"/>
      <c r="D1443" s="214">
        <v>0</v>
      </c>
      <c r="E1443" s="214">
        <v>0</v>
      </c>
      <c r="F1443" s="214">
        <v>0</v>
      </c>
      <c r="G1443" s="214">
        <v>0</v>
      </c>
      <c r="H1443" s="214">
        <v>0</v>
      </c>
      <c r="I1443" s="214">
        <v>0</v>
      </c>
      <c r="J1443" s="255"/>
      <c r="K1443" s="255"/>
    </row>
    <row r="1444" spans="2:11" s="12" customFormat="1" ht="12" customHeight="1">
      <c r="B1444" s="256">
        <v>44440</v>
      </c>
      <c r="C1444" s="257"/>
      <c r="D1444" s="214">
        <v>0</v>
      </c>
      <c r="E1444" s="214">
        <v>0</v>
      </c>
      <c r="F1444" s="214">
        <v>0</v>
      </c>
      <c r="G1444" s="214">
        <v>0</v>
      </c>
      <c r="H1444" s="214">
        <v>0</v>
      </c>
      <c r="I1444" s="214">
        <v>0</v>
      </c>
      <c r="J1444" s="255"/>
      <c r="K1444" s="255"/>
    </row>
    <row r="1445" spans="2:11" s="12" customFormat="1" ht="12" customHeight="1">
      <c r="B1445" s="256">
        <v>44470</v>
      </c>
      <c r="C1445" s="257"/>
      <c r="D1445" s="214">
        <v>0</v>
      </c>
      <c r="E1445" s="214">
        <v>0</v>
      </c>
      <c r="F1445" s="214">
        <v>0</v>
      </c>
      <c r="G1445" s="214">
        <v>0</v>
      </c>
      <c r="H1445" s="214">
        <v>0</v>
      </c>
      <c r="I1445" s="214">
        <v>0</v>
      </c>
      <c r="J1445" s="255"/>
      <c r="K1445" s="255"/>
    </row>
    <row r="1446" spans="2:11" s="12" customFormat="1" ht="12" customHeight="1">
      <c r="B1446" s="256">
        <v>44501</v>
      </c>
      <c r="C1446" s="257"/>
      <c r="D1446" s="214">
        <v>0</v>
      </c>
      <c r="E1446" s="214">
        <v>0</v>
      </c>
      <c r="F1446" s="214">
        <v>0</v>
      </c>
      <c r="G1446" s="214">
        <v>0</v>
      </c>
      <c r="H1446" s="214">
        <v>0</v>
      </c>
      <c r="I1446" s="214">
        <v>0</v>
      </c>
      <c r="J1446" s="255"/>
      <c r="K1446" s="255"/>
    </row>
    <row r="1447" spans="2:11" s="12" customFormat="1" ht="12" customHeight="1">
      <c r="B1447" s="256">
        <v>44531</v>
      </c>
      <c r="C1447" s="257"/>
      <c r="D1447" s="214">
        <v>0</v>
      </c>
      <c r="E1447" s="214">
        <v>0</v>
      </c>
      <c r="F1447" s="214">
        <v>0</v>
      </c>
      <c r="G1447" s="214">
        <v>0</v>
      </c>
      <c r="H1447" s="214">
        <v>0</v>
      </c>
      <c r="I1447" s="214">
        <v>0</v>
      </c>
      <c r="J1447" s="255"/>
      <c r="K1447" s="255"/>
    </row>
    <row r="1448" spans="2:11" s="12" customFormat="1" ht="12" customHeight="1">
      <c r="B1448" s="256">
        <v>44562</v>
      </c>
      <c r="C1448" s="257"/>
      <c r="D1448" s="214">
        <v>0</v>
      </c>
      <c r="E1448" s="214">
        <v>0</v>
      </c>
      <c r="F1448" s="214">
        <v>0</v>
      </c>
      <c r="G1448" s="214">
        <v>0</v>
      </c>
      <c r="H1448" s="214">
        <v>0</v>
      </c>
      <c r="I1448" s="214">
        <v>0</v>
      </c>
      <c r="J1448" s="255"/>
      <c r="K1448" s="255"/>
    </row>
    <row r="1449" spans="2:11" s="12" customFormat="1" ht="12" customHeight="1">
      <c r="B1449" s="256">
        <v>44593</v>
      </c>
      <c r="C1449" s="257"/>
      <c r="D1449" s="214">
        <v>0</v>
      </c>
      <c r="E1449" s="214">
        <v>0</v>
      </c>
      <c r="F1449" s="214">
        <v>0</v>
      </c>
      <c r="G1449" s="214">
        <v>0</v>
      </c>
      <c r="H1449" s="214">
        <v>0</v>
      </c>
      <c r="I1449" s="214">
        <v>0</v>
      </c>
      <c r="J1449" s="255"/>
      <c r="K1449" s="255"/>
    </row>
    <row r="1450" spans="2:11" s="12" customFormat="1" ht="12" customHeight="1">
      <c r="B1450" s="256">
        <v>44621</v>
      </c>
      <c r="C1450" s="257"/>
      <c r="D1450" s="214">
        <v>0</v>
      </c>
      <c r="E1450" s="214">
        <v>0</v>
      </c>
      <c r="F1450" s="214">
        <v>0</v>
      </c>
      <c r="G1450" s="214">
        <v>0</v>
      </c>
      <c r="H1450" s="214">
        <v>0</v>
      </c>
      <c r="I1450" s="214">
        <v>0</v>
      </c>
      <c r="J1450" s="255"/>
      <c r="K1450" s="255"/>
    </row>
    <row r="1451" spans="2:11" s="12" customFormat="1" ht="12.75">
      <c r="B1451" s="255"/>
      <c r="C1451" s="255"/>
      <c r="D1451"/>
      <c r="E1451"/>
      <c r="F1451" s="273"/>
      <c r="G1451" s="273"/>
      <c r="H1451" s="273"/>
      <c r="I1451" s="273"/>
      <c r="J1451" s="255"/>
      <c r="K1451" s="255"/>
    </row>
    <row r="1452" spans="2:11" s="12" customFormat="1" ht="12.75">
      <c r="B1452" s="255"/>
      <c r="C1452" s="255"/>
      <c r="D1452" s="273"/>
      <c r="E1452" s="273"/>
      <c r="F1452" s="273"/>
      <c r="G1452" s="273"/>
      <c r="H1452" s="273"/>
      <c r="I1452" s="273"/>
      <c r="J1452" s="255"/>
      <c r="K1452" s="255"/>
    </row>
    <row r="1453" spans="2:11" s="12" customFormat="1" ht="12.75">
      <c r="B1453" s="255"/>
      <c r="C1453" s="255"/>
      <c r="D1453" s="273"/>
      <c r="E1453" s="273"/>
      <c r="F1453" s="273"/>
      <c r="G1453" s="273"/>
      <c r="H1453" s="273"/>
      <c r="I1453" s="273"/>
      <c r="J1453" s="255"/>
      <c r="K1453" s="255"/>
    </row>
    <row r="1454" spans="2:11" s="12" customFormat="1" ht="12.75">
      <c r="B1454" s="255"/>
      <c r="C1454" s="255"/>
      <c r="D1454" s="273"/>
      <c r="E1454" s="273"/>
      <c r="F1454" s="273"/>
      <c r="G1454" s="273"/>
      <c r="H1454" s="273"/>
      <c r="I1454" s="273"/>
      <c r="J1454" s="255"/>
      <c r="K1454" s="255"/>
    </row>
    <row r="1455" spans="2:11" s="12" customFormat="1" ht="12.75">
      <c r="B1455" s="255"/>
      <c r="C1455" s="255"/>
      <c r="D1455" s="273"/>
      <c r="E1455" s="273"/>
      <c r="F1455" s="273"/>
      <c r="G1455" s="273"/>
      <c r="H1455" s="273"/>
      <c r="I1455" s="273"/>
      <c r="J1455" s="255"/>
      <c r="K1455" s="255"/>
    </row>
    <row r="1456" spans="2:11" s="12" customFormat="1" ht="12.75">
      <c r="B1456" s="255"/>
      <c r="C1456" s="255"/>
      <c r="D1456" s="273"/>
      <c r="E1456" s="273"/>
      <c r="F1456" s="273"/>
      <c r="G1456" s="273"/>
      <c r="H1456" s="273"/>
      <c r="I1456" s="273"/>
      <c r="J1456" s="255"/>
      <c r="K1456" s="255"/>
    </row>
    <row r="1457" spans="2:11" s="12" customFormat="1" ht="12.75">
      <c r="B1457" s="255"/>
      <c r="C1457" s="255"/>
      <c r="D1457" s="273"/>
      <c r="E1457" s="273"/>
      <c r="F1457" s="273"/>
      <c r="G1457" s="273"/>
      <c r="H1457" s="273"/>
      <c r="I1457" s="273"/>
      <c r="J1457" s="255"/>
      <c r="K1457" s="255"/>
    </row>
    <row r="1458" spans="2:11" s="12" customFormat="1" ht="12.75">
      <c r="B1458" s="255"/>
      <c r="C1458" s="255"/>
      <c r="D1458" s="273"/>
      <c r="E1458" s="273"/>
      <c r="F1458" s="273"/>
      <c r="G1458" s="273"/>
      <c r="H1458" s="273"/>
      <c r="I1458" s="273"/>
      <c r="J1458" s="255"/>
      <c r="K1458" s="255"/>
    </row>
    <row r="1459" spans="2:11" s="12" customFormat="1" ht="12.75">
      <c r="B1459" s="255"/>
      <c r="C1459" s="255"/>
      <c r="D1459" s="273"/>
      <c r="E1459" s="273"/>
      <c r="F1459" s="273"/>
      <c r="G1459" s="273"/>
      <c r="H1459" s="273"/>
      <c r="I1459" s="273"/>
      <c r="J1459" s="255"/>
      <c r="K1459" s="255"/>
    </row>
    <row r="1460" spans="2:11" s="12" customFormat="1" ht="12.75">
      <c r="B1460" s="255"/>
      <c r="C1460" s="255"/>
      <c r="D1460" s="273"/>
      <c r="E1460" s="273"/>
      <c r="F1460" s="273"/>
      <c r="G1460" s="273"/>
      <c r="H1460" s="273"/>
      <c r="I1460" s="273"/>
      <c r="J1460" s="255"/>
      <c r="K1460" s="255"/>
    </row>
    <row r="1461" spans="2:11" s="12" customFormat="1" ht="12.75">
      <c r="B1461" s="255"/>
      <c r="C1461" s="255"/>
      <c r="D1461" s="273"/>
      <c r="E1461" s="273"/>
      <c r="F1461" s="273"/>
      <c r="G1461" s="273"/>
      <c r="H1461" s="273"/>
      <c r="I1461" s="273"/>
      <c r="J1461" s="255"/>
      <c r="K1461" s="255"/>
    </row>
    <row r="1462" spans="2:11" s="12" customFormat="1" ht="12.75">
      <c r="B1462" s="255"/>
      <c r="C1462" s="255"/>
      <c r="D1462" s="273"/>
      <c r="E1462" s="273"/>
      <c r="F1462" s="273"/>
      <c r="G1462" s="273"/>
      <c r="H1462" s="273"/>
      <c r="I1462" s="273"/>
      <c r="J1462" s="255"/>
      <c r="K1462" s="255"/>
    </row>
    <row r="1463" spans="2:11" s="12" customFormat="1" ht="12.75">
      <c r="B1463" s="255"/>
      <c r="C1463" s="255"/>
      <c r="D1463" s="273"/>
      <c r="E1463" s="273"/>
      <c r="F1463" s="273"/>
      <c r="G1463" s="273"/>
      <c r="H1463" s="273"/>
      <c r="I1463" s="273"/>
      <c r="J1463" s="255"/>
      <c r="K1463" s="255"/>
    </row>
    <row r="1464" spans="2:11" s="12" customFormat="1" ht="12.75">
      <c r="B1464" s="255"/>
      <c r="C1464" s="255"/>
      <c r="D1464" s="273"/>
      <c r="E1464" s="273"/>
      <c r="F1464" s="273"/>
      <c r="G1464" s="273"/>
      <c r="H1464" s="273"/>
      <c r="I1464" s="273"/>
      <c r="J1464" s="255"/>
      <c r="K1464" s="255"/>
    </row>
    <row r="1465" spans="2:11" s="12" customFormat="1" ht="12.75">
      <c r="B1465" s="255"/>
      <c r="C1465" s="255"/>
      <c r="D1465" s="273"/>
      <c r="E1465" s="273"/>
      <c r="F1465" s="273"/>
      <c r="G1465" s="273"/>
      <c r="H1465" s="273"/>
      <c r="I1465" s="273"/>
      <c r="J1465" s="255"/>
      <c r="K1465" s="255"/>
    </row>
    <row r="1466" spans="2:11" s="12" customFormat="1" ht="12.75">
      <c r="B1466" s="255"/>
      <c r="C1466" s="255"/>
      <c r="D1466" s="273"/>
      <c r="E1466" s="273"/>
      <c r="F1466" s="273"/>
      <c r="G1466" s="273"/>
      <c r="H1466" s="273"/>
      <c r="I1466" s="273"/>
      <c r="J1466" s="255"/>
      <c r="K1466" s="255"/>
    </row>
    <row r="1467" spans="2:11" s="12" customFormat="1" ht="12.75">
      <c r="B1467" s="255"/>
      <c r="C1467" s="255"/>
      <c r="D1467" s="273"/>
      <c r="E1467" s="273"/>
      <c r="F1467" s="273"/>
      <c r="G1467" s="273"/>
      <c r="H1467" s="273"/>
      <c r="I1467" s="273"/>
      <c r="J1467" s="255"/>
      <c r="K1467" s="255"/>
    </row>
    <row r="1468" spans="2:11" s="12" customFormat="1" ht="12.75">
      <c r="B1468" s="255"/>
      <c r="C1468" s="255"/>
      <c r="D1468" s="273"/>
      <c r="E1468" s="273"/>
      <c r="F1468" s="273"/>
      <c r="G1468" s="273"/>
      <c r="H1468" s="273"/>
      <c r="I1468" s="273"/>
      <c r="J1468" s="255"/>
      <c r="K1468" s="255"/>
    </row>
    <row r="1469" spans="2:11" s="12" customFormat="1" ht="12.75">
      <c r="B1469" s="255"/>
      <c r="C1469" s="255"/>
      <c r="D1469" s="273"/>
      <c r="E1469" s="273"/>
      <c r="F1469" s="273"/>
      <c r="G1469" s="273"/>
      <c r="H1469" s="273"/>
      <c r="I1469" s="273"/>
      <c r="J1469" s="255"/>
      <c r="K1469" s="255"/>
    </row>
    <row r="1470" spans="2:11" s="12" customFormat="1" ht="12.75">
      <c r="B1470" s="255"/>
      <c r="C1470" s="255"/>
      <c r="D1470" s="273"/>
      <c r="E1470" s="273"/>
      <c r="F1470" s="273"/>
      <c r="G1470" s="273"/>
      <c r="H1470" s="273"/>
      <c r="I1470" s="273"/>
      <c r="J1470" s="255"/>
      <c r="K1470" s="255"/>
    </row>
    <row r="1471" spans="2:11" s="12" customFormat="1" ht="12.75">
      <c r="B1471" s="255"/>
      <c r="C1471" s="255"/>
      <c r="D1471" s="273"/>
      <c r="E1471" s="273"/>
      <c r="F1471" s="273"/>
      <c r="G1471" s="273"/>
      <c r="H1471" s="273"/>
      <c r="I1471" s="273"/>
      <c r="J1471" s="255"/>
      <c r="K1471" s="255"/>
    </row>
    <row r="1472" spans="2:11" s="12" customFormat="1" ht="12.75">
      <c r="B1472" s="255"/>
      <c r="C1472" s="255"/>
      <c r="D1472" s="273"/>
      <c r="E1472" s="273"/>
      <c r="F1472" s="273"/>
      <c r="G1472" s="273"/>
      <c r="H1472" s="273"/>
      <c r="I1472" s="273"/>
      <c r="J1472" s="255"/>
      <c r="K1472" s="255"/>
    </row>
    <row r="1473" spans="2:11" s="12" customFormat="1" ht="12.75">
      <c r="B1473" s="255"/>
      <c r="C1473" s="255"/>
      <c r="D1473" s="273"/>
      <c r="E1473" s="273"/>
      <c r="F1473" s="273"/>
      <c r="G1473" s="273"/>
      <c r="H1473" s="273"/>
      <c r="I1473" s="273"/>
      <c r="J1473" s="255"/>
      <c r="K1473" s="255"/>
    </row>
    <row r="1474" spans="2:11" s="12" customFormat="1" ht="12.75">
      <c r="B1474" s="255"/>
      <c r="C1474" s="255"/>
      <c r="D1474" s="273"/>
      <c r="E1474" s="273"/>
      <c r="F1474" s="273"/>
      <c r="G1474" s="273"/>
      <c r="H1474" s="273"/>
      <c r="I1474" s="273"/>
      <c r="J1474" s="255"/>
      <c r="K1474" s="255"/>
    </row>
    <row r="1475" spans="2:11" s="12" customFormat="1" ht="12.75">
      <c r="B1475" s="255"/>
      <c r="C1475" s="255"/>
      <c r="D1475" s="273"/>
      <c r="E1475" s="273"/>
      <c r="F1475" s="273"/>
      <c r="G1475" s="273"/>
      <c r="H1475" s="273"/>
      <c r="I1475" s="273"/>
      <c r="J1475" s="255"/>
      <c r="K1475" s="255"/>
    </row>
    <row r="1476" spans="2:11" s="12" customFormat="1" ht="12.75">
      <c r="B1476" s="255"/>
      <c r="C1476" s="255"/>
      <c r="D1476" s="273"/>
      <c r="E1476" s="273"/>
      <c r="F1476" s="273"/>
      <c r="G1476" s="273"/>
      <c r="H1476" s="273"/>
      <c r="I1476" s="273"/>
      <c r="J1476" s="255"/>
      <c r="K1476" s="255"/>
    </row>
    <row r="1477" spans="2:11" s="12" customFormat="1" ht="12.75">
      <c r="B1477" s="255"/>
      <c r="C1477" s="255"/>
      <c r="D1477" s="273"/>
      <c r="E1477" s="273"/>
      <c r="F1477" s="273"/>
      <c r="G1477" s="273"/>
      <c r="H1477" s="273"/>
      <c r="I1477" s="273"/>
      <c r="J1477" s="255"/>
      <c r="K1477" s="255"/>
    </row>
    <row r="1478" spans="2:11" s="12" customFormat="1" ht="12.75">
      <c r="B1478" s="255"/>
      <c r="C1478" s="255"/>
      <c r="D1478" s="273"/>
      <c r="E1478" s="273"/>
      <c r="F1478" s="273"/>
      <c r="G1478" s="273"/>
      <c r="H1478" s="273"/>
      <c r="I1478" s="273"/>
      <c r="J1478" s="255"/>
      <c r="K1478" s="255"/>
    </row>
    <row r="1479" spans="2:11" s="12" customFormat="1" ht="12.75">
      <c r="B1479" s="255"/>
      <c r="C1479" s="255"/>
      <c r="D1479" s="273"/>
      <c r="E1479" s="273"/>
      <c r="F1479" s="273"/>
      <c r="G1479" s="273"/>
      <c r="H1479" s="273"/>
      <c r="I1479" s="273"/>
      <c r="J1479" s="255"/>
      <c r="K1479" s="255"/>
    </row>
    <row r="1480" spans="2:11" s="12" customFormat="1" ht="12.75">
      <c r="B1480" s="255"/>
      <c r="C1480" s="255"/>
      <c r="D1480" s="273"/>
      <c r="E1480" s="273"/>
      <c r="F1480" s="273"/>
      <c r="G1480" s="273"/>
      <c r="H1480" s="273"/>
      <c r="I1480" s="273"/>
      <c r="J1480" s="255"/>
      <c r="K1480" s="255"/>
    </row>
    <row r="1481" spans="2:11" s="12" customFormat="1" ht="12.75">
      <c r="B1481" s="255"/>
      <c r="C1481" s="255"/>
      <c r="D1481" s="273"/>
      <c r="E1481" s="273"/>
      <c r="F1481" s="273"/>
      <c r="G1481" s="273"/>
      <c r="H1481" s="273"/>
      <c r="I1481" s="273"/>
      <c r="J1481" s="255"/>
      <c r="K1481" s="255"/>
    </row>
    <row r="1482" spans="2:11" s="12" customFormat="1" ht="12.75">
      <c r="B1482" s="255"/>
      <c r="C1482" s="255"/>
      <c r="D1482" s="273"/>
      <c r="E1482" s="273"/>
      <c r="F1482" s="273"/>
      <c r="G1482" s="273"/>
      <c r="H1482" s="273"/>
      <c r="I1482" s="273"/>
      <c r="J1482" s="255"/>
      <c r="K1482" s="255"/>
    </row>
    <row r="1483" spans="2:11" s="12" customFormat="1" ht="12.75">
      <c r="B1483" s="255"/>
      <c r="C1483" s="255"/>
      <c r="D1483" s="273"/>
      <c r="E1483" s="273"/>
      <c r="F1483" s="273"/>
      <c r="G1483" s="273"/>
      <c r="H1483" s="273"/>
      <c r="I1483" s="273"/>
      <c r="J1483" s="255"/>
      <c r="K1483" s="255"/>
    </row>
    <row r="1484" spans="2:11" s="12" customFormat="1" ht="12.75">
      <c r="B1484" s="255"/>
      <c r="C1484" s="255"/>
      <c r="D1484" s="273"/>
      <c r="E1484" s="273"/>
      <c r="F1484" s="273"/>
      <c r="G1484" s="273"/>
      <c r="H1484" s="273"/>
      <c r="I1484" s="273"/>
      <c r="J1484" s="255"/>
      <c r="K1484" s="255"/>
    </row>
    <row r="1485" spans="2:11" s="12" customFormat="1" ht="12.75">
      <c r="B1485" s="255"/>
      <c r="C1485" s="255"/>
      <c r="D1485" s="273"/>
      <c r="E1485" s="273"/>
      <c r="F1485" s="273"/>
      <c r="G1485" s="273"/>
      <c r="H1485" s="273"/>
      <c r="I1485" s="273"/>
      <c r="J1485" s="255"/>
      <c r="K1485" s="255"/>
    </row>
    <row r="1486" spans="2:11" s="12" customFormat="1" ht="12.75">
      <c r="B1486" s="255"/>
      <c r="C1486" s="255"/>
      <c r="D1486" s="273"/>
      <c r="E1486" s="273"/>
      <c r="F1486" s="273"/>
      <c r="G1486" s="273"/>
      <c r="H1486" s="273"/>
      <c r="I1486" s="273"/>
      <c r="J1486" s="255"/>
      <c r="K1486" s="255"/>
    </row>
    <row r="1487" spans="2:11" s="12" customFormat="1" ht="12.75">
      <c r="B1487" s="255"/>
      <c r="C1487" s="255"/>
      <c r="D1487" s="273"/>
      <c r="E1487" s="273"/>
      <c r="F1487" s="273"/>
      <c r="G1487" s="273"/>
      <c r="H1487" s="273"/>
      <c r="I1487" s="273"/>
      <c r="J1487" s="255"/>
      <c r="K1487" s="255"/>
    </row>
    <row r="1488" spans="2:11" s="12" customFormat="1" ht="12.75">
      <c r="B1488" s="255"/>
      <c r="C1488" s="255"/>
      <c r="D1488" s="273"/>
      <c r="E1488" s="273"/>
      <c r="F1488" s="273"/>
      <c r="G1488" s="273"/>
      <c r="H1488" s="273"/>
      <c r="I1488" s="273"/>
      <c r="J1488" s="255"/>
      <c r="K1488" s="255"/>
    </row>
    <row r="1489" spans="2:11" s="12" customFormat="1" ht="12.75">
      <c r="B1489" s="255"/>
      <c r="C1489" s="255"/>
      <c r="D1489" s="273"/>
      <c r="E1489" s="273"/>
      <c r="F1489" s="273"/>
      <c r="G1489" s="273"/>
      <c r="H1489" s="273"/>
      <c r="I1489" s="273"/>
      <c r="J1489" s="255"/>
      <c r="K1489" s="255"/>
    </row>
    <row r="1490" spans="2:11" s="12" customFormat="1" ht="12.75">
      <c r="B1490" s="255"/>
      <c r="C1490" s="255"/>
      <c r="D1490" s="273"/>
      <c r="E1490" s="273"/>
      <c r="F1490" s="273"/>
      <c r="G1490" s="273"/>
      <c r="H1490" s="273"/>
      <c r="I1490" s="273"/>
      <c r="J1490" s="255"/>
      <c r="K1490" s="255"/>
    </row>
    <row r="1491" spans="2:11" s="12" customFormat="1" ht="12.75">
      <c r="B1491" s="255"/>
      <c r="C1491" s="255"/>
      <c r="D1491" s="273"/>
      <c r="E1491" s="273"/>
      <c r="F1491" s="273"/>
      <c r="G1491" s="273"/>
      <c r="H1491" s="273"/>
      <c r="I1491" s="273"/>
      <c r="J1491" s="255"/>
      <c r="K1491" s="255"/>
    </row>
    <row r="1492" spans="2:11" s="12" customFormat="1" ht="12.75">
      <c r="B1492" s="255"/>
      <c r="C1492" s="255"/>
      <c r="D1492" s="273"/>
      <c r="E1492" s="273"/>
      <c r="F1492" s="273"/>
      <c r="G1492" s="273"/>
      <c r="H1492" s="273"/>
      <c r="I1492" s="273"/>
      <c r="J1492" s="255"/>
      <c r="K1492" s="255"/>
    </row>
    <row r="1493" spans="2:11" s="12" customFormat="1" ht="12.75">
      <c r="B1493" s="255"/>
      <c r="C1493" s="255"/>
      <c r="D1493" s="273"/>
      <c r="E1493" s="273"/>
      <c r="F1493" s="273"/>
      <c r="G1493" s="273"/>
      <c r="H1493" s="273"/>
      <c r="I1493" s="273"/>
      <c r="J1493" s="255"/>
      <c r="K1493" s="255"/>
    </row>
    <row r="1494" spans="2:11" s="12" customFormat="1" ht="12.75">
      <c r="B1494" s="255"/>
      <c r="C1494" s="255"/>
      <c r="D1494" s="273"/>
      <c r="E1494" s="273"/>
      <c r="F1494" s="273"/>
      <c r="G1494" s="273"/>
      <c r="H1494" s="273"/>
      <c r="I1494" s="273"/>
      <c r="J1494" s="255"/>
      <c r="K1494" s="255"/>
    </row>
    <row r="1495" spans="2:11" s="12" customFormat="1" ht="12.75">
      <c r="B1495" s="255"/>
      <c r="C1495" s="255"/>
      <c r="D1495" s="273"/>
      <c r="E1495" s="273"/>
      <c r="F1495" s="273"/>
      <c r="G1495" s="273"/>
      <c r="H1495" s="273"/>
      <c r="I1495" s="273"/>
      <c r="J1495" s="255"/>
      <c r="K1495" s="255"/>
    </row>
    <row r="1496" spans="2:11" s="12" customFormat="1" ht="12.75">
      <c r="B1496" s="255"/>
      <c r="C1496" s="255"/>
      <c r="D1496" s="273"/>
      <c r="E1496" s="273"/>
      <c r="F1496" s="273"/>
      <c r="G1496" s="273"/>
      <c r="H1496" s="273"/>
      <c r="I1496" s="273"/>
      <c r="J1496" s="255"/>
      <c r="K1496" s="255"/>
    </row>
    <row r="1497" spans="2:11" s="12" customFormat="1" ht="12.75">
      <c r="B1497" s="255"/>
      <c r="C1497" s="255"/>
      <c r="D1497" s="273"/>
      <c r="E1497" s="273"/>
      <c r="F1497" s="273"/>
      <c r="G1497" s="273"/>
      <c r="H1497" s="273"/>
      <c r="I1497" s="273"/>
      <c r="J1497" s="255"/>
      <c r="K1497" s="255"/>
    </row>
    <row r="1498" spans="2:11" s="12" customFormat="1" ht="12.75">
      <c r="B1498" s="255"/>
      <c r="C1498" s="255"/>
      <c r="D1498" s="273"/>
      <c r="E1498" s="273"/>
      <c r="F1498" s="273"/>
      <c r="G1498" s="273"/>
      <c r="H1498" s="273"/>
      <c r="I1498" s="273"/>
      <c r="J1498" s="255"/>
      <c r="K1498" s="255"/>
    </row>
    <row r="1499" spans="2:11" s="12" customFormat="1" ht="12.75">
      <c r="B1499" s="255"/>
      <c r="C1499" s="255"/>
      <c r="D1499" s="273"/>
      <c r="E1499" s="273"/>
      <c r="F1499" s="273"/>
      <c r="G1499" s="273"/>
      <c r="H1499" s="273"/>
      <c r="I1499" s="273"/>
      <c r="J1499" s="255"/>
      <c r="K1499" s="255"/>
    </row>
    <row r="1500" spans="2:11" s="12" customFormat="1" ht="12.75">
      <c r="B1500" s="255"/>
      <c r="C1500" s="255"/>
      <c r="D1500" s="273"/>
      <c r="E1500" s="273"/>
      <c r="F1500" s="273"/>
      <c r="G1500" s="273"/>
      <c r="H1500" s="273"/>
      <c r="I1500" s="273"/>
      <c r="J1500" s="255"/>
      <c r="K1500" s="255"/>
    </row>
    <row r="1501" spans="2:11" s="12" customFormat="1" ht="12.75">
      <c r="B1501" s="255"/>
      <c r="C1501" s="255"/>
      <c r="D1501" s="273"/>
      <c r="E1501" s="273"/>
      <c r="F1501" s="273"/>
      <c r="G1501" s="273"/>
      <c r="H1501" s="273"/>
      <c r="I1501" s="273"/>
      <c r="J1501" s="255"/>
      <c r="K1501" s="255"/>
    </row>
    <row r="1502" spans="2:11" s="12" customFormat="1" ht="12.75">
      <c r="B1502" s="255"/>
      <c r="C1502" s="255"/>
      <c r="D1502" s="273"/>
      <c r="E1502" s="273"/>
      <c r="F1502" s="273"/>
      <c r="G1502" s="273"/>
      <c r="H1502" s="273"/>
      <c r="I1502" s="273"/>
      <c r="J1502" s="255"/>
      <c r="K1502" s="255"/>
    </row>
    <row r="1503" spans="2:11" s="12" customFormat="1" ht="12.75">
      <c r="B1503" s="255"/>
      <c r="C1503" s="255"/>
      <c r="D1503" s="273"/>
      <c r="E1503" s="273"/>
      <c r="F1503" s="273"/>
      <c r="G1503" s="273"/>
      <c r="H1503" s="273"/>
      <c r="I1503" s="273"/>
      <c r="J1503" s="255"/>
      <c r="K1503" s="255"/>
    </row>
    <row r="1504" spans="2:11" s="12" customFormat="1" ht="12.75">
      <c r="B1504" s="255"/>
      <c r="C1504" s="255"/>
      <c r="D1504" s="273"/>
      <c r="E1504" s="273"/>
      <c r="F1504" s="273"/>
      <c r="G1504" s="273"/>
      <c r="H1504" s="273"/>
      <c r="I1504" s="273"/>
      <c r="J1504" s="255"/>
      <c r="K1504" s="255"/>
    </row>
    <row r="1505" spans="2:11" s="12" customFormat="1" ht="12.75">
      <c r="B1505" s="255"/>
      <c r="C1505" s="255"/>
      <c r="D1505" s="273"/>
      <c r="E1505" s="273"/>
      <c r="F1505" s="273"/>
      <c r="G1505" s="273"/>
      <c r="H1505" s="273"/>
      <c r="I1505" s="273"/>
      <c r="J1505" s="255"/>
      <c r="K1505" s="255"/>
    </row>
    <row r="1506" spans="2:11" s="12" customFormat="1" ht="12.75">
      <c r="B1506" s="255"/>
      <c r="C1506" s="255"/>
      <c r="D1506" s="273"/>
      <c r="E1506" s="273"/>
      <c r="F1506" s="273"/>
      <c r="G1506" s="273"/>
      <c r="H1506" s="273"/>
      <c r="I1506" s="273"/>
      <c r="J1506" s="255"/>
      <c r="K1506" s="255"/>
    </row>
    <row r="1507" spans="2:11" s="12" customFormat="1" ht="12.75">
      <c r="B1507" s="255"/>
      <c r="C1507" s="255"/>
      <c r="D1507" s="273"/>
      <c r="E1507" s="273"/>
      <c r="F1507" s="273"/>
      <c r="G1507" s="273"/>
      <c r="H1507" s="273"/>
      <c r="I1507" s="273"/>
      <c r="J1507" s="255"/>
      <c r="K1507" s="255"/>
    </row>
    <row r="1508" spans="2:11" s="12" customFormat="1" ht="12.75">
      <c r="B1508" s="255"/>
      <c r="C1508" s="255"/>
      <c r="D1508" s="273"/>
      <c r="E1508" s="273"/>
      <c r="F1508" s="273"/>
      <c r="G1508" s="273"/>
      <c r="H1508" s="273"/>
      <c r="I1508" s="273"/>
      <c r="J1508" s="255"/>
      <c r="K1508" s="255"/>
    </row>
    <row r="1509" spans="2:11" s="12" customFormat="1" ht="12.75">
      <c r="B1509" s="255"/>
      <c r="C1509" s="255"/>
      <c r="D1509" s="273"/>
      <c r="E1509" s="273"/>
      <c r="F1509" s="273"/>
      <c r="G1509" s="273"/>
      <c r="H1509" s="273"/>
      <c r="I1509" s="273"/>
      <c r="J1509" s="255"/>
      <c r="K1509" s="255"/>
    </row>
    <row r="1510" spans="2:11" s="12" customFormat="1" ht="12.75">
      <c r="B1510" s="255"/>
      <c r="C1510" s="255"/>
      <c r="D1510" s="273"/>
      <c r="E1510" s="273"/>
      <c r="F1510" s="273"/>
      <c r="G1510" s="273"/>
      <c r="H1510" s="273"/>
      <c r="I1510" s="273"/>
      <c r="J1510" s="255"/>
      <c r="K1510" s="255"/>
    </row>
    <row r="1511" spans="2:11" s="12" customFormat="1" ht="12.75">
      <c r="B1511" s="255"/>
      <c r="C1511" s="255"/>
      <c r="D1511" s="273"/>
      <c r="E1511" s="273"/>
      <c r="F1511" s="273"/>
      <c r="G1511" s="273"/>
      <c r="H1511" s="273"/>
      <c r="I1511" s="273"/>
      <c r="J1511" s="255"/>
      <c r="K1511" s="255"/>
    </row>
    <row r="1512" spans="2:11" s="12" customFormat="1" ht="12.75">
      <c r="B1512" s="255"/>
      <c r="C1512" s="255"/>
      <c r="D1512" s="273"/>
      <c r="E1512" s="273"/>
      <c r="F1512" s="273"/>
      <c r="G1512" s="273"/>
      <c r="H1512" s="273"/>
      <c r="I1512" s="273"/>
      <c r="J1512" s="255"/>
      <c r="K1512" s="255"/>
    </row>
    <row r="1513" spans="2:11" s="12" customFormat="1" ht="12.75">
      <c r="B1513" s="255"/>
      <c r="C1513" s="255"/>
      <c r="D1513" s="273"/>
      <c r="E1513" s="273"/>
      <c r="F1513" s="273"/>
      <c r="G1513" s="273"/>
      <c r="H1513" s="273"/>
      <c r="I1513" s="273"/>
      <c r="J1513" s="255"/>
      <c r="K1513" s="255"/>
    </row>
    <row r="1514" spans="2:11" s="12" customFormat="1" ht="12.75">
      <c r="B1514" s="255"/>
      <c r="C1514" s="255"/>
      <c r="D1514" s="273"/>
      <c r="E1514" s="273"/>
      <c r="F1514" s="273"/>
      <c r="G1514" s="273"/>
      <c r="H1514" s="273"/>
      <c r="I1514" s="273"/>
      <c r="J1514" s="255"/>
      <c r="K1514" s="255"/>
    </row>
    <row r="1515" spans="2:11" s="12" customFormat="1" ht="12.75">
      <c r="B1515" s="255"/>
      <c r="C1515" s="255"/>
      <c r="D1515" s="273"/>
      <c r="E1515" s="273"/>
      <c r="F1515" s="273"/>
      <c r="G1515" s="273"/>
      <c r="H1515" s="273"/>
      <c r="I1515" s="273"/>
      <c r="J1515" s="255"/>
      <c r="K1515" s="255"/>
    </row>
    <row r="1516" spans="2:11" s="12" customFormat="1" ht="12.75">
      <c r="B1516" s="255"/>
      <c r="C1516" s="255"/>
      <c r="D1516" s="273"/>
      <c r="E1516" s="273"/>
      <c r="F1516" s="273"/>
      <c r="G1516" s="273"/>
      <c r="H1516" s="273"/>
      <c r="I1516" s="273"/>
      <c r="J1516" s="255"/>
      <c r="K1516" s="255"/>
    </row>
    <row r="1517" spans="2:11" s="12" customFormat="1" ht="12.75">
      <c r="B1517" s="255"/>
      <c r="C1517" s="255"/>
      <c r="D1517" s="273"/>
      <c r="E1517" s="273"/>
      <c r="F1517" s="273"/>
      <c r="G1517" s="273"/>
      <c r="H1517" s="273"/>
      <c r="I1517" s="273"/>
      <c r="J1517" s="255"/>
      <c r="K1517" s="255"/>
    </row>
    <row r="1518" spans="2:11" s="12" customFormat="1" ht="12.75">
      <c r="B1518" s="255"/>
      <c r="C1518" s="255"/>
      <c r="D1518" s="273"/>
      <c r="E1518" s="273"/>
      <c r="F1518" s="273"/>
      <c r="G1518" s="273"/>
      <c r="H1518" s="273"/>
      <c r="I1518" s="273"/>
      <c r="J1518" s="255"/>
      <c r="K1518" s="255"/>
    </row>
    <row r="1519" spans="2:11" s="12" customFormat="1" ht="12.75">
      <c r="B1519" s="255"/>
      <c r="C1519" s="255"/>
      <c r="D1519" s="273"/>
      <c r="E1519" s="273"/>
      <c r="F1519" s="273"/>
      <c r="G1519" s="273"/>
      <c r="H1519" s="273"/>
      <c r="I1519" s="273"/>
      <c r="J1519" s="255"/>
      <c r="K1519" s="255"/>
    </row>
    <row r="1520" spans="2:11" s="12" customFormat="1" ht="12.75">
      <c r="B1520" s="255"/>
      <c r="C1520" s="255"/>
      <c r="D1520" s="273"/>
      <c r="E1520" s="273"/>
      <c r="F1520" s="273"/>
      <c r="G1520" s="273"/>
      <c r="H1520" s="273"/>
      <c r="I1520" s="273"/>
      <c r="J1520" s="255"/>
      <c r="K1520" s="255"/>
    </row>
    <row r="1521" spans="2:11" s="12" customFormat="1" ht="12.75">
      <c r="B1521" s="255"/>
      <c r="C1521" s="255"/>
      <c r="D1521" s="273"/>
      <c r="E1521" s="273"/>
      <c r="F1521" s="273"/>
      <c r="G1521" s="273"/>
      <c r="H1521" s="273"/>
      <c r="I1521" s="273"/>
      <c r="J1521" s="255"/>
      <c r="K1521" s="255"/>
    </row>
    <row r="1522" spans="2:11" s="12" customFormat="1" ht="12.75">
      <c r="B1522" s="255"/>
      <c r="C1522" s="255"/>
      <c r="D1522" s="273"/>
      <c r="E1522" s="273"/>
      <c r="F1522" s="273"/>
      <c r="G1522" s="273"/>
      <c r="H1522" s="273"/>
      <c r="I1522" s="273"/>
      <c r="J1522" s="255"/>
      <c r="K1522" s="255"/>
    </row>
    <row r="1523" spans="2:11" s="12" customFormat="1" ht="12.75">
      <c r="B1523" s="255"/>
      <c r="C1523" s="255"/>
      <c r="D1523" s="273"/>
      <c r="E1523" s="273"/>
      <c r="F1523" s="273"/>
      <c r="G1523" s="273"/>
      <c r="H1523" s="273"/>
      <c r="I1523" s="273"/>
      <c r="J1523" s="255"/>
      <c r="K1523" s="255"/>
    </row>
    <row r="1524" spans="2:11" s="12" customFormat="1" ht="12.75">
      <c r="B1524" s="255"/>
      <c r="C1524" s="255"/>
      <c r="D1524" s="273"/>
      <c r="E1524" s="273"/>
      <c r="F1524" s="273"/>
      <c r="G1524" s="273"/>
      <c r="H1524" s="273"/>
      <c r="I1524" s="273"/>
      <c r="J1524" s="255"/>
      <c r="K1524" s="255"/>
    </row>
    <row r="1525" spans="2:11" s="12" customFormat="1" ht="12.75">
      <c r="B1525" s="255"/>
      <c r="C1525" s="255"/>
      <c r="D1525" s="273"/>
      <c r="E1525" s="273"/>
      <c r="F1525" s="273"/>
      <c r="G1525" s="273"/>
      <c r="H1525" s="273"/>
      <c r="I1525" s="273"/>
      <c r="J1525" s="255"/>
      <c r="K1525" s="255"/>
    </row>
    <row r="1526" spans="2:11" s="12" customFormat="1" ht="12.75">
      <c r="B1526" s="255"/>
      <c r="C1526" s="255"/>
      <c r="D1526" s="273"/>
      <c r="E1526" s="273"/>
      <c r="F1526" s="273"/>
      <c r="G1526" s="273"/>
      <c r="H1526" s="273"/>
      <c r="I1526" s="273"/>
      <c r="J1526" s="255"/>
      <c r="K1526" s="255"/>
    </row>
    <row r="1527" spans="2:11" s="12" customFormat="1" ht="12.75">
      <c r="B1527" s="255"/>
      <c r="C1527" s="255"/>
      <c r="D1527" s="273"/>
      <c r="E1527" s="273"/>
      <c r="F1527" s="273"/>
      <c r="G1527" s="273"/>
      <c r="H1527" s="273"/>
      <c r="I1527" s="273"/>
      <c r="J1527" s="255"/>
      <c r="K1527" s="255"/>
    </row>
    <row r="1528" spans="2:11" s="12" customFormat="1" ht="12.75">
      <c r="B1528" s="255"/>
      <c r="C1528" s="255"/>
      <c r="D1528" s="273"/>
      <c r="E1528" s="273"/>
      <c r="F1528" s="273"/>
      <c r="G1528" s="273"/>
      <c r="H1528" s="273"/>
      <c r="I1528" s="273"/>
      <c r="J1528" s="255"/>
      <c r="K1528" s="255"/>
    </row>
    <row r="1529" spans="2:11" s="12" customFormat="1" ht="12.75">
      <c r="B1529" s="255"/>
      <c r="C1529" s="255"/>
      <c r="D1529" s="273"/>
      <c r="E1529" s="273"/>
      <c r="F1529" s="273"/>
      <c r="G1529" s="273"/>
      <c r="H1529" s="273"/>
      <c r="I1529" s="273"/>
      <c r="J1529" s="255"/>
      <c r="K1529" s="255"/>
    </row>
    <row r="1530" spans="2:11" s="12" customFormat="1" ht="12.75">
      <c r="B1530" s="255"/>
      <c r="C1530" s="255"/>
      <c r="D1530" s="273"/>
      <c r="E1530" s="273"/>
      <c r="F1530" s="273"/>
      <c r="G1530" s="273"/>
      <c r="H1530" s="273"/>
      <c r="I1530" s="273"/>
      <c r="J1530" s="255"/>
      <c r="K1530" s="255"/>
    </row>
    <row r="1531" spans="2:11" s="12" customFormat="1" ht="12.75">
      <c r="B1531" s="255"/>
      <c r="C1531" s="255"/>
      <c r="D1531" s="273"/>
      <c r="E1531" s="273"/>
      <c r="F1531" s="273"/>
      <c r="G1531" s="273"/>
      <c r="H1531" s="273"/>
      <c r="I1531" s="273"/>
      <c r="J1531" s="255"/>
      <c r="K1531" s="255"/>
    </row>
    <row r="1532" spans="2:11" s="12" customFormat="1" ht="12.75">
      <c r="B1532" s="255"/>
      <c r="C1532" s="255"/>
      <c r="D1532" s="273"/>
      <c r="E1532" s="273"/>
      <c r="F1532" s="273"/>
      <c r="G1532" s="273"/>
      <c r="H1532" s="273"/>
      <c r="I1532" s="273"/>
      <c r="J1532" s="255"/>
      <c r="K1532" s="255"/>
    </row>
    <row r="1533" spans="2:11" s="12" customFormat="1" ht="12.75">
      <c r="B1533" s="255"/>
      <c r="C1533" s="255"/>
      <c r="D1533" s="273"/>
      <c r="E1533" s="273"/>
      <c r="F1533" s="273"/>
      <c r="G1533" s="273"/>
      <c r="H1533" s="273"/>
      <c r="I1533" s="273"/>
      <c r="J1533" s="255"/>
      <c r="K1533" s="255"/>
    </row>
    <row r="1534" spans="2:11" s="12" customFormat="1" ht="12.75">
      <c r="B1534" s="255"/>
      <c r="C1534" s="255"/>
      <c r="D1534" s="273"/>
      <c r="E1534" s="273"/>
      <c r="F1534" s="273"/>
      <c r="G1534" s="273"/>
      <c r="H1534" s="273"/>
      <c r="I1534" s="273"/>
      <c r="J1534" s="255"/>
      <c r="K1534" s="255"/>
    </row>
    <row r="1535" spans="2:11" s="12" customFormat="1" ht="12.75">
      <c r="B1535" s="255"/>
      <c r="C1535" s="255"/>
      <c r="D1535" s="273"/>
      <c r="E1535" s="273"/>
      <c r="F1535" s="273"/>
      <c r="G1535" s="273"/>
      <c r="H1535" s="273"/>
      <c r="I1535" s="273"/>
      <c r="J1535" s="255"/>
      <c r="K1535" s="255"/>
    </row>
    <row r="1536" spans="2:11" s="12" customFormat="1" ht="12.75">
      <c r="B1536" s="255"/>
      <c r="C1536" s="255"/>
      <c r="D1536" s="273"/>
      <c r="E1536" s="273"/>
      <c r="F1536" s="273"/>
      <c r="G1536" s="273"/>
      <c r="H1536" s="273"/>
      <c r="I1536" s="273"/>
      <c r="J1536" s="255"/>
      <c r="K1536" s="255"/>
    </row>
    <row r="1537" spans="2:11" s="12" customFormat="1" ht="12.75">
      <c r="B1537" s="255"/>
      <c r="C1537" s="255"/>
      <c r="D1537" s="273"/>
      <c r="E1537" s="273"/>
      <c r="F1537" s="273"/>
      <c r="G1537" s="273"/>
      <c r="H1537" s="273"/>
      <c r="I1537" s="273"/>
      <c r="J1537" s="255"/>
      <c r="K1537" s="255"/>
    </row>
    <row r="1538" spans="2:11" s="12" customFormat="1" ht="12.75">
      <c r="B1538" s="255"/>
      <c r="C1538" s="255"/>
      <c r="D1538" s="273"/>
      <c r="E1538" s="273"/>
      <c r="F1538" s="273"/>
      <c r="G1538" s="273"/>
      <c r="H1538" s="273"/>
      <c r="I1538" s="273"/>
      <c r="J1538" s="255"/>
      <c r="K1538" s="255"/>
    </row>
    <row r="1539" spans="2:11" s="12" customFormat="1" ht="12.75">
      <c r="B1539" s="255"/>
      <c r="C1539" s="255"/>
      <c r="D1539" s="273"/>
      <c r="E1539" s="273"/>
      <c r="F1539" s="273"/>
      <c r="G1539" s="273"/>
      <c r="H1539" s="273"/>
      <c r="I1539" s="273"/>
      <c r="J1539" s="255"/>
      <c r="K1539" s="255"/>
    </row>
    <row r="1540" spans="2:11" s="12" customFormat="1" ht="12.75">
      <c r="B1540" s="255"/>
      <c r="C1540" s="255"/>
      <c r="D1540" s="273"/>
      <c r="E1540" s="273"/>
      <c r="F1540" s="273"/>
      <c r="G1540" s="273"/>
      <c r="H1540" s="273"/>
      <c r="I1540" s="273"/>
      <c r="J1540" s="255"/>
      <c r="K1540" s="255"/>
    </row>
    <row r="1541" spans="2:11" s="12" customFormat="1" ht="12.75">
      <c r="B1541" s="255"/>
      <c r="C1541" s="255"/>
      <c r="D1541" s="273"/>
      <c r="E1541" s="273"/>
      <c r="F1541" s="273"/>
      <c r="G1541" s="273"/>
      <c r="H1541" s="273"/>
      <c r="I1541" s="273"/>
      <c r="J1541" s="255"/>
      <c r="K1541" s="255"/>
    </row>
    <row r="1542" spans="2:11" s="12" customFormat="1" ht="12.75">
      <c r="B1542" s="255"/>
      <c r="C1542" s="255"/>
      <c r="D1542" s="273"/>
      <c r="E1542" s="273"/>
      <c r="F1542" s="273"/>
      <c r="G1542" s="273"/>
      <c r="H1542" s="273"/>
      <c r="I1542" s="273"/>
      <c r="J1542" s="255"/>
      <c r="K1542" s="255"/>
    </row>
    <row r="1543" spans="2:11" s="12" customFormat="1" ht="12.75">
      <c r="B1543" s="255"/>
      <c r="C1543" s="255"/>
      <c r="D1543" s="273"/>
      <c r="E1543" s="273"/>
      <c r="F1543" s="273"/>
      <c r="G1543" s="273"/>
      <c r="H1543" s="273"/>
      <c r="I1543" s="273"/>
      <c r="J1543" s="255"/>
      <c r="K1543" s="255"/>
    </row>
    <row r="1544" spans="2:11" s="12" customFormat="1" ht="12.75">
      <c r="B1544" s="255"/>
      <c r="C1544" s="255"/>
      <c r="D1544" s="273"/>
      <c r="E1544" s="273"/>
      <c r="F1544" s="273"/>
      <c r="G1544" s="273"/>
      <c r="H1544" s="273"/>
      <c r="I1544" s="273"/>
      <c r="J1544" s="255"/>
      <c r="K1544" s="255"/>
    </row>
    <row r="1545" spans="2:11" s="12" customFormat="1" ht="12.75">
      <c r="B1545" s="255"/>
      <c r="C1545" s="255"/>
      <c r="D1545" s="273"/>
      <c r="E1545" s="273"/>
      <c r="F1545" s="273"/>
      <c r="G1545" s="273"/>
      <c r="H1545" s="273"/>
      <c r="I1545" s="273"/>
      <c r="J1545" s="255"/>
      <c r="K1545" s="255"/>
    </row>
    <row r="1546" spans="2:11" s="12" customFormat="1" ht="12.75">
      <c r="B1546" s="255"/>
      <c r="C1546" s="255"/>
      <c r="D1546" s="273"/>
      <c r="E1546" s="273"/>
      <c r="F1546" s="273"/>
      <c r="G1546" s="273"/>
      <c r="H1546" s="273"/>
      <c r="I1546" s="273"/>
      <c r="J1546" s="255"/>
      <c r="K1546" s="255"/>
    </row>
    <row r="1547" spans="2:11" s="12" customFormat="1" ht="12.75">
      <c r="B1547" s="255"/>
      <c r="C1547" s="255"/>
      <c r="D1547" s="273"/>
      <c r="E1547" s="273"/>
      <c r="F1547" s="273"/>
      <c r="G1547" s="273"/>
      <c r="H1547" s="273"/>
      <c r="I1547" s="273"/>
      <c r="J1547" s="255"/>
      <c r="K1547" s="255"/>
    </row>
    <row r="1548" spans="2:11" s="12" customFormat="1" ht="12.75">
      <c r="B1548" s="255"/>
      <c r="C1548" s="255"/>
      <c r="D1548" s="273"/>
      <c r="E1548" s="273"/>
      <c r="F1548" s="273"/>
      <c r="G1548" s="273"/>
      <c r="H1548" s="273"/>
      <c r="I1548" s="273"/>
      <c r="J1548" s="255"/>
      <c r="K1548" s="255"/>
    </row>
    <row r="1549" spans="2:11" s="12" customFormat="1" ht="12.75">
      <c r="B1549" s="255"/>
      <c r="C1549" s="255"/>
      <c r="D1549" s="273"/>
      <c r="E1549" s="273"/>
      <c r="F1549" s="273"/>
      <c r="G1549" s="273"/>
      <c r="H1549" s="273"/>
      <c r="I1549" s="273"/>
      <c r="J1549" s="255"/>
      <c r="K1549" s="255"/>
    </row>
    <row r="1550" spans="2:11" s="12" customFormat="1" ht="12.75">
      <c r="B1550" s="255"/>
      <c r="C1550" s="255"/>
      <c r="D1550" s="273"/>
      <c r="E1550" s="273"/>
      <c r="F1550" s="273"/>
      <c r="G1550" s="273"/>
      <c r="H1550" s="273"/>
      <c r="I1550" s="273"/>
      <c r="J1550" s="255"/>
      <c r="K1550" s="255"/>
    </row>
    <row r="1551" spans="2:11" s="12" customFormat="1" ht="12.75">
      <c r="B1551" s="255"/>
      <c r="C1551" s="255"/>
      <c r="D1551" s="273"/>
      <c r="E1551" s="273"/>
      <c r="F1551" s="273"/>
      <c r="G1551" s="273"/>
      <c r="H1551" s="273"/>
      <c r="I1551" s="273"/>
      <c r="J1551" s="255"/>
      <c r="K1551" s="255"/>
    </row>
    <row r="1552" spans="2:11" s="12" customFormat="1" ht="12.75">
      <c r="B1552" s="255"/>
      <c r="C1552" s="255"/>
      <c r="D1552" s="273"/>
      <c r="E1552" s="273"/>
      <c r="F1552" s="273"/>
      <c r="G1552" s="273"/>
      <c r="H1552" s="273"/>
      <c r="I1552" s="273"/>
      <c r="J1552" s="255"/>
      <c r="K1552" s="255"/>
    </row>
    <row r="1553" spans="2:14" s="314" customFormat="1" ht="38.25">
      <c r="B1553" s="309" t="s">
        <v>26</v>
      </c>
      <c r="C1553" s="310"/>
      <c r="D1553" s="310" t="s">
        <v>25</v>
      </c>
      <c r="E1553" s="310" t="s">
        <v>0</v>
      </c>
      <c r="F1553" s="311"/>
      <c r="G1553" s="309" t="s">
        <v>22</v>
      </c>
      <c r="H1553" s="310"/>
      <c r="I1553" s="310" t="s">
        <v>25</v>
      </c>
      <c r="J1553" s="310" t="s">
        <v>0</v>
      </c>
      <c r="K1553" s="312"/>
      <c r="L1553" s="313" t="s">
        <v>65</v>
      </c>
      <c r="M1553" s="311" t="s">
        <v>25</v>
      </c>
      <c r="N1553" s="311" t="s">
        <v>0</v>
      </c>
    </row>
    <row r="1554" spans="2:14" s="314" customFormat="1" ht="12.75">
      <c r="B1554" s="315">
        <f>+B19</f>
        <v>37653</v>
      </c>
      <c r="C1554" s="316"/>
      <c r="D1554" s="317">
        <f>+D19</f>
        <v>2559</v>
      </c>
      <c r="E1554" s="317">
        <f>+E19</f>
        <v>870.249941</v>
      </c>
      <c r="F1554" s="317"/>
      <c r="G1554" s="315">
        <f aca="true" t="shared" si="0" ref="G1554:G1617">+B1554</f>
        <v>37653</v>
      </c>
      <c r="H1554" s="316"/>
      <c r="I1554" s="317">
        <f>+D741</f>
        <v>121</v>
      </c>
      <c r="J1554" s="317">
        <f>+E741</f>
        <v>249.62236600000003</v>
      </c>
      <c r="K1554" s="312"/>
      <c r="L1554" s="315">
        <f aca="true" t="shared" si="1" ref="L1554:L1617">+G1554</f>
        <v>37653</v>
      </c>
      <c r="M1554" s="317">
        <f aca="true" t="shared" si="2" ref="M1554:M1617">+D1554+I1554</f>
        <v>2680</v>
      </c>
      <c r="N1554" s="317">
        <f aca="true" t="shared" si="3" ref="N1554:N1617">+E1554+J1554</f>
        <v>1119.872307</v>
      </c>
    </row>
    <row r="1555" spans="2:14" s="314" customFormat="1" ht="12.75">
      <c r="B1555" s="315">
        <f>+B20</f>
        <v>37681</v>
      </c>
      <c r="C1555" s="316"/>
      <c r="D1555" s="317">
        <f>+D20</f>
        <v>2718</v>
      </c>
      <c r="E1555" s="317">
        <f>+E20</f>
        <v>942.964818</v>
      </c>
      <c r="F1555" s="317"/>
      <c r="G1555" s="315">
        <f t="shared" si="0"/>
        <v>37681</v>
      </c>
      <c r="H1555" s="316"/>
      <c r="I1555" s="317">
        <f>+D742</f>
        <v>131</v>
      </c>
      <c r="J1555" s="317">
        <f>+E742</f>
        <v>262.05527700000005</v>
      </c>
      <c r="K1555" s="312"/>
      <c r="L1555" s="315">
        <f t="shared" si="1"/>
        <v>37681</v>
      </c>
      <c r="M1555" s="317">
        <f t="shared" si="2"/>
        <v>2849</v>
      </c>
      <c r="N1555" s="317">
        <f t="shared" si="3"/>
        <v>1205.020095</v>
      </c>
    </row>
    <row r="1556" spans="2:14" s="314" customFormat="1" ht="12.75">
      <c r="B1556" s="315">
        <f>+B21</f>
        <v>37712</v>
      </c>
      <c r="C1556" s="316"/>
      <c r="D1556" s="317">
        <f>+D21</f>
        <v>2883</v>
      </c>
      <c r="E1556" s="317">
        <f>+E21</f>
        <v>1037.6269800000002</v>
      </c>
      <c r="F1556" s="317"/>
      <c r="G1556" s="315">
        <f t="shared" si="0"/>
        <v>37712</v>
      </c>
      <c r="H1556" s="316"/>
      <c r="I1556" s="317">
        <f>+D743</f>
        <v>137</v>
      </c>
      <c r="J1556" s="317">
        <f>+E743</f>
        <v>313.92261300000007</v>
      </c>
      <c r="K1556" s="312"/>
      <c r="L1556" s="315">
        <f t="shared" si="1"/>
        <v>37712</v>
      </c>
      <c r="M1556" s="317">
        <f t="shared" si="2"/>
        <v>3020</v>
      </c>
      <c r="N1556" s="317">
        <f t="shared" si="3"/>
        <v>1351.5495930000002</v>
      </c>
    </row>
    <row r="1557" spans="2:14" s="314" customFormat="1" ht="12.75">
      <c r="B1557" s="315">
        <f>+B22</f>
        <v>37742</v>
      </c>
      <c r="C1557" s="316"/>
      <c r="D1557" s="317">
        <f>+D22</f>
        <v>2976</v>
      </c>
      <c r="E1557" s="317">
        <f>+E22</f>
        <v>1111.380186</v>
      </c>
      <c r="F1557" s="317"/>
      <c r="G1557" s="315">
        <f t="shared" si="0"/>
        <v>37742</v>
      </c>
      <c r="H1557" s="316"/>
      <c r="I1557" s="317">
        <f>+D744</f>
        <v>149</v>
      </c>
      <c r="J1557" s="317">
        <f>+E744</f>
        <v>318.02967500000005</v>
      </c>
      <c r="K1557" s="312"/>
      <c r="L1557" s="315">
        <f t="shared" si="1"/>
        <v>37742</v>
      </c>
      <c r="M1557" s="317">
        <f t="shared" si="2"/>
        <v>3125</v>
      </c>
      <c r="N1557" s="317">
        <f t="shared" si="3"/>
        <v>1429.409861</v>
      </c>
    </row>
    <row r="1558" spans="2:14" s="314" customFormat="1" ht="12.75">
      <c r="B1558" s="315">
        <f>+B23</f>
        <v>37773</v>
      </c>
      <c r="C1558" s="316"/>
      <c r="D1558" s="317">
        <f>+D23</f>
        <v>3092</v>
      </c>
      <c r="E1558" s="317">
        <f>+E23</f>
        <v>1207.787367</v>
      </c>
      <c r="F1558" s="317"/>
      <c r="G1558" s="315">
        <f t="shared" si="0"/>
        <v>37773</v>
      </c>
      <c r="H1558" s="316"/>
      <c r="I1558" s="317">
        <f>+D745</f>
        <v>152</v>
      </c>
      <c r="J1558" s="317">
        <f>+E745</f>
        <v>301.12167500000004</v>
      </c>
      <c r="K1558" s="312"/>
      <c r="L1558" s="315">
        <f t="shared" si="1"/>
        <v>37773</v>
      </c>
      <c r="M1558" s="317">
        <f t="shared" si="2"/>
        <v>3244</v>
      </c>
      <c r="N1558" s="317">
        <f t="shared" si="3"/>
        <v>1508.909042</v>
      </c>
    </row>
    <row r="1559" spans="2:14" s="314" customFormat="1" ht="12.75">
      <c r="B1559" s="315">
        <f>+B24</f>
        <v>37803</v>
      </c>
      <c r="C1559" s="316"/>
      <c r="D1559" s="317">
        <f>+D24</f>
        <v>3205</v>
      </c>
      <c r="E1559" s="317">
        <f>+E24</f>
        <v>1269.3781020000001</v>
      </c>
      <c r="F1559" s="317"/>
      <c r="G1559" s="315">
        <f t="shared" si="0"/>
        <v>37803</v>
      </c>
      <c r="H1559" s="316"/>
      <c r="I1559" s="317">
        <f>+D746</f>
        <v>159</v>
      </c>
      <c r="J1559" s="317">
        <f>+E746</f>
        <v>305.30162000000007</v>
      </c>
      <c r="K1559" s="312"/>
      <c r="L1559" s="315">
        <f t="shared" si="1"/>
        <v>37803</v>
      </c>
      <c r="M1559" s="317">
        <f t="shared" si="2"/>
        <v>3364</v>
      </c>
      <c r="N1559" s="317">
        <f t="shared" si="3"/>
        <v>1574.6797220000003</v>
      </c>
    </row>
    <row r="1560" spans="2:14" s="314" customFormat="1" ht="12.75">
      <c r="B1560" s="315">
        <f>+B25</f>
        <v>37834</v>
      </c>
      <c r="C1560" s="316"/>
      <c r="D1560" s="317">
        <f>+D25</f>
        <v>3326</v>
      </c>
      <c r="E1560" s="317">
        <f>+E25</f>
        <v>1332.773566</v>
      </c>
      <c r="F1560" s="317"/>
      <c r="G1560" s="315">
        <f t="shared" si="0"/>
        <v>37834</v>
      </c>
      <c r="H1560" s="316"/>
      <c r="I1560" s="317">
        <f>+D747</f>
        <v>160</v>
      </c>
      <c r="J1560" s="317">
        <f>+E747</f>
        <v>311.366959</v>
      </c>
      <c r="K1560" s="312"/>
      <c r="L1560" s="315">
        <f t="shared" si="1"/>
        <v>37834</v>
      </c>
      <c r="M1560" s="317">
        <f t="shared" si="2"/>
        <v>3486</v>
      </c>
      <c r="N1560" s="317">
        <f t="shared" si="3"/>
        <v>1644.140525</v>
      </c>
    </row>
    <row r="1561" spans="2:14" s="314" customFormat="1" ht="12.75">
      <c r="B1561" s="315">
        <f>+B26</f>
        <v>37865</v>
      </c>
      <c r="C1561" s="316"/>
      <c r="D1561" s="317">
        <f>+D26</f>
        <v>3434</v>
      </c>
      <c r="E1561" s="317">
        <f>+E26</f>
        <v>1367.536926</v>
      </c>
      <c r="F1561" s="317"/>
      <c r="G1561" s="315">
        <f t="shared" si="0"/>
        <v>37865</v>
      </c>
      <c r="H1561" s="316"/>
      <c r="I1561" s="317">
        <f>+D748</f>
        <v>170</v>
      </c>
      <c r="J1561" s="317">
        <f>+E748</f>
        <v>272.854059</v>
      </c>
      <c r="K1561" s="312"/>
      <c r="L1561" s="315">
        <f t="shared" si="1"/>
        <v>37865</v>
      </c>
      <c r="M1561" s="317">
        <f t="shared" si="2"/>
        <v>3604</v>
      </c>
      <c r="N1561" s="317">
        <f t="shared" si="3"/>
        <v>1640.390985</v>
      </c>
    </row>
    <row r="1562" spans="2:14" s="314" customFormat="1" ht="12.75">
      <c r="B1562" s="315">
        <f>+B27</f>
        <v>37895</v>
      </c>
      <c r="C1562" s="316"/>
      <c r="D1562" s="317">
        <f>+D27</f>
        <v>3473</v>
      </c>
      <c r="E1562" s="317">
        <f>+E27</f>
        <v>1414.173442</v>
      </c>
      <c r="F1562" s="317"/>
      <c r="G1562" s="315">
        <f t="shared" si="0"/>
        <v>37895</v>
      </c>
      <c r="H1562" s="316"/>
      <c r="I1562" s="317">
        <f>+D749</f>
        <v>173</v>
      </c>
      <c r="J1562" s="317">
        <f>+E749</f>
        <v>277.20442</v>
      </c>
      <c r="K1562" s="312"/>
      <c r="L1562" s="315">
        <f t="shared" si="1"/>
        <v>37895</v>
      </c>
      <c r="M1562" s="317">
        <f t="shared" si="2"/>
        <v>3646</v>
      </c>
      <c r="N1562" s="317">
        <f t="shared" si="3"/>
        <v>1691.377862</v>
      </c>
    </row>
    <row r="1563" spans="2:14" s="314" customFormat="1" ht="12.75">
      <c r="B1563" s="315">
        <f>+B28</f>
        <v>37926</v>
      </c>
      <c r="C1563" s="316"/>
      <c r="D1563" s="317">
        <f>+D28</f>
        <v>3563</v>
      </c>
      <c r="E1563" s="317">
        <f>+E28</f>
        <v>1459.761927</v>
      </c>
      <c r="F1563" s="317"/>
      <c r="G1563" s="315">
        <f t="shared" si="0"/>
        <v>37926</v>
      </c>
      <c r="H1563" s="316"/>
      <c r="I1563" s="317">
        <f>+D750</f>
        <v>180</v>
      </c>
      <c r="J1563" s="317">
        <f>+E750</f>
        <v>202.080948</v>
      </c>
      <c r="K1563" s="312"/>
      <c r="L1563" s="315">
        <f t="shared" si="1"/>
        <v>37926</v>
      </c>
      <c r="M1563" s="317">
        <f t="shared" si="2"/>
        <v>3743</v>
      </c>
      <c r="N1563" s="317">
        <f t="shared" si="3"/>
        <v>1661.842875</v>
      </c>
    </row>
    <row r="1564" spans="2:14" s="314" customFormat="1" ht="12.75">
      <c r="B1564" s="315">
        <f>+B29</f>
        <v>37956</v>
      </c>
      <c r="C1564" s="316"/>
      <c r="D1564" s="317">
        <f>+D29</f>
        <v>3654</v>
      </c>
      <c r="E1564" s="317">
        <f>+E29</f>
        <v>1489.9382500000002</v>
      </c>
      <c r="F1564" s="317"/>
      <c r="G1564" s="315">
        <f t="shared" si="0"/>
        <v>37956</v>
      </c>
      <c r="H1564" s="316"/>
      <c r="I1564" s="317">
        <f>+D751</f>
        <v>187</v>
      </c>
      <c r="J1564" s="317">
        <f>+E751</f>
        <v>186.26830800000002</v>
      </c>
      <c r="K1564" s="312"/>
      <c r="L1564" s="315">
        <f t="shared" si="1"/>
        <v>37956</v>
      </c>
      <c r="M1564" s="317">
        <f t="shared" si="2"/>
        <v>3841</v>
      </c>
      <c r="N1564" s="317">
        <f t="shared" si="3"/>
        <v>1676.206558</v>
      </c>
    </row>
    <row r="1565" spans="2:14" s="314" customFormat="1" ht="12.75">
      <c r="B1565" s="315">
        <f>+B30</f>
        <v>37987</v>
      </c>
      <c r="C1565" s="316"/>
      <c r="D1565" s="317">
        <f>+D30</f>
        <v>3646</v>
      </c>
      <c r="E1565" s="317">
        <f>+E30</f>
        <v>1514.742236</v>
      </c>
      <c r="F1565" s="317"/>
      <c r="G1565" s="315">
        <f t="shared" si="0"/>
        <v>37987</v>
      </c>
      <c r="H1565" s="316"/>
      <c r="I1565" s="317">
        <f>+D752</f>
        <v>184</v>
      </c>
      <c r="J1565" s="317">
        <f>+E752</f>
        <v>138.303077</v>
      </c>
      <c r="K1565" s="312"/>
      <c r="L1565" s="315">
        <f t="shared" si="1"/>
        <v>37987</v>
      </c>
      <c r="M1565" s="317">
        <f t="shared" si="2"/>
        <v>3830</v>
      </c>
      <c r="N1565" s="317">
        <f t="shared" si="3"/>
        <v>1653.045313</v>
      </c>
    </row>
    <row r="1566" spans="2:14" s="314" customFormat="1" ht="12.75">
      <c r="B1566" s="315">
        <f>+B31</f>
        <v>38018</v>
      </c>
      <c r="C1566" s="316"/>
      <c r="D1566" s="317">
        <f>+D31</f>
        <v>3644</v>
      </c>
      <c r="E1566" s="317">
        <f>+E31</f>
        <v>1503.2856350000002</v>
      </c>
      <c r="F1566" s="317"/>
      <c r="G1566" s="315">
        <f t="shared" si="0"/>
        <v>38018</v>
      </c>
      <c r="H1566" s="316"/>
      <c r="I1566" s="317">
        <f>+D753</f>
        <v>188</v>
      </c>
      <c r="J1566" s="317">
        <f>+E753</f>
        <v>133.688655</v>
      </c>
      <c r="K1566" s="312"/>
      <c r="L1566" s="315">
        <f t="shared" si="1"/>
        <v>38018</v>
      </c>
      <c r="M1566" s="317">
        <f t="shared" si="2"/>
        <v>3832</v>
      </c>
      <c r="N1566" s="317">
        <f t="shared" si="3"/>
        <v>1636.97429</v>
      </c>
    </row>
    <row r="1567" spans="2:14" s="314" customFormat="1" ht="12.75">
      <c r="B1567" s="315">
        <f>+B32</f>
        <v>38047</v>
      </c>
      <c r="C1567" s="316"/>
      <c r="D1567" s="317">
        <f>+D32</f>
        <v>3670</v>
      </c>
      <c r="E1567" s="317">
        <f>+E32</f>
        <v>1528.184397</v>
      </c>
      <c r="F1567" s="317"/>
      <c r="G1567" s="315">
        <f t="shared" si="0"/>
        <v>38047</v>
      </c>
      <c r="H1567" s="316"/>
      <c r="I1567" s="317">
        <f>+D754</f>
        <v>188</v>
      </c>
      <c r="J1567" s="317">
        <f>+E754</f>
        <v>131.74960900000002</v>
      </c>
      <c r="K1567" s="312"/>
      <c r="L1567" s="315">
        <f t="shared" si="1"/>
        <v>38047</v>
      </c>
      <c r="M1567" s="317">
        <f t="shared" si="2"/>
        <v>3858</v>
      </c>
      <c r="N1567" s="317">
        <f t="shared" si="3"/>
        <v>1659.934006</v>
      </c>
    </row>
    <row r="1568" spans="2:14" s="314" customFormat="1" ht="12.75">
      <c r="B1568" s="315">
        <f>+B33</f>
        <v>38078</v>
      </c>
      <c r="C1568" s="316"/>
      <c r="D1568" s="317">
        <f>+D33</f>
        <v>3670</v>
      </c>
      <c r="E1568" s="317">
        <f>+E33</f>
        <v>1453.6976820000002</v>
      </c>
      <c r="F1568" s="317"/>
      <c r="G1568" s="315">
        <f t="shared" si="0"/>
        <v>38078</v>
      </c>
      <c r="H1568" s="316"/>
      <c r="I1568" s="317">
        <f>+D755</f>
        <v>188</v>
      </c>
      <c r="J1568" s="317">
        <f>+E755</f>
        <v>130.064382</v>
      </c>
      <c r="K1568" s="312"/>
      <c r="L1568" s="315">
        <f t="shared" si="1"/>
        <v>38078</v>
      </c>
      <c r="M1568" s="317">
        <f t="shared" si="2"/>
        <v>3858</v>
      </c>
      <c r="N1568" s="317">
        <f t="shared" si="3"/>
        <v>1583.7620640000002</v>
      </c>
    </row>
    <row r="1569" spans="2:14" s="314" customFormat="1" ht="12.75">
      <c r="B1569" s="315">
        <f>+B34</f>
        <v>38108</v>
      </c>
      <c r="C1569" s="316"/>
      <c r="D1569" s="317">
        <f>+D34</f>
        <v>3659</v>
      </c>
      <c r="E1569" s="317">
        <f>+E34</f>
        <v>1454.927085</v>
      </c>
      <c r="F1569" s="317"/>
      <c r="G1569" s="315">
        <f t="shared" si="0"/>
        <v>38108</v>
      </c>
      <c r="H1569" s="316"/>
      <c r="I1569" s="317">
        <f>+D756</f>
        <v>197</v>
      </c>
      <c r="J1569" s="317">
        <f>+E756</f>
        <v>126.19818200000002</v>
      </c>
      <c r="K1569" s="312"/>
      <c r="L1569" s="315">
        <f t="shared" si="1"/>
        <v>38108</v>
      </c>
      <c r="M1569" s="317">
        <f t="shared" si="2"/>
        <v>3856</v>
      </c>
      <c r="N1569" s="317">
        <f t="shared" si="3"/>
        <v>1581.1252670000001</v>
      </c>
    </row>
    <row r="1570" spans="2:14" s="314" customFormat="1" ht="12.75">
      <c r="B1570" s="315">
        <f>+B35</f>
        <v>38139</v>
      </c>
      <c r="C1570" s="316"/>
      <c r="D1570" s="317">
        <f>+D35</f>
        <v>3673</v>
      </c>
      <c r="E1570" s="317">
        <f>+E35</f>
        <v>1464.872069</v>
      </c>
      <c r="F1570" s="317"/>
      <c r="G1570" s="315">
        <f t="shared" si="0"/>
        <v>38139</v>
      </c>
      <c r="H1570" s="316"/>
      <c r="I1570" s="317">
        <f>+D757</f>
        <v>196</v>
      </c>
      <c r="J1570" s="317">
        <f>+E757</f>
        <v>57.022555</v>
      </c>
      <c r="K1570" s="312"/>
      <c r="L1570" s="315">
        <f t="shared" si="1"/>
        <v>38139</v>
      </c>
      <c r="M1570" s="317">
        <f t="shared" si="2"/>
        <v>3869</v>
      </c>
      <c r="N1570" s="317">
        <f t="shared" si="3"/>
        <v>1521.894624</v>
      </c>
    </row>
    <row r="1571" spans="2:14" s="314" customFormat="1" ht="12.75">
      <c r="B1571" s="315">
        <f>+B36</f>
        <v>38169</v>
      </c>
      <c r="C1571" s="316"/>
      <c r="D1571" s="317">
        <f>+D36</f>
        <v>3638</v>
      </c>
      <c r="E1571" s="317">
        <f>+E36</f>
        <v>1487.45135</v>
      </c>
      <c r="F1571" s="317"/>
      <c r="G1571" s="315">
        <f t="shared" si="0"/>
        <v>38169</v>
      </c>
      <c r="H1571" s="316"/>
      <c r="I1571" s="317">
        <f>+D758</f>
        <v>195</v>
      </c>
      <c r="J1571" s="317">
        <f>+E758</f>
        <v>59</v>
      </c>
      <c r="K1571" s="312"/>
      <c r="L1571" s="315">
        <f t="shared" si="1"/>
        <v>38169</v>
      </c>
      <c r="M1571" s="317">
        <f t="shared" si="2"/>
        <v>3833</v>
      </c>
      <c r="N1571" s="317">
        <f t="shared" si="3"/>
        <v>1546.45135</v>
      </c>
    </row>
    <row r="1572" spans="2:14" s="314" customFormat="1" ht="12.75">
      <c r="B1572" s="315">
        <f>+B37</f>
        <v>38200</v>
      </c>
      <c r="C1572" s="316"/>
      <c r="D1572" s="317">
        <f>+D37</f>
        <v>3599</v>
      </c>
      <c r="E1572" s="317">
        <f>+E37</f>
        <v>1468.7476689999999</v>
      </c>
      <c r="F1572" s="317"/>
      <c r="G1572" s="315">
        <f t="shared" si="0"/>
        <v>38200</v>
      </c>
      <c r="H1572" s="316"/>
      <c r="I1572" s="317">
        <f>+D759</f>
        <v>192</v>
      </c>
      <c r="J1572" s="317">
        <f>+E759</f>
        <v>60</v>
      </c>
      <c r="K1572" s="312"/>
      <c r="L1572" s="315">
        <f t="shared" si="1"/>
        <v>38200</v>
      </c>
      <c r="M1572" s="317">
        <f t="shared" si="2"/>
        <v>3791</v>
      </c>
      <c r="N1572" s="317">
        <f t="shared" si="3"/>
        <v>1528.7476689999999</v>
      </c>
    </row>
    <row r="1573" spans="2:14" s="314" customFormat="1" ht="12.75">
      <c r="B1573" s="315">
        <f>+B38</f>
        <v>38231</v>
      </c>
      <c r="C1573" s="316"/>
      <c r="D1573" s="317">
        <f>+D38</f>
        <v>3543</v>
      </c>
      <c r="E1573" s="317">
        <f>+E38</f>
        <v>1391.2904669999998</v>
      </c>
      <c r="F1573" s="317"/>
      <c r="G1573" s="315">
        <f t="shared" si="0"/>
        <v>38231</v>
      </c>
      <c r="H1573" s="316"/>
      <c r="I1573" s="317">
        <f>+D760</f>
        <v>213</v>
      </c>
      <c r="J1573" s="317">
        <f>+E760</f>
        <v>123</v>
      </c>
      <c r="K1573" s="312"/>
      <c r="L1573" s="315">
        <f t="shared" si="1"/>
        <v>38231</v>
      </c>
      <c r="M1573" s="317">
        <f t="shared" si="2"/>
        <v>3756</v>
      </c>
      <c r="N1573" s="317">
        <f t="shared" si="3"/>
        <v>1514.2904669999998</v>
      </c>
    </row>
    <row r="1574" spans="2:14" s="314" customFormat="1" ht="12.75">
      <c r="B1574" s="315">
        <f>+B39</f>
        <v>38261</v>
      </c>
      <c r="C1574" s="316"/>
      <c r="D1574" s="317">
        <f>+D39</f>
        <v>3526</v>
      </c>
      <c r="E1574" s="317">
        <f>+E39</f>
        <v>1482.394249</v>
      </c>
      <c r="F1574" s="317"/>
      <c r="G1574" s="315">
        <f t="shared" si="0"/>
        <v>38261</v>
      </c>
      <c r="H1574" s="316"/>
      <c r="I1574" s="317">
        <f>+D761</f>
        <v>188</v>
      </c>
      <c r="J1574" s="317">
        <f>+E761</f>
        <v>61.971718</v>
      </c>
      <c r="K1574" s="312"/>
      <c r="L1574" s="315">
        <f t="shared" si="1"/>
        <v>38261</v>
      </c>
      <c r="M1574" s="317">
        <f t="shared" si="2"/>
        <v>3714</v>
      </c>
      <c r="N1574" s="317">
        <f t="shared" si="3"/>
        <v>1544.365967</v>
      </c>
    </row>
    <row r="1575" spans="2:14" s="314" customFormat="1" ht="12.75">
      <c r="B1575" s="315">
        <f>+B40</f>
        <v>38292</v>
      </c>
      <c r="C1575" s="316"/>
      <c r="D1575" s="317">
        <f>+D40</f>
        <v>3476</v>
      </c>
      <c r="E1575" s="317">
        <f>+E40</f>
        <v>1501.3152519999999</v>
      </c>
      <c r="F1575" s="317"/>
      <c r="G1575" s="315">
        <f t="shared" si="0"/>
        <v>38292</v>
      </c>
      <c r="H1575" s="316"/>
      <c r="I1575" s="317">
        <f>+D762</f>
        <v>188</v>
      </c>
      <c r="J1575" s="317">
        <f>+E762</f>
        <v>58.418631000000005</v>
      </c>
      <c r="K1575" s="312"/>
      <c r="L1575" s="315">
        <f t="shared" si="1"/>
        <v>38292</v>
      </c>
      <c r="M1575" s="317">
        <f t="shared" si="2"/>
        <v>3664</v>
      </c>
      <c r="N1575" s="317">
        <f t="shared" si="3"/>
        <v>1559.7338829999999</v>
      </c>
    </row>
    <row r="1576" spans="2:14" s="314" customFormat="1" ht="12.75">
      <c r="B1576" s="315">
        <f>+B41</f>
        <v>38322</v>
      </c>
      <c r="C1576" s="316"/>
      <c r="D1576" s="317">
        <f>+D41</f>
        <v>3428</v>
      </c>
      <c r="E1576" s="317">
        <f>+E41</f>
        <v>1534.3873589999998</v>
      </c>
      <c r="F1576" s="317"/>
      <c r="G1576" s="315">
        <f t="shared" si="0"/>
        <v>38322</v>
      </c>
      <c r="H1576" s="316"/>
      <c r="I1576" s="317">
        <f>+D763</f>
        <v>184</v>
      </c>
      <c r="J1576" s="317">
        <f>+E763</f>
        <v>58.889211</v>
      </c>
      <c r="K1576" s="312"/>
      <c r="L1576" s="315">
        <f t="shared" si="1"/>
        <v>38322</v>
      </c>
      <c r="M1576" s="317">
        <f t="shared" si="2"/>
        <v>3612</v>
      </c>
      <c r="N1576" s="317">
        <f t="shared" si="3"/>
        <v>1593.2765699999998</v>
      </c>
    </row>
    <row r="1577" spans="2:14" s="314" customFormat="1" ht="12.75">
      <c r="B1577" s="315">
        <f>+B42</f>
        <v>38353</v>
      </c>
      <c r="C1577" s="316"/>
      <c r="D1577" s="317">
        <f>+D42</f>
        <v>3391</v>
      </c>
      <c r="E1577" s="317">
        <f>+E42</f>
        <v>1523.700835</v>
      </c>
      <c r="F1577" s="317"/>
      <c r="G1577" s="315">
        <f t="shared" si="0"/>
        <v>38353</v>
      </c>
      <c r="H1577" s="316"/>
      <c r="I1577" s="317">
        <f>+D764</f>
        <v>183</v>
      </c>
      <c r="J1577" s="317">
        <f>+E764</f>
        <v>48.068175</v>
      </c>
      <c r="K1577" s="312"/>
      <c r="L1577" s="315">
        <f t="shared" si="1"/>
        <v>38353</v>
      </c>
      <c r="M1577" s="317">
        <f t="shared" si="2"/>
        <v>3574</v>
      </c>
      <c r="N1577" s="317">
        <f t="shared" si="3"/>
        <v>1571.76901</v>
      </c>
    </row>
    <row r="1578" spans="2:14" s="314" customFormat="1" ht="12.75">
      <c r="B1578" s="315">
        <f>+B43</f>
        <v>38384</v>
      </c>
      <c r="C1578" s="316"/>
      <c r="D1578" s="317">
        <f>+D43</f>
        <v>3358</v>
      </c>
      <c r="E1578" s="317">
        <f>+E43</f>
        <v>1504.2204590000001</v>
      </c>
      <c r="F1578" s="317"/>
      <c r="G1578" s="315">
        <f t="shared" si="0"/>
        <v>38384</v>
      </c>
      <c r="H1578" s="316"/>
      <c r="I1578" s="317">
        <f>+D765</f>
        <v>179</v>
      </c>
      <c r="J1578" s="317">
        <f>+E765</f>
        <v>48.412014</v>
      </c>
      <c r="K1578" s="312"/>
      <c r="L1578" s="315">
        <f t="shared" si="1"/>
        <v>38384</v>
      </c>
      <c r="M1578" s="317">
        <f t="shared" si="2"/>
        <v>3537</v>
      </c>
      <c r="N1578" s="317">
        <f t="shared" si="3"/>
        <v>1552.6324730000001</v>
      </c>
    </row>
    <row r="1579" spans="2:14" s="314" customFormat="1" ht="12.75">
      <c r="B1579" s="315">
        <f>+B44</f>
        <v>38412</v>
      </c>
      <c r="C1579" s="316"/>
      <c r="D1579" s="317">
        <f>+D44</f>
        <v>3319</v>
      </c>
      <c r="E1579" s="317">
        <f>+E44</f>
        <v>1518.607092</v>
      </c>
      <c r="F1579" s="317"/>
      <c r="G1579" s="315">
        <f t="shared" si="0"/>
        <v>38412</v>
      </c>
      <c r="H1579" s="316"/>
      <c r="I1579" s="317">
        <f>+D766</f>
        <v>177</v>
      </c>
      <c r="J1579" s="317">
        <f>+E766</f>
        <v>50.006316</v>
      </c>
      <c r="K1579" s="312"/>
      <c r="L1579" s="315">
        <f t="shared" si="1"/>
        <v>38412</v>
      </c>
      <c r="M1579" s="317">
        <f t="shared" si="2"/>
        <v>3496</v>
      </c>
      <c r="N1579" s="317">
        <f t="shared" si="3"/>
        <v>1568.613408</v>
      </c>
    </row>
    <row r="1580" spans="2:14" s="314" customFormat="1" ht="12.75">
      <c r="B1580" s="315">
        <f>+B45</f>
        <v>38443</v>
      </c>
      <c r="C1580" s="316"/>
      <c r="D1580" s="317">
        <f>+D45</f>
        <v>3289</v>
      </c>
      <c r="E1580" s="317">
        <f>+E45</f>
        <v>1520.8059600000001</v>
      </c>
      <c r="F1580" s="317"/>
      <c r="G1580" s="315">
        <f t="shared" si="0"/>
        <v>38443</v>
      </c>
      <c r="H1580" s="316"/>
      <c r="I1580" s="317">
        <f>+D767</f>
        <v>176</v>
      </c>
      <c r="J1580" s="317">
        <f>+E767</f>
        <v>53.402138</v>
      </c>
      <c r="K1580" s="312"/>
      <c r="L1580" s="315">
        <f t="shared" si="1"/>
        <v>38443</v>
      </c>
      <c r="M1580" s="317">
        <f t="shared" si="2"/>
        <v>3465</v>
      </c>
      <c r="N1580" s="317">
        <f t="shared" si="3"/>
        <v>1574.208098</v>
      </c>
    </row>
    <row r="1581" spans="2:14" s="314" customFormat="1" ht="12.75">
      <c r="B1581" s="315">
        <f>+B46</f>
        <v>38473</v>
      </c>
      <c r="C1581" s="316"/>
      <c r="D1581" s="317">
        <f>+D46</f>
        <v>3261</v>
      </c>
      <c r="E1581" s="317">
        <f>+E46</f>
        <v>1520.6499410000001</v>
      </c>
      <c r="F1581" s="317"/>
      <c r="G1581" s="315">
        <f t="shared" si="0"/>
        <v>38473</v>
      </c>
      <c r="H1581" s="316"/>
      <c r="I1581" s="317">
        <f>+D768</f>
        <v>174</v>
      </c>
      <c r="J1581" s="317">
        <f>+E768</f>
        <v>53.017184</v>
      </c>
      <c r="K1581" s="312"/>
      <c r="L1581" s="315">
        <f t="shared" si="1"/>
        <v>38473</v>
      </c>
      <c r="M1581" s="317">
        <f t="shared" si="2"/>
        <v>3435</v>
      </c>
      <c r="N1581" s="317">
        <f t="shared" si="3"/>
        <v>1573.6671250000002</v>
      </c>
    </row>
    <row r="1582" spans="2:14" s="314" customFormat="1" ht="12.75">
      <c r="B1582" s="315">
        <f>+B47</f>
        <v>38504</v>
      </c>
      <c r="C1582" s="316"/>
      <c r="D1582" s="317">
        <f>+D47</f>
        <v>3237</v>
      </c>
      <c r="E1582" s="317">
        <f>+E47</f>
        <v>1527.21994</v>
      </c>
      <c r="F1582" s="317"/>
      <c r="G1582" s="315">
        <f t="shared" si="0"/>
        <v>38504</v>
      </c>
      <c r="H1582" s="316"/>
      <c r="I1582" s="317">
        <f>+D769</f>
        <v>173</v>
      </c>
      <c r="J1582" s="317">
        <f>+E769</f>
        <v>53.509863</v>
      </c>
      <c r="K1582" s="312"/>
      <c r="L1582" s="315">
        <f t="shared" si="1"/>
        <v>38504</v>
      </c>
      <c r="M1582" s="317">
        <f t="shared" si="2"/>
        <v>3410</v>
      </c>
      <c r="N1582" s="317">
        <f t="shared" si="3"/>
        <v>1580.729803</v>
      </c>
    </row>
    <row r="1583" spans="2:14" s="314" customFormat="1" ht="12.75">
      <c r="B1583" s="315">
        <f>+B48</f>
        <v>38534</v>
      </c>
      <c r="C1583" s="316"/>
      <c r="D1583" s="317">
        <f>+D48</f>
        <v>3214</v>
      </c>
      <c r="E1583" s="317">
        <f>+E48</f>
        <v>1525.6440790000001</v>
      </c>
      <c r="F1583" s="317"/>
      <c r="G1583" s="315">
        <f t="shared" si="0"/>
        <v>38534</v>
      </c>
      <c r="H1583" s="316"/>
      <c r="I1583" s="317">
        <f>+D770</f>
        <v>172</v>
      </c>
      <c r="J1583" s="317">
        <f>+E770</f>
        <v>52.501708</v>
      </c>
      <c r="K1583" s="312"/>
      <c r="L1583" s="315">
        <f t="shared" si="1"/>
        <v>38534</v>
      </c>
      <c r="M1583" s="317">
        <f t="shared" si="2"/>
        <v>3386</v>
      </c>
      <c r="N1583" s="317">
        <f t="shared" si="3"/>
        <v>1578.1457870000002</v>
      </c>
    </row>
    <row r="1584" spans="2:14" s="314" customFormat="1" ht="12.75">
      <c r="B1584" s="315">
        <f>+B49</f>
        <v>38565</v>
      </c>
      <c r="C1584" s="316"/>
      <c r="D1584" s="317">
        <f>+D49</f>
        <v>3193</v>
      </c>
      <c r="E1584" s="317">
        <f>+E49</f>
        <v>1496.0553850000001</v>
      </c>
      <c r="F1584" s="317"/>
      <c r="G1584" s="315">
        <f t="shared" si="0"/>
        <v>38565</v>
      </c>
      <c r="H1584" s="316"/>
      <c r="I1584" s="317">
        <f>+D771</f>
        <v>172</v>
      </c>
      <c r="J1584" s="317">
        <f>+E771</f>
        <v>53.536135</v>
      </c>
      <c r="K1584" s="312"/>
      <c r="L1584" s="315">
        <f t="shared" si="1"/>
        <v>38565</v>
      </c>
      <c r="M1584" s="317">
        <f t="shared" si="2"/>
        <v>3365</v>
      </c>
      <c r="N1584" s="317">
        <f t="shared" si="3"/>
        <v>1549.5915200000002</v>
      </c>
    </row>
    <row r="1585" spans="2:14" s="314" customFormat="1" ht="12.75">
      <c r="B1585" s="315">
        <f>+B50</f>
        <v>38596</v>
      </c>
      <c r="C1585" s="316"/>
      <c r="D1585" s="317">
        <f>+D50</f>
        <v>3173</v>
      </c>
      <c r="E1585" s="317">
        <f>+E50</f>
        <v>1442.829205</v>
      </c>
      <c r="F1585" s="317"/>
      <c r="G1585" s="315">
        <f t="shared" si="0"/>
        <v>38596</v>
      </c>
      <c r="H1585" s="316"/>
      <c r="I1585" s="317">
        <f>+D772</f>
        <v>171</v>
      </c>
      <c r="J1585" s="317">
        <f>+E772</f>
        <v>51.095063</v>
      </c>
      <c r="K1585" s="312"/>
      <c r="L1585" s="315">
        <f t="shared" si="1"/>
        <v>38596</v>
      </c>
      <c r="M1585" s="317">
        <f t="shared" si="2"/>
        <v>3344</v>
      </c>
      <c r="N1585" s="317">
        <f t="shared" si="3"/>
        <v>1493.924268</v>
      </c>
    </row>
    <row r="1586" spans="2:14" s="314" customFormat="1" ht="12.75">
      <c r="B1586" s="315">
        <f>+B51</f>
        <v>38626</v>
      </c>
      <c r="C1586" s="316"/>
      <c r="D1586" s="317">
        <f>+D51</f>
        <v>3153</v>
      </c>
      <c r="E1586" s="317">
        <f>+E51</f>
        <v>1447.95407</v>
      </c>
      <c r="F1586" s="317"/>
      <c r="G1586" s="315">
        <f t="shared" si="0"/>
        <v>38626</v>
      </c>
      <c r="H1586" s="316"/>
      <c r="I1586" s="317">
        <f>+D773</f>
        <v>171</v>
      </c>
      <c r="J1586" s="317">
        <f>+E773</f>
        <v>51.37123</v>
      </c>
      <c r="K1586" s="312"/>
      <c r="L1586" s="315">
        <f t="shared" si="1"/>
        <v>38626</v>
      </c>
      <c r="M1586" s="317">
        <f t="shared" si="2"/>
        <v>3324</v>
      </c>
      <c r="N1586" s="317">
        <f t="shared" si="3"/>
        <v>1499.3253</v>
      </c>
    </row>
    <row r="1587" spans="2:14" s="314" customFormat="1" ht="12.75">
      <c r="B1587" s="315">
        <f>+B52</f>
        <v>38657</v>
      </c>
      <c r="C1587" s="316"/>
      <c r="D1587" s="317">
        <f>+D52</f>
        <v>3136</v>
      </c>
      <c r="E1587" s="317">
        <f>+E52</f>
        <v>1413.2696349999999</v>
      </c>
      <c r="F1587" s="317"/>
      <c r="G1587" s="315">
        <f t="shared" si="0"/>
        <v>38657</v>
      </c>
      <c r="H1587" s="316"/>
      <c r="I1587" s="317">
        <f>+D774</f>
        <v>169</v>
      </c>
      <c r="J1587" s="317">
        <f>+E774</f>
        <v>51.133171</v>
      </c>
      <c r="K1587" s="312"/>
      <c r="L1587" s="315">
        <f t="shared" si="1"/>
        <v>38657</v>
      </c>
      <c r="M1587" s="317">
        <f t="shared" si="2"/>
        <v>3305</v>
      </c>
      <c r="N1587" s="317">
        <f t="shared" si="3"/>
        <v>1464.4028059999998</v>
      </c>
    </row>
    <row r="1588" spans="2:14" s="314" customFormat="1" ht="12.75">
      <c r="B1588" s="315">
        <f>+B53</f>
        <v>38687</v>
      </c>
      <c r="C1588" s="316"/>
      <c r="D1588" s="317">
        <f>+D53</f>
        <v>3115</v>
      </c>
      <c r="E1588" s="317">
        <f>+E53</f>
        <v>1431.098605</v>
      </c>
      <c r="F1588" s="317"/>
      <c r="G1588" s="315">
        <f t="shared" si="0"/>
        <v>38687</v>
      </c>
      <c r="H1588" s="316"/>
      <c r="I1588" s="317">
        <f>+D775</f>
        <v>169</v>
      </c>
      <c r="J1588" s="317">
        <f>+E775</f>
        <v>49.487233</v>
      </c>
      <c r="K1588" s="312"/>
      <c r="L1588" s="315">
        <f t="shared" si="1"/>
        <v>38687</v>
      </c>
      <c r="M1588" s="317">
        <f t="shared" si="2"/>
        <v>3284</v>
      </c>
      <c r="N1588" s="317">
        <f t="shared" si="3"/>
        <v>1480.585838</v>
      </c>
    </row>
    <row r="1589" spans="2:14" s="314" customFormat="1" ht="12.75">
      <c r="B1589" s="315">
        <f>+B54</f>
        <v>38718</v>
      </c>
      <c r="C1589" s="316"/>
      <c r="D1589" s="317">
        <f>+D54</f>
        <v>3094</v>
      </c>
      <c r="E1589" s="317">
        <f>+E54</f>
        <v>1432.773473</v>
      </c>
      <c r="F1589" s="317"/>
      <c r="G1589" s="315">
        <f t="shared" si="0"/>
        <v>38718</v>
      </c>
      <c r="H1589" s="316"/>
      <c r="I1589" s="317">
        <f>+D776</f>
        <v>168</v>
      </c>
      <c r="J1589" s="317">
        <f>+E776</f>
        <v>50.196109</v>
      </c>
      <c r="K1589" s="312"/>
      <c r="L1589" s="315">
        <f t="shared" si="1"/>
        <v>38718</v>
      </c>
      <c r="M1589" s="317">
        <f t="shared" si="2"/>
        <v>3262</v>
      </c>
      <c r="N1589" s="317">
        <f t="shared" si="3"/>
        <v>1482.969582</v>
      </c>
    </row>
    <row r="1590" spans="2:14" s="314" customFormat="1" ht="12.75">
      <c r="B1590" s="315">
        <f>+B55</f>
        <v>38749</v>
      </c>
      <c r="C1590" s="316"/>
      <c r="D1590" s="317">
        <f>+D55</f>
        <v>3061</v>
      </c>
      <c r="E1590" s="317">
        <f>+E55</f>
        <v>1385.459018</v>
      </c>
      <c r="F1590" s="317"/>
      <c r="G1590" s="315">
        <f t="shared" si="0"/>
        <v>38749</v>
      </c>
      <c r="H1590" s="316"/>
      <c r="I1590" s="317">
        <f>+D777</f>
        <v>168</v>
      </c>
      <c r="J1590" s="317">
        <f>+E777</f>
        <v>50.720714</v>
      </c>
      <c r="K1590" s="312"/>
      <c r="L1590" s="315">
        <f t="shared" si="1"/>
        <v>38749</v>
      </c>
      <c r="M1590" s="317">
        <f t="shared" si="2"/>
        <v>3229</v>
      </c>
      <c r="N1590" s="317">
        <f t="shared" si="3"/>
        <v>1436.179732</v>
      </c>
    </row>
    <row r="1591" spans="2:14" s="314" customFormat="1" ht="12.75">
      <c r="B1591" s="315">
        <f>+B56</f>
        <v>38777</v>
      </c>
      <c r="C1591" s="316"/>
      <c r="D1591" s="317">
        <f>+D56</f>
        <v>3044</v>
      </c>
      <c r="E1591" s="317">
        <f>+E56</f>
        <v>1403.3682649999998</v>
      </c>
      <c r="F1591" s="317"/>
      <c r="G1591" s="315">
        <f t="shared" si="0"/>
        <v>38777</v>
      </c>
      <c r="H1591" s="316"/>
      <c r="I1591" s="317">
        <f>+D778</f>
        <v>168</v>
      </c>
      <c r="J1591" s="317">
        <f>+E778</f>
        <v>52.246136</v>
      </c>
      <c r="K1591" s="312"/>
      <c r="L1591" s="315">
        <f t="shared" si="1"/>
        <v>38777</v>
      </c>
      <c r="M1591" s="317">
        <f t="shared" si="2"/>
        <v>3212</v>
      </c>
      <c r="N1591" s="317">
        <f t="shared" si="3"/>
        <v>1455.6144009999998</v>
      </c>
    </row>
    <row r="1592" spans="2:14" s="314" customFormat="1" ht="12.75">
      <c r="B1592" s="315">
        <f>+B57</f>
        <v>38808</v>
      </c>
      <c r="C1592" s="316"/>
      <c r="D1592" s="317">
        <f>+D57</f>
        <v>3025</v>
      </c>
      <c r="E1592" s="317">
        <f>+E57</f>
        <v>1414.247737</v>
      </c>
      <c r="F1592" s="317"/>
      <c r="G1592" s="315">
        <f t="shared" si="0"/>
        <v>38808</v>
      </c>
      <c r="H1592" s="316"/>
      <c r="I1592" s="317">
        <f>+D779</f>
        <v>168</v>
      </c>
      <c r="J1592" s="317">
        <f>+E779</f>
        <v>54.222673</v>
      </c>
      <c r="K1592" s="312"/>
      <c r="L1592" s="315">
        <f t="shared" si="1"/>
        <v>38808</v>
      </c>
      <c r="M1592" s="317">
        <f t="shared" si="2"/>
        <v>3193</v>
      </c>
      <c r="N1592" s="317">
        <f t="shared" si="3"/>
        <v>1468.47041</v>
      </c>
    </row>
    <row r="1593" spans="2:14" s="314" customFormat="1" ht="12.75">
      <c r="B1593" s="315">
        <f>+B58</f>
        <v>38838</v>
      </c>
      <c r="C1593" s="316"/>
      <c r="D1593" s="317">
        <f>+D58</f>
        <v>2995</v>
      </c>
      <c r="E1593" s="317">
        <f>+E58</f>
        <v>1385.8052710000002</v>
      </c>
      <c r="F1593" s="317"/>
      <c r="G1593" s="315">
        <f t="shared" si="0"/>
        <v>38838</v>
      </c>
      <c r="H1593" s="316"/>
      <c r="I1593" s="317">
        <f>+D780</f>
        <v>167</v>
      </c>
      <c r="J1593" s="317">
        <f>+E780</f>
        <v>54.723964</v>
      </c>
      <c r="K1593" s="312"/>
      <c r="L1593" s="315">
        <f t="shared" si="1"/>
        <v>38838</v>
      </c>
      <c r="M1593" s="317">
        <f t="shared" si="2"/>
        <v>3162</v>
      </c>
      <c r="N1593" s="317">
        <f t="shared" si="3"/>
        <v>1440.5292350000002</v>
      </c>
    </row>
    <row r="1594" spans="2:14" s="314" customFormat="1" ht="12.75">
      <c r="B1594" s="315">
        <f>+B59</f>
        <v>38869</v>
      </c>
      <c r="C1594" s="316"/>
      <c r="D1594" s="317">
        <f>+D59</f>
        <v>2981</v>
      </c>
      <c r="E1594" s="317">
        <f>+E59</f>
        <v>1378.1772979999998</v>
      </c>
      <c r="F1594" s="317"/>
      <c r="G1594" s="315">
        <f t="shared" si="0"/>
        <v>38869</v>
      </c>
      <c r="H1594" s="316"/>
      <c r="I1594" s="317">
        <f>+D781</f>
        <v>166</v>
      </c>
      <c r="J1594" s="317">
        <f>+E781</f>
        <v>55.872149</v>
      </c>
      <c r="K1594" s="312"/>
      <c r="L1594" s="315">
        <f t="shared" si="1"/>
        <v>38869</v>
      </c>
      <c r="M1594" s="317">
        <f t="shared" si="2"/>
        <v>3147</v>
      </c>
      <c r="N1594" s="317">
        <f t="shared" si="3"/>
        <v>1434.0494469999999</v>
      </c>
    </row>
    <row r="1595" spans="2:14" s="314" customFormat="1" ht="12.75">
      <c r="B1595" s="315">
        <f>+B60</f>
        <v>38899</v>
      </c>
      <c r="C1595" s="316"/>
      <c r="D1595" s="317">
        <f>+D60</f>
        <v>2959</v>
      </c>
      <c r="E1595" s="317">
        <f>+E60</f>
        <v>1373.793671</v>
      </c>
      <c r="F1595" s="317"/>
      <c r="G1595" s="315">
        <f t="shared" si="0"/>
        <v>38899</v>
      </c>
      <c r="H1595" s="316"/>
      <c r="I1595" s="317">
        <f>+D782</f>
        <v>165</v>
      </c>
      <c r="J1595" s="317">
        <f>+E782</f>
        <v>57.210332</v>
      </c>
      <c r="K1595" s="312"/>
      <c r="L1595" s="315">
        <f t="shared" si="1"/>
        <v>38899</v>
      </c>
      <c r="M1595" s="317">
        <f t="shared" si="2"/>
        <v>3124</v>
      </c>
      <c r="N1595" s="317">
        <f t="shared" si="3"/>
        <v>1431.004003</v>
      </c>
    </row>
    <row r="1596" spans="2:14" s="314" customFormat="1" ht="12.75">
      <c r="B1596" s="315">
        <f>+B61</f>
        <v>38930</v>
      </c>
      <c r="C1596" s="316"/>
      <c r="D1596" s="317">
        <f>+D61</f>
        <v>2935</v>
      </c>
      <c r="E1596" s="317">
        <f>+E61</f>
        <v>1373.9266969999999</v>
      </c>
      <c r="F1596" s="317"/>
      <c r="G1596" s="315">
        <f t="shared" si="0"/>
        <v>38930</v>
      </c>
      <c r="H1596" s="316"/>
      <c r="I1596" s="317">
        <f>+D783</f>
        <v>165</v>
      </c>
      <c r="J1596" s="317">
        <f>+E783</f>
        <v>58.011826</v>
      </c>
      <c r="K1596" s="312"/>
      <c r="L1596" s="315">
        <f t="shared" si="1"/>
        <v>38930</v>
      </c>
      <c r="M1596" s="317">
        <f t="shared" si="2"/>
        <v>3100</v>
      </c>
      <c r="N1596" s="317">
        <f t="shared" si="3"/>
        <v>1431.9385229999998</v>
      </c>
    </row>
    <row r="1597" spans="2:14" s="314" customFormat="1" ht="12.75">
      <c r="B1597" s="315">
        <f>+B62</f>
        <v>38961</v>
      </c>
      <c r="C1597" s="316"/>
      <c r="D1597" s="317">
        <f>+D62</f>
        <v>2918</v>
      </c>
      <c r="E1597" s="317">
        <f>+E62</f>
        <v>1360.2964319999999</v>
      </c>
      <c r="F1597" s="317"/>
      <c r="G1597" s="315">
        <f t="shared" si="0"/>
        <v>38961</v>
      </c>
      <c r="H1597" s="316"/>
      <c r="I1597" s="317">
        <f>+D784</f>
        <v>164</v>
      </c>
      <c r="J1597" s="317">
        <f>+E784</f>
        <v>58.623474</v>
      </c>
      <c r="K1597" s="312"/>
      <c r="L1597" s="315">
        <f t="shared" si="1"/>
        <v>38961</v>
      </c>
      <c r="M1597" s="317">
        <f t="shared" si="2"/>
        <v>3082</v>
      </c>
      <c r="N1597" s="317">
        <f t="shared" si="3"/>
        <v>1418.9199059999999</v>
      </c>
    </row>
    <row r="1598" spans="2:14" s="314" customFormat="1" ht="12.75">
      <c r="B1598" s="315">
        <f>+B63</f>
        <v>38991</v>
      </c>
      <c r="C1598" s="316"/>
      <c r="D1598" s="317">
        <f>+D63</f>
        <v>2899</v>
      </c>
      <c r="E1598" s="317">
        <f>+E63</f>
        <v>1352.200992</v>
      </c>
      <c r="F1598" s="317"/>
      <c r="G1598" s="315">
        <f t="shared" si="0"/>
        <v>38991</v>
      </c>
      <c r="H1598" s="316"/>
      <c r="I1598" s="317">
        <f>+D785</f>
        <v>164</v>
      </c>
      <c r="J1598" s="317">
        <f>+E785</f>
        <v>59.59472100000001</v>
      </c>
      <c r="K1598" s="312"/>
      <c r="L1598" s="315">
        <f t="shared" si="1"/>
        <v>38991</v>
      </c>
      <c r="M1598" s="317">
        <f t="shared" si="2"/>
        <v>3063</v>
      </c>
      <c r="N1598" s="317">
        <f t="shared" si="3"/>
        <v>1411.795713</v>
      </c>
    </row>
    <row r="1599" spans="2:14" s="314" customFormat="1" ht="12.75">
      <c r="B1599" s="315">
        <f>+B64</f>
        <v>39022</v>
      </c>
      <c r="C1599" s="316"/>
      <c r="D1599" s="317">
        <f>+D64</f>
        <v>2880</v>
      </c>
      <c r="E1599" s="317">
        <f>+E64</f>
        <v>1312.8207899999998</v>
      </c>
      <c r="F1599" s="317"/>
      <c r="G1599" s="315">
        <f t="shared" si="0"/>
        <v>39022</v>
      </c>
      <c r="H1599" s="316"/>
      <c r="I1599" s="317">
        <f>+D786</f>
        <v>164</v>
      </c>
      <c r="J1599" s="317">
        <f>+E786</f>
        <v>58.817665000000005</v>
      </c>
      <c r="K1599" s="312"/>
      <c r="L1599" s="315">
        <f t="shared" si="1"/>
        <v>39022</v>
      </c>
      <c r="M1599" s="317">
        <f t="shared" si="2"/>
        <v>3044</v>
      </c>
      <c r="N1599" s="317">
        <f t="shared" si="3"/>
        <v>1371.6384549999998</v>
      </c>
    </row>
    <row r="1600" spans="2:14" s="314" customFormat="1" ht="12.75">
      <c r="B1600" s="315">
        <f>+B65</f>
        <v>39052</v>
      </c>
      <c r="C1600" s="316"/>
      <c r="D1600" s="317">
        <f>+D65</f>
        <v>2863</v>
      </c>
      <c r="E1600" s="317">
        <f>+E65</f>
        <v>1284.054539</v>
      </c>
      <c r="F1600" s="317"/>
      <c r="G1600" s="315">
        <f t="shared" si="0"/>
        <v>39052</v>
      </c>
      <c r="H1600" s="316"/>
      <c r="I1600" s="317">
        <f>+D787</f>
        <v>164</v>
      </c>
      <c r="J1600" s="317">
        <f>+E787</f>
        <v>59.002263</v>
      </c>
      <c r="K1600" s="312"/>
      <c r="L1600" s="315">
        <f t="shared" si="1"/>
        <v>39052</v>
      </c>
      <c r="M1600" s="317">
        <f t="shared" si="2"/>
        <v>3027</v>
      </c>
      <c r="N1600" s="317">
        <f t="shared" si="3"/>
        <v>1343.056802</v>
      </c>
    </row>
    <row r="1601" spans="2:14" s="314" customFormat="1" ht="12.75">
      <c r="B1601" s="315">
        <f>+B66</f>
        <v>39083</v>
      </c>
      <c r="C1601" s="316"/>
      <c r="D1601" s="317">
        <f>+D66</f>
        <v>2853</v>
      </c>
      <c r="E1601" s="317">
        <f>+E66</f>
        <v>1275.220669</v>
      </c>
      <c r="F1601" s="317"/>
      <c r="G1601" s="315">
        <f t="shared" si="0"/>
        <v>39083</v>
      </c>
      <c r="H1601" s="316"/>
      <c r="I1601" s="317">
        <f>+D788</f>
        <v>163</v>
      </c>
      <c r="J1601" s="317">
        <f>+E788</f>
        <v>53.461423</v>
      </c>
      <c r="K1601" s="312"/>
      <c r="L1601" s="315">
        <f t="shared" si="1"/>
        <v>39083</v>
      </c>
      <c r="M1601" s="317">
        <f t="shared" si="2"/>
        <v>3016</v>
      </c>
      <c r="N1601" s="317">
        <f t="shared" si="3"/>
        <v>1328.682092</v>
      </c>
    </row>
    <row r="1602" spans="2:14" s="314" customFormat="1" ht="12.75">
      <c r="B1602" s="315">
        <f>+B67</f>
        <v>39114</v>
      </c>
      <c r="C1602" s="316"/>
      <c r="D1602" s="317">
        <f>+D67</f>
        <v>2846</v>
      </c>
      <c r="E1602" s="317">
        <f>+E67</f>
        <v>1270.828854</v>
      </c>
      <c r="F1602" s="317"/>
      <c r="G1602" s="315">
        <f t="shared" si="0"/>
        <v>39114</v>
      </c>
      <c r="H1602" s="316"/>
      <c r="I1602" s="317">
        <f>+D789</f>
        <v>163</v>
      </c>
      <c r="J1602" s="317">
        <f>+E789</f>
        <v>54.247681</v>
      </c>
      <c r="K1602" s="312"/>
      <c r="L1602" s="315">
        <f t="shared" si="1"/>
        <v>39114</v>
      </c>
      <c r="M1602" s="317">
        <f t="shared" si="2"/>
        <v>3009</v>
      </c>
      <c r="N1602" s="317">
        <f t="shared" si="3"/>
        <v>1325.0765350000001</v>
      </c>
    </row>
    <row r="1603" spans="2:14" s="314" customFormat="1" ht="12.75">
      <c r="B1603" s="315">
        <f>+B68</f>
        <v>39142</v>
      </c>
      <c r="C1603" s="316"/>
      <c r="D1603" s="317">
        <f>+D68</f>
        <v>2817</v>
      </c>
      <c r="E1603" s="317">
        <f>+E68</f>
        <v>1267.6265199999998</v>
      </c>
      <c r="F1603" s="317"/>
      <c r="G1603" s="315">
        <f t="shared" si="0"/>
        <v>39142</v>
      </c>
      <c r="H1603" s="316"/>
      <c r="I1603" s="317">
        <f>+D790</f>
        <v>161</v>
      </c>
      <c r="J1603" s="317">
        <f>+E790</f>
        <v>53.38316</v>
      </c>
      <c r="K1603" s="312"/>
      <c r="L1603" s="315">
        <f t="shared" si="1"/>
        <v>39142</v>
      </c>
      <c r="M1603" s="317">
        <f t="shared" si="2"/>
        <v>2978</v>
      </c>
      <c r="N1603" s="317">
        <f t="shared" si="3"/>
        <v>1321.00968</v>
      </c>
    </row>
    <row r="1604" spans="2:14" s="314" customFormat="1" ht="12.75">
      <c r="B1604" s="315">
        <f>+B69</f>
        <v>39173</v>
      </c>
      <c r="C1604" s="316"/>
      <c r="D1604" s="317">
        <f>+D69</f>
        <v>2809</v>
      </c>
      <c r="E1604" s="317">
        <f>+E69</f>
        <v>1279.677655</v>
      </c>
      <c r="F1604" s="317"/>
      <c r="G1604" s="315">
        <f t="shared" si="0"/>
        <v>39173</v>
      </c>
      <c r="H1604" s="316"/>
      <c r="I1604" s="317">
        <f>+D791</f>
        <v>160</v>
      </c>
      <c r="J1604" s="317">
        <f>+E791</f>
        <v>56.724635</v>
      </c>
      <c r="K1604" s="312"/>
      <c r="L1604" s="315">
        <f t="shared" si="1"/>
        <v>39173</v>
      </c>
      <c r="M1604" s="317">
        <f t="shared" si="2"/>
        <v>2969</v>
      </c>
      <c r="N1604" s="317">
        <f t="shared" si="3"/>
        <v>1336.40229</v>
      </c>
    </row>
    <row r="1605" spans="2:14" s="314" customFormat="1" ht="12.75">
      <c r="B1605" s="315">
        <f>+B70</f>
        <v>39203</v>
      </c>
      <c r="C1605" s="316"/>
      <c r="D1605" s="317">
        <f>+D70</f>
        <v>2803</v>
      </c>
      <c r="E1605" s="317">
        <f>+E70</f>
        <v>1277.887888</v>
      </c>
      <c r="F1605" s="317"/>
      <c r="G1605" s="315">
        <f t="shared" si="0"/>
        <v>39203</v>
      </c>
      <c r="H1605" s="316"/>
      <c r="I1605" s="317">
        <f>+D792</f>
        <v>160</v>
      </c>
      <c r="J1605" s="317">
        <f>+E792</f>
        <v>57.185895</v>
      </c>
      <c r="K1605" s="312"/>
      <c r="L1605" s="315">
        <f t="shared" si="1"/>
        <v>39203</v>
      </c>
      <c r="M1605" s="317">
        <f t="shared" si="2"/>
        <v>2963</v>
      </c>
      <c r="N1605" s="317">
        <f t="shared" si="3"/>
        <v>1335.073783</v>
      </c>
    </row>
    <row r="1606" spans="2:14" s="314" customFormat="1" ht="12.75">
      <c r="B1606" s="315">
        <f>+B71</f>
        <v>39234</v>
      </c>
      <c r="C1606" s="316"/>
      <c r="D1606" s="317">
        <f>+D71</f>
        <v>2790</v>
      </c>
      <c r="E1606" s="317">
        <f>+E71</f>
        <v>1278.749409</v>
      </c>
      <c r="F1606" s="317"/>
      <c r="G1606" s="315">
        <f t="shared" si="0"/>
        <v>39234</v>
      </c>
      <c r="H1606" s="316"/>
      <c r="I1606" s="317">
        <f>+D793</f>
        <v>160</v>
      </c>
      <c r="J1606" s="317">
        <f>+E793</f>
        <v>56.847848</v>
      </c>
      <c r="K1606" s="312"/>
      <c r="L1606" s="315">
        <f t="shared" si="1"/>
        <v>39234</v>
      </c>
      <c r="M1606" s="317">
        <f t="shared" si="2"/>
        <v>2950</v>
      </c>
      <c r="N1606" s="317">
        <f t="shared" si="3"/>
        <v>1335.597257</v>
      </c>
    </row>
    <row r="1607" spans="2:14" s="314" customFormat="1" ht="12.75">
      <c r="B1607" s="315">
        <f>+B72</f>
        <v>39264</v>
      </c>
      <c r="C1607" s="316"/>
      <c r="D1607" s="317">
        <f>+D72</f>
        <v>2783</v>
      </c>
      <c r="E1607" s="317">
        <f>+E72</f>
        <v>1261.071018</v>
      </c>
      <c r="F1607" s="317"/>
      <c r="G1607" s="315">
        <f t="shared" si="0"/>
        <v>39264</v>
      </c>
      <c r="H1607" s="316"/>
      <c r="I1607" s="317">
        <f>+D794</f>
        <v>159</v>
      </c>
      <c r="J1607" s="317">
        <f>+E794</f>
        <v>57.927463</v>
      </c>
      <c r="K1607" s="312"/>
      <c r="L1607" s="315">
        <f t="shared" si="1"/>
        <v>39264</v>
      </c>
      <c r="M1607" s="317">
        <f t="shared" si="2"/>
        <v>2942</v>
      </c>
      <c r="N1607" s="317">
        <f t="shared" si="3"/>
        <v>1318.998481</v>
      </c>
    </row>
    <row r="1608" spans="2:14" s="314" customFormat="1" ht="12.75">
      <c r="B1608" s="315">
        <f>+B73</f>
        <v>39295</v>
      </c>
      <c r="C1608" s="316"/>
      <c r="D1608" s="317">
        <f>+D73</f>
        <v>2779</v>
      </c>
      <c r="E1608" s="317">
        <f>+E73</f>
        <v>1245.3404</v>
      </c>
      <c r="F1608" s="317"/>
      <c r="G1608" s="315">
        <f t="shared" si="0"/>
        <v>39295</v>
      </c>
      <c r="H1608" s="316"/>
      <c r="I1608" s="317">
        <f>+D795</f>
        <v>158</v>
      </c>
      <c r="J1608" s="317">
        <f>+E795</f>
        <v>58.725212</v>
      </c>
      <c r="K1608" s="312"/>
      <c r="L1608" s="315">
        <f t="shared" si="1"/>
        <v>39295</v>
      </c>
      <c r="M1608" s="317">
        <f t="shared" si="2"/>
        <v>2937</v>
      </c>
      <c r="N1608" s="317">
        <f t="shared" si="3"/>
        <v>1304.065612</v>
      </c>
    </row>
    <row r="1609" spans="2:14" s="314" customFormat="1" ht="12.75">
      <c r="B1609" s="315">
        <f>+B74</f>
        <v>39326</v>
      </c>
      <c r="C1609" s="316"/>
      <c r="D1609" s="317">
        <f>+D74</f>
        <v>2769</v>
      </c>
      <c r="E1609" s="317">
        <f>+E74</f>
        <v>1250.455662</v>
      </c>
      <c r="F1609" s="317"/>
      <c r="G1609" s="315">
        <f t="shared" si="0"/>
        <v>39326</v>
      </c>
      <c r="H1609" s="316"/>
      <c r="I1609" s="317">
        <f>+D796</f>
        <v>158</v>
      </c>
      <c r="J1609" s="317">
        <f>+E796</f>
        <v>58.457601</v>
      </c>
      <c r="K1609" s="312"/>
      <c r="L1609" s="315">
        <f t="shared" si="1"/>
        <v>39326</v>
      </c>
      <c r="M1609" s="317">
        <f t="shared" si="2"/>
        <v>2927</v>
      </c>
      <c r="N1609" s="317">
        <f t="shared" si="3"/>
        <v>1308.9132630000001</v>
      </c>
    </row>
    <row r="1610" spans="2:14" s="314" customFormat="1" ht="12.75">
      <c r="B1610" s="315">
        <f>+B75</f>
        <v>39356</v>
      </c>
      <c r="C1610" s="316"/>
      <c r="D1610" s="317">
        <f>+D75</f>
        <v>2760</v>
      </c>
      <c r="E1610" s="317">
        <f>+E75</f>
        <v>1258.078625</v>
      </c>
      <c r="F1610" s="317"/>
      <c r="G1610" s="315">
        <f t="shared" si="0"/>
        <v>39356</v>
      </c>
      <c r="H1610" s="316"/>
      <c r="I1610" s="317">
        <f>+D797</f>
        <v>158</v>
      </c>
      <c r="J1610" s="317">
        <f>+E797</f>
        <v>58.882762</v>
      </c>
      <c r="K1610" s="312"/>
      <c r="L1610" s="315">
        <f t="shared" si="1"/>
        <v>39356</v>
      </c>
      <c r="M1610" s="317">
        <f t="shared" si="2"/>
        <v>2918</v>
      </c>
      <c r="N1610" s="317">
        <f t="shared" si="3"/>
        <v>1316.961387</v>
      </c>
    </row>
    <row r="1611" spans="2:14" s="314" customFormat="1" ht="12.75">
      <c r="B1611" s="315">
        <f>+B76</f>
        <v>39387</v>
      </c>
      <c r="C1611" s="316"/>
      <c r="D1611" s="317">
        <f>+D76</f>
        <v>2745</v>
      </c>
      <c r="E1611" s="317">
        <f>+E76</f>
        <v>1248.888631</v>
      </c>
      <c r="F1611" s="317"/>
      <c r="G1611" s="315">
        <f t="shared" si="0"/>
        <v>39387</v>
      </c>
      <c r="H1611" s="316"/>
      <c r="I1611" s="317">
        <f>+D798</f>
        <v>157</v>
      </c>
      <c r="J1611" s="317">
        <f>+E798</f>
        <v>54.662512</v>
      </c>
      <c r="K1611" s="312"/>
      <c r="L1611" s="315">
        <f t="shared" si="1"/>
        <v>39387</v>
      </c>
      <c r="M1611" s="317">
        <f t="shared" si="2"/>
        <v>2902</v>
      </c>
      <c r="N1611" s="317">
        <f t="shared" si="3"/>
        <v>1303.5511430000001</v>
      </c>
    </row>
    <row r="1612" spans="2:14" s="314" customFormat="1" ht="12.75">
      <c r="B1612" s="315">
        <f>+B77</f>
        <v>39417</v>
      </c>
      <c r="C1612" s="316"/>
      <c r="D1612" s="317">
        <f>+D77</f>
        <v>2736</v>
      </c>
      <c r="E1612" s="317">
        <f>+E77</f>
        <v>1262.292081</v>
      </c>
      <c r="F1612" s="317"/>
      <c r="G1612" s="315">
        <f t="shared" si="0"/>
        <v>39417</v>
      </c>
      <c r="H1612" s="316"/>
      <c r="I1612" s="317">
        <f>+D799</f>
        <v>157</v>
      </c>
      <c r="J1612" s="317">
        <f>+E799</f>
        <v>55.173668</v>
      </c>
      <c r="K1612" s="312"/>
      <c r="L1612" s="315">
        <f t="shared" si="1"/>
        <v>39417</v>
      </c>
      <c r="M1612" s="317">
        <f t="shared" si="2"/>
        <v>2893</v>
      </c>
      <c r="N1612" s="317">
        <f t="shared" si="3"/>
        <v>1317.465749</v>
      </c>
    </row>
    <row r="1613" spans="2:14" s="314" customFormat="1" ht="12.75">
      <c r="B1613" s="315">
        <f>+B78</f>
        <v>39448</v>
      </c>
      <c r="C1613" s="316"/>
      <c r="D1613" s="317">
        <f>+D78</f>
        <v>2723</v>
      </c>
      <c r="E1613" s="317">
        <f>+E78</f>
        <v>1252.038167</v>
      </c>
      <c r="F1613" s="317"/>
      <c r="G1613" s="315">
        <f t="shared" si="0"/>
        <v>39448</v>
      </c>
      <c r="H1613" s="316"/>
      <c r="I1613" s="317">
        <f>+D800</f>
        <v>157</v>
      </c>
      <c r="J1613" s="317">
        <f>+E800</f>
        <v>54.977854</v>
      </c>
      <c r="K1613" s="312"/>
      <c r="L1613" s="315">
        <f t="shared" si="1"/>
        <v>39448</v>
      </c>
      <c r="M1613" s="317">
        <f t="shared" si="2"/>
        <v>2880</v>
      </c>
      <c r="N1613" s="317">
        <f t="shared" si="3"/>
        <v>1307.016021</v>
      </c>
    </row>
    <row r="1614" spans="2:14" s="314" customFormat="1" ht="12.75">
      <c r="B1614" s="315">
        <f>+B79</f>
        <v>39479</v>
      </c>
      <c r="C1614" s="316"/>
      <c r="D1614" s="317">
        <f>+D79</f>
        <v>2714</v>
      </c>
      <c r="E1614" s="317">
        <f>+E79</f>
        <v>1262.37979</v>
      </c>
      <c r="F1614" s="317"/>
      <c r="G1614" s="315">
        <f t="shared" si="0"/>
        <v>39479</v>
      </c>
      <c r="H1614" s="316"/>
      <c r="I1614" s="317">
        <f>+D801</f>
        <v>157</v>
      </c>
      <c r="J1614" s="317">
        <f>+E801</f>
        <v>55.598658</v>
      </c>
      <c r="K1614" s="312"/>
      <c r="L1614" s="315">
        <f t="shared" si="1"/>
        <v>39479</v>
      </c>
      <c r="M1614" s="317">
        <f t="shared" si="2"/>
        <v>2871</v>
      </c>
      <c r="N1614" s="317">
        <f t="shared" si="3"/>
        <v>1317.9784479999998</v>
      </c>
    </row>
    <row r="1615" spans="2:15" s="314" customFormat="1" ht="12.75">
      <c r="B1615" s="315">
        <f>+B80</f>
        <v>39508</v>
      </c>
      <c r="C1615" s="318"/>
      <c r="D1615" s="317">
        <f>+D80</f>
        <v>2709</v>
      </c>
      <c r="E1615" s="317">
        <f>+E80</f>
        <v>1274.181912</v>
      </c>
      <c r="F1615" s="319"/>
      <c r="G1615" s="315">
        <f t="shared" si="0"/>
        <v>39508</v>
      </c>
      <c r="H1615" s="316"/>
      <c r="I1615" s="317">
        <f>+D802</f>
        <v>157</v>
      </c>
      <c r="J1615" s="317">
        <f>+E802</f>
        <v>57.12345</v>
      </c>
      <c r="K1615" s="312"/>
      <c r="L1615" s="315">
        <f t="shared" si="1"/>
        <v>39508</v>
      </c>
      <c r="M1615" s="317">
        <f t="shared" si="2"/>
        <v>2866</v>
      </c>
      <c r="N1615" s="317">
        <f t="shared" si="3"/>
        <v>1331.305362</v>
      </c>
      <c r="O1615" s="317"/>
    </row>
    <row r="1616" spans="2:15" s="314" customFormat="1" ht="12.75">
      <c r="B1616" s="315">
        <f>+B81</f>
        <v>39539</v>
      </c>
      <c r="C1616" s="318"/>
      <c r="D1616" s="317">
        <f>+D81</f>
        <v>2704</v>
      </c>
      <c r="E1616" s="317">
        <f>+E81</f>
        <v>1314.434417</v>
      </c>
      <c r="F1616" s="319"/>
      <c r="G1616" s="315">
        <f t="shared" si="0"/>
        <v>39539</v>
      </c>
      <c r="H1616" s="316"/>
      <c r="I1616" s="317">
        <f>+D803</f>
        <v>156</v>
      </c>
      <c r="J1616" s="317">
        <f>+E803</f>
        <v>60.819855</v>
      </c>
      <c r="K1616" s="312"/>
      <c r="L1616" s="315">
        <f t="shared" si="1"/>
        <v>39539</v>
      </c>
      <c r="M1616" s="317">
        <f t="shared" si="2"/>
        <v>2860</v>
      </c>
      <c r="N1616" s="317">
        <f t="shared" si="3"/>
        <v>1375.254272</v>
      </c>
      <c r="O1616" s="317"/>
    </row>
    <row r="1617" spans="2:15" s="314" customFormat="1" ht="12.75">
      <c r="B1617" s="315">
        <f>+B82</f>
        <v>39569</v>
      </c>
      <c r="C1617" s="318"/>
      <c r="D1617" s="317">
        <f>+D82</f>
        <v>2698</v>
      </c>
      <c r="E1617" s="317">
        <f>+E82</f>
        <v>1336.294719</v>
      </c>
      <c r="F1617" s="319"/>
      <c r="G1617" s="315">
        <f t="shared" si="0"/>
        <v>39569</v>
      </c>
      <c r="H1617" s="316"/>
      <c r="I1617" s="317">
        <f>+D804</f>
        <v>156</v>
      </c>
      <c r="J1617" s="317">
        <f>+E804</f>
        <v>62.546869</v>
      </c>
      <c r="K1617" s="312"/>
      <c r="L1617" s="315">
        <f t="shared" si="1"/>
        <v>39569</v>
      </c>
      <c r="M1617" s="317">
        <f t="shared" si="2"/>
        <v>2854</v>
      </c>
      <c r="N1617" s="317">
        <f t="shared" si="3"/>
        <v>1398.841588</v>
      </c>
      <c r="O1617" s="317"/>
    </row>
    <row r="1618" spans="2:15" s="314" customFormat="1" ht="12.75">
      <c r="B1618" s="315">
        <f>+B83</f>
        <v>39600</v>
      </c>
      <c r="C1618" s="318"/>
      <c r="D1618" s="317">
        <f>+D83</f>
        <v>2691</v>
      </c>
      <c r="E1618" s="317">
        <f>+E83</f>
        <v>1280.681198</v>
      </c>
      <c r="F1618" s="319"/>
      <c r="G1618" s="315">
        <f aca="true" t="shared" si="4" ref="G1618:G1681">+B1618</f>
        <v>39600</v>
      </c>
      <c r="H1618" s="316"/>
      <c r="I1618" s="317">
        <f>+D805</f>
        <v>156</v>
      </c>
      <c r="J1618" s="317">
        <f>+E805</f>
        <v>63.089764</v>
      </c>
      <c r="K1618" s="312"/>
      <c r="L1618" s="315">
        <f aca="true" t="shared" si="5" ref="L1618:L1681">+G1618</f>
        <v>39600</v>
      </c>
      <c r="M1618" s="317">
        <f aca="true" t="shared" si="6" ref="M1618:M1681">+D1618+I1618</f>
        <v>2847</v>
      </c>
      <c r="N1618" s="317">
        <f aca="true" t="shared" si="7" ref="N1618:N1681">+E1618+J1618</f>
        <v>1343.770962</v>
      </c>
      <c r="O1618" s="317"/>
    </row>
    <row r="1619" spans="2:15" s="314" customFormat="1" ht="12.75">
      <c r="B1619" s="315">
        <f>+B84</f>
        <v>39630</v>
      </c>
      <c r="C1619" s="318"/>
      <c r="D1619" s="317">
        <f>+D84</f>
        <v>2682</v>
      </c>
      <c r="E1619" s="317">
        <f>+E84</f>
        <v>1310.046157</v>
      </c>
      <c r="F1619" s="319"/>
      <c r="G1619" s="315">
        <f t="shared" si="4"/>
        <v>39630</v>
      </c>
      <c r="H1619" s="316"/>
      <c r="I1619" s="317">
        <f>+D806</f>
        <v>154</v>
      </c>
      <c r="J1619" s="317">
        <f>+E806</f>
        <v>65.20128</v>
      </c>
      <c r="K1619" s="312"/>
      <c r="L1619" s="315">
        <f t="shared" si="5"/>
        <v>39630</v>
      </c>
      <c r="M1619" s="317">
        <f t="shared" si="6"/>
        <v>2836</v>
      </c>
      <c r="N1619" s="317">
        <f t="shared" si="7"/>
        <v>1375.247437</v>
      </c>
      <c r="O1619" s="317"/>
    </row>
    <row r="1620" spans="1:14" s="314" customFormat="1" ht="12.75">
      <c r="A1620" s="317"/>
      <c r="B1620" s="315">
        <f>+B85</f>
        <v>39661</v>
      </c>
      <c r="C1620" s="317"/>
      <c r="D1620" s="317">
        <f>+D85</f>
        <v>2675</v>
      </c>
      <c r="E1620" s="317">
        <f>+E85</f>
        <v>1315.247784</v>
      </c>
      <c r="F1620" s="319"/>
      <c r="G1620" s="315">
        <f t="shared" si="4"/>
        <v>39661</v>
      </c>
      <c r="H1620" s="316"/>
      <c r="I1620" s="317">
        <f>+D807</f>
        <v>154</v>
      </c>
      <c r="J1620" s="317">
        <f>+E807</f>
        <v>64.361008</v>
      </c>
      <c r="K1620" s="312"/>
      <c r="L1620" s="315">
        <f t="shared" si="5"/>
        <v>39661</v>
      </c>
      <c r="M1620" s="317">
        <f t="shared" si="6"/>
        <v>2829</v>
      </c>
      <c r="N1620" s="317">
        <f t="shared" si="7"/>
        <v>1379.608792</v>
      </c>
    </row>
    <row r="1621" spans="2:14" s="314" customFormat="1" ht="12.75">
      <c r="B1621" s="315">
        <f>+B86</f>
        <v>39692</v>
      </c>
      <c r="C1621" s="312"/>
      <c r="D1621" s="317">
        <f>+D86</f>
        <v>2671</v>
      </c>
      <c r="E1621" s="317">
        <f>+E86</f>
        <v>1311.186456</v>
      </c>
      <c r="F1621" s="319"/>
      <c r="G1621" s="315">
        <f t="shared" si="4"/>
        <v>39692</v>
      </c>
      <c r="H1621" s="316"/>
      <c r="I1621" s="317">
        <f>+D808</f>
        <v>154</v>
      </c>
      <c r="J1621" s="317">
        <f>+E808</f>
        <v>64.961378</v>
      </c>
      <c r="K1621" s="312"/>
      <c r="L1621" s="315">
        <f t="shared" si="5"/>
        <v>39692</v>
      </c>
      <c r="M1621" s="317">
        <f t="shared" si="6"/>
        <v>2825</v>
      </c>
      <c r="N1621" s="317">
        <f t="shared" si="7"/>
        <v>1376.1478339999999</v>
      </c>
    </row>
    <row r="1622" spans="2:14" s="314" customFormat="1" ht="12.75">
      <c r="B1622" s="315">
        <f>+B87</f>
        <v>39722</v>
      </c>
      <c r="C1622" s="312"/>
      <c r="D1622" s="317">
        <f>+D87</f>
        <v>2663</v>
      </c>
      <c r="E1622" s="317">
        <f>+E87</f>
        <v>1335.479833</v>
      </c>
      <c r="F1622" s="319"/>
      <c r="G1622" s="315">
        <f t="shared" si="4"/>
        <v>39722</v>
      </c>
      <c r="H1622" s="316"/>
      <c r="I1622" s="317">
        <f>+D809</f>
        <v>154</v>
      </c>
      <c r="J1622" s="317">
        <f>+E809</f>
        <v>66.354655</v>
      </c>
      <c r="K1622" s="312"/>
      <c r="L1622" s="315">
        <f t="shared" si="5"/>
        <v>39722</v>
      </c>
      <c r="M1622" s="317">
        <f t="shared" si="6"/>
        <v>2817</v>
      </c>
      <c r="N1622" s="317">
        <f t="shared" si="7"/>
        <v>1401.8344880000002</v>
      </c>
    </row>
    <row r="1623" spans="2:14" s="314" customFormat="1" ht="12.75">
      <c r="B1623" s="315">
        <f>+B88</f>
        <v>39753</v>
      </c>
      <c r="C1623" s="312"/>
      <c r="D1623" s="317">
        <f>+D88</f>
        <v>2659</v>
      </c>
      <c r="E1623" s="317">
        <f>+E88</f>
        <v>1343.577093</v>
      </c>
      <c r="F1623" s="319"/>
      <c r="G1623" s="315">
        <f t="shared" si="4"/>
        <v>39753</v>
      </c>
      <c r="H1623" s="316"/>
      <c r="I1623" s="317">
        <f>+D810</f>
        <v>154</v>
      </c>
      <c r="J1623" s="317">
        <f>+E810</f>
        <v>65.247185</v>
      </c>
      <c r="K1623" s="312"/>
      <c r="L1623" s="315">
        <f t="shared" si="5"/>
        <v>39753</v>
      </c>
      <c r="M1623" s="317">
        <f t="shared" si="6"/>
        <v>2813</v>
      </c>
      <c r="N1623" s="317">
        <f t="shared" si="7"/>
        <v>1408.824278</v>
      </c>
    </row>
    <row r="1624" spans="2:14" s="314" customFormat="1" ht="12.75">
      <c r="B1624" s="315">
        <f>+B89</f>
        <v>39783</v>
      </c>
      <c r="C1624" s="312"/>
      <c r="D1624" s="317">
        <f>+D89</f>
        <v>2642</v>
      </c>
      <c r="E1624" s="317">
        <f>+E89</f>
        <v>1331.984263</v>
      </c>
      <c r="F1624" s="319"/>
      <c r="G1624" s="315">
        <f t="shared" si="4"/>
        <v>39783</v>
      </c>
      <c r="H1624" s="316"/>
      <c r="I1624" s="317">
        <f>+D811</f>
        <v>153</v>
      </c>
      <c r="J1624" s="317">
        <f>+E811</f>
        <v>65.707491</v>
      </c>
      <c r="K1624" s="312"/>
      <c r="L1624" s="315">
        <f t="shared" si="5"/>
        <v>39783</v>
      </c>
      <c r="M1624" s="317">
        <f t="shared" si="6"/>
        <v>2795</v>
      </c>
      <c r="N1624" s="317">
        <f t="shared" si="7"/>
        <v>1397.691754</v>
      </c>
    </row>
    <row r="1625" spans="2:14" s="314" customFormat="1" ht="12.75">
      <c r="B1625" s="315">
        <f>+B90</f>
        <v>39814</v>
      </c>
      <c r="C1625" s="312"/>
      <c r="D1625" s="317">
        <f>+D90</f>
        <v>2639</v>
      </c>
      <c r="E1625" s="317">
        <f>+E90</f>
        <v>1339.310483</v>
      </c>
      <c r="F1625" s="319"/>
      <c r="G1625" s="315">
        <f t="shared" si="4"/>
        <v>39814</v>
      </c>
      <c r="H1625" s="316"/>
      <c r="I1625" s="317">
        <f>+D812</f>
        <v>153</v>
      </c>
      <c r="J1625" s="317">
        <f>+E812</f>
        <v>66.352831</v>
      </c>
      <c r="K1625" s="312"/>
      <c r="L1625" s="315">
        <f t="shared" si="5"/>
        <v>39814</v>
      </c>
      <c r="M1625" s="317">
        <f t="shared" si="6"/>
        <v>2792</v>
      </c>
      <c r="N1625" s="317">
        <f t="shared" si="7"/>
        <v>1405.663314</v>
      </c>
    </row>
    <row r="1626" spans="2:14" s="314" customFormat="1" ht="12.75">
      <c r="B1626" s="315">
        <f>+B91</f>
        <v>39845</v>
      </c>
      <c r="C1626" s="312"/>
      <c r="D1626" s="317">
        <f>+D91</f>
        <v>2633</v>
      </c>
      <c r="E1626" s="317">
        <f>+E91</f>
        <v>1331.968185</v>
      </c>
      <c r="F1626" s="319"/>
      <c r="G1626" s="315">
        <f t="shared" si="4"/>
        <v>39845</v>
      </c>
      <c r="H1626" s="316"/>
      <c r="I1626" s="317">
        <f>+D813</f>
        <v>153</v>
      </c>
      <c r="J1626" s="317">
        <f>+E813</f>
        <v>65.89103</v>
      </c>
      <c r="K1626" s="312"/>
      <c r="L1626" s="315">
        <f t="shared" si="5"/>
        <v>39845</v>
      </c>
      <c r="M1626" s="317">
        <f t="shared" si="6"/>
        <v>2786</v>
      </c>
      <c r="N1626" s="317">
        <f t="shared" si="7"/>
        <v>1397.859215</v>
      </c>
    </row>
    <row r="1627" spans="2:14" s="314" customFormat="1" ht="12.75">
      <c r="B1627" s="315">
        <f>+B92</f>
        <v>39873</v>
      </c>
      <c r="C1627" s="312"/>
      <c r="D1627" s="317">
        <f>+D92</f>
        <v>2632</v>
      </c>
      <c r="E1627" s="317">
        <f>+E92</f>
        <v>1344.790203</v>
      </c>
      <c r="F1627" s="319"/>
      <c r="G1627" s="315">
        <f t="shared" si="4"/>
        <v>39873</v>
      </c>
      <c r="H1627" s="316"/>
      <c r="I1627" s="317">
        <f>+D814</f>
        <v>151</v>
      </c>
      <c r="J1627" s="317">
        <f>+E814</f>
        <v>66.346472</v>
      </c>
      <c r="K1627" s="312"/>
      <c r="L1627" s="315">
        <f t="shared" si="5"/>
        <v>39873</v>
      </c>
      <c r="M1627" s="317">
        <f t="shared" si="6"/>
        <v>2783</v>
      </c>
      <c r="N1627" s="317">
        <f t="shared" si="7"/>
        <v>1411.136675</v>
      </c>
    </row>
    <row r="1628" spans="2:14" s="314" customFormat="1" ht="12.75">
      <c r="B1628" s="315">
        <f>+B93</f>
        <v>39904</v>
      </c>
      <c r="C1628" s="312"/>
      <c r="D1628" s="317">
        <f>+D93</f>
        <v>2622</v>
      </c>
      <c r="E1628" s="317">
        <f>+E93</f>
        <v>1351.835866</v>
      </c>
      <c r="F1628" s="319"/>
      <c r="G1628" s="315">
        <f t="shared" si="4"/>
        <v>39904</v>
      </c>
      <c r="H1628" s="316"/>
      <c r="I1628" s="317">
        <f>+D815</f>
        <v>151</v>
      </c>
      <c r="J1628" s="317">
        <f>+E815</f>
        <v>89.190599</v>
      </c>
      <c r="K1628" s="312"/>
      <c r="L1628" s="315">
        <f t="shared" si="5"/>
        <v>39904</v>
      </c>
      <c r="M1628" s="317">
        <f t="shared" si="6"/>
        <v>2773</v>
      </c>
      <c r="N1628" s="317">
        <f t="shared" si="7"/>
        <v>1441.026465</v>
      </c>
    </row>
    <row r="1629" spans="2:14" s="314" customFormat="1" ht="12.75">
      <c r="B1629" s="315">
        <f>+B94</f>
        <v>39934</v>
      </c>
      <c r="C1629" s="312"/>
      <c r="D1629" s="317">
        <f>+D94</f>
        <v>2618</v>
      </c>
      <c r="E1629" s="317">
        <f>+E94</f>
        <v>1376.718398</v>
      </c>
      <c r="F1629" s="319"/>
      <c r="G1629" s="315">
        <f t="shared" si="4"/>
        <v>39934</v>
      </c>
      <c r="H1629" s="316"/>
      <c r="I1629" s="317">
        <f>+D816</f>
        <v>151</v>
      </c>
      <c r="J1629" s="317">
        <f>+E816</f>
        <v>92.940444</v>
      </c>
      <c r="K1629" s="312"/>
      <c r="L1629" s="315">
        <f t="shared" si="5"/>
        <v>39934</v>
      </c>
      <c r="M1629" s="317">
        <f t="shared" si="6"/>
        <v>2769</v>
      </c>
      <c r="N1629" s="317">
        <f t="shared" si="7"/>
        <v>1469.658842</v>
      </c>
    </row>
    <row r="1630" spans="2:14" s="314" customFormat="1" ht="12.75">
      <c r="B1630" s="315">
        <f>+B95</f>
        <v>39965</v>
      </c>
      <c r="C1630" s="312"/>
      <c r="D1630" s="317">
        <f>+D95</f>
        <v>2610</v>
      </c>
      <c r="E1630" s="317">
        <f>+E95</f>
        <v>1383.102052</v>
      </c>
      <c r="F1630" s="319"/>
      <c r="G1630" s="315">
        <f t="shared" si="4"/>
        <v>39965</v>
      </c>
      <c r="H1630" s="316"/>
      <c r="I1630" s="317">
        <f>+D817</f>
        <v>151</v>
      </c>
      <c r="J1630" s="317">
        <f>+E817</f>
        <v>70.803301</v>
      </c>
      <c r="K1630" s="312"/>
      <c r="L1630" s="315">
        <f t="shared" si="5"/>
        <v>39965</v>
      </c>
      <c r="M1630" s="317">
        <f t="shared" si="6"/>
        <v>2761</v>
      </c>
      <c r="N1630" s="317">
        <f t="shared" si="7"/>
        <v>1453.9053529999999</v>
      </c>
    </row>
    <row r="1631" spans="2:14" s="314" customFormat="1" ht="12.75">
      <c r="B1631" s="315">
        <f>+B96</f>
        <v>39995</v>
      </c>
      <c r="C1631" s="312"/>
      <c r="D1631" s="317">
        <f>+D96</f>
        <v>2603</v>
      </c>
      <c r="E1631" s="317">
        <f>+E96</f>
        <v>1378.399385</v>
      </c>
      <c r="F1631" s="319"/>
      <c r="G1631" s="315">
        <f t="shared" si="4"/>
        <v>39995</v>
      </c>
      <c r="H1631" s="316"/>
      <c r="I1631" s="317">
        <f>+D818</f>
        <v>150</v>
      </c>
      <c r="J1631" s="317">
        <f>+E818</f>
        <v>71.972409</v>
      </c>
      <c r="K1631" s="312"/>
      <c r="L1631" s="315">
        <f t="shared" si="5"/>
        <v>39995</v>
      </c>
      <c r="M1631" s="317">
        <f t="shared" si="6"/>
        <v>2753</v>
      </c>
      <c r="N1631" s="317">
        <f t="shared" si="7"/>
        <v>1450.371794</v>
      </c>
    </row>
    <row r="1632" spans="2:14" s="314" customFormat="1" ht="12.75">
      <c r="B1632" s="315">
        <f>+B97</f>
        <v>40026</v>
      </c>
      <c r="C1632" s="312"/>
      <c r="D1632" s="317">
        <f>+D97</f>
        <v>2589</v>
      </c>
      <c r="E1632" s="317">
        <f>+E97</f>
        <v>1372.231285</v>
      </c>
      <c r="F1632" s="319"/>
      <c r="G1632" s="315">
        <f t="shared" si="4"/>
        <v>40026</v>
      </c>
      <c r="H1632" s="316"/>
      <c r="I1632" s="317">
        <f>+D819</f>
        <v>148</v>
      </c>
      <c r="J1632" s="317">
        <f>+E819</f>
        <v>72.551958</v>
      </c>
      <c r="K1632" s="312"/>
      <c r="L1632" s="315">
        <f t="shared" si="5"/>
        <v>40026</v>
      </c>
      <c r="M1632" s="317">
        <f t="shared" si="6"/>
        <v>2737</v>
      </c>
      <c r="N1632" s="317">
        <f t="shared" si="7"/>
        <v>1444.783243</v>
      </c>
    </row>
    <row r="1633" spans="2:14" s="314" customFormat="1" ht="12.75">
      <c r="B1633" s="315">
        <f>+B98</f>
        <v>40057</v>
      </c>
      <c r="C1633" s="312"/>
      <c r="D1633" s="317">
        <f>+D98</f>
        <v>2584</v>
      </c>
      <c r="E1633" s="317">
        <f>+E98</f>
        <v>1373.618324</v>
      </c>
      <c r="F1633" s="319"/>
      <c r="G1633" s="315">
        <f t="shared" si="4"/>
        <v>40057</v>
      </c>
      <c r="H1633" s="316"/>
      <c r="I1633" s="317">
        <f>+D820</f>
        <v>148</v>
      </c>
      <c r="J1633" s="317">
        <f>+E820</f>
        <v>73.098933</v>
      </c>
      <c r="K1633" s="312"/>
      <c r="L1633" s="315">
        <f t="shared" si="5"/>
        <v>40057</v>
      </c>
      <c r="M1633" s="317">
        <f t="shared" si="6"/>
        <v>2732</v>
      </c>
      <c r="N1633" s="317">
        <f t="shared" si="7"/>
        <v>1446.717257</v>
      </c>
    </row>
    <row r="1634" spans="2:14" s="314" customFormat="1" ht="12.75">
      <c r="B1634" s="315">
        <f>+B99</f>
        <v>40087</v>
      </c>
      <c r="C1634" s="312"/>
      <c r="D1634" s="317">
        <f>+D99</f>
        <v>2579</v>
      </c>
      <c r="E1634" s="317">
        <f>+E99</f>
        <v>1386.89242</v>
      </c>
      <c r="F1634" s="319"/>
      <c r="G1634" s="315">
        <f t="shared" si="4"/>
        <v>40087</v>
      </c>
      <c r="H1634" s="316"/>
      <c r="I1634" s="317">
        <f>+D821</f>
        <v>147</v>
      </c>
      <c r="J1634" s="317">
        <f>+E821</f>
        <v>73.391151</v>
      </c>
      <c r="K1634" s="312"/>
      <c r="L1634" s="315">
        <f t="shared" si="5"/>
        <v>40087</v>
      </c>
      <c r="M1634" s="317">
        <f t="shared" si="6"/>
        <v>2726</v>
      </c>
      <c r="N1634" s="317">
        <f t="shared" si="7"/>
        <v>1460.283571</v>
      </c>
    </row>
    <row r="1635" spans="2:14" s="314" customFormat="1" ht="12.75">
      <c r="B1635" s="315">
        <f>+B100</f>
        <v>40118</v>
      </c>
      <c r="C1635" s="312"/>
      <c r="D1635" s="317">
        <f>+D100</f>
        <v>2575</v>
      </c>
      <c r="E1635" s="317">
        <f>+E100</f>
        <v>1382.925138</v>
      </c>
      <c r="F1635" s="319"/>
      <c r="G1635" s="315">
        <f t="shared" si="4"/>
        <v>40118</v>
      </c>
      <c r="H1635" s="316"/>
      <c r="I1635" s="317">
        <f>+D822</f>
        <v>147</v>
      </c>
      <c r="J1635" s="317">
        <f>+E822</f>
        <v>76.665941</v>
      </c>
      <c r="K1635" s="312"/>
      <c r="L1635" s="315">
        <f t="shared" si="5"/>
        <v>40118</v>
      </c>
      <c r="M1635" s="317">
        <f t="shared" si="6"/>
        <v>2722</v>
      </c>
      <c r="N1635" s="317">
        <f t="shared" si="7"/>
        <v>1459.591079</v>
      </c>
    </row>
    <row r="1636" spans="2:14" s="314" customFormat="1" ht="12.75">
      <c r="B1636" s="315">
        <f>+B101</f>
        <v>40148</v>
      </c>
      <c r="C1636" s="312"/>
      <c r="D1636" s="317">
        <f>+D101</f>
        <v>2567</v>
      </c>
      <c r="E1636" s="317">
        <f>+E101</f>
        <v>1363.562653</v>
      </c>
      <c r="F1636" s="319"/>
      <c r="G1636" s="315">
        <f t="shared" si="4"/>
        <v>40148</v>
      </c>
      <c r="H1636" s="316"/>
      <c r="I1636" s="317">
        <f>+D823</f>
        <v>147</v>
      </c>
      <c r="J1636" s="317">
        <f>+E823</f>
        <v>74.536365</v>
      </c>
      <c r="K1636" s="312"/>
      <c r="L1636" s="315">
        <f t="shared" si="5"/>
        <v>40148</v>
      </c>
      <c r="M1636" s="317">
        <f t="shared" si="6"/>
        <v>2714</v>
      </c>
      <c r="N1636" s="317">
        <f t="shared" si="7"/>
        <v>1438.099018</v>
      </c>
    </row>
    <row r="1637" spans="2:14" s="314" customFormat="1" ht="12.75">
      <c r="B1637" s="315">
        <f>+B102</f>
        <v>40179</v>
      </c>
      <c r="C1637" s="312"/>
      <c r="D1637" s="317">
        <f>+D102</f>
        <v>2561</v>
      </c>
      <c r="E1637" s="317">
        <f>+E102</f>
        <v>1357.115412</v>
      </c>
      <c r="F1637" s="319"/>
      <c r="G1637" s="315">
        <f t="shared" si="4"/>
        <v>40179</v>
      </c>
      <c r="H1637" s="316"/>
      <c r="I1637" s="317">
        <f>+D824</f>
        <v>147</v>
      </c>
      <c r="J1637" s="317">
        <f>+E824</f>
        <v>75.148489</v>
      </c>
      <c r="K1637" s="312"/>
      <c r="L1637" s="315">
        <f t="shared" si="5"/>
        <v>40179</v>
      </c>
      <c r="M1637" s="317">
        <f t="shared" si="6"/>
        <v>2708</v>
      </c>
      <c r="N1637" s="317">
        <f t="shared" si="7"/>
        <v>1432.263901</v>
      </c>
    </row>
    <row r="1638" spans="2:14" s="314" customFormat="1" ht="12.75">
      <c r="B1638" s="315">
        <f>+B103</f>
        <v>40210</v>
      </c>
      <c r="C1638" s="312"/>
      <c r="D1638" s="317">
        <f>+D103</f>
        <v>2550</v>
      </c>
      <c r="E1638" s="317">
        <f>+E103</f>
        <v>1311.886271</v>
      </c>
      <c r="F1638" s="319"/>
      <c r="G1638" s="315">
        <f t="shared" si="4"/>
        <v>40210</v>
      </c>
      <c r="H1638" s="316"/>
      <c r="I1638" s="317">
        <f>+D825</f>
        <v>146</v>
      </c>
      <c r="J1638" s="317">
        <f>+E825</f>
        <v>75.577406</v>
      </c>
      <c r="K1638" s="312"/>
      <c r="L1638" s="315">
        <f t="shared" si="5"/>
        <v>40210</v>
      </c>
      <c r="M1638" s="317">
        <f t="shared" si="6"/>
        <v>2696</v>
      </c>
      <c r="N1638" s="317">
        <f t="shared" si="7"/>
        <v>1387.4636770000002</v>
      </c>
    </row>
    <row r="1639" spans="2:14" s="314" customFormat="1" ht="12.75">
      <c r="B1639" s="315">
        <f>+B104</f>
        <v>40238</v>
      </c>
      <c r="C1639" s="312"/>
      <c r="D1639" s="317">
        <f>+D104</f>
        <v>2544</v>
      </c>
      <c r="E1639" s="317">
        <f>+E104</f>
        <v>1321.088708</v>
      </c>
      <c r="F1639" s="319"/>
      <c r="G1639" s="315">
        <f t="shared" si="4"/>
        <v>40238</v>
      </c>
      <c r="H1639" s="316"/>
      <c r="I1639" s="317">
        <f>+D826</f>
        <v>146</v>
      </c>
      <c r="J1639" s="317">
        <f>+E826</f>
        <v>70.534299</v>
      </c>
      <c r="K1639" s="312"/>
      <c r="L1639" s="315">
        <f t="shared" si="5"/>
        <v>40238</v>
      </c>
      <c r="M1639" s="317">
        <f t="shared" si="6"/>
        <v>2690</v>
      </c>
      <c r="N1639" s="317">
        <f t="shared" si="7"/>
        <v>1391.623007</v>
      </c>
    </row>
    <row r="1640" spans="2:14" s="314" customFormat="1" ht="12.75">
      <c r="B1640" s="315">
        <f>+B105</f>
        <v>40269</v>
      </c>
      <c r="C1640" s="312"/>
      <c r="D1640" s="317">
        <f>+D105</f>
        <v>2542</v>
      </c>
      <c r="E1640" s="317">
        <f>+E105</f>
        <v>1340.589333</v>
      </c>
      <c r="F1640" s="319"/>
      <c r="G1640" s="315">
        <f t="shared" si="4"/>
        <v>40269</v>
      </c>
      <c r="H1640" s="316"/>
      <c r="I1640" s="317">
        <f>+D827</f>
        <v>146</v>
      </c>
      <c r="J1640" s="317">
        <f>+E827</f>
        <v>74.126623</v>
      </c>
      <c r="K1640" s="312"/>
      <c r="L1640" s="315">
        <f t="shared" si="5"/>
        <v>40269</v>
      </c>
      <c r="M1640" s="317">
        <f t="shared" si="6"/>
        <v>2688</v>
      </c>
      <c r="N1640" s="317">
        <f t="shared" si="7"/>
        <v>1414.715956</v>
      </c>
    </row>
    <row r="1641" spans="2:14" s="314" customFormat="1" ht="12.75">
      <c r="B1641" s="315">
        <f>+B106</f>
        <v>40299</v>
      </c>
      <c r="C1641" s="312"/>
      <c r="D1641" s="317">
        <f>+D106</f>
        <v>2537</v>
      </c>
      <c r="E1641" s="317">
        <f>+E106</f>
        <v>1350.016525</v>
      </c>
      <c r="F1641" s="319"/>
      <c r="G1641" s="315">
        <f t="shared" si="4"/>
        <v>40299</v>
      </c>
      <c r="H1641" s="316"/>
      <c r="I1641" s="317">
        <f>+D828</f>
        <v>146</v>
      </c>
      <c r="J1641" s="317">
        <f>+E828</f>
        <v>75.102813</v>
      </c>
      <c r="K1641" s="312"/>
      <c r="L1641" s="315">
        <f t="shared" si="5"/>
        <v>40299</v>
      </c>
      <c r="M1641" s="317">
        <f t="shared" si="6"/>
        <v>2683</v>
      </c>
      <c r="N1641" s="317">
        <f t="shared" si="7"/>
        <v>1425.119338</v>
      </c>
    </row>
    <row r="1642" spans="2:14" s="314" customFormat="1" ht="12.75">
      <c r="B1642" s="315">
        <f>+B107</f>
        <v>40330</v>
      </c>
      <c r="C1642" s="312"/>
      <c r="D1642" s="317">
        <f>+D107</f>
        <v>2537</v>
      </c>
      <c r="E1642" s="317">
        <f>+E107</f>
        <v>1350.949826</v>
      </c>
      <c r="F1642" s="319"/>
      <c r="G1642" s="315">
        <f t="shared" si="4"/>
        <v>40330</v>
      </c>
      <c r="H1642" s="316"/>
      <c r="I1642" s="317">
        <f>+D829</f>
        <v>146</v>
      </c>
      <c r="J1642" s="317">
        <f>+E829</f>
        <v>75.624973</v>
      </c>
      <c r="K1642" s="312"/>
      <c r="L1642" s="315">
        <f t="shared" si="5"/>
        <v>40330</v>
      </c>
      <c r="M1642" s="317">
        <f t="shared" si="6"/>
        <v>2683</v>
      </c>
      <c r="N1642" s="317">
        <f t="shared" si="7"/>
        <v>1426.574799</v>
      </c>
    </row>
    <row r="1643" spans="2:14" s="314" customFormat="1" ht="12.75">
      <c r="B1643" s="315">
        <f>+B108</f>
        <v>40360</v>
      </c>
      <c r="C1643" s="312"/>
      <c r="D1643" s="317">
        <f>+D108</f>
        <v>2534</v>
      </c>
      <c r="E1643" s="317">
        <f>+E108</f>
        <v>1348.849929</v>
      </c>
      <c r="F1643" s="319"/>
      <c r="G1643" s="315">
        <f t="shared" si="4"/>
        <v>40360</v>
      </c>
      <c r="H1643" s="316"/>
      <c r="I1643" s="317">
        <f>+D830</f>
        <v>146</v>
      </c>
      <c r="J1643" s="317">
        <f>+E830</f>
        <v>74.666034</v>
      </c>
      <c r="K1643" s="312"/>
      <c r="L1643" s="315">
        <f t="shared" si="5"/>
        <v>40360</v>
      </c>
      <c r="M1643" s="317">
        <f t="shared" si="6"/>
        <v>2680</v>
      </c>
      <c r="N1643" s="317">
        <f t="shared" si="7"/>
        <v>1423.515963</v>
      </c>
    </row>
    <row r="1644" spans="2:14" s="314" customFormat="1" ht="12.75">
      <c r="B1644" s="315">
        <f>+B109</f>
        <v>40391</v>
      </c>
      <c r="C1644" s="312"/>
      <c r="D1644" s="317">
        <f>+D109</f>
        <v>2532</v>
      </c>
      <c r="E1644" s="317">
        <f>+E109</f>
        <v>1359.714576</v>
      </c>
      <c r="F1644" s="319"/>
      <c r="G1644" s="315">
        <f t="shared" si="4"/>
        <v>40391</v>
      </c>
      <c r="H1644" s="316"/>
      <c r="I1644" s="317">
        <f>+D831</f>
        <v>146</v>
      </c>
      <c r="J1644" s="317">
        <f>+E831</f>
        <v>75.192764</v>
      </c>
      <c r="K1644" s="312"/>
      <c r="L1644" s="315">
        <f t="shared" si="5"/>
        <v>40391</v>
      </c>
      <c r="M1644" s="317">
        <f t="shared" si="6"/>
        <v>2678</v>
      </c>
      <c r="N1644" s="317">
        <f t="shared" si="7"/>
        <v>1434.90734</v>
      </c>
    </row>
    <row r="1645" spans="2:14" s="314" customFormat="1" ht="12.75">
      <c r="B1645" s="315">
        <f>+B110</f>
        <v>40422</v>
      </c>
      <c r="C1645" s="312"/>
      <c r="D1645" s="317">
        <f>+D110</f>
        <v>2530</v>
      </c>
      <c r="E1645" s="317">
        <f>+E110</f>
        <v>1361.659165</v>
      </c>
      <c r="F1645" s="319"/>
      <c r="G1645" s="315">
        <f t="shared" si="4"/>
        <v>40422</v>
      </c>
      <c r="H1645" s="316"/>
      <c r="I1645" s="317">
        <f>+D832</f>
        <v>146</v>
      </c>
      <c r="J1645" s="317">
        <f>+E832</f>
        <v>75.569537</v>
      </c>
      <c r="K1645" s="312"/>
      <c r="L1645" s="315">
        <f t="shared" si="5"/>
        <v>40422</v>
      </c>
      <c r="M1645" s="317">
        <f t="shared" si="6"/>
        <v>2676</v>
      </c>
      <c r="N1645" s="317">
        <f t="shared" si="7"/>
        <v>1437.228702</v>
      </c>
    </row>
    <row r="1646" spans="2:14" s="314" customFormat="1" ht="12.75">
      <c r="B1646" s="315">
        <f>+B111</f>
        <v>40452</v>
      </c>
      <c r="C1646" s="312"/>
      <c r="D1646" s="317">
        <f>+D111</f>
        <v>2529</v>
      </c>
      <c r="E1646" s="317">
        <f>+E111</f>
        <v>1363.724757</v>
      </c>
      <c r="F1646" s="319"/>
      <c r="G1646" s="315">
        <f t="shared" si="4"/>
        <v>40452</v>
      </c>
      <c r="H1646" s="316"/>
      <c r="I1646" s="317">
        <f>+D833</f>
        <v>146</v>
      </c>
      <c r="J1646" s="317">
        <f>+E833</f>
        <v>76.660572</v>
      </c>
      <c r="K1646" s="312"/>
      <c r="L1646" s="315">
        <f t="shared" si="5"/>
        <v>40452</v>
      </c>
      <c r="M1646" s="317">
        <f t="shared" si="6"/>
        <v>2675</v>
      </c>
      <c r="N1646" s="317">
        <f t="shared" si="7"/>
        <v>1440.385329</v>
      </c>
    </row>
    <row r="1647" spans="2:14" s="314" customFormat="1" ht="12.75">
      <c r="B1647" s="315">
        <f>+B112</f>
        <v>40483</v>
      </c>
      <c r="C1647" s="312"/>
      <c r="D1647" s="317">
        <f>+D112</f>
        <v>2525</v>
      </c>
      <c r="E1647" s="317">
        <f>+E112</f>
        <v>1326.876856</v>
      </c>
      <c r="F1647" s="319"/>
      <c r="G1647" s="315">
        <f t="shared" si="4"/>
        <v>40483</v>
      </c>
      <c r="H1647" s="316"/>
      <c r="I1647" s="317">
        <f>+D834</f>
        <v>146</v>
      </c>
      <c r="J1647" s="317">
        <f>+E834</f>
        <v>74.696341</v>
      </c>
      <c r="K1647" s="312"/>
      <c r="L1647" s="315">
        <f t="shared" si="5"/>
        <v>40483</v>
      </c>
      <c r="M1647" s="317">
        <f t="shared" si="6"/>
        <v>2671</v>
      </c>
      <c r="N1647" s="317">
        <f t="shared" si="7"/>
        <v>1401.5731970000002</v>
      </c>
    </row>
    <row r="1648" spans="2:14" s="314" customFormat="1" ht="12.75">
      <c r="B1648" s="315">
        <f>+B113</f>
        <v>40513</v>
      </c>
      <c r="C1648" s="312"/>
      <c r="D1648" s="317">
        <f>+D113</f>
        <v>2519</v>
      </c>
      <c r="E1648" s="317">
        <f>+E113</f>
        <v>1240.037584</v>
      </c>
      <c r="F1648" s="319"/>
      <c r="G1648" s="315">
        <f t="shared" si="4"/>
        <v>40513</v>
      </c>
      <c r="H1648" s="316"/>
      <c r="I1648" s="317">
        <f>+D835</f>
        <v>146</v>
      </c>
      <c r="J1648" s="317">
        <f>+E835</f>
        <v>75.199828</v>
      </c>
      <c r="K1648" s="312"/>
      <c r="L1648" s="315">
        <f t="shared" si="5"/>
        <v>40513</v>
      </c>
      <c r="M1648" s="317">
        <f t="shared" si="6"/>
        <v>2665</v>
      </c>
      <c r="N1648" s="317">
        <f t="shared" si="7"/>
        <v>1315.237412</v>
      </c>
    </row>
    <row r="1649" spans="2:14" s="314" customFormat="1" ht="12.75">
      <c r="B1649" s="315">
        <f>+B114</f>
        <v>40544</v>
      </c>
      <c r="C1649" s="312"/>
      <c r="D1649" s="317">
        <f>+D114</f>
        <v>2516</v>
      </c>
      <c r="E1649" s="317">
        <f>+E114</f>
        <v>1240.708867</v>
      </c>
      <c r="F1649" s="319"/>
      <c r="G1649" s="315">
        <f t="shared" si="4"/>
        <v>40544</v>
      </c>
      <c r="H1649" s="316"/>
      <c r="I1649" s="317">
        <f>+D836</f>
        <v>146</v>
      </c>
      <c r="J1649" s="317">
        <f>+E836</f>
        <v>75.719867</v>
      </c>
      <c r="K1649" s="312"/>
      <c r="L1649" s="315">
        <f t="shared" si="5"/>
        <v>40544</v>
      </c>
      <c r="M1649" s="317">
        <f t="shared" si="6"/>
        <v>2662</v>
      </c>
      <c r="N1649" s="317">
        <f t="shared" si="7"/>
        <v>1316.428734</v>
      </c>
    </row>
    <row r="1650" spans="2:14" s="314" customFormat="1" ht="12.75">
      <c r="B1650" s="315">
        <f>+B115</f>
        <v>40575</v>
      </c>
      <c r="C1650" s="312"/>
      <c r="D1650" s="317">
        <f>+D115</f>
        <v>2517</v>
      </c>
      <c r="E1650" s="317">
        <f>+E115</f>
        <v>1244.53838</v>
      </c>
      <c r="F1650" s="319"/>
      <c r="G1650" s="315">
        <f t="shared" si="4"/>
        <v>40575</v>
      </c>
      <c r="H1650" s="316"/>
      <c r="I1650" s="317">
        <f>+D837</f>
        <v>145</v>
      </c>
      <c r="J1650" s="317">
        <f>+E837</f>
        <v>76.239912</v>
      </c>
      <c r="K1650" s="312"/>
      <c r="L1650" s="315">
        <f t="shared" si="5"/>
        <v>40575</v>
      </c>
      <c r="M1650" s="317">
        <f t="shared" si="6"/>
        <v>2662</v>
      </c>
      <c r="N1650" s="317">
        <f t="shared" si="7"/>
        <v>1320.778292</v>
      </c>
    </row>
    <row r="1651" spans="2:14" s="314" customFormat="1" ht="12.75">
      <c r="B1651" s="315">
        <f>+B116</f>
        <v>40603</v>
      </c>
      <c r="C1651" s="312"/>
      <c r="D1651" s="317">
        <f>+D116</f>
        <v>2506</v>
      </c>
      <c r="E1651" s="317">
        <f>+E116</f>
        <v>1259.498452</v>
      </c>
      <c r="F1651" s="319"/>
      <c r="G1651" s="315">
        <f t="shared" si="4"/>
        <v>40603</v>
      </c>
      <c r="H1651" s="316"/>
      <c r="I1651" s="317">
        <f>+D838</f>
        <v>145</v>
      </c>
      <c r="J1651" s="317">
        <f>+E838</f>
        <v>77.515094</v>
      </c>
      <c r="K1651" s="312"/>
      <c r="L1651" s="315">
        <f t="shared" si="5"/>
        <v>40603</v>
      </c>
      <c r="M1651" s="317">
        <f t="shared" si="6"/>
        <v>2651</v>
      </c>
      <c r="N1651" s="317">
        <f t="shared" si="7"/>
        <v>1337.0135460000001</v>
      </c>
    </row>
    <row r="1652" spans="2:14" s="314" customFormat="1" ht="12.75">
      <c r="B1652" s="315">
        <f>+B117</f>
        <v>40634</v>
      </c>
      <c r="C1652" s="312"/>
      <c r="D1652" s="317">
        <f>+D117</f>
        <v>2503</v>
      </c>
      <c r="E1652" s="317">
        <f>+E117</f>
        <v>1269.488223</v>
      </c>
      <c r="F1652" s="319"/>
      <c r="G1652" s="315">
        <f t="shared" si="4"/>
        <v>40634</v>
      </c>
      <c r="H1652" s="316"/>
      <c r="I1652" s="317">
        <f>+D839</f>
        <v>145</v>
      </c>
      <c r="J1652" s="317">
        <f>+E839</f>
        <v>81.800384</v>
      </c>
      <c r="K1652" s="312"/>
      <c r="L1652" s="315">
        <f t="shared" si="5"/>
        <v>40634</v>
      </c>
      <c r="M1652" s="317">
        <f t="shared" si="6"/>
        <v>2648</v>
      </c>
      <c r="N1652" s="317">
        <f t="shared" si="7"/>
        <v>1351.288607</v>
      </c>
    </row>
    <row r="1653" spans="2:14" s="314" customFormat="1" ht="12.75">
      <c r="B1653" s="315">
        <f>+B118</f>
        <v>40664</v>
      </c>
      <c r="C1653" s="312"/>
      <c r="D1653" s="317">
        <f>+D118</f>
        <v>2500</v>
      </c>
      <c r="E1653" s="317">
        <f>+E118</f>
        <v>1280.361396</v>
      </c>
      <c r="F1653" s="319"/>
      <c r="G1653" s="315">
        <f t="shared" si="4"/>
        <v>40664</v>
      </c>
      <c r="H1653" s="316"/>
      <c r="I1653" s="317">
        <f>+D840</f>
        <v>146</v>
      </c>
      <c r="J1653" s="317">
        <f>+E840</f>
        <v>83.5835</v>
      </c>
      <c r="K1653" s="312"/>
      <c r="L1653" s="315">
        <f t="shared" si="5"/>
        <v>40664</v>
      </c>
      <c r="M1653" s="317">
        <f t="shared" si="6"/>
        <v>2646</v>
      </c>
      <c r="N1653" s="317">
        <f t="shared" si="7"/>
        <v>1363.944896</v>
      </c>
    </row>
    <row r="1654" spans="2:14" s="314" customFormat="1" ht="12.75">
      <c r="B1654" s="315">
        <f>+B119</f>
        <v>40695</v>
      </c>
      <c r="C1654" s="312"/>
      <c r="D1654" s="317">
        <f>+D119</f>
        <v>2492</v>
      </c>
      <c r="E1654" s="317">
        <f>+E119</f>
        <v>1290.085301</v>
      </c>
      <c r="F1654" s="319"/>
      <c r="G1654" s="315">
        <f t="shared" si="4"/>
        <v>40695</v>
      </c>
      <c r="H1654" s="316"/>
      <c r="I1654" s="317">
        <f>+D841</f>
        <v>146</v>
      </c>
      <c r="J1654" s="317">
        <f>+E841</f>
        <v>84.242038</v>
      </c>
      <c r="K1654" s="312"/>
      <c r="L1654" s="315">
        <f t="shared" si="5"/>
        <v>40695</v>
      </c>
      <c r="M1654" s="317">
        <f t="shared" si="6"/>
        <v>2638</v>
      </c>
      <c r="N1654" s="317">
        <f t="shared" si="7"/>
        <v>1374.3273390000002</v>
      </c>
    </row>
    <row r="1655" spans="2:14" s="314" customFormat="1" ht="12.75">
      <c r="B1655" s="315">
        <f>+B120</f>
        <v>40725</v>
      </c>
      <c r="C1655" s="312"/>
      <c r="D1655" s="317">
        <f>+D120</f>
        <v>2488</v>
      </c>
      <c r="E1655" s="317">
        <f>+E120</f>
        <v>1298.351562</v>
      </c>
      <c r="F1655" s="319"/>
      <c r="G1655" s="315">
        <f t="shared" si="4"/>
        <v>40725</v>
      </c>
      <c r="H1655" s="316"/>
      <c r="I1655" s="317">
        <f>+D842</f>
        <v>146</v>
      </c>
      <c r="J1655" s="317">
        <f>+E842</f>
        <v>85.180586</v>
      </c>
      <c r="K1655" s="312"/>
      <c r="L1655" s="315">
        <f t="shared" si="5"/>
        <v>40725</v>
      </c>
      <c r="M1655" s="317">
        <f t="shared" si="6"/>
        <v>2634</v>
      </c>
      <c r="N1655" s="317">
        <f t="shared" si="7"/>
        <v>1383.532148</v>
      </c>
    </row>
    <row r="1656" spans="2:14" s="314" customFormat="1" ht="12.75">
      <c r="B1656" s="315">
        <f>+B121</f>
        <v>40756</v>
      </c>
      <c r="C1656" s="312"/>
      <c r="D1656" s="317">
        <f>+D121</f>
        <v>2484</v>
      </c>
      <c r="E1656" s="317">
        <f>+E121</f>
        <v>1301.27304</v>
      </c>
      <c r="F1656" s="319"/>
      <c r="G1656" s="315">
        <f t="shared" si="4"/>
        <v>40756</v>
      </c>
      <c r="H1656" s="316"/>
      <c r="I1656" s="317">
        <f>+D843</f>
        <v>146</v>
      </c>
      <c r="J1656" s="317">
        <f>+E843</f>
        <v>85.655271</v>
      </c>
      <c r="K1656" s="312"/>
      <c r="L1656" s="315">
        <f t="shared" si="5"/>
        <v>40756</v>
      </c>
      <c r="M1656" s="317">
        <f t="shared" si="6"/>
        <v>2630</v>
      </c>
      <c r="N1656" s="317">
        <f t="shared" si="7"/>
        <v>1386.9283110000001</v>
      </c>
    </row>
    <row r="1657" spans="2:14" s="314" customFormat="1" ht="12.75">
      <c r="B1657" s="315">
        <f>+B122</f>
        <v>40787</v>
      </c>
      <c r="C1657" s="312"/>
      <c r="D1657" s="317">
        <f>+D122</f>
        <v>2482</v>
      </c>
      <c r="E1657" s="317">
        <f>+E122</f>
        <v>1274.754557</v>
      </c>
      <c r="F1657" s="319"/>
      <c r="G1657" s="315">
        <f t="shared" si="4"/>
        <v>40787</v>
      </c>
      <c r="H1657" s="316"/>
      <c r="I1657" s="317">
        <f>+D844</f>
        <v>146</v>
      </c>
      <c r="J1657" s="317">
        <f>+E844</f>
        <v>86.329647</v>
      </c>
      <c r="K1657" s="312"/>
      <c r="L1657" s="315">
        <f t="shared" si="5"/>
        <v>40787</v>
      </c>
      <c r="M1657" s="317">
        <f t="shared" si="6"/>
        <v>2628</v>
      </c>
      <c r="N1657" s="317">
        <f t="shared" si="7"/>
        <v>1361.084204</v>
      </c>
    </row>
    <row r="1658" spans="2:14" s="314" customFormat="1" ht="12.75">
      <c r="B1658" s="315">
        <f>+B123</f>
        <v>40817</v>
      </c>
      <c r="C1658" s="312"/>
      <c r="D1658" s="317">
        <f>+D123</f>
        <v>2479</v>
      </c>
      <c r="E1658" s="317">
        <f>+E123</f>
        <v>1257.311658</v>
      </c>
      <c r="F1658" s="319"/>
      <c r="G1658" s="315">
        <f t="shared" si="4"/>
        <v>40817</v>
      </c>
      <c r="H1658" s="316"/>
      <c r="I1658" s="317">
        <f>+D845</f>
        <v>146</v>
      </c>
      <c r="J1658" s="317">
        <f>+E845</f>
        <v>87.004231</v>
      </c>
      <c r="K1658" s="312"/>
      <c r="L1658" s="315">
        <f t="shared" si="5"/>
        <v>40817</v>
      </c>
      <c r="M1658" s="317">
        <f t="shared" si="6"/>
        <v>2625</v>
      </c>
      <c r="N1658" s="317">
        <f t="shared" si="7"/>
        <v>1344.315889</v>
      </c>
    </row>
    <row r="1659" spans="2:14" s="314" customFormat="1" ht="12.75">
      <c r="B1659" s="315">
        <f>+B124</f>
        <v>40848</v>
      </c>
      <c r="C1659" s="312"/>
      <c r="D1659" s="317">
        <f>+D124</f>
        <v>2477</v>
      </c>
      <c r="E1659" s="317">
        <f>+E124</f>
        <v>1264.660922</v>
      </c>
      <c r="F1659" s="319"/>
      <c r="G1659" s="315">
        <f t="shared" si="4"/>
        <v>40848</v>
      </c>
      <c r="H1659" s="316"/>
      <c r="I1659" s="317">
        <f>+D846</f>
        <v>146</v>
      </c>
      <c r="J1659" s="317">
        <f>+E846</f>
        <v>87.93367</v>
      </c>
      <c r="K1659" s="312"/>
      <c r="L1659" s="315">
        <f t="shared" si="5"/>
        <v>40848</v>
      </c>
      <c r="M1659" s="317">
        <f t="shared" si="6"/>
        <v>2623</v>
      </c>
      <c r="N1659" s="317">
        <f t="shared" si="7"/>
        <v>1352.594592</v>
      </c>
    </row>
    <row r="1660" spans="2:14" s="314" customFormat="1" ht="12.75">
      <c r="B1660" s="315">
        <f>+B125</f>
        <v>40878</v>
      </c>
      <c r="C1660" s="312"/>
      <c r="D1660" s="317">
        <f>+D125</f>
        <v>2474</v>
      </c>
      <c r="E1660" s="317">
        <f>+E125</f>
        <v>1282.544932</v>
      </c>
      <c r="F1660" s="319"/>
      <c r="G1660" s="315">
        <f t="shared" si="4"/>
        <v>40878</v>
      </c>
      <c r="H1660" s="316"/>
      <c r="I1660" s="317">
        <f>+D847</f>
        <v>146</v>
      </c>
      <c r="J1660" s="317">
        <f>+E847</f>
        <v>88.535509</v>
      </c>
      <c r="K1660" s="312"/>
      <c r="L1660" s="315">
        <f t="shared" si="5"/>
        <v>40878</v>
      </c>
      <c r="M1660" s="317">
        <f t="shared" si="6"/>
        <v>2620</v>
      </c>
      <c r="N1660" s="317">
        <f t="shared" si="7"/>
        <v>1371.080441</v>
      </c>
    </row>
    <row r="1661" spans="2:14" s="314" customFormat="1" ht="12.75">
      <c r="B1661" s="315">
        <f>+B126</f>
        <v>40909</v>
      </c>
      <c r="C1661" s="312"/>
      <c r="D1661" s="317">
        <f>+D126</f>
        <v>2474</v>
      </c>
      <c r="E1661" s="317">
        <f>+E126</f>
        <v>1288.555465</v>
      </c>
      <c r="F1661" s="319"/>
      <c r="G1661" s="315">
        <f t="shared" si="4"/>
        <v>40909</v>
      </c>
      <c r="H1661" s="316"/>
      <c r="I1661" s="317">
        <f>+D848</f>
        <v>146</v>
      </c>
      <c r="J1661" s="317">
        <f>+E848</f>
        <v>87.855693</v>
      </c>
      <c r="K1661" s="312"/>
      <c r="L1661" s="315">
        <f t="shared" si="5"/>
        <v>40909</v>
      </c>
      <c r="M1661" s="317">
        <f t="shared" si="6"/>
        <v>2620</v>
      </c>
      <c r="N1661" s="317">
        <f t="shared" si="7"/>
        <v>1376.411158</v>
      </c>
    </row>
    <row r="1662" spans="2:14" s="314" customFormat="1" ht="12.75">
      <c r="B1662" s="315">
        <f>+B127</f>
        <v>40940</v>
      </c>
      <c r="C1662" s="312"/>
      <c r="D1662" s="317">
        <f>+D127</f>
        <v>2474</v>
      </c>
      <c r="E1662" s="317">
        <f>+E127</f>
        <v>1289.699435</v>
      </c>
      <c r="F1662" s="319"/>
      <c r="G1662" s="315">
        <f t="shared" si="4"/>
        <v>40940</v>
      </c>
      <c r="H1662" s="316"/>
      <c r="I1662" s="317">
        <f>+D849</f>
        <v>145</v>
      </c>
      <c r="J1662" s="317">
        <f>+E849</f>
        <v>88.526255</v>
      </c>
      <c r="K1662" s="312"/>
      <c r="L1662" s="315">
        <f t="shared" si="5"/>
        <v>40940</v>
      </c>
      <c r="M1662" s="317">
        <f t="shared" si="6"/>
        <v>2619</v>
      </c>
      <c r="N1662" s="317">
        <f t="shared" si="7"/>
        <v>1378.22569</v>
      </c>
    </row>
    <row r="1663" spans="2:14" s="314" customFormat="1" ht="12.75">
      <c r="B1663" s="315">
        <f>+B128</f>
        <v>40969</v>
      </c>
      <c r="C1663" s="312"/>
      <c r="D1663" s="317">
        <f>+D128</f>
        <v>2474</v>
      </c>
      <c r="E1663" s="317">
        <f>+E128</f>
        <v>1300.464791</v>
      </c>
      <c r="F1663" s="319"/>
      <c r="G1663" s="315">
        <f t="shared" si="4"/>
        <v>40969</v>
      </c>
      <c r="H1663" s="316"/>
      <c r="I1663" s="317">
        <f>+D850</f>
        <v>145</v>
      </c>
      <c r="J1663" s="317">
        <f>+E850</f>
        <v>90.290901</v>
      </c>
      <c r="K1663" s="312"/>
      <c r="L1663" s="315">
        <f t="shared" si="5"/>
        <v>40969</v>
      </c>
      <c r="M1663" s="317">
        <f t="shared" si="6"/>
        <v>2619</v>
      </c>
      <c r="N1663" s="317">
        <f t="shared" si="7"/>
        <v>1390.7556920000002</v>
      </c>
    </row>
    <row r="1664" spans="2:14" s="314" customFormat="1" ht="12.75">
      <c r="B1664" s="315">
        <f>+B129</f>
        <v>41000</v>
      </c>
      <c r="C1664" s="312"/>
      <c r="D1664" s="317">
        <f>+D129</f>
        <v>2470</v>
      </c>
      <c r="E1664" s="317">
        <f>+E129</f>
        <v>1303.441307</v>
      </c>
      <c r="F1664" s="319"/>
      <c r="G1664" s="315">
        <f t="shared" si="4"/>
        <v>41000</v>
      </c>
      <c r="H1664" s="316"/>
      <c r="I1664" s="317">
        <f>+D851</f>
        <v>145</v>
      </c>
      <c r="J1664" s="317">
        <f>+E851</f>
        <v>95.741817</v>
      </c>
      <c r="K1664" s="312"/>
      <c r="L1664" s="315">
        <f t="shared" si="5"/>
        <v>41000</v>
      </c>
      <c r="M1664" s="317">
        <f t="shared" si="6"/>
        <v>2615</v>
      </c>
      <c r="N1664" s="317">
        <f t="shared" si="7"/>
        <v>1399.1831240000001</v>
      </c>
    </row>
    <row r="1665" spans="2:14" s="314" customFormat="1" ht="12.75">
      <c r="B1665" s="315">
        <f>+B130</f>
        <v>41030</v>
      </c>
      <c r="C1665" s="312"/>
      <c r="D1665" s="317">
        <f>+D130</f>
        <v>2467</v>
      </c>
      <c r="E1665" s="317">
        <f>+E130</f>
        <v>1308.413089</v>
      </c>
      <c r="F1665" s="319"/>
      <c r="G1665" s="315">
        <f t="shared" si="4"/>
        <v>41030</v>
      </c>
      <c r="H1665" s="316"/>
      <c r="I1665" s="317">
        <f>+D852</f>
        <v>145</v>
      </c>
      <c r="J1665" s="317">
        <f>+E852</f>
        <v>97.704248</v>
      </c>
      <c r="K1665" s="312"/>
      <c r="L1665" s="315">
        <f t="shared" si="5"/>
        <v>41030</v>
      </c>
      <c r="M1665" s="317">
        <f t="shared" si="6"/>
        <v>2612</v>
      </c>
      <c r="N1665" s="317">
        <f t="shared" si="7"/>
        <v>1406.117337</v>
      </c>
    </row>
    <row r="1666" spans="2:14" s="314" customFormat="1" ht="12.75">
      <c r="B1666" s="315">
        <f>+B131</f>
        <v>41061</v>
      </c>
      <c r="C1666" s="312"/>
      <c r="D1666" s="317">
        <f>+D131</f>
        <v>2464</v>
      </c>
      <c r="E1666" s="317">
        <f>+E131</f>
        <v>1288.039252</v>
      </c>
      <c r="F1666" s="319"/>
      <c r="G1666" s="315">
        <f t="shared" si="4"/>
        <v>41061</v>
      </c>
      <c r="H1666" s="316"/>
      <c r="I1666" s="317">
        <f>+D853</f>
        <v>145</v>
      </c>
      <c r="J1666" s="317">
        <f>+E853</f>
        <v>98.374081</v>
      </c>
      <c r="K1666" s="312"/>
      <c r="L1666" s="315">
        <f t="shared" si="5"/>
        <v>41061</v>
      </c>
      <c r="M1666" s="317">
        <f t="shared" si="6"/>
        <v>2609</v>
      </c>
      <c r="N1666" s="317">
        <f t="shared" si="7"/>
        <v>1386.413333</v>
      </c>
    </row>
    <row r="1667" spans="2:14" s="314" customFormat="1" ht="12.75">
      <c r="B1667" s="315">
        <f>+B132</f>
        <v>41092</v>
      </c>
      <c r="C1667" s="312"/>
      <c r="D1667" s="317">
        <f>+D132</f>
        <v>2460</v>
      </c>
      <c r="E1667" s="317">
        <f>+E132</f>
        <v>1273.722302</v>
      </c>
      <c r="F1667" s="319"/>
      <c r="G1667" s="315">
        <f t="shared" si="4"/>
        <v>41092</v>
      </c>
      <c r="H1667" s="316"/>
      <c r="I1667" s="317">
        <f>+D854</f>
        <v>145</v>
      </c>
      <c r="J1667" s="317">
        <f>+E854</f>
        <v>99.551625</v>
      </c>
      <c r="K1667" s="312"/>
      <c r="L1667" s="315">
        <f t="shared" si="5"/>
        <v>41092</v>
      </c>
      <c r="M1667" s="317">
        <f t="shared" si="6"/>
        <v>2605</v>
      </c>
      <c r="N1667" s="317">
        <f t="shared" si="7"/>
        <v>1373.273927</v>
      </c>
    </row>
    <row r="1668" spans="2:14" s="314" customFormat="1" ht="12.75">
      <c r="B1668" s="315">
        <f>+B133</f>
        <v>41124</v>
      </c>
      <c r="C1668" s="312"/>
      <c r="D1668" s="317">
        <f>+D133</f>
        <v>2458</v>
      </c>
      <c r="E1668" s="317">
        <f>+E133</f>
        <v>1273.538407</v>
      </c>
      <c r="F1668" s="319"/>
      <c r="G1668" s="315">
        <f t="shared" si="4"/>
        <v>41124</v>
      </c>
      <c r="H1668" s="316"/>
      <c r="I1668" s="317">
        <f>+D855</f>
        <v>145</v>
      </c>
      <c r="J1668" s="317">
        <f>+E855</f>
        <v>100.138118</v>
      </c>
      <c r="K1668" s="312"/>
      <c r="L1668" s="315">
        <f t="shared" si="5"/>
        <v>41124</v>
      </c>
      <c r="M1668" s="317">
        <f t="shared" si="6"/>
        <v>2603</v>
      </c>
      <c r="N1668" s="317">
        <f t="shared" si="7"/>
        <v>1373.676525</v>
      </c>
    </row>
    <row r="1669" spans="2:14" s="314" customFormat="1" ht="12.75">
      <c r="B1669" s="315">
        <f>+B134</f>
        <v>41156</v>
      </c>
      <c r="C1669" s="312"/>
      <c r="D1669" s="317">
        <f>+D134</f>
        <v>2456</v>
      </c>
      <c r="E1669" s="317">
        <f>+E134</f>
        <v>1277.901494</v>
      </c>
      <c r="F1669" s="319"/>
      <c r="G1669" s="315">
        <f t="shared" si="4"/>
        <v>41156</v>
      </c>
      <c r="H1669" s="316"/>
      <c r="I1669" s="317">
        <f>+D856</f>
        <v>145</v>
      </c>
      <c r="J1669" s="317">
        <f>+E856</f>
        <v>100.625432</v>
      </c>
      <c r="K1669" s="312"/>
      <c r="L1669" s="315">
        <f t="shared" si="5"/>
        <v>41156</v>
      </c>
      <c r="M1669" s="317">
        <f t="shared" si="6"/>
        <v>2601</v>
      </c>
      <c r="N1669" s="317">
        <f t="shared" si="7"/>
        <v>1378.526926</v>
      </c>
    </row>
    <row r="1670" spans="2:14" s="314" customFormat="1" ht="12.75">
      <c r="B1670" s="315">
        <f>+B135</f>
        <v>41188</v>
      </c>
      <c r="C1670" s="312"/>
      <c r="D1670" s="317">
        <f>+D135</f>
        <v>2455</v>
      </c>
      <c r="E1670" s="317">
        <f>+E135</f>
        <v>1298.698437</v>
      </c>
      <c r="F1670" s="319"/>
      <c r="G1670" s="315">
        <f t="shared" si="4"/>
        <v>41188</v>
      </c>
      <c r="H1670" s="316"/>
      <c r="I1670" s="317">
        <f>+D857</f>
        <v>146</v>
      </c>
      <c r="J1670" s="317">
        <f>+E857</f>
        <v>101.342524</v>
      </c>
      <c r="K1670" s="312"/>
      <c r="L1670" s="315">
        <f t="shared" si="5"/>
        <v>41188</v>
      </c>
      <c r="M1670" s="317">
        <f t="shared" si="6"/>
        <v>2601</v>
      </c>
      <c r="N1670" s="317">
        <f t="shared" si="7"/>
        <v>1400.040961</v>
      </c>
    </row>
    <row r="1671" spans="2:14" s="314" customFormat="1" ht="12.75">
      <c r="B1671" s="315">
        <f>+B136</f>
        <v>41220</v>
      </c>
      <c r="C1671" s="312"/>
      <c r="D1671" s="317">
        <f>+D136</f>
        <v>3063</v>
      </c>
      <c r="E1671" s="317">
        <f>+E136</f>
        <v>1327.265661</v>
      </c>
      <c r="F1671" s="319"/>
      <c r="G1671" s="315">
        <f t="shared" si="4"/>
        <v>41220</v>
      </c>
      <c r="H1671" s="316"/>
      <c r="I1671" s="317">
        <f>+D858</f>
        <v>172</v>
      </c>
      <c r="J1671" s="317">
        <f>+E858</f>
        <v>102.169376</v>
      </c>
      <c r="K1671" s="312"/>
      <c r="L1671" s="315">
        <f t="shared" si="5"/>
        <v>41220</v>
      </c>
      <c r="M1671" s="317">
        <f t="shared" si="6"/>
        <v>3235</v>
      </c>
      <c r="N1671" s="317">
        <f t="shared" si="7"/>
        <v>1429.435037</v>
      </c>
    </row>
    <row r="1672" spans="2:14" s="314" customFormat="1" ht="12.75">
      <c r="B1672" s="315">
        <f>+B137</f>
        <v>41252</v>
      </c>
      <c r="C1672" s="312"/>
      <c r="D1672" s="317">
        <f>+D137</f>
        <v>3060</v>
      </c>
      <c r="E1672" s="317">
        <f>+E137</f>
        <v>1331.421744</v>
      </c>
      <c r="F1672" s="319"/>
      <c r="G1672" s="315">
        <f t="shared" si="4"/>
        <v>41252</v>
      </c>
      <c r="H1672" s="316"/>
      <c r="I1672" s="317">
        <f>+D859</f>
        <v>172</v>
      </c>
      <c r="J1672" s="317">
        <f>+E859</f>
        <v>103.223251</v>
      </c>
      <c r="K1672" s="312"/>
      <c r="L1672" s="315">
        <f t="shared" si="5"/>
        <v>41252</v>
      </c>
      <c r="M1672" s="317">
        <f t="shared" si="6"/>
        <v>3232</v>
      </c>
      <c r="N1672" s="317">
        <f t="shared" si="7"/>
        <v>1434.644995</v>
      </c>
    </row>
    <row r="1673" spans="2:14" s="314" customFormat="1" ht="12.75">
      <c r="B1673" s="315">
        <f>+B138</f>
        <v>41275</v>
      </c>
      <c r="C1673" s="312"/>
      <c r="D1673" s="317">
        <f>+D138</f>
        <v>3060</v>
      </c>
      <c r="E1673" s="317">
        <f>+E138</f>
        <v>1326.55342</v>
      </c>
      <c r="F1673" s="319"/>
      <c r="G1673" s="315">
        <f t="shared" si="4"/>
        <v>41275</v>
      </c>
      <c r="H1673" s="316"/>
      <c r="I1673" s="317">
        <f>+D860</f>
        <v>172</v>
      </c>
      <c r="J1673" s="317">
        <f>+E860</f>
        <v>103.713285</v>
      </c>
      <c r="K1673" s="312"/>
      <c r="L1673" s="315">
        <f t="shared" si="5"/>
        <v>41275</v>
      </c>
      <c r="M1673" s="317">
        <f t="shared" si="6"/>
        <v>3232</v>
      </c>
      <c r="N1673" s="317">
        <f t="shared" si="7"/>
        <v>1430.266705</v>
      </c>
    </row>
    <row r="1674" spans="2:14" s="314" customFormat="1" ht="12.75">
      <c r="B1674" s="315">
        <f>+B139</f>
        <v>41306</v>
      </c>
      <c r="C1674" s="312"/>
      <c r="D1674" s="317">
        <f>+D139</f>
        <v>3059</v>
      </c>
      <c r="E1674" s="317">
        <f>+E139</f>
        <v>1324.607649</v>
      </c>
      <c r="F1674" s="319"/>
      <c r="G1674" s="315">
        <f t="shared" si="4"/>
        <v>41306</v>
      </c>
      <c r="H1674" s="316"/>
      <c r="I1674" s="317">
        <f>+D861</f>
        <v>172</v>
      </c>
      <c r="J1674" s="317">
        <f>+E861</f>
        <v>104.243325</v>
      </c>
      <c r="K1674" s="312"/>
      <c r="L1674" s="315">
        <f t="shared" si="5"/>
        <v>41306</v>
      </c>
      <c r="M1674" s="317">
        <f t="shared" si="6"/>
        <v>3231</v>
      </c>
      <c r="N1674" s="317">
        <f t="shared" si="7"/>
        <v>1428.850974</v>
      </c>
    </row>
    <row r="1675" spans="2:14" s="314" customFormat="1" ht="12.75">
      <c r="B1675" s="315">
        <f>+B140</f>
        <v>41334</v>
      </c>
      <c r="C1675" s="312"/>
      <c r="D1675" s="317">
        <f>+D140</f>
        <v>3058</v>
      </c>
      <c r="E1675" s="317">
        <f>+E140</f>
        <v>1326.586803</v>
      </c>
      <c r="F1675" s="319"/>
      <c r="G1675" s="315">
        <f t="shared" si="4"/>
        <v>41334</v>
      </c>
      <c r="H1675" s="316"/>
      <c r="I1675" s="317">
        <f>+D862</f>
        <v>172</v>
      </c>
      <c r="J1675" s="317">
        <f>+E862</f>
        <v>105.35987</v>
      </c>
      <c r="K1675" s="312"/>
      <c r="L1675" s="315">
        <f t="shared" si="5"/>
        <v>41334</v>
      </c>
      <c r="M1675" s="317">
        <f t="shared" si="6"/>
        <v>3230</v>
      </c>
      <c r="N1675" s="317">
        <f t="shared" si="7"/>
        <v>1431.946673</v>
      </c>
    </row>
    <row r="1676" spans="2:14" s="314" customFormat="1" ht="12.75">
      <c r="B1676" s="315">
        <f>+B141</f>
        <v>41365</v>
      </c>
      <c r="C1676" s="312"/>
      <c r="D1676" s="317">
        <f>+D141</f>
        <v>3058</v>
      </c>
      <c r="E1676" s="317">
        <f>+E141</f>
        <v>1339.6838</v>
      </c>
      <c r="F1676" s="319"/>
      <c r="G1676" s="315">
        <f t="shared" si="4"/>
        <v>41365</v>
      </c>
      <c r="H1676" s="316"/>
      <c r="I1676" s="317">
        <f>+D863</f>
        <v>172</v>
      </c>
      <c r="J1676" s="317">
        <f>+E863</f>
        <v>105.2808</v>
      </c>
      <c r="K1676" s="312"/>
      <c r="L1676" s="315">
        <f t="shared" si="5"/>
        <v>41365</v>
      </c>
      <c r="M1676" s="317">
        <f t="shared" si="6"/>
        <v>3230</v>
      </c>
      <c r="N1676" s="317">
        <f t="shared" si="7"/>
        <v>1444.9646</v>
      </c>
    </row>
    <row r="1677" spans="2:14" s="314" customFormat="1" ht="12.75">
      <c r="B1677" s="315">
        <f>+B142</f>
        <v>41395</v>
      </c>
      <c r="C1677" s="312"/>
      <c r="D1677" s="317">
        <f>+D142</f>
        <v>3056</v>
      </c>
      <c r="E1677" s="317">
        <f>+E142</f>
        <v>1322.0441</v>
      </c>
      <c r="F1677" s="319"/>
      <c r="G1677" s="315">
        <f t="shared" si="4"/>
        <v>41395</v>
      </c>
      <c r="H1677" s="316"/>
      <c r="I1677" s="317">
        <f>+D864</f>
        <v>172</v>
      </c>
      <c r="J1677" s="317">
        <f>+E864</f>
        <v>106.9519</v>
      </c>
      <c r="K1677" s="312"/>
      <c r="L1677" s="315">
        <f t="shared" si="5"/>
        <v>41395</v>
      </c>
      <c r="M1677" s="317">
        <f t="shared" si="6"/>
        <v>3228</v>
      </c>
      <c r="N1677" s="317">
        <f t="shared" si="7"/>
        <v>1428.996</v>
      </c>
    </row>
    <row r="1678" spans="2:14" s="314" customFormat="1" ht="12.75">
      <c r="B1678" s="315">
        <f>+B143</f>
        <v>41426</v>
      </c>
      <c r="C1678" s="312"/>
      <c r="D1678" s="317">
        <f>+D143</f>
        <v>3055</v>
      </c>
      <c r="E1678" s="317">
        <f>+E143</f>
        <v>1327.6829</v>
      </c>
      <c r="F1678" s="319"/>
      <c r="G1678" s="315">
        <f t="shared" si="4"/>
        <v>41426</v>
      </c>
      <c r="H1678" s="316"/>
      <c r="I1678" s="317">
        <f>+D865</f>
        <v>172</v>
      </c>
      <c r="J1678" s="317">
        <f>+E865</f>
        <v>107.6652</v>
      </c>
      <c r="K1678" s="312"/>
      <c r="L1678" s="315">
        <f t="shared" si="5"/>
        <v>41426</v>
      </c>
      <c r="M1678" s="317">
        <f t="shared" si="6"/>
        <v>3227</v>
      </c>
      <c r="N1678" s="317">
        <f t="shared" si="7"/>
        <v>1435.3481</v>
      </c>
    </row>
    <row r="1679" spans="2:14" s="314" customFormat="1" ht="12.75">
      <c r="B1679" s="315">
        <f>+B144</f>
        <v>41456</v>
      </c>
      <c r="C1679" s="312"/>
      <c r="D1679" s="317">
        <f>+D144</f>
        <v>3052</v>
      </c>
      <c r="E1679" s="317">
        <f>+E144</f>
        <v>1320.1547</v>
      </c>
      <c r="F1679" s="319"/>
      <c r="G1679" s="315">
        <f t="shared" si="4"/>
        <v>41456</v>
      </c>
      <c r="H1679" s="316"/>
      <c r="I1679" s="317">
        <f>+D866</f>
        <v>172</v>
      </c>
      <c r="J1679" s="317">
        <f>+E866</f>
        <v>108.6184</v>
      </c>
      <c r="K1679" s="312"/>
      <c r="L1679" s="315">
        <f t="shared" si="5"/>
        <v>41456</v>
      </c>
      <c r="M1679" s="317">
        <f t="shared" si="6"/>
        <v>3224</v>
      </c>
      <c r="N1679" s="317">
        <f t="shared" si="7"/>
        <v>1428.7731</v>
      </c>
    </row>
    <row r="1680" spans="2:14" s="314" customFormat="1" ht="12.75">
      <c r="B1680" s="315">
        <f>+B145</f>
        <v>41487</v>
      </c>
      <c r="C1680" s="312"/>
      <c r="D1680" s="317">
        <f>+D145</f>
        <v>3050</v>
      </c>
      <c r="E1680" s="317">
        <f>+E145</f>
        <v>1331.8484</v>
      </c>
      <c r="F1680" s="319"/>
      <c r="G1680" s="315">
        <f t="shared" si="4"/>
        <v>41487</v>
      </c>
      <c r="H1680" s="316"/>
      <c r="I1680" s="317">
        <f>+D867</f>
        <v>172</v>
      </c>
      <c r="J1680" s="317">
        <f>+E867</f>
        <v>109.1408</v>
      </c>
      <c r="K1680" s="312"/>
      <c r="L1680" s="315">
        <f t="shared" si="5"/>
        <v>41487</v>
      </c>
      <c r="M1680" s="317">
        <f t="shared" si="6"/>
        <v>3222</v>
      </c>
      <c r="N1680" s="317">
        <f t="shared" si="7"/>
        <v>1440.9892</v>
      </c>
    </row>
    <row r="1681" spans="2:14" s="314" customFormat="1" ht="12.75">
      <c r="B1681" s="315">
        <f>+B146</f>
        <v>41518</v>
      </c>
      <c r="C1681" s="312"/>
      <c r="D1681" s="317">
        <f>+D146</f>
        <v>3049</v>
      </c>
      <c r="E1681" s="317">
        <f>+E146</f>
        <v>1338.2015</v>
      </c>
      <c r="F1681" s="319"/>
      <c r="G1681" s="315">
        <f t="shared" si="4"/>
        <v>41518</v>
      </c>
      <c r="H1681" s="316"/>
      <c r="I1681" s="317">
        <f>+D868</f>
        <v>172</v>
      </c>
      <c r="J1681" s="317">
        <f>+E868</f>
        <v>109.9383</v>
      </c>
      <c r="K1681" s="312"/>
      <c r="L1681" s="315">
        <f t="shared" si="5"/>
        <v>41518</v>
      </c>
      <c r="M1681" s="317">
        <f t="shared" si="6"/>
        <v>3221</v>
      </c>
      <c r="N1681" s="317">
        <f t="shared" si="7"/>
        <v>1448.1398</v>
      </c>
    </row>
    <row r="1682" spans="2:14" s="314" customFormat="1" ht="12.75">
      <c r="B1682" s="315">
        <f>+B147</f>
        <v>41548</v>
      </c>
      <c r="C1682" s="312"/>
      <c r="D1682" s="317">
        <f>+D147</f>
        <v>3046</v>
      </c>
      <c r="E1682" s="317">
        <f>+E147</f>
        <v>1335.785</v>
      </c>
      <c r="F1682" s="319"/>
      <c r="G1682" s="315">
        <f aca="true" t="shared" si="8" ref="G1682:G1692">+B1682</f>
        <v>41548</v>
      </c>
      <c r="H1682" s="316"/>
      <c r="I1682" s="317">
        <f>+D869</f>
        <v>172</v>
      </c>
      <c r="J1682" s="317">
        <f>+E869</f>
        <v>108.3184</v>
      </c>
      <c r="K1682" s="312"/>
      <c r="L1682" s="315">
        <f aca="true" t="shared" si="9" ref="L1682:L1692">+G1682</f>
        <v>41548</v>
      </c>
      <c r="M1682" s="317">
        <f aca="true" t="shared" si="10" ref="M1682:M1692">+D1682+I1682</f>
        <v>3218</v>
      </c>
      <c r="N1682" s="317">
        <f aca="true" t="shared" si="11" ref="N1682:N1692">+E1682+J1682</f>
        <v>1444.1034</v>
      </c>
    </row>
    <row r="1683" spans="2:14" s="314" customFormat="1" ht="12.75">
      <c r="B1683" s="315">
        <f>+B148</f>
        <v>41579</v>
      </c>
      <c r="C1683" s="312"/>
      <c r="D1683" s="317">
        <f>+D148</f>
        <v>3044</v>
      </c>
      <c r="E1683" s="317">
        <f>+E148</f>
        <v>1346.2584</v>
      </c>
      <c r="F1683" s="319"/>
      <c r="G1683" s="315">
        <f t="shared" si="8"/>
        <v>41579</v>
      </c>
      <c r="H1683" s="316"/>
      <c r="I1683" s="317">
        <f>+D870</f>
        <v>172</v>
      </c>
      <c r="J1683" s="317">
        <f>+E870</f>
        <v>107.8105</v>
      </c>
      <c r="K1683" s="312"/>
      <c r="L1683" s="315">
        <f t="shared" si="9"/>
        <v>41579</v>
      </c>
      <c r="M1683" s="317">
        <f t="shared" si="10"/>
        <v>3216</v>
      </c>
      <c r="N1683" s="317">
        <f t="shared" si="11"/>
        <v>1454.0689</v>
      </c>
    </row>
    <row r="1684" spans="2:14" s="314" customFormat="1" ht="12.75">
      <c r="B1684" s="315">
        <f>+B149</f>
        <v>41609</v>
      </c>
      <c r="C1684" s="312"/>
      <c r="D1684" s="317">
        <f>+D149</f>
        <v>3042</v>
      </c>
      <c r="E1684" s="317">
        <f>+E149</f>
        <v>1313.8885</v>
      </c>
      <c r="F1684" s="319"/>
      <c r="G1684" s="315">
        <f t="shared" si="8"/>
        <v>41609</v>
      </c>
      <c r="H1684" s="316"/>
      <c r="I1684" s="317">
        <f>+D871</f>
        <v>171</v>
      </c>
      <c r="J1684" s="317">
        <f>+E871</f>
        <v>108.3027</v>
      </c>
      <c r="K1684" s="312"/>
      <c r="L1684" s="315">
        <f t="shared" si="9"/>
        <v>41609</v>
      </c>
      <c r="M1684" s="317">
        <f t="shared" si="10"/>
        <v>3213</v>
      </c>
      <c r="N1684" s="317">
        <f t="shared" si="11"/>
        <v>1422.1912</v>
      </c>
    </row>
    <row r="1685" spans="2:14" s="314" customFormat="1" ht="12.75">
      <c r="B1685" s="315">
        <f>+B150</f>
        <v>41640</v>
      </c>
      <c r="C1685" s="312"/>
      <c r="D1685" s="317">
        <f>+D150</f>
        <v>3041</v>
      </c>
      <c r="E1685" s="317">
        <f>+E150</f>
        <v>1296.8594</v>
      </c>
      <c r="F1685" s="319"/>
      <c r="G1685" s="315">
        <f t="shared" si="8"/>
        <v>41640</v>
      </c>
      <c r="H1685" s="316"/>
      <c r="I1685" s="317">
        <f>+D872</f>
        <v>171</v>
      </c>
      <c r="J1685" s="317">
        <f>+E872</f>
        <v>108.7827</v>
      </c>
      <c r="K1685" s="312"/>
      <c r="L1685" s="315">
        <f t="shared" si="9"/>
        <v>41640</v>
      </c>
      <c r="M1685" s="317">
        <f t="shared" si="10"/>
        <v>3212</v>
      </c>
      <c r="N1685" s="317">
        <f t="shared" si="11"/>
        <v>1405.6421</v>
      </c>
    </row>
    <row r="1686" spans="2:14" s="314" customFormat="1" ht="12.75">
      <c r="B1686" s="315">
        <f>+B151</f>
        <v>41671</v>
      </c>
      <c r="C1686" s="312"/>
      <c r="D1686" s="317">
        <f>+D151</f>
        <v>3040</v>
      </c>
      <c r="E1686" s="317">
        <f>+E151</f>
        <v>1298.3826</v>
      </c>
      <c r="F1686" s="319"/>
      <c r="G1686" s="315">
        <f t="shared" si="8"/>
        <v>41671</v>
      </c>
      <c r="H1686" s="316"/>
      <c r="I1686" s="317">
        <f>+D873</f>
        <v>171</v>
      </c>
      <c r="J1686" s="317">
        <f>+E873</f>
        <v>109.3628</v>
      </c>
      <c r="K1686" s="312"/>
      <c r="L1686" s="315">
        <f t="shared" si="9"/>
        <v>41671</v>
      </c>
      <c r="M1686" s="317">
        <f t="shared" si="10"/>
        <v>3211</v>
      </c>
      <c r="N1686" s="317">
        <f t="shared" si="11"/>
        <v>1407.7453999999998</v>
      </c>
    </row>
    <row r="1687" spans="2:14" s="314" customFormat="1" ht="12.75">
      <c r="B1687" s="315">
        <f>+B152</f>
        <v>41699</v>
      </c>
      <c r="C1687" s="312"/>
      <c r="D1687" s="317">
        <f>+D152</f>
        <v>3035</v>
      </c>
      <c r="E1687" s="317">
        <f>+E152</f>
        <v>1301.779</v>
      </c>
      <c r="F1687" s="319"/>
      <c r="G1687" s="315">
        <f t="shared" si="8"/>
        <v>41699</v>
      </c>
      <c r="H1687" s="316"/>
      <c r="I1687" s="317">
        <f>+D874</f>
        <v>171</v>
      </c>
      <c r="J1687" s="317">
        <f>+E874</f>
        <v>110.5778</v>
      </c>
      <c r="K1687" s="312"/>
      <c r="L1687" s="315">
        <f t="shared" si="9"/>
        <v>41699</v>
      </c>
      <c r="M1687" s="317">
        <f t="shared" si="10"/>
        <v>3206</v>
      </c>
      <c r="N1687" s="317">
        <f t="shared" si="11"/>
        <v>1412.3568</v>
      </c>
    </row>
    <row r="1688" spans="2:14" s="314" customFormat="1" ht="12.75">
      <c r="B1688" s="315">
        <f>+B153</f>
        <v>41730</v>
      </c>
      <c r="C1688" s="312"/>
      <c r="D1688" s="317">
        <f>+D153</f>
        <v>3034</v>
      </c>
      <c r="E1688" s="317">
        <f>+E153</f>
        <v>1310.6637</v>
      </c>
      <c r="F1688" s="319"/>
      <c r="G1688" s="315">
        <f t="shared" si="8"/>
        <v>41730</v>
      </c>
      <c r="H1688" s="316"/>
      <c r="I1688" s="317">
        <f>+D875</f>
        <v>171</v>
      </c>
      <c r="J1688" s="317">
        <f>+E875</f>
        <v>115.7933</v>
      </c>
      <c r="K1688" s="312"/>
      <c r="L1688" s="315">
        <f t="shared" si="9"/>
        <v>41730</v>
      </c>
      <c r="M1688" s="317">
        <f t="shared" si="10"/>
        <v>3205</v>
      </c>
      <c r="N1688" s="317">
        <f t="shared" si="11"/>
        <v>1426.457</v>
      </c>
    </row>
    <row r="1689" spans="2:14" s="314" customFormat="1" ht="12.75">
      <c r="B1689" s="315">
        <f>+B154</f>
        <v>41760</v>
      </c>
      <c r="C1689" s="312"/>
      <c r="D1689" s="317">
        <f>+D154</f>
        <v>3032</v>
      </c>
      <c r="E1689" s="317">
        <f>+E154</f>
        <v>1297.1129</v>
      </c>
      <c r="F1689" s="319"/>
      <c r="G1689" s="315">
        <f t="shared" si="8"/>
        <v>41760</v>
      </c>
      <c r="H1689" s="316"/>
      <c r="I1689" s="317">
        <f>+D876</f>
        <v>171</v>
      </c>
      <c r="J1689" s="317">
        <f>+E876</f>
        <v>118.7041</v>
      </c>
      <c r="K1689" s="312"/>
      <c r="L1689" s="315">
        <f t="shared" si="9"/>
        <v>41760</v>
      </c>
      <c r="M1689" s="317">
        <f t="shared" si="10"/>
        <v>3203</v>
      </c>
      <c r="N1689" s="317">
        <f t="shared" si="11"/>
        <v>1415.817</v>
      </c>
    </row>
    <row r="1690" spans="2:14" s="314" customFormat="1" ht="12.75">
      <c r="B1690" s="315">
        <f>+B155</f>
        <v>41791</v>
      </c>
      <c r="C1690" s="312"/>
      <c r="D1690" s="317">
        <f>+D155</f>
        <v>3031</v>
      </c>
      <c r="E1690" s="317">
        <f>+E155</f>
        <v>1301.9654</v>
      </c>
      <c r="F1690" s="319"/>
      <c r="G1690" s="315">
        <f t="shared" si="8"/>
        <v>41791</v>
      </c>
      <c r="H1690" s="316"/>
      <c r="I1690" s="317">
        <f>+D877</f>
        <v>171</v>
      </c>
      <c r="J1690" s="317">
        <f>+E877</f>
        <v>119.6856</v>
      </c>
      <c r="K1690" s="312"/>
      <c r="L1690" s="315">
        <f t="shared" si="9"/>
        <v>41791</v>
      </c>
      <c r="M1690" s="317">
        <f t="shared" si="10"/>
        <v>3202</v>
      </c>
      <c r="N1690" s="317">
        <f t="shared" si="11"/>
        <v>1421.651</v>
      </c>
    </row>
    <row r="1691" spans="2:14" s="314" customFormat="1" ht="12.75">
      <c r="B1691" s="315">
        <f>+B156</f>
        <v>41821</v>
      </c>
      <c r="C1691" s="312"/>
      <c r="D1691" s="317">
        <f>+D156</f>
        <v>3031</v>
      </c>
      <c r="E1691" s="317">
        <f>+E156</f>
        <v>1303.5895</v>
      </c>
      <c r="F1691" s="319"/>
      <c r="G1691" s="315">
        <f t="shared" si="8"/>
        <v>41821</v>
      </c>
      <c r="H1691" s="316"/>
      <c r="I1691" s="317">
        <f>+D878</f>
        <v>171</v>
      </c>
      <c r="J1691" s="317">
        <f>+E878</f>
        <v>121.2187</v>
      </c>
      <c r="K1691" s="312"/>
      <c r="L1691" s="315">
        <f t="shared" si="9"/>
        <v>41821</v>
      </c>
      <c r="M1691" s="317">
        <f t="shared" si="10"/>
        <v>3202</v>
      </c>
      <c r="N1691" s="317">
        <f t="shared" si="11"/>
        <v>1424.8082</v>
      </c>
    </row>
    <row r="1692" spans="2:14" s="314" customFormat="1" ht="12.75">
      <c r="B1692" s="315">
        <f>+B157</f>
        <v>41852</v>
      </c>
      <c r="C1692" s="312"/>
      <c r="D1692" s="317">
        <f>+D157</f>
        <v>3030</v>
      </c>
      <c r="E1692" s="317">
        <f>+E157</f>
        <v>1310.8092</v>
      </c>
      <c r="F1692" s="319"/>
      <c r="G1692" s="315">
        <f t="shared" si="8"/>
        <v>41852</v>
      </c>
      <c r="H1692" s="316"/>
      <c r="I1692" s="317">
        <f>+D879</f>
        <v>171</v>
      </c>
      <c r="J1692" s="317">
        <f>+E879</f>
        <v>121.6993</v>
      </c>
      <c r="K1692" s="312"/>
      <c r="L1692" s="315">
        <f t="shared" si="9"/>
        <v>41852</v>
      </c>
      <c r="M1692" s="317">
        <f t="shared" si="10"/>
        <v>3201</v>
      </c>
      <c r="N1692" s="317">
        <f t="shared" si="11"/>
        <v>1432.5085</v>
      </c>
    </row>
    <row r="1693" spans="2:14" s="314" customFormat="1" ht="12.75">
      <c r="B1693" s="315">
        <f>+B158</f>
        <v>41883</v>
      </c>
      <c r="C1693" s="312"/>
      <c r="D1693" s="317">
        <f>+D158</f>
        <v>3029</v>
      </c>
      <c r="E1693" s="317">
        <f>+E158</f>
        <v>1323.5251</v>
      </c>
      <c r="F1693" s="319"/>
      <c r="G1693" s="315">
        <f>+B1693</f>
        <v>41883</v>
      </c>
      <c r="H1693" s="316"/>
      <c r="I1693" s="317">
        <f>+D880</f>
        <v>171</v>
      </c>
      <c r="J1693" s="317">
        <f>+E880</f>
        <v>122.3227</v>
      </c>
      <c r="K1693" s="312"/>
      <c r="L1693" s="315">
        <f>+G1693</f>
        <v>41883</v>
      </c>
      <c r="M1693" s="317">
        <f aca="true" t="shared" si="12" ref="M1693:N1695">+D1693+I1693</f>
        <v>3200</v>
      </c>
      <c r="N1693" s="317">
        <f t="shared" si="12"/>
        <v>1445.8478</v>
      </c>
    </row>
    <row r="1694" spans="2:14" s="314" customFormat="1" ht="12.75">
      <c r="B1694" s="315">
        <f>+B159</f>
        <v>41913</v>
      </c>
      <c r="C1694" s="312"/>
      <c r="D1694" s="317">
        <f>+D159</f>
        <v>3025</v>
      </c>
      <c r="E1694" s="317">
        <f>+E159</f>
        <v>1331.1707</v>
      </c>
      <c r="F1694" s="319"/>
      <c r="G1694" s="315">
        <f>+B1694</f>
        <v>41913</v>
      </c>
      <c r="H1694" s="316"/>
      <c r="I1694" s="317">
        <f>+D881</f>
        <v>171</v>
      </c>
      <c r="J1694" s="317">
        <f>+E881</f>
        <v>123.1902</v>
      </c>
      <c r="K1694" s="312"/>
      <c r="L1694" s="315">
        <f>+G1694</f>
        <v>41913</v>
      </c>
      <c r="M1694" s="317">
        <f t="shared" si="12"/>
        <v>3196</v>
      </c>
      <c r="N1694" s="317">
        <f t="shared" si="12"/>
        <v>1454.3609</v>
      </c>
    </row>
    <row r="1695" spans="2:14" s="314" customFormat="1" ht="12.75">
      <c r="B1695" s="315">
        <f>+B160</f>
        <v>41944</v>
      </c>
      <c r="C1695" s="312"/>
      <c r="D1695" s="317">
        <f>+D160</f>
        <v>3024</v>
      </c>
      <c r="E1695" s="317">
        <f>+E160</f>
        <v>1087.7713</v>
      </c>
      <c r="F1695" s="319"/>
      <c r="G1695" s="315">
        <f>+B1695</f>
        <v>41944</v>
      </c>
      <c r="H1695" s="316"/>
      <c r="I1695" s="317">
        <f>+D882</f>
        <v>171</v>
      </c>
      <c r="J1695" s="317">
        <f>+E882</f>
        <v>124.9437</v>
      </c>
      <c r="K1695" s="312"/>
      <c r="L1695" s="315">
        <f>+G1695</f>
        <v>41944</v>
      </c>
      <c r="M1695" s="317">
        <f t="shared" si="12"/>
        <v>3195</v>
      </c>
      <c r="N1695" s="317">
        <f t="shared" si="12"/>
        <v>1212.7150000000001</v>
      </c>
    </row>
    <row r="1696" spans="2:14" s="314" customFormat="1" ht="12.75">
      <c r="B1696" s="315">
        <f>+B161</f>
        <v>41974</v>
      </c>
      <c r="C1696" s="312"/>
      <c r="D1696" s="317">
        <f>+D161</f>
        <v>3022</v>
      </c>
      <c r="E1696" s="317">
        <f>+E161</f>
        <v>1090.1969</v>
      </c>
      <c r="F1696" s="319"/>
      <c r="G1696" s="315">
        <f aca="true" t="shared" si="13" ref="G1696:G1701">+B1696</f>
        <v>41974</v>
      </c>
      <c r="H1696" s="316"/>
      <c r="I1696" s="317">
        <f>+D883</f>
        <v>171</v>
      </c>
      <c r="J1696" s="317">
        <f>+E883</f>
        <v>125.5188</v>
      </c>
      <c r="K1696" s="312"/>
      <c r="L1696" s="315">
        <f aca="true" t="shared" si="14" ref="L1696:L1701">+G1696</f>
        <v>41974</v>
      </c>
      <c r="M1696" s="317">
        <f aca="true" t="shared" si="15" ref="M1696:M1701">+D1696+I1696</f>
        <v>3193</v>
      </c>
      <c r="N1696" s="317">
        <f aca="true" t="shared" si="16" ref="N1696:N1701">+E1696+J1696</f>
        <v>1215.7157</v>
      </c>
    </row>
    <row r="1697" spans="2:14" s="314" customFormat="1" ht="12.75">
      <c r="B1697" s="315">
        <f>+B162</f>
        <v>42005</v>
      </c>
      <c r="C1697" s="312"/>
      <c r="D1697" s="317">
        <f>+D162</f>
        <v>3022</v>
      </c>
      <c r="E1697" s="317">
        <f>+E162</f>
        <v>1065.632</v>
      </c>
      <c r="F1697" s="319"/>
      <c r="G1697" s="315">
        <f t="shared" si="13"/>
        <v>42005</v>
      </c>
      <c r="H1697" s="316"/>
      <c r="I1697" s="317">
        <f>+D884</f>
        <v>171</v>
      </c>
      <c r="J1697" s="317">
        <f>+E884</f>
        <v>125.3996</v>
      </c>
      <c r="K1697" s="312"/>
      <c r="L1697" s="315">
        <f t="shared" si="14"/>
        <v>42005</v>
      </c>
      <c r="M1697" s="317">
        <f t="shared" si="15"/>
        <v>3193</v>
      </c>
      <c r="N1697" s="317">
        <f t="shared" si="16"/>
        <v>1191.0316</v>
      </c>
    </row>
    <row r="1698" spans="2:14" s="314" customFormat="1" ht="12.75">
      <c r="B1698" s="315">
        <f>+B163</f>
        <v>42036</v>
      </c>
      <c r="C1698" s="312"/>
      <c r="D1698" s="317">
        <f>+D163</f>
        <v>3022</v>
      </c>
      <c r="E1698" s="317">
        <f>+E163</f>
        <v>1066.4336</v>
      </c>
      <c r="F1698" s="319"/>
      <c r="G1698" s="315">
        <f t="shared" si="13"/>
        <v>42036</v>
      </c>
      <c r="H1698" s="316"/>
      <c r="I1698" s="317">
        <f>+D885</f>
        <v>171</v>
      </c>
      <c r="J1698" s="317">
        <f>+E885</f>
        <v>125.8796</v>
      </c>
      <c r="K1698" s="312"/>
      <c r="L1698" s="315">
        <f t="shared" si="14"/>
        <v>42036</v>
      </c>
      <c r="M1698" s="317">
        <f t="shared" si="15"/>
        <v>3193</v>
      </c>
      <c r="N1698" s="317">
        <f t="shared" si="16"/>
        <v>1192.3132</v>
      </c>
    </row>
    <row r="1699" spans="2:14" s="314" customFormat="1" ht="12.75">
      <c r="B1699" s="315">
        <f>+B164</f>
        <v>42064</v>
      </c>
      <c r="C1699" s="312"/>
      <c r="D1699" s="317">
        <f>+D164</f>
        <v>3022</v>
      </c>
      <c r="E1699" s="317">
        <f>+E164</f>
        <v>1080.4233</v>
      </c>
      <c r="F1699" s="319"/>
      <c r="G1699" s="315">
        <f t="shared" si="13"/>
        <v>42064</v>
      </c>
      <c r="H1699" s="316"/>
      <c r="I1699" s="317">
        <f>+D886</f>
        <v>171</v>
      </c>
      <c r="J1699" s="317">
        <f>+E886</f>
        <v>127.4362</v>
      </c>
      <c r="K1699" s="312"/>
      <c r="L1699" s="315">
        <f t="shared" si="14"/>
        <v>42064</v>
      </c>
      <c r="M1699" s="317">
        <f t="shared" si="15"/>
        <v>3193</v>
      </c>
      <c r="N1699" s="317">
        <f t="shared" si="16"/>
        <v>1207.8595</v>
      </c>
    </row>
    <row r="1700" spans="2:14" s="314" customFormat="1" ht="12.75">
      <c r="B1700" s="315">
        <f>+B165</f>
        <v>42095</v>
      </c>
      <c r="C1700" s="312"/>
      <c r="D1700" s="317">
        <f>+D165</f>
        <v>3021</v>
      </c>
      <c r="E1700" s="317">
        <f>+E165</f>
        <v>1097.7832</v>
      </c>
      <c r="F1700" s="319"/>
      <c r="G1700" s="315">
        <f t="shared" si="13"/>
        <v>42095</v>
      </c>
      <c r="H1700" s="316"/>
      <c r="I1700" s="317">
        <f>+D887</f>
        <v>171</v>
      </c>
      <c r="J1700" s="317">
        <f>+E887</f>
        <v>133.2309</v>
      </c>
      <c r="K1700" s="312"/>
      <c r="L1700" s="315">
        <f t="shared" si="14"/>
        <v>42095</v>
      </c>
      <c r="M1700" s="317">
        <f t="shared" si="15"/>
        <v>3192</v>
      </c>
      <c r="N1700" s="317">
        <f t="shared" si="16"/>
        <v>1231.0141</v>
      </c>
    </row>
    <row r="1701" spans="2:14" s="314" customFormat="1" ht="12.75">
      <c r="B1701" s="315">
        <f>+B166</f>
        <v>42125</v>
      </c>
      <c r="C1701" s="312"/>
      <c r="D1701" s="317">
        <f>+D166</f>
        <v>3018</v>
      </c>
      <c r="E1701" s="317">
        <f>+E166</f>
        <v>1099.262</v>
      </c>
      <c r="F1701" s="319"/>
      <c r="G1701" s="315">
        <f t="shared" si="13"/>
        <v>42125</v>
      </c>
      <c r="H1701" s="316"/>
      <c r="I1701" s="317">
        <f>+D888</f>
        <v>171</v>
      </c>
      <c r="J1701" s="317">
        <f>+E888</f>
        <v>136.2557</v>
      </c>
      <c r="K1701" s="312"/>
      <c r="L1701" s="315">
        <f t="shared" si="14"/>
        <v>42125</v>
      </c>
      <c r="M1701" s="317">
        <f t="shared" si="15"/>
        <v>3189</v>
      </c>
      <c r="N1701" s="317">
        <f t="shared" si="16"/>
        <v>1235.5176999999999</v>
      </c>
    </row>
    <row r="1702" spans="2:14" s="314" customFormat="1" ht="12.75">
      <c r="B1702" s="315">
        <f>+B167</f>
        <v>42156</v>
      </c>
      <c r="C1702" s="312"/>
      <c r="D1702" s="317">
        <f>+D167</f>
        <v>3013</v>
      </c>
      <c r="E1702" s="317">
        <f>+E167</f>
        <v>1111.6653</v>
      </c>
      <c r="F1702" s="319"/>
      <c r="G1702" s="315">
        <f aca="true" t="shared" si="17" ref="G1702:G1707">+B1702</f>
        <v>42156</v>
      </c>
      <c r="H1702" s="316"/>
      <c r="I1702" s="317">
        <f>+D889</f>
        <v>171</v>
      </c>
      <c r="J1702" s="317">
        <f>+E889</f>
        <v>137.0869</v>
      </c>
      <c r="K1702" s="312"/>
      <c r="L1702" s="315">
        <f aca="true" t="shared" si="18" ref="L1702:L1707">+G1702</f>
        <v>42156</v>
      </c>
      <c r="M1702" s="317">
        <f aca="true" t="shared" si="19" ref="M1702:N1704">+D1702+I1702</f>
        <v>3184</v>
      </c>
      <c r="N1702" s="317">
        <f t="shared" si="19"/>
        <v>1248.7522</v>
      </c>
    </row>
    <row r="1703" spans="2:14" s="314" customFormat="1" ht="12.75">
      <c r="B1703" s="315">
        <f>+B168</f>
        <v>42186</v>
      </c>
      <c r="C1703" s="312"/>
      <c r="D1703" s="317">
        <f>+D168</f>
        <v>3011</v>
      </c>
      <c r="E1703" s="317">
        <f>+E168</f>
        <v>1128.1432</v>
      </c>
      <c r="F1703" s="319"/>
      <c r="G1703" s="315">
        <f t="shared" si="17"/>
        <v>42186</v>
      </c>
      <c r="H1703" s="316"/>
      <c r="I1703" s="317">
        <f>+D890</f>
        <v>171</v>
      </c>
      <c r="J1703" s="317">
        <f>+E890</f>
        <v>138.5713</v>
      </c>
      <c r="K1703" s="312"/>
      <c r="L1703" s="315">
        <f t="shared" si="18"/>
        <v>42186</v>
      </c>
      <c r="M1703" s="317">
        <f t="shared" si="19"/>
        <v>3182</v>
      </c>
      <c r="N1703" s="317">
        <f t="shared" si="19"/>
        <v>1266.7145</v>
      </c>
    </row>
    <row r="1704" spans="2:14" s="314" customFormat="1" ht="12.75">
      <c r="B1704" s="315">
        <f>+B169</f>
        <v>42217</v>
      </c>
      <c r="C1704" s="312"/>
      <c r="D1704" s="317">
        <f>+D169</f>
        <v>3010</v>
      </c>
      <c r="E1704" s="317">
        <f>+E169</f>
        <v>1079.6777</v>
      </c>
      <c r="F1704" s="319"/>
      <c r="G1704" s="315">
        <f t="shared" si="17"/>
        <v>42217</v>
      </c>
      <c r="H1704" s="316"/>
      <c r="I1704" s="317">
        <f>+D891</f>
        <v>171</v>
      </c>
      <c r="J1704" s="317">
        <f>+E891</f>
        <v>139.2619</v>
      </c>
      <c r="K1704" s="312"/>
      <c r="L1704" s="315">
        <f t="shared" si="18"/>
        <v>42217</v>
      </c>
      <c r="M1704" s="317">
        <f t="shared" si="19"/>
        <v>3181</v>
      </c>
      <c r="N1704" s="317">
        <f t="shared" si="19"/>
        <v>1218.9396</v>
      </c>
    </row>
    <row r="1705" spans="2:14" s="314" customFormat="1" ht="12.75">
      <c r="B1705" s="315">
        <f>+B170</f>
        <v>42248</v>
      </c>
      <c r="C1705" s="312"/>
      <c r="D1705" s="317">
        <f>+D170</f>
        <v>3009</v>
      </c>
      <c r="E1705" s="317">
        <f>+E170</f>
        <v>1093.7784</v>
      </c>
      <c r="F1705" s="319"/>
      <c r="G1705" s="315">
        <f t="shared" si="17"/>
        <v>42248</v>
      </c>
      <c r="H1705" s="316"/>
      <c r="I1705" s="317">
        <f>+D892</f>
        <v>171</v>
      </c>
      <c r="J1705" s="317">
        <f>+E892</f>
        <v>140.0188</v>
      </c>
      <c r="K1705" s="312"/>
      <c r="L1705" s="315">
        <f t="shared" si="18"/>
        <v>42248</v>
      </c>
      <c r="M1705" s="317">
        <f aca="true" t="shared" si="20" ref="M1705:N1707">+D1705+I1705</f>
        <v>3180</v>
      </c>
      <c r="N1705" s="317">
        <f t="shared" si="20"/>
        <v>1233.7972</v>
      </c>
    </row>
    <row r="1706" spans="2:14" s="314" customFormat="1" ht="12.75">
      <c r="B1706" s="315">
        <f>+B171</f>
        <v>42278</v>
      </c>
      <c r="C1706" s="312"/>
      <c r="D1706" s="317">
        <f>+D171</f>
        <v>3009</v>
      </c>
      <c r="E1706" s="317">
        <f>+E171</f>
        <v>1101.6684</v>
      </c>
      <c r="F1706" s="319"/>
      <c r="G1706" s="315">
        <f t="shared" si="17"/>
        <v>42278</v>
      </c>
      <c r="H1706" s="316"/>
      <c r="I1706" s="317">
        <f>+D893</f>
        <v>170</v>
      </c>
      <c r="J1706" s="317">
        <f>+E893</f>
        <v>141.2331</v>
      </c>
      <c r="K1706" s="312"/>
      <c r="L1706" s="315">
        <f t="shared" si="18"/>
        <v>42278</v>
      </c>
      <c r="M1706" s="317">
        <f t="shared" si="20"/>
        <v>3179</v>
      </c>
      <c r="N1706" s="317">
        <f t="shared" si="20"/>
        <v>1242.9015</v>
      </c>
    </row>
    <row r="1707" spans="2:14" s="314" customFormat="1" ht="12.75">
      <c r="B1707" s="315">
        <f>+B172</f>
        <v>42309</v>
      </c>
      <c r="C1707" s="312"/>
      <c r="D1707" s="317">
        <f>+D172</f>
        <v>3009</v>
      </c>
      <c r="E1707" s="317">
        <f>+E172</f>
        <v>1106.5282</v>
      </c>
      <c r="F1707" s="319"/>
      <c r="G1707" s="315">
        <f t="shared" si="17"/>
        <v>42309</v>
      </c>
      <c r="H1707" s="316"/>
      <c r="I1707" s="317">
        <f>+D894</f>
        <v>170</v>
      </c>
      <c r="J1707" s="317">
        <f>+E894</f>
        <v>142.3351</v>
      </c>
      <c r="K1707" s="312"/>
      <c r="L1707" s="315">
        <f t="shared" si="18"/>
        <v>42309</v>
      </c>
      <c r="M1707" s="317">
        <f t="shared" si="20"/>
        <v>3179</v>
      </c>
      <c r="N1707" s="317">
        <f t="shared" si="20"/>
        <v>1248.8633</v>
      </c>
    </row>
    <row r="1708" spans="2:14" s="314" customFormat="1" ht="12.75">
      <c r="B1708" s="315">
        <f>+B173</f>
        <v>42339</v>
      </c>
      <c r="C1708" s="312"/>
      <c r="D1708" s="317">
        <f>+D173</f>
        <v>3008</v>
      </c>
      <c r="E1708" s="317">
        <f>+E173</f>
        <v>1112.5561</v>
      </c>
      <c r="F1708" s="319"/>
      <c r="G1708" s="315">
        <f aca="true" t="shared" si="21" ref="G1708:G1713">+B1708</f>
        <v>42339</v>
      </c>
      <c r="H1708" s="316"/>
      <c r="I1708" s="317">
        <f>+D895</f>
        <v>170</v>
      </c>
      <c r="J1708" s="317">
        <f>+E895</f>
        <v>143.0251</v>
      </c>
      <c r="K1708" s="312"/>
      <c r="L1708" s="315">
        <f aca="true" t="shared" si="22" ref="L1708:L1713">+G1708</f>
        <v>42339</v>
      </c>
      <c r="M1708" s="317">
        <f aca="true" t="shared" si="23" ref="M1708:N1710">+D1708+I1708</f>
        <v>3178</v>
      </c>
      <c r="N1708" s="317">
        <f t="shared" si="23"/>
        <v>1255.5812</v>
      </c>
    </row>
    <row r="1709" spans="2:14" s="314" customFormat="1" ht="12.75">
      <c r="B1709" s="315">
        <f>+B174</f>
        <v>42370</v>
      </c>
      <c r="C1709" s="312"/>
      <c r="D1709" s="317">
        <f>+D174</f>
        <v>3006</v>
      </c>
      <c r="E1709" s="317">
        <f>+E174</f>
        <v>1118.5349</v>
      </c>
      <c r="F1709" s="319"/>
      <c r="G1709" s="315">
        <f t="shared" si="21"/>
        <v>42370</v>
      </c>
      <c r="H1709" s="316"/>
      <c r="I1709" s="317">
        <f>+D896</f>
        <v>170</v>
      </c>
      <c r="J1709" s="317">
        <f>+E896</f>
        <v>143.7451</v>
      </c>
      <c r="K1709" s="312"/>
      <c r="L1709" s="315">
        <f t="shared" si="22"/>
        <v>42370</v>
      </c>
      <c r="M1709" s="317">
        <f t="shared" si="23"/>
        <v>3176</v>
      </c>
      <c r="N1709" s="317">
        <f t="shared" si="23"/>
        <v>1262.2800000000002</v>
      </c>
    </row>
    <row r="1710" spans="2:14" s="314" customFormat="1" ht="12.75">
      <c r="B1710" s="315">
        <f>+B175</f>
        <v>42401</v>
      </c>
      <c r="C1710" s="312"/>
      <c r="D1710" s="317">
        <f>+D175</f>
        <v>3005</v>
      </c>
      <c r="E1710" s="317">
        <f>+E175</f>
        <v>1111.5701</v>
      </c>
      <c r="F1710" s="319"/>
      <c r="G1710" s="315">
        <f t="shared" si="21"/>
        <v>42401</v>
      </c>
      <c r="H1710" s="316"/>
      <c r="I1710" s="317">
        <f>+D897</f>
        <v>170</v>
      </c>
      <c r="J1710" s="317">
        <f>+E897</f>
        <v>144.4652</v>
      </c>
      <c r="K1710" s="312"/>
      <c r="L1710" s="315">
        <f t="shared" si="22"/>
        <v>42401</v>
      </c>
      <c r="M1710" s="317">
        <f t="shared" si="23"/>
        <v>3175</v>
      </c>
      <c r="N1710" s="317">
        <f t="shared" si="23"/>
        <v>1256.0353</v>
      </c>
    </row>
    <row r="1711" spans="2:14" s="314" customFormat="1" ht="12.75">
      <c r="B1711" s="315">
        <f>+B176</f>
        <v>42430</v>
      </c>
      <c r="C1711" s="312"/>
      <c r="D1711" s="317">
        <f>+D176</f>
        <v>3004</v>
      </c>
      <c r="E1711" s="317">
        <f>+E176</f>
        <v>1118.0477</v>
      </c>
      <c r="F1711" s="319"/>
      <c r="G1711" s="315">
        <f t="shared" si="21"/>
        <v>42430</v>
      </c>
      <c r="H1711" s="316"/>
      <c r="I1711" s="317">
        <f>+D898</f>
        <v>170</v>
      </c>
      <c r="J1711" s="317">
        <f>+E898</f>
        <v>142.6175</v>
      </c>
      <c r="K1711" s="312"/>
      <c r="L1711" s="315">
        <f t="shared" si="22"/>
        <v>42430</v>
      </c>
      <c r="M1711" s="317">
        <f aca="true" t="shared" si="24" ref="M1711:N1713">+D1711+I1711</f>
        <v>3174</v>
      </c>
      <c r="N1711" s="317">
        <f t="shared" si="24"/>
        <v>1260.6652000000001</v>
      </c>
    </row>
    <row r="1712" spans="2:14" s="314" customFormat="1" ht="12.75">
      <c r="B1712" s="315">
        <f>+B177</f>
        <v>42461</v>
      </c>
      <c r="C1712" s="312"/>
      <c r="D1712" s="317">
        <f>+D177</f>
        <v>3003</v>
      </c>
      <c r="E1712" s="317">
        <f>+E177</f>
        <v>1112.1643</v>
      </c>
      <c r="F1712" s="319"/>
      <c r="G1712" s="315">
        <f t="shared" si="21"/>
        <v>42461</v>
      </c>
      <c r="H1712" s="316"/>
      <c r="I1712" s="317">
        <f>+D899</f>
        <v>170</v>
      </c>
      <c r="J1712" s="317">
        <f>+E899</f>
        <v>149.3161</v>
      </c>
      <c r="K1712" s="312"/>
      <c r="L1712" s="315">
        <f t="shared" si="22"/>
        <v>42461</v>
      </c>
      <c r="M1712" s="317">
        <f t="shared" si="24"/>
        <v>3173</v>
      </c>
      <c r="N1712" s="317">
        <f t="shared" si="24"/>
        <v>1261.4804</v>
      </c>
    </row>
    <row r="1713" spans="2:14" s="314" customFormat="1" ht="12.75">
      <c r="B1713" s="315">
        <f>+B178</f>
        <v>42491</v>
      </c>
      <c r="C1713" s="312"/>
      <c r="D1713" s="317">
        <f>+D178</f>
        <v>3001</v>
      </c>
      <c r="E1713" s="317">
        <f>+E178</f>
        <v>1119.0779</v>
      </c>
      <c r="F1713" s="319"/>
      <c r="G1713" s="315">
        <f t="shared" si="21"/>
        <v>42491</v>
      </c>
      <c r="H1713" s="316"/>
      <c r="I1713" s="317">
        <f>+D900</f>
        <v>170</v>
      </c>
      <c r="J1713" s="317">
        <f>+E900</f>
        <v>153.1865</v>
      </c>
      <c r="K1713" s="312"/>
      <c r="L1713" s="315">
        <f t="shared" si="22"/>
        <v>42491</v>
      </c>
      <c r="M1713" s="317">
        <f t="shared" si="24"/>
        <v>3171</v>
      </c>
      <c r="N1713" s="317">
        <f t="shared" si="24"/>
        <v>1272.2644</v>
      </c>
    </row>
    <row r="1714" spans="2:14" s="314" customFormat="1" ht="12.75">
      <c r="B1714" s="315">
        <f>+B179</f>
        <v>42522</v>
      </c>
      <c r="C1714" s="312"/>
      <c r="D1714" s="317">
        <f>+D179</f>
        <v>2998</v>
      </c>
      <c r="E1714" s="317">
        <f>+E179</f>
        <v>1135.1024</v>
      </c>
      <c r="F1714" s="319"/>
      <c r="G1714" s="315">
        <f aca="true" t="shared" si="25" ref="G1714:G1719">+B1714</f>
        <v>42522</v>
      </c>
      <c r="H1714" s="316"/>
      <c r="I1714" s="317">
        <f>+D901</f>
        <v>170</v>
      </c>
      <c r="J1714" s="317">
        <f>+E901</f>
        <v>154.2339</v>
      </c>
      <c r="K1714" s="312"/>
      <c r="L1714" s="315">
        <f aca="true" t="shared" si="26" ref="L1714:L1719">+G1714</f>
        <v>42522</v>
      </c>
      <c r="M1714" s="317">
        <f aca="true" t="shared" si="27" ref="M1714:N1716">+D1714+I1714</f>
        <v>3168</v>
      </c>
      <c r="N1714" s="317">
        <f t="shared" si="27"/>
        <v>1289.3363</v>
      </c>
    </row>
    <row r="1715" spans="2:14" s="314" customFormat="1" ht="12.75">
      <c r="B1715" s="315">
        <f>+B180</f>
        <v>42552</v>
      </c>
      <c r="C1715" s="312"/>
      <c r="D1715" s="317">
        <f>+D180</f>
        <v>2995</v>
      </c>
      <c r="E1715" s="317">
        <f>+E180</f>
        <v>1132.6774</v>
      </c>
      <c r="F1715" s="319"/>
      <c r="G1715" s="315">
        <f t="shared" si="25"/>
        <v>42552</v>
      </c>
      <c r="H1715" s="316"/>
      <c r="I1715" s="317">
        <f>+D902</f>
        <v>170</v>
      </c>
      <c r="J1715" s="317">
        <f>+E902</f>
        <v>156.6239</v>
      </c>
      <c r="K1715" s="312"/>
      <c r="L1715" s="315">
        <f t="shared" si="26"/>
        <v>42552</v>
      </c>
      <c r="M1715" s="317">
        <f t="shared" si="27"/>
        <v>3165</v>
      </c>
      <c r="N1715" s="317">
        <f t="shared" si="27"/>
        <v>1289.3013</v>
      </c>
    </row>
    <row r="1716" spans="2:14" s="314" customFormat="1" ht="12.75">
      <c r="B1716" s="315">
        <f>+B181</f>
        <v>42583</v>
      </c>
      <c r="C1716" s="312"/>
      <c r="D1716" s="317">
        <f>+D181</f>
        <v>2995</v>
      </c>
      <c r="E1716" s="317">
        <f>+E181</f>
        <v>1141.8472</v>
      </c>
      <c r="F1716" s="319"/>
      <c r="G1716" s="315">
        <f t="shared" si="25"/>
        <v>42583</v>
      </c>
      <c r="H1716" s="316"/>
      <c r="I1716" s="317">
        <f>+D903</f>
        <v>170</v>
      </c>
      <c r="J1716" s="317">
        <f>+E903</f>
        <v>157.6666</v>
      </c>
      <c r="K1716" s="312"/>
      <c r="L1716" s="315">
        <f t="shared" si="26"/>
        <v>42583</v>
      </c>
      <c r="M1716" s="317">
        <f t="shared" si="27"/>
        <v>3165</v>
      </c>
      <c r="N1716" s="317">
        <f t="shared" si="27"/>
        <v>1299.5138</v>
      </c>
    </row>
    <row r="1717" spans="2:14" s="314" customFormat="1" ht="12.75">
      <c r="B1717" s="315">
        <f>+B182</f>
        <v>42614</v>
      </c>
      <c r="C1717" s="312"/>
      <c r="D1717" s="317">
        <f>+D182</f>
        <v>2995</v>
      </c>
      <c r="E1717" s="317">
        <f>+E182</f>
        <v>1148.5061</v>
      </c>
      <c r="F1717" s="319"/>
      <c r="G1717" s="315">
        <f t="shared" si="25"/>
        <v>42614</v>
      </c>
      <c r="H1717" s="316"/>
      <c r="I1717" s="317">
        <f>+D904</f>
        <v>169</v>
      </c>
      <c r="J1717" s="317">
        <f>+E904</f>
        <v>156.4903</v>
      </c>
      <c r="K1717" s="312"/>
      <c r="L1717" s="315">
        <f t="shared" si="26"/>
        <v>42614</v>
      </c>
      <c r="M1717" s="317">
        <f aca="true" t="shared" si="28" ref="M1717:N1719">+D1717+I1717</f>
        <v>3164</v>
      </c>
      <c r="N1717" s="317">
        <f t="shared" si="28"/>
        <v>1304.9964</v>
      </c>
    </row>
    <row r="1718" spans="2:14" s="314" customFormat="1" ht="12.75">
      <c r="B1718" s="315">
        <f>+B183</f>
        <v>42644</v>
      </c>
      <c r="C1718" s="312"/>
      <c r="D1718" s="317">
        <f>+D183</f>
        <v>2993</v>
      </c>
      <c r="E1718" s="317">
        <f>+E183</f>
        <v>1141.8067</v>
      </c>
      <c r="F1718" s="319"/>
      <c r="G1718" s="315">
        <f t="shared" si="25"/>
        <v>42644</v>
      </c>
      <c r="H1718" s="316"/>
      <c r="I1718" s="317">
        <f>+D905</f>
        <v>170</v>
      </c>
      <c r="J1718" s="317">
        <f>+E905</f>
        <v>158.3237</v>
      </c>
      <c r="K1718" s="312"/>
      <c r="L1718" s="315">
        <f t="shared" si="26"/>
        <v>42644</v>
      </c>
      <c r="M1718" s="317">
        <f t="shared" si="28"/>
        <v>3163</v>
      </c>
      <c r="N1718" s="317">
        <f t="shared" si="28"/>
        <v>1300.1304</v>
      </c>
    </row>
    <row r="1719" spans="2:14" s="314" customFormat="1" ht="12.75">
      <c r="B1719" s="315">
        <f>+B184</f>
        <v>42675</v>
      </c>
      <c r="C1719" s="312"/>
      <c r="D1719" s="317">
        <f>+D184</f>
        <v>2992</v>
      </c>
      <c r="E1719" s="317">
        <f>+E184</f>
        <v>1147.5696</v>
      </c>
      <c r="F1719" s="319"/>
      <c r="G1719" s="315">
        <f t="shared" si="25"/>
        <v>42675</v>
      </c>
      <c r="H1719" s="316"/>
      <c r="I1719" s="317">
        <f>+D906</f>
        <v>170</v>
      </c>
      <c r="J1719" s="317">
        <f>+E906</f>
        <v>158.0331</v>
      </c>
      <c r="K1719" s="312"/>
      <c r="L1719" s="315">
        <f t="shared" si="26"/>
        <v>42675</v>
      </c>
      <c r="M1719" s="317">
        <f t="shared" si="28"/>
        <v>3162</v>
      </c>
      <c r="N1719" s="317">
        <f t="shared" si="28"/>
        <v>1305.6027</v>
      </c>
    </row>
    <row r="1720" spans="2:14" s="314" customFormat="1" ht="12.75">
      <c r="B1720" s="315">
        <f>+B185</f>
        <v>42705</v>
      </c>
      <c r="C1720" s="312"/>
      <c r="D1720" s="317">
        <f>+D185</f>
        <v>2990</v>
      </c>
      <c r="E1720" s="317">
        <f>+E185</f>
        <v>1160.0381</v>
      </c>
      <c r="F1720" s="319"/>
      <c r="G1720" s="315">
        <f aca="true" t="shared" si="29" ref="G1720:G1725">+B1720</f>
        <v>42705</v>
      </c>
      <c r="H1720" s="316"/>
      <c r="I1720" s="317">
        <f>+D907</f>
        <v>170</v>
      </c>
      <c r="J1720" s="317">
        <f>+E907</f>
        <v>158.6554</v>
      </c>
      <c r="K1720" s="312"/>
      <c r="L1720" s="315">
        <f aca="true" t="shared" si="30" ref="L1720:L1725">+G1720</f>
        <v>42705</v>
      </c>
      <c r="M1720" s="317">
        <f aca="true" t="shared" si="31" ref="M1720:N1722">+D1720+I1720</f>
        <v>3160</v>
      </c>
      <c r="N1720" s="317">
        <f t="shared" si="31"/>
        <v>1318.6934999999999</v>
      </c>
    </row>
    <row r="1721" spans="2:14" s="314" customFormat="1" ht="12.75">
      <c r="B1721" s="315">
        <f>+B186</f>
        <v>42736</v>
      </c>
      <c r="C1721" s="312"/>
      <c r="D1721" s="317">
        <f>+D186</f>
        <v>2990</v>
      </c>
      <c r="E1721" s="317">
        <f>+E186</f>
        <v>1163.6757</v>
      </c>
      <c r="F1721" s="319"/>
      <c r="G1721" s="315">
        <f t="shared" si="29"/>
        <v>42736</v>
      </c>
      <c r="H1721" s="316"/>
      <c r="I1721" s="317">
        <f>+D908</f>
        <v>170</v>
      </c>
      <c r="J1721" s="317">
        <f>+E908</f>
        <v>159.3455</v>
      </c>
      <c r="K1721" s="312"/>
      <c r="L1721" s="315">
        <f t="shared" si="30"/>
        <v>42736</v>
      </c>
      <c r="M1721" s="317">
        <f t="shared" si="31"/>
        <v>3160</v>
      </c>
      <c r="N1721" s="317">
        <f t="shared" si="31"/>
        <v>1323.0212</v>
      </c>
    </row>
    <row r="1722" spans="2:14" s="314" customFormat="1" ht="12.75">
      <c r="B1722" s="315">
        <f>+B187</f>
        <v>42767</v>
      </c>
      <c r="C1722" s="312"/>
      <c r="D1722" s="317">
        <f>+D187</f>
        <v>2989</v>
      </c>
      <c r="E1722" s="317">
        <f>+E187</f>
        <v>1167.193</v>
      </c>
      <c r="F1722" s="319"/>
      <c r="G1722" s="315">
        <f t="shared" si="29"/>
        <v>42767</v>
      </c>
      <c r="H1722" s="316"/>
      <c r="I1722" s="317">
        <f>+D909</f>
        <v>169</v>
      </c>
      <c r="J1722" s="317">
        <f>+E909</f>
        <v>160.044</v>
      </c>
      <c r="K1722" s="312"/>
      <c r="L1722" s="315">
        <f t="shared" si="30"/>
        <v>42767</v>
      </c>
      <c r="M1722" s="317">
        <f t="shared" si="31"/>
        <v>3158</v>
      </c>
      <c r="N1722" s="317">
        <f t="shared" si="31"/>
        <v>1327.237</v>
      </c>
    </row>
    <row r="1723" spans="2:14" s="314" customFormat="1" ht="12.75">
      <c r="B1723" s="315">
        <f>+B188</f>
        <v>42795</v>
      </c>
      <c r="C1723" s="312"/>
      <c r="D1723" s="317">
        <f>+D188</f>
        <v>2988</v>
      </c>
      <c r="E1723" s="317">
        <f>+E188</f>
        <v>1185.9026</v>
      </c>
      <c r="F1723" s="319"/>
      <c r="G1723" s="315">
        <f t="shared" si="29"/>
        <v>42795</v>
      </c>
      <c r="H1723" s="316"/>
      <c r="I1723" s="317">
        <f>+D910</f>
        <v>169</v>
      </c>
      <c r="J1723" s="317">
        <f>+E910</f>
        <v>161.7002</v>
      </c>
      <c r="K1723" s="312"/>
      <c r="L1723" s="315">
        <f t="shared" si="30"/>
        <v>42795</v>
      </c>
      <c r="M1723" s="317">
        <f aca="true" t="shared" si="32" ref="M1723:N1725">+D1723+I1723</f>
        <v>3157</v>
      </c>
      <c r="N1723" s="317">
        <f t="shared" si="32"/>
        <v>1347.6028</v>
      </c>
    </row>
    <row r="1724" spans="2:14" s="314" customFormat="1" ht="12.75">
      <c r="B1724" s="315">
        <f>+B189</f>
        <v>42826</v>
      </c>
      <c r="C1724" s="312"/>
      <c r="D1724" s="317">
        <f>+D189</f>
        <v>2984</v>
      </c>
      <c r="E1724" s="317">
        <f>+E189</f>
        <v>1182.609</v>
      </c>
      <c r="F1724" s="319"/>
      <c r="G1724" s="315">
        <f t="shared" si="29"/>
        <v>42826</v>
      </c>
      <c r="H1724" s="316"/>
      <c r="I1724" s="317">
        <f>+D911</f>
        <v>169</v>
      </c>
      <c r="J1724" s="317">
        <f>+E911</f>
        <v>167.9993</v>
      </c>
      <c r="K1724" s="312"/>
      <c r="L1724" s="315">
        <f t="shared" si="30"/>
        <v>42826</v>
      </c>
      <c r="M1724" s="317">
        <f t="shared" si="32"/>
        <v>3153</v>
      </c>
      <c r="N1724" s="317">
        <f t="shared" si="32"/>
        <v>1350.6082999999999</v>
      </c>
    </row>
    <row r="1725" spans="2:14" s="314" customFormat="1" ht="12.75">
      <c r="B1725" s="315">
        <f>+B190</f>
        <v>42856</v>
      </c>
      <c r="C1725" s="312"/>
      <c r="D1725" s="317">
        <f>+D190</f>
        <v>2981</v>
      </c>
      <c r="E1725" s="317">
        <f>+E190</f>
        <v>1193.8043</v>
      </c>
      <c r="F1725" s="319"/>
      <c r="G1725" s="315">
        <f t="shared" si="29"/>
        <v>42856</v>
      </c>
      <c r="H1725" s="316"/>
      <c r="I1725" s="317">
        <f>+D912</f>
        <v>169</v>
      </c>
      <c r="J1725" s="317">
        <f>+E912</f>
        <v>171.0813</v>
      </c>
      <c r="K1725" s="312"/>
      <c r="L1725" s="315">
        <f t="shared" si="30"/>
        <v>42856</v>
      </c>
      <c r="M1725" s="317">
        <f t="shared" si="32"/>
        <v>3150</v>
      </c>
      <c r="N1725" s="317">
        <f t="shared" si="32"/>
        <v>1364.8856</v>
      </c>
    </row>
    <row r="1726" spans="2:14" s="314" customFormat="1" ht="12.75">
      <c r="B1726" s="315">
        <f>+B191</f>
        <v>42887</v>
      </c>
      <c r="C1726" s="312"/>
      <c r="D1726" s="317">
        <f>+D191</f>
        <v>2977</v>
      </c>
      <c r="E1726" s="317">
        <f>+E191</f>
        <v>1163.0618</v>
      </c>
      <c r="F1726" s="319"/>
      <c r="G1726" s="315">
        <f aca="true" t="shared" si="33" ref="G1726:G1731">+B1726</f>
        <v>42887</v>
      </c>
      <c r="H1726" s="316"/>
      <c r="I1726" s="317">
        <f>+D913</f>
        <v>169</v>
      </c>
      <c r="J1726" s="317">
        <f>+E913</f>
        <v>170.6726</v>
      </c>
      <c r="K1726" s="312"/>
      <c r="L1726" s="315">
        <f aca="true" t="shared" si="34" ref="L1726:L1731">+G1726</f>
        <v>42887</v>
      </c>
      <c r="M1726" s="317">
        <f aca="true" t="shared" si="35" ref="M1726:N1728">+D1726+I1726</f>
        <v>3146</v>
      </c>
      <c r="N1726" s="317">
        <f t="shared" si="35"/>
        <v>1333.7343999999998</v>
      </c>
    </row>
    <row r="1727" spans="2:14" s="314" customFormat="1" ht="12.75">
      <c r="B1727" s="315">
        <f>+B192</f>
        <v>42917</v>
      </c>
      <c r="C1727" s="312"/>
      <c r="D1727" s="317">
        <f>+D192</f>
        <v>2974</v>
      </c>
      <c r="E1727" s="317">
        <f>+E192</f>
        <v>1168.2855</v>
      </c>
      <c r="F1727" s="319"/>
      <c r="G1727" s="315">
        <f t="shared" si="33"/>
        <v>42917</v>
      </c>
      <c r="H1727" s="316"/>
      <c r="I1727" s="317">
        <f>+D914</f>
        <v>169</v>
      </c>
      <c r="J1727" s="317">
        <f>+E914</f>
        <v>171.9438</v>
      </c>
      <c r="K1727" s="312"/>
      <c r="L1727" s="315">
        <f t="shared" si="34"/>
        <v>42917</v>
      </c>
      <c r="M1727" s="317">
        <f t="shared" si="35"/>
        <v>3143</v>
      </c>
      <c r="N1727" s="317">
        <f t="shared" si="35"/>
        <v>1340.2293</v>
      </c>
    </row>
    <row r="1728" spans="2:14" s="314" customFormat="1" ht="12.75">
      <c r="B1728" s="315">
        <f>+B193</f>
        <v>42948</v>
      </c>
      <c r="C1728" s="312"/>
      <c r="D1728" s="317">
        <f>+D193</f>
        <v>2970</v>
      </c>
      <c r="E1728" s="317">
        <f>+E193</f>
        <v>1178.468</v>
      </c>
      <c r="F1728" s="319"/>
      <c r="G1728" s="315">
        <f t="shared" si="33"/>
        <v>42948</v>
      </c>
      <c r="H1728" s="316"/>
      <c r="I1728" s="317">
        <f>+D915</f>
        <v>167</v>
      </c>
      <c r="J1728" s="317">
        <f>+E915</f>
        <v>113.2059</v>
      </c>
      <c r="K1728" s="312"/>
      <c r="L1728" s="315">
        <f t="shared" si="34"/>
        <v>42948</v>
      </c>
      <c r="M1728" s="317">
        <f t="shared" si="35"/>
        <v>3137</v>
      </c>
      <c r="N1728" s="317">
        <f t="shared" si="35"/>
        <v>1291.6739</v>
      </c>
    </row>
    <row r="1729" spans="2:14" s="314" customFormat="1" ht="12.75">
      <c r="B1729" s="315">
        <f>+B194</f>
        <v>42979</v>
      </c>
      <c r="C1729" s="312"/>
      <c r="D1729" s="317">
        <f>+D194</f>
        <v>2969</v>
      </c>
      <c r="E1729" s="317">
        <f>+E194</f>
        <v>1181.8135</v>
      </c>
      <c r="F1729" s="319"/>
      <c r="G1729" s="315">
        <f t="shared" si="33"/>
        <v>42979</v>
      </c>
      <c r="H1729" s="316"/>
      <c r="I1729" s="317">
        <f>+D916</f>
        <v>167</v>
      </c>
      <c r="J1729" s="317">
        <f>+E916</f>
        <v>113.9079</v>
      </c>
      <c r="K1729" s="312"/>
      <c r="L1729" s="315">
        <f t="shared" si="34"/>
        <v>42979</v>
      </c>
      <c r="M1729" s="317">
        <f aca="true" t="shared" si="36" ref="M1729:N1731">+D1729+I1729</f>
        <v>3136</v>
      </c>
      <c r="N1729" s="317">
        <f t="shared" si="36"/>
        <v>1295.7214</v>
      </c>
    </row>
    <row r="1730" spans="2:14" s="314" customFormat="1" ht="12.75">
      <c r="B1730" s="315">
        <f>+B195</f>
        <v>43009</v>
      </c>
      <c r="C1730" s="312"/>
      <c r="D1730" s="317">
        <f>+D195</f>
        <v>2966</v>
      </c>
      <c r="E1730" s="317">
        <f>+E195</f>
        <v>1181.9807</v>
      </c>
      <c r="F1730" s="319"/>
      <c r="G1730" s="315">
        <f t="shared" si="33"/>
        <v>43009</v>
      </c>
      <c r="H1730" s="316"/>
      <c r="I1730" s="317">
        <f>+D917</f>
        <v>167</v>
      </c>
      <c r="J1730" s="317">
        <f>+E917</f>
        <v>114.7382</v>
      </c>
      <c r="K1730" s="312"/>
      <c r="L1730" s="315">
        <f t="shared" si="34"/>
        <v>43009</v>
      </c>
      <c r="M1730" s="317">
        <f t="shared" si="36"/>
        <v>3133</v>
      </c>
      <c r="N1730" s="317">
        <f t="shared" si="36"/>
        <v>1296.7189</v>
      </c>
    </row>
    <row r="1731" spans="2:14" s="314" customFormat="1" ht="12.75">
      <c r="B1731" s="315">
        <f>+B196</f>
        <v>43040</v>
      </c>
      <c r="C1731" s="312"/>
      <c r="D1731" s="317">
        <f>+D196</f>
        <v>2964</v>
      </c>
      <c r="E1731" s="317">
        <f>+E196</f>
        <v>1188.4973</v>
      </c>
      <c r="F1731" s="319"/>
      <c r="G1731" s="315">
        <f t="shared" si="33"/>
        <v>43040</v>
      </c>
      <c r="H1731" s="316"/>
      <c r="I1731" s="317">
        <f>+D918</f>
        <v>167</v>
      </c>
      <c r="J1731" s="317">
        <f>+E918</f>
        <v>115.7299</v>
      </c>
      <c r="K1731" s="312"/>
      <c r="L1731" s="315">
        <f t="shared" si="34"/>
        <v>43040</v>
      </c>
      <c r="M1731" s="317">
        <f t="shared" si="36"/>
        <v>3131</v>
      </c>
      <c r="N1731" s="317">
        <f t="shared" si="36"/>
        <v>1304.2272</v>
      </c>
    </row>
    <row r="1732" spans="2:14" s="314" customFormat="1" ht="12.75">
      <c r="B1732" s="315">
        <f>+B197</f>
        <v>43070</v>
      </c>
      <c r="C1732" s="312"/>
      <c r="D1732" s="317">
        <f>+D197</f>
        <v>2967</v>
      </c>
      <c r="E1732" s="317">
        <f>+E197</f>
        <v>1198.0075</v>
      </c>
      <c r="F1732" s="319"/>
      <c r="G1732" s="315">
        <f aca="true" t="shared" si="37" ref="G1732:G1737">+B1732</f>
        <v>43070</v>
      </c>
      <c r="H1732" s="316"/>
      <c r="I1732" s="317">
        <f>+D919</f>
        <v>167</v>
      </c>
      <c r="J1732" s="317">
        <f>+E919</f>
        <v>116.3796</v>
      </c>
      <c r="K1732" s="312"/>
      <c r="L1732" s="315">
        <f aca="true" t="shared" si="38" ref="L1732:L1737">+G1732</f>
        <v>43070</v>
      </c>
      <c r="M1732" s="317">
        <f aca="true" t="shared" si="39" ref="M1732:N1734">+D1732+I1732</f>
        <v>3134</v>
      </c>
      <c r="N1732" s="317">
        <f t="shared" si="39"/>
        <v>1314.3871</v>
      </c>
    </row>
    <row r="1733" spans="2:14" s="314" customFormat="1" ht="12.75">
      <c r="B1733" s="315">
        <f>+B198</f>
        <v>43101</v>
      </c>
      <c r="C1733" s="312"/>
      <c r="D1733" s="317">
        <f>+D198</f>
        <v>2965</v>
      </c>
      <c r="E1733" s="317">
        <f>+E198</f>
        <v>1207.6702</v>
      </c>
      <c r="F1733" s="319"/>
      <c r="G1733" s="315">
        <f t="shared" si="37"/>
        <v>43101</v>
      </c>
      <c r="H1733" s="316"/>
      <c r="I1733" s="317">
        <f>+D920</f>
        <v>167</v>
      </c>
      <c r="J1733" s="317">
        <f>+E920</f>
        <v>117.1296</v>
      </c>
      <c r="K1733" s="312"/>
      <c r="L1733" s="315">
        <f t="shared" si="38"/>
        <v>43101</v>
      </c>
      <c r="M1733" s="317">
        <f t="shared" si="39"/>
        <v>3132</v>
      </c>
      <c r="N1733" s="317">
        <f t="shared" si="39"/>
        <v>1324.7998</v>
      </c>
    </row>
    <row r="1734" spans="2:14" s="314" customFormat="1" ht="12.75">
      <c r="B1734" s="315">
        <f>+B199</f>
        <v>43132</v>
      </c>
      <c r="C1734" s="312"/>
      <c r="D1734" s="317">
        <f>+D199</f>
        <v>2963</v>
      </c>
      <c r="E1734" s="317">
        <f>+E199</f>
        <v>1214.7073</v>
      </c>
      <c r="F1734" s="319"/>
      <c r="G1734" s="315">
        <f t="shared" si="37"/>
        <v>43132</v>
      </c>
      <c r="H1734" s="316"/>
      <c r="I1734" s="317">
        <f>+D921</f>
        <v>167</v>
      </c>
      <c r="J1734" s="317">
        <f>+E921</f>
        <v>117.7797</v>
      </c>
      <c r="K1734" s="312"/>
      <c r="L1734" s="315">
        <f t="shared" si="38"/>
        <v>43132</v>
      </c>
      <c r="M1734" s="317">
        <f t="shared" si="39"/>
        <v>3130</v>
      </c>
      <c r="N1734" s="317">
        <f t="shared" si="39"/>
        <v>1332.487</v>
      </c>
    </row>
    <row r="1735" spans="2:14" s="314" customFormat="1" ht="12.75">
      <c r="B1735" s="315">
        <f>+B200</f>
        <v>43160</v>
      </c>
      <c r="C1735" s="312"/>
      <c r="D1735" s="317">
        <f>+D200</f>
        <v>2962</v>
      </c>
      <c r="E1735" s="317">
        <f>+E200</f>
        <v>1218.2608</v>
      </c>
      <c r="F1735" s="319"/>
      <c r="G1735" s="315">
        <f t="shared" si="37"/>
        <v>43160</v>
      </c>
      <c r="H1735" s="316"/>
      <c r="I1735" s="317">
        <f>+D922</f>
        <v>167</v>
      </c>
      <c r="J1735" s="317">
        <f>+E922</f>
        <v>119.2917</v>
      </c>
      <c r="K1735" s="312"/>
      <c r="L1735" s="315">
        <f t="shared" si="38"/>
        <v>43160</v>
      </c>
      <c r="M1735" s="317">
        <f aca="true" t="shared" si="40" ref="M1735:N1737">+D1735+I1735</f>
        <v>3129</v>
      </c>
      <c r="N1735" s="317">
        <f t="shared" si="40"/>
        <v>1337.5525</v>
      </c>
    </row>
    <row r="1736" spans="2:14" s="314" customFormat="1" ht="12.75">
      <c r="B1736" s="315">
        <f>+B201</f>
        <v>43191</v>
      </c>
      <c r="C1736" s="312"/>
      <c r="D1736" s="317">
        <f>+D201</f>
        <v>2959</v>
      </c>
      <c r="E1736" s="317">
        <f>+E201</f>
        <v>1225.9326</v>
      </c>
      <c r="F1736" s="319"/>
      <c r="G1736" s="315">
        <f t="shared" si="37"/>
        <v>43191</v>
      </c>
      <c r="H1736" s="316"/>
      <c r="I1736" s="317">
        <f>+D923</f>
        <v>167</v>
      </c>
      <c r="J1736" s="317">
        <f>+E923</f>
        <v>130.4003</v>
      </c>
      <c r="K1736" s="312"/>
      <c r="L1736" s="315">
        <f t="shared" si="38"/>
        <v>43191</v>
      </c>
      <c r="M1736" s="317">
        <f t="shared" si="40"/>
        <v>3126</v>
      </c>
      <c r="N1736" s="317">
        <f t="shared" si="40"/>
        <v>1356.3329</v>
      </c>
    </row>
    <row r="1737" spans="2:14" s="314" customFormat="1" ht="12.75">
      <c r="B1737" s="315">
        <f>+B202</f>
        <v>43221</v>
      </c>
      <c r="C1737" s="312"/>
      <c r="D1737" s="317">
        <f>+D202</f>
        <v>2957</v>
      </c>
      <c r="E1737" s="317">
        <f>+E202</f>
        <v>1229.5798</v>
      </c>
      <c r="F1737" s="319"/>
      <c r="G1737" s="315">
        <f t="shared" si="37"/>
        <v>43221</v>
      </c>
      <c r="H1737" s="316"/>
      <c r="I1737" s="317">
        <f>+D924</f>
        <v>167</v>
      </c>
      <c r="J1737" s="317">
        <f>+E924</f>
        <v>132.4022</v>
      </c>
      <c r="K1737" s="312"/>
      <c r="L1737" s="315">
        <f t="shared" si="38"/>
        <v>43221</v>
      </c>
      <c r="M1737" s="317">
        <f t="shared" si="40"/>
        <v>3124</v>
      </c>
      <c r="N1737" s="317">
        <f t="shared" si="40"/>
        <v>1361.982</v>
      </c>
    </row>
    <row r="1738" spans="2:14" s="314" customFormat="1" ht="12.75">
      <c r="B1738" s="315">
        <f>+B203</f>
        <v>43252</v>
      </c>
      <c r="C1738" s="312"/>
      <c r="D1738" s="317">
        <f>+D203</f>
        <v>2957</v>
      </c>
      <c r="E1738" s="317">
        <f>+E203</f>
        <v>1219.9419</v>
      </c>
      <c r="F1738" s="319"/>
      <c r="G1738" s="315">
        <f aca="true" t="shared" si="41" ref="G1738:G1743">+B1738</f>
        <v>43252</v>
      </c>
      <c r="H1738" s="316"/>
      <c r="I1738" s="317">
        <f>+D925</f>
        <v>166</v>
      </c>
      <c r="J1738" s="317">
        <f>+E925</f>
        <v>134.1481</v>
      </c>
      <c r="K1738" s="312"/>
      <c r="L1738" s="315">
        <f aca="true" t="shared" si="42" ref="L1738:L1743">+G1738</f>
        <v>43252</v>
      </c>
      <c r="M1738" s="317">
        <f aca="true" t="shared" si="43" ref="M1738:N1742">+D1738+I1738</f>
        <v>3123</v>
      </c>
      <c r="N1738" s="317">
        <f t="shared" si="43"/>
        <v>1354.0900000000001</v>
      </c>
    </row>
    <row r="1739" spans="2:14" s="314" customFormat="1" ht="12.75">
      <c r="B1739" s="315">
        <f>+B204</f>
        <v>43282</v>
      </c>
      <c r="C1739" s="312"/>
      <c r="D1739" s="317">
        <f>+D204</f>
        <v>2955</v>
      </c>
      <c r="E1739" s="317">
        <f>+E204</f>
        <v>1225.3204</v>
      </c>
      <c r="F1739" s="319"/>
      <c r="G1739" s="315">
        <f t="shared" si="41"/>
        <v>43282</v>
      </c>
      <c r="H1739" s="316"/>
      <c r="I1739" s="317">
        <f>+D926</f>
        <v>166</v>
      </c>
      <c r="J1739" s="317">
        <f>+E926</f>
        <v>136.3611</v>
      </c>
      <c r="K1739" s="312"/>
      <c r="L1739" s="315">
        <f t="shared" si="42"/>
        <v>43282</v>
      </c>
      <c r="M1739" s="317">
        <f t="shared" si="43"/>
        <v>3121</v>
      </c>
      <c r="N1739" s="317">
        <f t="shared" si="43"/>
        <v>1361.6815000000001</v>
      </c>
    </row>
    <row r="1740" spans="2:14" s="314" customFormat="1" ht="12.75">
      <c r="B1740" s="315">
        <f>+B205</f>
        <v>43313</v>
      </c>
      <c r="C1740" s="312"/>
      <c r="D1740" s="317">
        <f>+D205</f>
        <v>2955</v>
      </c>
      <c r="E1740" s="317">
        <f>+E205</f>
        <v>1230.3097</v>
      </c>
      <c r="F1740" s="319"/>
      <c r="G1740" s="315">
        <f t="shared" si="41"/>
        <v>43313</v>
      </c>
      <c r="H1740" s="316"/>
      <c r="I1740" s="317">
        <f>+D927</f>
        <v>166</v>
      </c>
      <c r="J1740" s="317">
        <f>+E927</f>
        <v>138.0512</v>
      </c>
      <c r="K1740" s="312"/>
      <c r="L1740" s="315">
        <f t="shared" si="42"/>
        <v>43313</v>
      </c>
      <c r="M1740" s="317">
        <f t="shared" si="43"/>
        <v>3121</v>
      </c>
      <c r="N1740" s="317">
        <f t="shared" si="43"/>
        <v>1368.3609000000001</v>
      </c>
    </row>
    <row r="1741" spans="2:14" s="314" customFormat="1" ht="12.75">
      <c r="B1741" s="315">
        <f>+B206</f>
        <v>43344</v>
      </c>
      <c r="C1741" s="312"/>
      <c r="D1741" s="317">
        <f>+D206</f>
        <v>2955</v>
      </c>
      <c r="E1741" s="317">
        <f>+E206</f>
        <v>1237.3615</v>
      </c>
      <c r="F1741" s="319"/>
      <c r="G1741" s="315">
        <f t="shared" si="41"/>
        <v>43344</v>
      </c>
      <c r="H1741" s="316"/>
      <c r="I1741" s="317">
        <f>+D928</f>
        <v>166</v>
      </c>
      <c r="J1741" s="317">
        <f>+E928</f>
        <v>139.823</v>
      </c>
      <c r="K1741" s="312"/>
      <c r="L1741" s="315">
        <f t="shared" si="42"/>
        <v>43344</v>
      </c>
      <c r="M1741" s="317">
        <f>+D1741+I1741</f>
        <v>3121</v>
      </c>
      <c r="N1741" s="317">
        <f>+E1741+J1741</f>
        <v>1377.1845</v>
      </c>
    </row>
    <row r="1742" spans="2:14" s="314" customFormat="1" ht="12.75">
      <c r="B1742" s="315">
        <f>+B207</f>
        <v>43374</v>
      </c>
      <c r="C1742" s="312"/>
      <c r="D1742" s="317">
        <f>+D207</f>
        <v>2954</v>
      </c>
      <c r="E1742" s="317">
        <f>+E207</f>
        <v>1242.7319</v>
      </c>
      <c r="F1742" s="319"/>
      <c r="G1742" s="315">
        <f t="shared" si="41"/>
        <v>43374</v>
      </c>
      <c r="H1742" s="316"/>
      <c r="I1742" s="317">
        <f>+D929</f>
        <v>166</v>
      </c>
      <c r="J1742" s="317">
        <f>+E929</f>
        <v>142.0122</v>
      </c>
      <c r="K1742" s="312"/>
      <c r="L1742" s="315">
        <f t="shared" si="42"/>
        <v>43374</v>
      </c>
      <c r="M1742" s="317">
        <f t="shared" si="43"/>
        <v>3120</v>
      </c>
      <c r="N1742" s="317">
        <f t="shared" si="43"/>
        <v>1384.7441</v>
      </c>
    </row>
    <row r="1743" spans="2:14" s="314" customFormat="1" ht="12.75">
      <c r="B1743" s="315">
        <f>+B208</f>
        <v>43405</v>
      </c>
      <c r="C1743" s="312"/>
      <c r="D1743" s="317">
        <f>+D208</f>
        <v>2953</v>
      </c>
      <c r="E1743" s="317">
        <f>+E208</f>
        <v>1239.8594</v>
      </c>
      <c r="F1743" s="319"/>
      <c r="G1743" s="315">
        <f t="shared" si="41"/>
        <v>43405</v>
      </c>
      <c r="H1743" s="316"/>
      <c r="I1743" s="317">
        <f>+D930</f>
        <v>165</v>
      </c>
      <c r="J1743" s="317">
        <f>+E930</f>
        <v>144.5188</v>
      </c>
      <c r="K1743" s="312"/>
      <c r="L1743" s="315">
        <f t="shared" si="42"/>
        <v>43405</v>
      </c>
      <c r="M1743" s="317">
        <f aca="true" t="shared" si="44" ref="M1743:N1748">+D1743+I1743</f>
        <v>3118</v>
      </c>
      <c r="N1743" s="317">
        <f t="shared" si="44"/>
        <v>1384.3782</v>
      </c>
    </row>
    <row r="1744" spans="2:14" s="314" customFormat="1" ht="12.75">
      <c r="B1744" s="315">
        <f>+B209</f>
        <v>43435</v>
      </c>
      <c r="C1744" s="312"/>
      <c r="D1744" s="317">
        <f>+D209</f>
        <v>2953</v>
      </c>
      <c r="E1744" s="317">
        <f>+E209</f>
        <v>1248.4974</v>
      </c>
      <c r="F1744" s="319"/>
      <c r="G1744" s="315">
        <f aca="true" t="shared" si="45" ref="G1744:G1750">+B1744</f>
        <v>43435</v>
      </c>
      <c r="H1744" s="316"/>
      <c r="I1744" s="317">
        <f>+D931</f>
        <v>165</v>
      </c>
      <c r="J1744" s="317">
        <f>+E931</f>
        <v>144.4889</v>
      </c>
      <c r="K1744" s="312"/>
      <c r="L1744" s="315">
        <f aca="true" t="shared" si="46" ref="L1744:L1750">+G1744</f>
        <v>43435</v>
      </c>
      <c r="M1744" s="317">
        <f t="shared" si="44"/>
        <v>3118</v>
      </c>
      <c r="N1744" s="317">
        <f t="shared" si="44"/>
        <v>1392.9863</v>
      </c>
    </row>
    <row r="1745" spans="2:14" s="314" customFormat="1" ht="12.75">
      <c r="B1745" s="315">
        <f>+B210</f>
        <v>43466</v>
      </c>
      <c r="C1745" s="312"/>
      <c r="D1745" s="317">
        <f>+D210</f>
        <v>2952</v>
      </c>
      <c r="E1745" s="317">
        <f>+E210</f>
        <v>1247.0587</v>
      </c>
      <c r="F1745" s="319"/>
      <c r="G1745" s="315">
        <f t="shared" si="45"/>
        <v>43466</v>
      </c>
      <c r="H1745" s="316"/>
      <c r="I1745" s="317">
        <f>+D932</f>
        <v>165</v>
      </c>
      <c r="J1745" s="317">
        <f>+E932</f>
        <v>146.0989</v>
      </c>
      <c r="K1745" s="312"/>
      <c r="L1745" s="315">
        <f t="shared" si="46"/>
        <v>43466</v>
      </c>
      <c r="M1745" s="317">
        <f t="shared" si="44"/>
        <v>3117</v>
      </c>
      <c r="N1745" s="317">
        <f t="shared" si="44"/>
        <v>1393.1576</v>
      </c>
    </row>
    <row r="1746" spans="2:14" s="314" customFormat="1" ht="12.75">
      <c r="B1746" s="315">
        <f>+B211</f>
        <v>43497</v>
      </c>
      <c r="C1746" s="312"/>
      <c r="D1746" s="317">
        <f>+D211</f>
        <v>2094</v>
      </c>
      <c r="E1746" s="317">
        <f>+E211</f>
        <v>1246.4696</v>
      </c>
      <c r="F1746" s="319"/>
      <c r="G1746" s="315">
        <f t="shared" si="45"/>
        <v>43497</v>
      </c>
      <c r="H1746" s="316"/>
      <c r="I1746" s="317">
        <f>+D933</f>
        <v>122</v>
      </c>
      <c r="J1746" s="317">
        <f>+E933</f>
        <v>147.599</v>
      </c>
      <c r="K1746" s="312"/>
      <c r="L1746" s="315">
        <f t="shared" si="46"/>
        <v>43497</v>
      </c>
      <c r="M1746" s="317">
        <f t="shared" si="44"/>
        <v>2216</v>
      </c>
      <c r="N1746" s="317">
        <f t="shared" si="44"/>
        <v>1394.0685999999998</v>
      </c>
    </row>
    <row r="1747" spans="2:14" s="314" customFormat="1" ht="12.75">
      <c r="B1747" s="315">
        <f>+B212</f>
        <v>43525</v>
      </c>
      <c r="C1747" s="312"/>
      <c r="D1747" s="317">
        <f>+D212</f>
        <v>2094</v>
      </c>
      <c r="E1747" s="317">
        <f>+E212</f>
        <v>1253.3174</v>
      </c>
      <c r="F1747" s="319"/>
      <c r="G1747" s="315">
        <f t="shared" si="45"/>
        <v>43525</v>
      </c>
      <c r="H1747" s="316"/>
      <c r="I1747" s="317">
        <f>+D934</f>
        <v>122</v>
      </c>
      <c r="J1747" s="317">
        <f>+E934</f>
        <v>149.3051</v>
      </c>
      <c r="K1747" s="312"/>
      <c r="L1747" s="315">
        <f t="shared" si="46"/>
        <v>43525</v>
      </c>
      <c r="M1747" s="317">
        <f>+D1747+I1747</f>
        <v>2216</v>
      </c>
      <c r="N1747" s="317">
        <f>+E1747+J1747</f>
        <v>1402.6225</v>
      </c>
    </row>
    <row r="1748" spans="2:14" s="314" customFormat="1" ht="12.75">
      <c r="B1748" s="315">
        <f>+B213</f>
        <v>43556</v>
      </c>
      <c r="C1748" s="312"/>
      <c r="D1748" s="317">
        <f>+D213</f>
        <v>1864</v>
      </c>
      <c r="E1748" s="317">
        <f>+E213</f>
        <v>1267.1644</v>
      </c>
      <c r="F1748" s="319"/>
      <c r="G1748" s="315">
        <f t="shared" si="45"/>
        <v>43556</v>
      </c>
      <c r="H1748" s="316"/>
      <c r="I1748" s="317">
        <f>+D941</f>
        <v>28</v>
      </c>
      <c r="J1748" s="317">
        <f>+E941</f>
        <v>83.1</v>
      </c>
      <c r="K1748" s="312"/>
      <c r="L1748" s="315">
        <f t="shared" si="46"/>
        <v>43556</v>
      </c>
      <c r="M1748" s="317">
        <f t="shared" si="44"/>
        <v>1892</v>
      </c>
      <c r="N1748" s="317">
        <f t="shared" si="44"/>
        <v>1350.2643999999998</v>
      </c>
    </row>
    <row r="1749" spans="2:14" s="314" customFormat="1" ht="12.75">
      <c r="B1749" s="315">
        <f>+B214</f>
        <v>43586</v>
      </c>
      <c r="C1749" s="312"/>
      <c r="D1749" s="317">
        <f>+D214</f>
        <v>1863</v>
      </c>
      <c r="E1749" s="317">
        <f>+E214</f>
        <v>1238.8743</v>
      </c>
      <c r="F1749" s="319"/>
      <c r="G1749" s="315">
        <f t="shared" si="45"/>
        <v>43586</v>
      </c>
      <c r="H1749" s="316"/>
      <c r="I1749" s="317">
        <f>+D936</f>
        <v>111</v>
      </c>
      <c r="J1749" s="317">
        <f>+E936</f>
        <v>154.9666</v>
      </c>
      <c r="K1749" s="312"/>
      <c r="L1749" s="315">
        <f t="shared" si="46"/>
        <v>43586</v>
      </c>
      <c r="M1749" s="317">
        <f aca="true" t="shared" si="47" ref="M1749:M1758">+D1749+I1749</f>
        <v>1974</v>
      </c>
      <c r="N1749" s="317">
        <f aca="true" t="shared" si="48" ref="N1749:N1758">+E1749+J1749</f>
        <v>1393.8409</v>
      </c>
    </row>
    <row r="1750" spans="2:14" s="314" customFormat="1" ht="12.75">
      <c r="B1750" s="315">
        <f>+B215</f>
        <v>43617</v>
      </c>
      <c r="C1750" s="312"/>
      <c r="D1750" s="317">
        <f>+D215</f>
        <v>1859</v>
      </c>
      <c r="E1750" s="317">
        <f>+E215</f>
        <v>1237.3701</v>
      </c>
      <c r="F1750" s="319"/>
      <c r="G1750" s="315">
        <f t="shared" si="45"/>
        <v>43617</v>
      </c>
      <c r="H1750" s="316"/>
      <c r="I1750" s="317">
        <f>+D937</f>
        <v>111</v>
      </c>
      <c r="J1750" s="317">
        <f>+E937</f>
        <v>153.9354</v>
      </c>
      <c r="K1750" s="312"/>
      <c r="L1750" s="315">
        <f t="shared" si="46"/>
        <v>43617</v>
      </c>
      <c r="M1750" s="317">
        <f t="shared" si="47"/>
        <v>1970</v>
      </c>
      <c r="N1750" s="317">
        <f t="shared" si="48"/>
        <v>1391.3055000000002</v>
      </c>
    </row>
    <row r="1751" spans="2:14" s="314" customFormat="1" ht="12.75">
      <c r="B1751" s="315">
        <f>+B216</f>
        <v>43647</v>
      </c>
      <c r="C1751" s="312"/>
      <c r="D1751" s="317">
        <f>+D216</f>
        <v>1854</v>
      </c>
      <c r="E1751" s="317">
        <f>+E216</f>
        <v>1237.5115</v>
      </c>
      <c r="F1751" s="319"/>
      <c r="G1751" s="315">
        <f aca="true" t="shared" si="49" ref="G1751:G1761">+B1751</f>
        <v>43647</v>
      </c>
      <c r="H1751" s="316"/>
      <c r="I1751" s="317">
        <f>+D938</f>
        <v>110</v>
      </c>
      <c r="J1751" s="317">
        <f>+E938</f>
        <v>106.2836</v>
      </c>
      <c r="K1751" s="312"/>
      <c r="L1751" s="315">
        <f aca="true" t="shared" si="50" ref="L1751:L1761">+G1751</f>
        <v>43647</v>
      </c>
      <c r="M1751" s="317">
        <f t="shared" si="47"/>
        <v>1964</v>
      </c>
      <c r="N1751" s="317">
        <f t="shared" si="48"/>
        <v>1343.7951</v>
      </c>
    </row>
    <row r="1752" spans="2:14" s="314" customFormat="1" ht="12.75">
      <c r="B1752" s="315">
        <f>+B217</f>
        <v>43678</v>
      </c>
      <c r="C1752" s="312"/>
      <c r="D1752" s="317">
        <f>+D217</f>
        <v>1848</v>
      </c>
      <c r="E1752" s="317">
        <f>+E217</f>
        <v>1210.8965</v>
      </c>
      <c r="F1752" s="319"/>
      <c r="G1752" s="315">
        <f t="shared" si="49"/>
        <v>43678</v>
      </c>
      <c r="H1752" s="316"/>
      <c r="I1752" s="317">
        <f>+D939</f>
        <v>109</v>
      </c>
      <c r="J1752" s="317">
        <f>+E939</f>
        <v>107.4916</v>
      </c>
      <c r="K1752" s="312"/>
      <c r="L1752" s="315">
        <f t="shared" si="50"/>
        <v>43678</v>
      </c>
      <c r="M1752" s="317">
        <f t="shared" si="47"/>
        <v>1957</v>
      </c>
      <c r="N1752" s="317">
        <f t="shared" si="48"/>
        <v>1318.3881000000001</v>
      </c>
    </row>
    <row r="1753" spans="2:14" s="314" customFormat="1" ht="12.75">
      <c r="B1753" s="315">
        <f>+B218</f>
        <v>43709</v>
      </c>
      <c r="C1753" s="312"/>
      <c r="D1753" s="317">
        <f>+D218</f>
        <v>473</v>
      </c>
      <c r="E1753" s="317">
        <f>+E218</f>
        <v>1119.4514</v>
      </c>
      <c r="F1753" s="319"/>
      <c r="G1753" s="315">
        <f t="shared" si="49"/>
        <v>43709</v>
      </c>
      <c r="H1753" s="316"/>
      <c r="I1753" s="317">
        <f>+D940</f>
        <v>30</v>
      </c>
      <c r="J1753" s="317">
        <f>+E940</f>
        <v>96.1794</v>
      </c>
      <c r="K1753" s="312"/>
      <c r="L1753" s="315">
        <f t="shared" si="50"/>
        <v>43709</v>
      </c>
      <c r="M1753" s="317">
        <f t="shared" si="47"/>
        <v>503</v>
      </c>
      <c r="N1753" s="317">
        <f t="shared" si="48"/>
        <v>1215.6308</v>
      </c>
    </row>
    <row r="1754" spans="2:14" s="314" customFormat="1" ht="12.75">
      <c r="B1754" s="315">
        <f>+B219</f>
        <v>43739</v>
      </c>
      <c r="C1754" s="312"/>
      <c r="D1754" s="317">
        <f>+D219</f>
        <v>471</v>
      </c>
      <c r="E1754" s="317">
        <f>+E219</f>
        <v>764.078</v>
      </c>
      <c r="F1754" s="319"/>
      <c r="G1754" s="315">
        <f t="shared" si="49"/>
        <v>43739</v>
      </c>
      <c r="H1754" s="316"/>
      <c r="I1754" s="317">
        <f>+D941</f>
        <v>28</v>
      </c>
      <c r="J1754" s="317">
        <f>+E941</f>
        <v>83.1</v>
      </c>
      <c r="K1754" s="312"/>
      <c r="L1754" s="315">
        <f t="shared" si="50"/>
        <v>43739</v>
      </c>
      <c r="M1754" s="317">
        <f t="shared" si="47"/>
        <v>499</v>
      </c>
      <c r="N1754" s="317">
        <f t="shared" si="48"/>
        <v>847.178</v>
      </c>
    </row>
    <row r="1755" spans="2:14" s="314" customFormat="1" ht="12.75">
      <c r="B1755" s="315">
        <f>+B220</f>
        <v>43770</v>
      </c>
      <c r="C1755" s="312"/>
      <c r="D1755" s="317">
        <f>+D220</f>
        <v>449</v>
      </c>
      <c r="E1755" s="317">
        <f>+E220</f>
        <v>755.0413</v>
      </c>
      <c r="F1755" s="319"/>
      <c r="G1755" s="315">
        <f t="shared" si="49"/>
        <v>43770</v>
      </c>
      <c r="H1755" s="316"/>
      <c r="I1755" s="317">
        <f>+D942</f>
        <v>26</v>
      </c>
      <c r="J1755" s="317">
        <f>+E942</f>
        <v>84.4675</v>
      </c>
      <c r="K1755" s="312"/>
      <c r="L1755" s="315">
        <f t="shared" si="50"/>
        <v>43770</v>
      </c>
      <c r="M1755" s="317">
        <f t="shared" si="47"/>
        <v>475</v>
      </c>
      <c r="N1755" s="317">
        <f t="shared" si="48"/>
        <v>839.5088</v>
      </c>
    </row>
    <row r="1756" spans="2:14" s="314" customFormat="1" ht="12.75">
      <c r="B1756" s="315">
        <f>+B221</f>
        <v>43800</v>
      </c>
      <c r="C1756" s="312"/>
      <c r="D1756" s="317">
        <f>+D221</f>
        <v>447</v>
      </c>
      <c r="E1756" s="317">
        <f>+E221</f>
        <v>766.9439</v>
      </c>
      <c r="F1756" s="319"/>
      <c r="G1756" s="315">
        <f t="shared" si="49"/>
        <v>43800</v>
      </c>
      <c r="H1756" s="316"/>
      <c r="I1756" s="317">
        <f>+D943</f>
        <v>26</v>
      </c>
      <c r="J1756" s="317">
        <f>+E943</f>
        <v>84.4375</v>
      </c>
      <c r="K1756" s="312"/>
      <c r="L1756" s="315">
        <f t="shared" si="50"/>
        <v>43800</v>
      </c>
      <c r="M1756" s="317">
        <f t="shared" si="47"/>
        <v>473</v>
      </c>
      <c r="N1756" s="317">
        <f t="shared" si="48"/>
        <v>851.3814</v>
      </c>
    </row>
    <row r="1757" spans="2:14" s="314" customFormat="1" ht="12.75">
      <c r="B1757" s="315">
        <f>+B222</f>
        <v>43831</v>
      </c>
      <c r="C1757" s="312"/>
      <c r="D1757" s="317">
        <f>+D222</f>
        <v>443</v>
      </c>
      <c r="E1757" s="317">
        <f>+E222</f>
        <v>763.8974</v>
      </c>
      <c r="F1757" s="319"/>
      <c r="G1757" s="315">
        <f t="shared" si="49"/>
        <v>43831</v>
      </c>
      <c r="H1757" s="316"/>
      <c r="I1757" s="317">
        <f>+D944</f>
        <v>28</v>
      </c>
      <c r="J1757" s="317">
        <f>+E944</f>
        <v>60.3732</v>
      </c>
      <c r="K1757" s="312"/>
      <c r="L1757" s="315">
        <f t="shared" si="50"/>
        <v>43831</v>
      </c>
      <c r="M1757" s="317">
        <f t="shared" si="47"/>
        <v>471</v>
      </c>
      <c r="N1757" s="317">
        <f t="shared" si="48"/>
        <v>824.2706</v>
      </c>
    </row>
    <row r="1758" spans="2:14" s="314" customFormat="1" ht="12.75">
      <c r="B1758" s="315">
        <f>+B223</f>
        <v>43862</v>
      </c>
      <c r="C1758" s="312"/>
      <c r="D1758" s="317">
        <f>+D223</f>
        <v>439</v>
      </c>
      <c r="E1758" s="317">
        <f>+E223</f>
        <v>766.2514</v>
      </c>
      <c r="F1758" s="319"/>
      <c r="G1758" s="315">
        <f t="shared" si="49"/>
        <v>43862</v>
      </c>
      <c r="H1758" s="316"/>
      <c r="I1758" s="317">
        <f>+D945</f>
        <v>27</v>
      </c>
      <c r="J1758" s="317">
        <f>+E945</f>
        <v>61.4132</v>
      </c>
      <c r="K1758" s="312"/>
      <c r="L1758" s="315">
        <f t="shared" si="50"/>
        <v>43862</v>
      </c>
      <c r="M1758" s="317">
        <f t="shared" si="47"/>
        <v>466</v>
      </c>
      <c r="N1758" s="317">
        <f t="shared" si="48"/>
        <v>827.6646</v>
      </c>
    </row>
    <row r="1759" spans="2:14" s="314" customFormat="1" ht="12.75">
      <c r="B1759" s="315">
        <f>+B224</f>
        <v>43891</v>
      </c>
      <c r="C1759" s="312"/>
      <c r="D1759" s="317">
        <f>+D224</f>
        <v>440</v>
      </c>
      <c r="E1759" s="317">
        <f>+E224</f>
        <v>772.5944</v>
      </c>
      <c r="F1759" s="319"/>
      <c r="G1759" s="315">
        <f t="shared" si="49"/>
        <v>43891</v>
      </c>
      <c r="H1759" s="316"/>
      <c r="I1759" s="317">
        <f>+D946</f>
        <v>27</v>
      </c>
      <c r="J1759" s="317">
        <f>+E946</f>
        <v>63.1641</v>
      </c>
      <c r="K1759" s="312"/>
      <c r="L1759" s="315">
        <f t="shared" si="50"/>
        <v>43891</v>
      </c>
      <c r="M1759" s="317">
        <f aca="true" t="shared" si="51" ref="M1759:N1761">+D1759+I1759</f>
        <v>467</v>
      </c>
      <c r="N1759" s="317">
        <f t="shared" si="51"/>
        <v>835.7584999999999</v>
      </c>
    </row>
    <row r="1760" spans="2:14" s="314" customFormat="1" ht="12.75">
      <c r="B1760" s="315">
        <f>+B225</f>
        <v>43922</v>
      </c>
      <c r="C1760" s="312"/>
      <c r="D1760" s="317">
        <f>+D225</f>
        <v>438</v>
      </c>
      <c r="E1760" s="317">
        <f>+E225</f>
        <v>786.5939</v>
      </c>
      <c r="F1760" s="319"/>
      <c r="G1760" s="315">
        <f t="shared" si="49"/>
        <v>43922</v>
      </c>
      <c r="H1760" s="316"/>
      <c r="I1760" s="317">
        <f>+D947</f>
        <v>27</v>
      </c>
      <c r="J1760" s="317">
        <f>+E947</f>
        <v>61.9341</v>
      </c>
      <c r="K1760" s="312"/>
      <c r="L1760" s="315">
        <f t="shared" si="50"/>
        <v>43922</v>
      </c>
      <c r="M1760" s="317">
        <f t="shared" si="51"/>
        <v>465</v>
      </c>
      <c r="N1760" s="317">
        <f t="shared" si="51"/>
        <v>848.528</v>
      </c>
    </row>
    <row r="1761" spans="2:14" s="314" customFormat="1" ht="12.75">
      <c r="B1761" s="315">
        <f>+B226</f>
        <v>43952</v>
      </c>
      <c r="C1761" s="312"/>
      <c r="D1761" s="317">
        <f>+D226</f>
        <v>439</v>
      </c>
      <c r="E1761" s="317">
        <f>+E226</f>
        <v>795.5424</v>
      </c>
      <c r="F1761" s="319"/>
      <c r="G1761" s="315">
        <f t="shared" si="49"/>
        <v>43952</v>
      </c>
      <c r="H1761" s="316"/>
      <c r="I1761" s="317">
        <f>+D948</f>
        <v>27</v>
      </c>
      <c r="J1761" s="317">
        <f>+E948</f>
        <v>62.4323</v>
      </c>
      <c r="K1761" s="312"/>
      <c r="L1761" s="315">
        <f t="shared" si="50"/>
        <v>43952</v>
      </c>
      <c r="M1761" s="317">
        <f t="shared" si="51"/>
        <v>466</v>
      </c>
      <c r="N1761" s="317">
        <f t="shared" si="51"/>
        <v>857.9747</v>
      </c>
    </row>
    <row r="1762" spans="2:14" s="314" customFormat="1" ht="12.75">
      <c r="B1762" s="315">
        <f>+B227</f>
        <v>43983</v>
      </c>
      <c r="C1762" s="312"/>
      <c r="D1762" s="317">
        <f>+D227</f>
        <v>438</v>
      </c>
      <c r="E1762" s="317">
        <f>+E227</f>
        <v>800.4119</v>
      </c>
      <c r="F1762" s="319"/>
      <c r="G1762" s="315">
        <f>+B1762</f>
        <v>43983</v>
      </c>
      <c r="H1762" s="316"/>
      <c r="I1762" s="317">
        <f>+D949</f>
        <v>27</v>
      </c>
      <c r="J1762" s="317">
        <f>+E949</f>
        <v>60.0993</v>
      </c>
      <c r="K1762" s="312"/>
      <c r="L1762" s="315">
        <f>+G1762</f>
        <v>43983</v>
      </c>
      <c r="M1762" s="317">
        <f aca="true" t="shared" si="52" ref="M1762:N1764">+D1762+I1762</f>
        <v>465</v>
      </c>
      <c r="N1762" s="317">
        <f t="shared" si="52"/>
        <v>860.5111999999999</v>
      </c>
    </row>
    <row r="1763" spans="2:14" s="314" customFormat="1" ht="12.75">
      <c r="B1763" s="315">
        <f>+B228</f>
        <v>44013</v>
      </c>
      <c r="C1763" s="312"/>
      <c r="D1763" s="317">
        <f>+D228</f>
        <v>437</v>
      </c>
      <c r="E1763" s="317">
        <f>+E228</f>
        <v>815.9954</v>
      </c>
      <c r="F1763" s="319"/>
      <c r="G1763" s="315">
        <f>+B1763</f>
        <v>44013</v>
      </c>
      <c r="H1763" s="316"/>
      <c r="I1763" s="317">
        <f>+D950</f>
        <v>26</v>
      </c>
      <c r="J1763" s="317">
        <f>+E950</f>
        <v>61.0327</v>
      </c>
      <c r="K1763" s="312"/>
      <c r="L1763" s="315">
        <f>+G1763</f>
        <v>44013</v>
      </c>
      <c r="M1763" s="317">
        <f t="shared" si="52"/>
        <v>463</v>
      </c>
      <c r="N1763" s="317">
        <f t="shared" si="52"/>
        <v>877.0281</v>
      </c>
    </row>
    <row r="1764" spans="2:14" s="314" customFormat="1" ht="12.75">
      <c r="B1764" s="315">
        <f>+B229</f>
        <v>44044</v>
      </c>
      <c r="C1764" s="312"/>
      <c r="D1764" s="317">
        <f>+D229</f>
        <v>437</v>
      </c>
      <c r="E1764" s="317">
        <f>+E229</f>
        <v>822.1491</v>
      </c>
      <c r="F1764" s="319"/>
      <c r="G1764" s="315">
        <f>+B1764</f>
        <v>44044</v>
      </c>
      <c r="H1764" s="316"/>
      <c r="I1764" s="317">
        <f>+D951</f>
        <v>26</v>
      </c>
      <c r="J1764" s="317">
        <f>+E951</f>
        <v>59.8727</v>
      </c>
      <c r="K1764" s="312"/>
      <c r="L1764" s="315">
        <f>+G1764</f>
        <v>44044</v>
      </c>
      <c r="M1764" s="317">
        <f t="shared" si="52"/>
        <v>463</v>
      </c>
      <c r="N1764" s="317">
        <f t="shared" si="52"/>
        <v>882.0218</v>
      </c>
    </row>
    <row r="1765" spans="2:14" s="314" customFormat="1" ht="12.75">
      <c r="B1765" s="315">
        <f>+B230</f>
        <v>44075</v>
      </c>
      <c r="C1765" s="312"/>
      <c r="D1765" s="317">
        <f>+D230</f>
        <v>437</v>
      </c>
      <c r="E1765" s="317">
        <f>+E230</f>
        <v>831.1654</v>
      </c>
      <c r="F1765" s="319"/>
      <c r="G1765" s="315">
        <f>+B1765</f>
        <v>44075</v>
      </c>
      <c r="H1765" s="316"/>
      <c r="I1765" s="317">
        <f>+D952</f>
        <v>26</v>
      </c>
      <c r="J1765" s="317">
        <f>+E952</f>
        <v>59.9311</v>
      </c>
      <c r="K1765" s="312"/>
      <c r="L1765" s="315">
        <f>+G1765</f>
        <v>44075</v>
      </c>
      <c r="M1765" s="317">
        <f>+D1765+I1765</f>
        <v>463</v>
      </c>
      <c r="N1765" s="317">
        <f>+E1765+J1765</f>
        <v>891.0965</v>
      </c>
    </row>
    <row r="1766" spans="2:14" s="314" customFormat="1" ht="12.75">
      <c r="B1766" s="315">
        <f>+B231</f>
        <v>44105</v>
      </c>
      <c r="C1766" s="312"/>
      <c r="D1766" s="317">
        <f>+D231</f>
        <v>437</v>
      </c>
      <c r="E1766" s="317">
        <f>+E231</f>
        <v>829.7842</v>
      </c>
      <c r="F1766" s="319"/>
      <c r="G1766" s="315">
        <f aca="true" t="shared" si="53" ref="G1766:G1773">+B1766</f>
        <v>44105</v>
      </c>
      <c r="H1766" s="316"/>
      <c r="I1766" s="317">
        <f>+D953</f>
        <v>26</v>
      </c>
      <c r="J1766" s="317">
        <f>+E953</f>
        <v>60.0432</v>
      </c>
      <c r="K1766" s="312"/>
      <c r="L1766" s="315">
        <f aca="true" t="shared" si="54" ref="L1766:L1773">+G1766</f>
        <v>44105</v>
      </c>
      <c r="M1766" s="317">
        <f aca="true" t="shared" si="55" ref="M1766:M1773">+D1766+I1766</f>
        <v>463</v>
      </c>
      <c r="N1766" s="317">
        <f aca="true" t="shared" si="56" ref="N1766:N1773">+E1766+J1766</f>
        <v>889.8274</v>
      </c>
    </row>
    <row r="1767" spans="2:14" s="314" customFormat="1" ht="12.75">
      <c r="B1767" s="315">
        <f>+B232</f>
        <v>44136</v>
      </c>
      <c r="C1767" s="312"/>
      <c r="D1767" s="317">
        <f>+D232</f>
        <v>435</v>
      </c>
      <c r="E1767" s="317">
        <f>+E232</f>
        <v>861.6073</v>
      </c>
      <c r="F1767" s="319"/>
      <c r="G1767" s="315">
        <f t="shared" si="53"/>
        <v>44136</v>
      </c>
      <c r="H1767" s="316"/>
      <c r="I1767" s="317">
        <f>+D954</f>
        <v>26</v>
      </c>
      <c r="J1767" s="317">
        <f>+E954</f>
        <v>60.6845</v>
      </c>
      <c r="K1767" s="312"/>
      <c r="L1767" s="315">
        <f t="shared" si="54"/>
        <v>44136</v>
      </c>
      <c r="M1767" s="317">
        <f t="shared" si="55"/>
        <v>461</v>
      </c>
      <c r="N1767" s="317">
        <f t="shared" si="56"/>
        <v>922.2918</v>
      </c>
    </row>
    <row r="1768" spans="2:14" s="314" customFormat="1" ht="12.75">
      <c r="B1768" s="315">
        <f>+B233</f>
        <v>44166</v>
      </c>
      <c r="C1768" s="312"/>
      <c r="D1768" s="317">
        <f>+D233</f>
        <v>432</v>
      </c>
      <c r="E1768" s="317">
        <f>+E233</f>
        <v>903.0474</v>
      </c>
      <c r="F1768" s="319"/>
      <c r="G1768" s="315">
        <f t="shared" si="53"/>
        <v>44166</v>
      </c>
      <c r="H1768" s="316"/>
      <c r="I1768" s="317">
        <f>+D955</f>
        <v>26</v>
      </c>
      <c r="J1768" s="317">
        <f>+E955</f>
        <v>60.6986</v>
      </c>
      <c r="K1768" s="312"/>
      <c r="L1768" s="315">
        <f t="shared" si="54"/>
        <v>44166</v>
      </c>
      <c r="M1768" s="317">
        <f t="shared" si="55"/>
        <v>458</v>
      </c>
      <c r="N1768" s="317">
        <f t="shared" si="56"/>
        <v>963.7460000000001</v>
      </c>
    </row>
    <row r="1769" spans="2:14" s="314" customFormat="1" ht="12.75">
      <c r="B1769" s="315">
        <f>+B234</f>
        <v>44197</v>
      </c>
      <c r="C1769" s="312"/>
      <c r="D1769" s="317">
        <f>+D234</f>
        <v>432</v>
      </c>
      <c r="E1769" s="317">
        <f>+E234</f>
        <v>905.8819</v>
      </c>
      <c r="F1769" s="319"/>
      <c r="G1769" s="315">
        <f t="shared" si="53"/>
        <v>44197</v>
      </c>
      <c r="H1769" s="316"/>
      <c r="I1769" s="317">
        <f>+D956</f>
        <v>25</v>
      </c>
      <c r="J1769" s="317">
        <f>+E956</f>
        <v>60.7986</v>
      </c>
      <c r="K1769" s="312"/>
      <c r="L1769" s="315">
        <f t="shared" si="54"/>
        <v>44197</v>
      </c>
      <c r="M1769" s="317">
        <f t="shared" si="55"/>
        <v>457</v>
      </c>
      <c r="N1769" s="317">
        <f t="shared" si="56"/>
        <v>966.6804999999999</v>
      </c>
    </row>
    <row r="1770" spans="2:14" s="314" customFormat="1" ht="12.75">
      <c r="B1770" s="315">
        <f>+B235</f>
        <v>44228</v>
      </c>
      <c r="C1770" s="312"/>
      <c r="D1770" s="317">
        <f>+D235</f>
        <v>433</v>
      </c>
      <c r="E1770" s="317">
        <f>+E235</f>
        <v>908.9705</v>
      </c>
      <c r="F1770" s="319"/>
      <c r="G1770" s="315">
        <f t="shared" si="53"/>
        <v>44228</v>
      </c>
      <c r="H1770" s="316"/>
      <c r="I1770" s="317">
        <f>+D957</f>
        <v>25</v>
      </c>
      <c r="J1770" s="317">
        <f>+E957</f>
        <v>60.8686</v>
      </c>
      <c r="K1770" s="312"/>
      <c r="L1770" s="315">
        <f t="shared" si="54"/>
        <v>44228</v>
      </c>
      <c r="M1770" s="317">
        <f t="shared" si="55"/>
        <v>458</v>
      </c>
      <c r="N1770" s="317">
        <f t="shared" si="56"/>
        <v>969.8391</v>
      </c>
    </row>
    <row r="1771" spans="2:14" s="314" customFormat="1" ht="12.75">
      <c r="B1771" s="315">
        <f>+B236</f>
        <v>44256</v>
      </c>
      <c r="C1771" s="312"/>
      <c r="D1771" s="317">
        <f>+D236</f>
        <v>433</v>
      </c>
      <c r="E1771" s="317">
        <f>+E236</f>
        <v>941.7309</v>
      </c>
      <c r="F1771" s="319"/>
      <c r="G1771" s="315">
        <f t="shared" si="53"/>
        <v>44256</v>
      </c>
      <c r="H1771" s="316"/>
      <c r="I1771" s="317">
        <f>+D958</f>
        <v>25</v>
      </c>
      <c r="J1771" s="317">
        <f>+E958</f>
        <v>61.4349</v>
      </c>
      <c r="K1771" s="312"/>
      <c r="L1771" s="315">
        <f t="shared" si="54"/>
        <v>44256</v>
      </c>
      <c r="M1771" s="317">
        <f t="shared" si="55"/>
        <v>458</v>
      </c>
      <c r="N1771" s="317">
        <f t="shared" si="56"/>
        <v>1003.1658</v>
      </c>
    </row>
    <row r="1772" spans="2:14" s="314" customFormat="1" ht="12.75">
      <c r="B1772" s="315">
        <f>+B237</f>
        <v>44287</v>
      </c>
      <c r="C1772" s="312"/>
      <c r="D1772" s="317">
        <f>+D237</f>
        <v>433</v>
      </c>
      <c r="E1772" s="317">
        <f>+E237</f>
        <v>953.9807</v>
      </c>
      <c r="F1772" s="319"/>
      <c r="G1772" s="315">
        <f t="shared" si="53"/>
        <v>44287</v>
      </c>
      <c r="H1772" s="316"/>
      <c r="I1772" s="317">
        <f>+D959</f>
        <v>25</v>
      </c>
      <c r="J1772" s="317">
        <f>+E959</f>
        <v>61.4749</v>
      </c>
      <c r="K1772" s="312"/>
      <c r="L1772" s="315">
        <f t="shared" si="54"/>
        <v>44287</v>
      </c>
      <c r="M1772" s="317">
        <f t="shared" si="55"/>
        <v>458</v>
      </c>
      <c r="N1772" s="317">
        <f t="shared" si="56"/>
        <v>1015.4556</v>
      </c>
    </row>
    <row r="1773" spans="2:14" s="314" customFormat="1" ht="12.75">
      <c r="B1773" s="315">
        <f>+B238</f>
        <v>44317</v>
      </c>
      <c r="C1773" s="312"/>
      <c r="D1773" s="317">
        <f>+D238</f>
        <v>433</v>
      </c>
      <c r="E1773" s="317">
        <f>+E238</f>
        <v>932.9805</v>
      </c>
      <c r="F1773" s="319"/>
      <c r="G1773" s="315">
        <f t="shared" si="53"/>
        <v>44317</v>
      </c>
      <c r="H1773" s="316"/>
      <c r="I1773" s="317">
        <f>+D960</f>
        <v>25</v>
      </c>
      <c r="J1773" s="317">
        <f>+E960</f>
        <v>61.5759</v>
      </c>
      <c r="K1773" s="312"/>
      <c r="L1773" s="315">
        <f t="shared" si="54"/>
        <v>44317</v>
      </c>
      <c r="M1773" s="317">
        <f t="shared" si="55"/>
        <v>458</v>
      </c>
      <c r="N1773" s="317">
        <f t="shared" si="56"/>
        <v>994.5564</v>
      </c>
    </row>
    <row r="1774" spans="2:14" s="314" customFormat="1" ht="12.75">
      <c r="B1774" s="315">
        <f>+B239</f>
        <v>44348</v>
      </c>
      <c r="C1774" s="312"/>
      <c r="D1774" s="317">
        <f>+D239</f>
        <v>431</v>
      </c>
      <c r="E1774" s="317">
        <f>+E239</f>
        <v>922.2961</v>
      </c>
      <c r="F1774" s="319"/>
      <c r="G1774" s="315">
        <f aca="true" t="shared" si="57" ref="G1774:G1783">+B1774</f>
        <v>44348</v>
      </c>
      <c r="H1774" s="316"/>
      <c r="I1774" s="317">
        <f>+D961</f>
        <v>25</v>
      </c>
      <c r="J1774" s="317">
        <f>+E961</f>
        <v>62.0953</v>
      </c>
      <c r="K1774" s="312"/>
      <c r="L1774" s="315">
        <f aca="true" t="shared" si="58" ref="L1774:L1783">+G1774</f>
        <v>44348</v>
      </c>
      <c r="M1774" s="317">
        <f aca="true" t="shared" si="59" ref="M1774:N1776">+D1774+I1774</f>
        <v>456</v>
      </c>
      <c r="N1774" s="317">
        <f t="shared" si="59"/>
        <v>984.3914</v>
      </c>
    </row>
    <row r="1775" spans="2:14" s="314" customFormat="1" ht="12.75">
      <c r="B1775" s="315">
        <f>+B240</f>
        <v>44378</v>
      </c>
      <c r="C1775" s="312"/>
      <c r="D1775" s="317">
        <f>+D240</f>
        <v>431</v>
      </c>
      <c r="E1775" s="317">
        <f>+E240</f>
        <v>948.2422</v>
      </c>
      <c r="F1775" s="319"/>
      <c r="G1775" s="315">
        <f t="shared" si="57"/>
        <v>44378</v>
      </c>
      <c r="H1775" s="316"/>
      <c r="I1775" s="317">
        <f>+D962</f>
        <v>25</v>
      </c>
      <c r="J1775" s="317">
        <f>+E962</f>
        <v>154.4609</v>
      </c>
      <c r="K1775" s="312"/>
      <c r="L1775" s="315">
        <f t="shared" si="58"/>
        <v>44378</v>
      </c>
      <c r="M1775" s="317">
        <f t="shared" si="59"/>
        <v>456</v>
      </c>
      <c r="N1775" s="317">
        <f t="shared" si="59"/>
        <v>1102.7031</v>
      </c>
    </row>
    <row r="1776" spans="2:14" s="314" customFormat="1" ht="12.75">
      <c r="B1776" s="315">
        <f>+B241</f>
        <v>44409</v>
      </c>
      <c r="C1776" s="312"/>
      <c r="D1776" s="317">
        <f>+D241</f>
        <v>431</v>
      </c>
      <c r="E1776" s="317">
        <f>+E241</f>
        <v>970.5921</v>
      </c>
      <c r="F1776" s="319"/>
      <c r="G1776" s="315">
        <f t="shared" si="57"/>
        <v>44409</v>
      </c>
      <c r="H1776" s="316"/>
      <c r="I1776" s="317">
        <f>+D963</f>
        <v>25</v>
      </c>
      <c r="J1776" s="317">
        <f>+E963</f>
        <v>154.5609</v>
      </c>
      <c r="K1776" s="312"/>
      <c r="L1776" s="315">
        <f t="shared" si="58"/>
        <v>44409</v>
      </c>
      <c r="M1776" s="317">
        <f t="shared" si="59"/>
        <v>456</v>
      </c>
      <c r="N1776" s="317">
        <f t="shared" si="59"/>
        <v>1125.153</v>
      </c>
    </row>
    <row r="1777" spans="2:14" s="314" customFormat="1" ht="12.75">
      <c r="B1777" s="315">
        <f>+B242</f>
        <v>44440</v>
      </c>
      <c r="C1777" s="312"/>
      <c r="D1777" s="317">
        <f>+D242</f>
        <v>431</v>
      </c>
      <c r="E1777" s="317">
        <f>+E242</f>
        <v>943.6875</v>
      </c>
      <c r="F1777" s="319"/>
      <c r="G1777" s="315">
        <f t="shared" si="57"/>
        <v>44440</v>
      </c>
      <c r="H1777" s="316"/>
      <c r="I1777" s="317">
        <f>+D964</f>
        <v>25</v>
      </c>
      <c r="J1777" s="317">
        <f>+E964</f>
        <v>154.7934</v>
      </c>
      <c r="K1777" s="312"/>
      <c r="L1777" s="315">
        <f t="shared" si="58"/>
        <v>44440</v>
      </c>
      <c r="M1777" s="317">
        <f aca="true" t="shared" si="60" ref="M1777:N1779">+D1777+I1777</f>
        <v>456</v>
      </c>
      <c r="N1777" s="317">
        <f t="shared" si="60"/>
        <v>1098.4809</v>
      </c>
    </row>
    <row r="1778" spans="2:14" s="314" customFormat="1" ht="12.75">
      <c r="B1778" s="315">
        <f>+B243</f>
        <v>44470</v>
      </c>
      <c r="C1778" s="312"/>
      <c r="D1778" s="317">
        <f>+D243</f>
        <v>431</v>
      </c>
      <c r="E1778" s="317">
        <f>+E243</f>
        <v>944.5042</v>
      </c>
      <c r="F1778" s="319"/>
      <c r="G1778" s="315">
        <f t="shared" si="57"/>
        <v>44470</v>
      </c>
      <c r="H1778" s="316"/>
      <c r="I1778" s="317">
        <f>+D965</f>
        <v>25</v>
      </c>
      <c r="J1778" s="317">
        <f>+E965</f>
        <v>154.896</v>
      </c>
      <c r="K1778" s="312"/>
      <c r="L1778" s="315">
        <f t="shared" si="58"/>
        <v>44470</v>
      </c>
      <c r="M1778" s="317">
        <f t="shared" si="60"/>
        <v>456</v>
      </c>
      <c r="N1778" s="317">
        <f t="shared" si="60"/>
        <v>1099.4002</v>
      </c>
    </row>
    <row r="1779" spans="2:14" s="314" customFormat="1" ht="12.75">
      <c r="B1779" s="315">
        <f>+B244</f>
        <v>44501</v>
      </c>
      <c r="C1779" s="312"/>
      <c r="D1779" s="317">
        <f>+D244</f>
        <v>430</v>
      </c>
      <c r="E1779" s="317">
        <f>+E244</f>
        <v>946.2805</v>
      </c>
      <c r="F1779" s="319"/>
      <c r="G1779" s="315">
        <f t="shared" si="57"/>
        <v>44501</v>
      </c>
      <c r="H1779" s="316"/>
      <c r="I1779" s="317">
        <f>+D966</f>
        <v>25</v>
      </c>
      <c r="J1779" s="317">
        <f>+E966</f>
        <v>155.7334</v>
      </c>
      <c r="K1779" s="312"/>
      <c r="L1779" s="315">
        <f t="shared" si="58"/>
        <v>44501</v>
      </c>
      <c r="M1779" s="317">
        <f t="shared" si="60"/>
        <v>455</v>
      </c>
      <c r="N1779" s="317">
        <f t="shared" si="60"/>
        <v>1102.0139</v>
      </c>
    </row>
    <row r="1780" spans="2:14" s="314" customFormat="1" ht="12.75">
      <c r="B1780" s="315">
        <f>+B245</f>
        <v>44531</v>
      </c>
      <c r="C1780" s="312"/>
      <c r="D1780" s="317">
        <f>+D245</f>
        <v>429</v>
      </c>
      <c r="E1780" s="317">
        <f>+E245</f>
        <v>940.3111</v>
      </c>
      <c r="F1780" s="319"/>
      <c r="G1780" s="315">
        <f>+B1780</f>
        <v>44531</v>
      </c>
      <c r="H1780" s="316"/>
      <c r="I1780" s="317">
        <f>+D967</f>
        <v>25</v>
      </c>
      <c r="J1780" s="317">
        <f>+E967</f>
        <v>155.8332</v>
      </c>
      <c r="K1780" s="312"/>
      <c r="L1780" s="315">
        <f>+G1780</f>
        <v>44531</v>
      </c>
      <c r="M1780" s="317">
        <f>+D1780+I1780</f>
        <v>454</v>
      </c>
      <c r="N1780" s="317">
        <f>+E1780+J1780</f>
        <v>1096.1443</v>
      </c>
    </row>
    <row r="1781" spans="2:14" s="314" customFormat="1" ht="12.75">
      <c r="B1781" s="315">
        <f>+B246</f>
        <v>44562</v>
      </c>
      <c r="C1781" s="312"/>
      <c r="D1781" s="317">
        <f>+D246</f>
        <v>429</v>
      </c>
      <c r="E1781" s="317">
        <f>+E246</f>
        <v>938.6781</v>
      </c>
      <c r="F1781" s="319"/>
      <c r="G1781" s="315">
        <f t="shared" si="57"/>
        <v>44562</v>
      </c>
      <c r="H1781" s="316"/>
      <c r="I1781" s="317">
        <f>+D968</f>
        <v>25</v>
      </c>
      <c r="J1781" s="317">
        <f>+E968</f>
        <v>155.9332</v>
      </c>
      <c r="K1781" s="312"/>
      <c r="L1781" s="315">
        <f t="shared" si="58"/>
        <v>44562</v>
      </c>
      <c r="M1781" s="317">
        <f>+D1781+I1781</f>
        <v>454</v>
      </c>
      <c r="N1781" s="317">
        <f>+E1781+J1781</f>
        <v>1094.6113</v>
      </c>
    </row>
    <row r="1782" spans="2:14" s="314" customFormat="1" ht="12.75">
      <c r="B1782" s="315">
        <f>+B247</f>
        <v>44593</v>
      </c>
      <c r="C1782" s="312"/>
      <c r="D1782" s="317">
        <f>+D247</f>
        <v>429</v>
      </c>
      <c r="E1782" s="317">
        <f>+E247</f>
        <v>927.3791</v>
      </c>
      <c r="F1782" s="319"/>
      <c r="G1782" s="315">
        <f>+B1782</f>
        <v>44593</v>
      </c>
      <c r="H1782" s="316"/>
      <c r="I1782" s="317">
        <f>+D969</f>
        <v>25</v>
      </c>
      <c r="J1782" s="317">
        <f>+E969</f>
        <v>155.9732</v>
      </c>
      <c r="K1782" s="312"/>
      <c r="L1782" s="315">
        <f>+G1782</f>
        <v>44593</v>
      </c>
      <c r="M1782" s="317">
        <f>+D1782+I1782</f>
        <v>454</v>
      </c>
      <c r="N1782" s="317">
        <f>+E1782+J1782</f>
        <v>1083.3523</v>
      </c>
    </row>
    <row r="1783" spans="2:14" s="314" customFormat="1" ht="12.75">
      <c r="B1783" s="315">
        <f>+B248</f>
        <v>44621</v>
      </c>
      <c r="C1783" s="312"/>
      <c r="D1783" s="317">
        <f>+D248</f>
        <v>428</v>
      </c>
      <c r="E1783" s="317">
        <f>+E248</f>
        <v>918.468</v>
      </c>
      <c r="F1783" s="319"/>
      <c r="G1783" s="315">
        <f t="shared" si="57"/>
        <v>44621</v>
      </c>
      <c r="H1783" s="316"/>
      <c r="I1783" s="317">
        <f>+D970</f>
        <v>25</v>
      </c>
      <c r="J1783" s="317">
        <f>+E970</f>
        <v>157.0618</v>
      </c>
      <c r="K1783" s="312"/>
      <c r="L1783" s="315">
        <f t="shared" si="58"/>
        <v>44621</v>
      </c>
      <c r="M1783" s="317">
        <f>+D1783+I1783</f>
        <v>453</v>
      </c>
      <c r="N1783" s="317">
        <f>+E1783+J1783</f>
        <v>1075.5298</v>
      </c>
    </row>
    <row r="1784" spans="2:14" s="314" customFormat="1" ht="12.75">
      <c r="B1784" s="315"/>
      <c r="C1784" s="312"/>
      <c r="D1784" s="317"/>
      <c r="E1784" s="317"/>
      <c r="F1784" s="319"/>
      <c r="G1784" s="315"/>
      <c r="H1784" s="316"/>
      <c r="I1784" s="317"/>
      <c r="J1784" s="317"/>
      <c r="K1784" s="312"/>
      <c r="L1784" s="315"/>
      <c r="M1784" s="317"/>
      <c r="N1784" s="317"/>
    </row>
    <row r="1785" spans="2:14" s="314" customFormat="1" ht="12.75">
      <c r="B1785" s="315"/>
      <c r="C1785" s="312"/>
      <c r="D1785" s="317"/>
      <c r="E1785" s="317"/>
      <c r="F1785" s="319"/>
      <c r="G1785" s="315"/>
      <c r="H1785" s="316"/>
      <c r="I1785" s="317"/>
      <c r="J1785" s="317"/>
      <c r="K1785" s="312"/>
      <c r="L1785" s="315"/>
      <c r="M1785" s="317"/>
      <c r="N1785" s="317"/>
    </row>
    <row r="1786" spans="2:14" s="314" customFormat="1" ht="12.75">
      <c r="B1786" s="315"/>
      <c r="C1786" s="312"/>
      <c r="D1786" s="317"/>
      <c r="E1786" s="317"/>
      <c r="F1786" s="319"/>
      <c r="G1786" s="315"/>
      <c r="H1786" s="316"/>
      <c r="I1786" s="317"/>
      <c r="J1786" s="317"/>
      <c r="K1786" s="312"/>
      <c r="L1786" s="315"/>
      <c r="M1786" s="317"/>
      <c r="N1786" s="317"/>
    </row>
    <row r="1787" spans="2:14" s="314" customFormat="1" ht="12.75">
      <c r="B1787" s="315"/>
      <c r="C1787" s="312"/>
      <c r="D1787" s="317"/>
      <c r="E1787" s="317"/>
      <c r="F1787" s="319"/>
      <c r="G1787" s="315"/>
      <c r="H1787" s="316"/>
      <c r="I1787" s="317"/>
      <c r="J1787" s="317"/>
      <c r="K1787" s="312"/>
      <c r="L1787" s="315"/>
      <c r="M1787" s="317"/>
      <c r="N1787" s="317"/>
    </row>
    <row r="1788" spans="2:14" s="314" customFormat="1" ht="12.75">
      <c r="B1788" s="315"/>
      <c r="C1788" s="312"/>
      <c r="D1788" s="317"/>
      <c r="E1788" s="317"/>
      <c r="F1788" s="319"/>
      <c r="G1788" s="315"/>
      <c r="H1788" s="316"/>
      <c r="I1788" s="317"/>
      <c r="J1788" s="317"/>
      <c r="K1788" s="312"/>
      <c r="L1788" s="315"/>
      <c r="M1788" s="317"/>
      <c r="N1788" s="317"/>
    </row>
    <row r="1789" spans="3:13" s="314" customFormat="1" ht="12.75">
      <c r="C1789" s="311"/>
      <c r="D1789" s="311" t="s">
        <v>25</v>
      </c>
      <c r="E1789" s="311" t="s">
        <v>0</v>
      </c>
      <c r="H1789" s="319"/>
      <c r="I1789" s="319"/>
      <c r="J1789" s="312"/>
      <c r="K1789" s="312"/>
      <c r="M1789" s="317"/>
    </row>
    <row r="1790" spans="3:11" s="314" customFormat="1" ht="12.75">
      <c r="C1790" s="313" t="s">
        <v>65</v>
      </c>
      <c r="D1790" s="320">
        <f>+AVERAGE(M1781:M1783)</f>
        <v>453.6666666666667</v>
      </c>
      <c r="E1790" s="320">
        <f>+AVERAGE(N1781:N1783)</f>
        <v>1084.4978</v>
      </c>
      <c r="H1790" s="319"/>
      <c r="I1790" s="319"/>
      <c r="J1790" s="312"/>
      <c r="K1790" s="312"/>
    </row>
    <row r="1791" spans="3:11" s="314" customFormat="1" ht="12.75">
      <c r="C1791" s="313" t="s">
        <v>22</v>
      </c>
      <c r="D1791" s="321">
        <f>+AVERAGE(I1781:I1783)</f>
        <v>25</v>
      </c>
      <c r="E1791" s="321">
        <f>+AVERAGE(J1781:J1783)</f>
        <v>156.32273333333333</v>
      </c>
      <c r="H1791" s="319"/>
      <c r="I1791" s="319"/>
      <c r="J1791" s="312"/>
      <c r="K1791" s="312"/>
    </row>
    <row r="1792" spans="3:11" s="314" customFormat="1" ht="12.75">
      <c r="C1792" s="313" t="s">
        <v>26</v>
      </c>
      <c r="D1792" s="322">
        <f>AVERAGE(D1781:D1783)</f>
        <v>428.6666666666667</v>
      </c>
      <c r="E1792" s="322">
        <f>AVERAGE(E1781:E1783)</f>
        <v>928.1750666666667</v>
      </c>
      <c r="H1792" s="319"/>
      <c r="I1792" s="319"/>
      <c r="J1792" s="312"/>
      <c r="K1792" s="312"/>
    </row>
    <row r="1793" spans="3:11" s="314" customFormat="1" ht="12.75">
      <c r="C1793" s="312"/>
      <c r="D1793" s="323" t="s">
        <v>21</v>
      </c>
      <c r="E1793" s="323" t="s">
        <v>21</v>
      </c>
      <c r="F1793" s="319"/>
      <c r="G1793" s="319"/>
      <c r="H1793" s="319"/>
      <c r="I1793" s="319"/>
      <c r="J1793" s="312"/>
      <c r="K1793" s="312"/>
    </row>
    <row r="1794" spans="3:11" s="314" customFormat="1" ht="12.75">
      <c r="C1794" s="312"/>
      <c r="D1794" s="311" t="s">
        <v>25</v>
      </c>
      <c r="E1794" s="311" t="s">
        <v>0</v>
      </c>
      <c r="F1794" s="319"/>
      <c r="G1794" s="319"/>
      <c r="H1794" s="319"/>
      <c r="I1794" s="319"/>
      <c r="J1794" s="312"/>
      <c r="K1794" s="312"/>
    </row>
    <row r="1795" spans="3:11" s="314" customFormat="1" ht="12.75">
      <c r="C1795" s="313" t="s">
        <v>22</v>
      </c>
      <c r="D1795" s="324">
        <f>+D1791/D1790</f>
        <v>0.05510653930933137</v>
      </c>
      <c r="E1795" s="324">
        <f>+E1791/E1790</f>
        <v>0.1441429695231593</v>
      </c>
      <c r="F1795" s="319"/>
      <c r="G1795" s="319"/>
      <c r="H1795" s="319"/>
      <c r="I1795" s="319"/>
      <c r="J1795" s="312"/>
      <c r="K1795" s="312"/>
    </row>
    <row r="1796" spans="3:11" s="314" customFormat="1" ht="12.75">
      <c r="C1796" s="313" t="s">
        <v>26</v>
      </c>
      <c r="D1796" s="324">
        <f>+D1792/D1790</f>
        <v>0.9448934606906686</v>
      </c>
      <c r="E1796" s="324">
        <f>+E1792/E1790</f>
        <v>0.8558570304768406</v>
      </c>
      <c r="F1796" s="319"/>
      <c r="G1796" s="319"/>
      <c r="H1796" s="319"/>
      <c r="I1796" s="319"/>
      <c r="J1796" s="312"/>
      <c r="K1796" s="312"/>
    </row>
    <row r="1797" spans="3:11" s="314" customFormat="1" ht="12.75">
      <c r="C1797" s="313" t="s">
        <v>65</v>
      </c>
      <c r="D1797" s="325">
        <f>SUM(D1795:D1796)</f>
        <v>1</v>
      </c>
      <c r="E1797" s="325">
        <f>SUM(E1795:E1796)</f>
        <v>0.9999999999999999</v>
      </c>
      <c r="F1797" s="319"/>
      <c r="G1797" s="319"/>
      <c r="H1797" s="319"/>
      <c r="I1797" s="319"/>
      <c r="J1797" s="312"/>
      <c r="K1797" s="312"/>
    </row>
    <row r="1798" spans="2:11" s="314" customFormat="1" ht="12.75">
      <c r="B1798" s="312"/>
      <c r="F1798" s="319"/>
      <c r="G1798" s="319"/>
      <c r="H1798" s="319"/>
      <c r="I1798" s="319"/>
      <c r="J1798" s="312"/>
      <c r="K1798" s="312"/>
    </row>
    <row r="1799" spans="2:11" s="314" customFormat="1" ht="12.75">
      <c r="B1799" s="312"/>
      <c r="C1799" s="312"/>
      <c r="D1799" s="319"/>
      <c r="E1799" s="319"/>
      <c r="F1799" s="319"/>
      <c r="G1799" s="319"/>
      <c r="H1799" s="319"/>
      <c r="I1799" s="319"/>
      <c r="J1799" s="312"/>
      <c r="K1799" s="312"/>
    </row>
    <row r="1800" spans="2:12" s="314" customFormat="1" ht="12.75">
      <c r="B1800" s="326" t="s">
        <v>52</v>
      </c>
      <c r="C1800" s="312"/>
      <c r="D1800" s="319"/>
      <c r="E1800" s="319"/>
      <c r="F1800" s="319"/>
      <c r="G1800" s="327" t="s">
        <v>53</v>
      </c>
      <c r="H1800" s="319"/>
      <c r="I1800" s="319"/>
      <c r="J1800" s="312"/>
      <c r="K1800" s="312"/>
      <c r="L1800" s="314" t="s">
        <v>5</v>
      </c>
    </row>
    <row r="1801" spans="2:15" s="314" customFormat="1" ht="12.75">
      <c r="B1801" s="313" t="s">
        <v>23</v>
      </c>
      <c r="C1801" s="311"/>
      <c r="D1801" s="311" t="s">
        <v>25</v>
      </c>
      <c r="E1801" s="311" t="s">
        <v>0</v>
      </c>
      <c r="F1801" s="319"/>
      <c r="G1801" s="313" t="s">
        <v>23</v>
      </c>
      <c r="H1801" s="311"/>
      <c r="I1801" s="311" t="s">
        <v>25</v>
      </c>
      <c r="J1801" s="311" t="s">
        <v>0</v>
      </c>
      <c r="K1801" s="312"/>
      <c r="L1801" s="313"/>
      <c r="M1801" s="311"/>
      <c r="N1801" s="311" t="s">
        <v>75</v>
      </c>
      <c r="O1801" s="313" t="s">
        <v>0</v>
      </c>
    </row>
    <row r="1802" spans="2:15" s="314" customFormat="1" ht="12.75">
      <c r="B1802" s="315">
        <f>+B259</f>
        <v>37653</v>
      </c>
      <c r="C1802" s="312"/>
      <c r="D1802" s="317">
        <f>+D259</f>
        <v>2502</v>
      </c>
      <c r="E1802" s="317">
        <f>+E259</f>
        <v>743.025163</v>
      </c>
      <c r="F1802" s="319"/>
      <c r="G1802" s="315">
        <f>+B981</f>
        <v>37653</v>
      </c>
      <c r="H1802" s="312"/>
      <c r="I1802" s="319">
        <f>+D981</f>
        <v>119</v>
      </c>
      <c r="J1802" s="317">
        <f>+E981</f>
        <v>234.083023</v>
      </c>
      <c r="K1802" s="312"/>
      <c r="L1802" s="315">
        <f aca="true" t="shared" si="61" ref="L1802:L1865">+B1802</f>
        <v>37653</v>
      </c>
      <c r="M1802" s="316"/>
      <c r="N1802" s="316">
        <f>+D1802+I1802</f>
        <v>2621</v>
      </c>
      <c r="O1802" s="316">
        <f>+E1802+J1802</f>
        <v>977.108186</v>
      </c>
    </row>
    <row r="1803" spans="2:15" s="314" customFormat="1" ht="12.75">
      <c r="B1803" s="315">
        <f>+B260</f>
        <v>37681</v>
      </c>
      <c r="C1803" s="312"/>
      <c r="D1803" s="317">
        <f>+D260</f>
        <v>2655</v>
      </c>
      <c r="E1803" s="317">
        <f>+E260</f>
        <v>804.910972</v>
      </c>
      <c r="F1803" s="319"/>
      <c r="G1803" s="315">
        <f>+B982</f>
        <v>37681</v>
      </c>
      <c r="H1803" s="312"/>
      <c r="I1803" s="319">
        <f>+D982</f>
        <v>128</v>
      </c>
      <c r="J1803" s="317">
        <f>+E982</f>
        <v>246.51593400000002</v>
      </c>
      <c r="K1803" s="312"/>
      <c r="L1803" s="315">
        <f t="shared" si="61"/>
        <v>37681</v>
      </c>
      <c r="M1803" s="316"/>
      <c r="N1803" s="316">
        <f aca="true" t="shared" si="62" ref="N1803:N1827">+D1803+I1803</f>
        <v>2783</v>
      </c>
      <c r="O1803" s="316">
        <f aca="true" t="shared" si="63" ref="O1803:O1827">+E1803+J1803</f>
        <v>1051.4269060000001</v>
      </c>
    </row>
    <row r="1804" spans="2:15" s="314" customFormat="1" ht="12.75">
      <c r="B1804" s="315">
        <f>+B261</f>
        <v>37712</v>
      </c>
      <c r="C1804" s="312"/>
      <c r="D1804" s="317">
        <f>+D261</f>
        <v>2812</v>
      </c>
      <c r="E1804" s="317">
        <f>+E261</f>
        <v>890.3124280000001</v>
      </c>
      <c r="F1804" s="319"/>
      <c r="G1804" s="315">
        <f>+B983</f>
        <v>37712</v>
      </c>
      <c r="H1804" s="312"/>
      <c r="I1804" s="319">
        <f>+D983</f>
        <v>134</v>
      </c>
      <c r="J1804" s="317">
        <f>+E983</f>
        <v>293.648606</v>
      </c>
      <c r="K1804" s="312"/>
      <c r="L1804" s="315">
        <f t="shared" si="61"/>
        <v>37712</v>
      </c>
      <c r="M1804" s="316"/>
      <c r="N1804" s="316">
        <f t="shared" si="62"/>
        <v>2946</v>
      </c>
      <c r="O1804" s="316">
        <f t="shared" si="63"/>
        <v>1183.961034</v>
      </c>
    </row>
    <row r="1805" spans="2:15" s="314" customFormat="1" ht="12.75">
      <c r="B1805" s="315">
        <f>+B262</f>
        <v>37742</v>
      </c>
      <c r="C1805" s="312"/>
      <c r="D1805" s="317">
        <f>+D262</f>
        <v>2902</v>
      </c>
      <c r="E1805" s="317">
        <f>+E262</f>
        <v>955.92222</v>
      </c>
      <c r="F1805" s="319"/>
      <c r="G1805" s="315">
        <f>+B984</f>
        <v>37742</v>
      </c>
      <c r="H1805" s="312"/>
      <c r="I1805" s="319">
        <f>+D984</f>
        <v>146</v>
      </c>
      <c r="J1805" s="317">
        <f>+E984</f>
        <v>297.449327</v>
      </c>
      <c r="K1805" s="312"/>
      <c r="L1805" s="315">
        <f t="shared" si="61"/>
        <v>37742</v>
      </c>
      <c r="M1805" s="316"/>
      <c r="N1805" s="316">
        <f t="shared" si="62"/>
        <v>3048</v>
      </c>
      <c r="O1805" s="316">
        <f t="shared" si="63"/>
        <v>1253.371547</v>
      </c>
    </row>
    <row r="1806" spans="2:15" s="314" customFormat="1" ht="12.75">
      <c r="B1806" s="315">
        <f>+B263</f>
        <v>37773</v>
      </c>
      <c r="C1806" s="312"/>
      <c r="D1806" s="317">
        <f>+D263</f>
        <v>3016</v>
      </c>
      <c r="E1806" s="317">
        <f>+E263</f>
        <v>1040.556049</v>
      </c>
      <c r="F1806" s="319"/>
      <c r="G1806" s="315">
        <f>+B985</f>
        <v>37773</v>
      </c>
      <c r="H1806" s="312"/>
      <c r="I1806" s="319">
        <f>+D985</f>
        <v>149</v>
      </c>
      <c r="J1806" s="317">
        <f>+E985</f>
        <v>301.017376</v>
      </c>
      <c r="K1806" s="312"/>
      <c r="L1806" s="315">
        <f t="shared" si="61"/>
        <v>37773</v>
      </c>
      <c r="M1806" s="316"/>
      <c r="N1806" s="316">
        <f t="shared" si="62"/>
        <v>3165</v>
      </c>
      <c r="O1806" s="316">
        <f t="shared" si="63"/>
        <v>1341.573425</v>
      </c>
    </row>
    <row r="1807" spans="2:15" s="314" customFormat="1" ht="12.75">
      <c r="B1807" s="315">
        <f>+B264</f>
        <v>37803</v>
      </c>
      <c r="C1807" s="312"/>
      <c r="D1807" s="317">
        <f>+D264</f>
        <v>3129</v>
      </c>
      <c r="E1807" s="317">
        <f>+E264</f>
        <v>1090.609845</v>
      </c>
      <c r="F1807" s="319"/>
      <c r="G1807" s="315">
        <f>+B986</f>
        <v>37803</v>
      </c>
      <c r="H1807" s="312"/>
      <c r="I1807" s="319">
        <f>+D986</f>
        <v>156</v>
      </c>
      <c r="J1807" s="317">
        <f>+E986</f>
        <v>305.19732100000004</v>
      </c>
      <c r="K1807" s="312"/>
      <c r="L1807" s="315">
        <f t="shared" si="61"/>
        <v>37803</v>
      </c>
      <c r="M1807" s="316"/>
      <c r="N1807" s="316">
        <f t="shared" si="62"/>
        <v>3285</v>
      </c>
      <c r="O1807" s="316">
        <f t="shared" si="63"/>
        <v>1395.807166</v>
      </c>
    </row>
    <row r="1808" spans="2:15" s="314" customFormat="1" ht="10.5" customHeight="1">
      <c r="B1808" s="315">
        <f>+B265</f>
        <v>37834</v>
      </c>
      <c r="C1808" s="312"/>
      <c r="D1808" s="317">
        <f>+D265</f>
        <v>3250</v>
      </c>
      <c r="E1808" s="317">
        <f>+E265</f>
        <v>1143.564402</v>
      </c>
      <c r="F1808" s="319"/>
      <c r="G1808" s="315">
        <f>+B987</f>
        <v>37834</v>
      </c>
      <c r="H1808" s="312"/>
      <c r="I1808" s="319">
        <f>+D987</f>
        <v>157</v>
      </c>
      <c r="J1808" s="317">
        <f>+E987</f>
        <v>311.26266</v>
      </c>
      <c r="K1808" s="312"/>
      <c r="L1808" s="315">
        <f t="shared" si="61"/>
        <v>37834</v>
      </c>
      <c r="M1808" s="316"/>
      <c r="N1808" s="316">
        <f t="shared" si="62"/>
        <v>3407</v>
      </c>
      <c r="O1808" s="316">
        <f t="shared" si="63"/>
        <v>1454.8270619999998</v>
      </c>
    </row>
    <row r="1809" spans="2:15" s="314" customFormat="1" ht="12.75">
      <c r="B1809" s="315">
        <f>+B266</f>
        <v>37865</v>
      </c>
      <c r="C1809" s="312"/>
      <c r="D1809" s="317">
        <f>+D266</f>
        <v>3357</v>
      </c>
      <c r="E1809" s="317">
        <f>+E266</f>
        <v>1165.170998</v>
      </c>
      <c r="F1809" s="319"/>
      <c r="G1809" s="315">
        <f>+B988</f>
        <v>37865</v>
      </c>
      <c r="H1809" s="312"/>
      <c r="I1809" s="319">
        <f>+D988</f>
        <v>167</v>
      </c>
      <c r="J1809" s="317">
        <f>+E988</f>
        <v>272.74976</v>
      </c>
      <c r="K1809" s="312"/>
      <c r="L1809" s="315">
        <f t="shared" si="61"/>
        <v>37865</v>
      </c>
      <c r="M1809" s="316"/>
      <c r="N1809" s="316">
        <f t="shared" si="62"/>
        <v>3524</v>
      </c>
      <c r="O1809" s="316">
        <f t="shared" si="63"/>
        <v>1437.920758</v>
      </c>
    </row>
    <row r="1810" spans="2:15" s="314" customFormat="1" ht="12.75">
      <c r="B1810" s="315">
        <f>+B267</f>
        <v>37895</v>
      </c>
      <c r="C1810" s="312"/>
      <c r="D1810" s="317">
        <f>+D267</f>
        <v>3397</v>
      </c>
      <c r="E1810" s="317">
        <f>+E267</f>
        <v>1205.107255</v>
      </c>
      <c r="F1810" s="319"/>
      <c r="G1810" s="315">
        <f>+B989</f>
        <v>37895</v>
      </c>
      <c r="H1810" s="312"/>
      <c r="I1810" s="319">
        <f>+D989</f>
        <v>170</v>
      </c>
      <c r="J1810" s="317">
        <f>+E989</f>
        <v>277.099869</v>
      </c>
      <c r="K1810" s="312"/>
      <c r="L1810" s="315">
        <f t="shared" si="61"/>
        <v>37895</v>
      </c>
      <c r="M1810" s="316"/>
      <c r="N1810" s="316">
        <f t="shared" si="62"/>
        <v>3567</v>
      </c>
      <c r="O1810" s="316">
        <f t="shared" si="63"/>
        <v>1482.207124</v>
      </c>
    </row>
    <row r="1811" spans="2:15" s="314" customFormat="1" ht="12.75">
      <c r="B1811" s="315">
        <f>+B268</f>
        <v>37926</v>
      </c>
      <c r="C1811" s="312"/>
      <c r="D1811" s="317">
        <f>+D268</f>
        <v>3488</v>
      </c>
      <c r="E1811" s="317">
        <f>+E268</f>
        <v>1244.025511</v>
      </c>
      <c r="F1811" s="319"/>
      <c r="G1811" s="315">
        <f>+B990</f>
        <v>37926</v>
      </c>
      <c r="H1811" s="312"/>
      <c r="I1811" s="319">
        <f>+D990</f>
        <v>177</v>
      </c>
      <c r="J1811" s="317">
        <f>+E990</f>
        <v>201.976397</v>
      </c>
      <c r="K1811" s="312"/>
      <c r="L1811" s="315">
        <f t="shared" si="61"/>
        <v>37926</v>
      </c>
      <c r="M1811" s="316"/>
      <c r="N1811" s="316">
        <f t="shared" si="62"/>
        <v>3665</v>
      </c>
      <c r="O1811" s="316">
        <f t="shared" si="63"/>
        <v>1446.001908</v>
      </c>
    </row>
    <row r="1812" spans="2:15" s="314" customFormat="1" ht="12.75">
      <c r="B1812" s="315">
        <f>+B269</f>
        <v>37956</v>
      </c>
      <c r="C1812" s="312"/>
      <c r="D1812" s="317">
        <f>+D269</f>
        <v>3578</v>
      </c>
      <c r="E1812" s="317">
        <f>+E269</f>
        <v>1259.137966</v>
      </c>
      <c r="F1812" s="319"/>
      <c r="G1812" s="315">
        <f>+B991</f>
        <v>37956</v>
      </c>
      <c r="H1812" s="312"/>
      <c r="I1812" s="319">
        <f>+D991</f>
        <v>184</v>
      </c>
      <c r="J1812" s="317">
        <f>+E991</f>
        <v>186.16375700000003</v>
      </c>
      <c r="K1812" s="312"/>
      <c r="L1812" s="315">
        <f t="shared" si="61"/>
        <v>37956</v>
      </c>
      <c r="M1812" s="316"/>
      <c r="N1812" s="316">
        <f t="shared" si="62"/>
        <v>3762</v>
      </c>
      <c r="O1812" s="316">
        <f t="shared" si="63"/>
        <v>1445.301723</v>
      </c>
    </row>
    <row r="1813" spans="2:15" s="314" customFormat="1" ht="12.75">
      <c r="B1813" s="315">
        <f>+B270</f>
        <v>37987</v>
      </c>
      <c r="C1813" s="312"/>
      <c r="D1813" s="317">
        <f>+D270</f>
        <v>3571</v>
      </c>
      <c r="E1813" s="317">
        <f>+E270</f>
        <v>1278.648918</v>
      </c>
      <c r="F1813" s="319"/>
      <c r="G1813" s="315">
        <f>+B992</f>
        <v>37987</v>
      </c>
      <c r="H1813" s="312"/>
      <c r="I1813" s="319">
        <f>+D992</f>
        <v>181</v>
      </c>
      <c r="J1813" s="317">
        <f>+E992</f>
        <v>138.19648200000003</v>
      </c>
      <c r="K1813" s="312"/>
      <c r="L1813" s="315">
        <f t="shared" si="61"/>
        <v>37987</v>
      </c>
      <c r="M1813" s="316"/>
      <c r="N1813" s="316">
        <f t="shared" si="62"/>
        <v>3752</v>
      </c>
      <c r="O1813" s="316">
        <f t="shared" si="63"/>
        <v>1416.8454000000002</v>
      </c>
    </row>
    <row r="1814" spans="2:15" s="314" customFormat="1" ht="12.75">
      <c r="B1814" s="315">
        <f>+B271</f>
        <v>38018</v>
      </c>
      <c r="C1814" s="312"/>
      <c r="D1814" s="317">
        <f>+D271</f>
        <v>3569</v>
      </c>
      <c r="E1814" s="317">
        <f>+E271</f>
        <v>1289.481443</v>
      </c>
      <c r="F1814" s="319"/>
      <c r="G1814" s="315">
        <f>+B993</f>
        <v>38018</v>
      </c>
      <c r="H1814" s="312"/>
      <c r="I1814" s="319">
        <f>+D993</f>
        <v>185</v>
      </c>
      <c r="J1814" s="317">
        <f>+E993</f>
        <v>133.515949</v>
      </c>
      <c r="K1814" s="312"/>
      <c r="L1814" s="315">
        <f t="shared" si="61"/>
        <v>38018</v>
      </c>
      <c r="M1814" s="316"/>
      <c r="N1814" s="316">
        <f t="shared" si="62"/>
        <v>3754</v>
      </c>
      <c r="O1814" s="316">
        <f t="shared" si="63"/>
        <v>1422.997392</v>
      </c>
    </row>
    <row r="1815" spans="2:15" s="314" customFormat="1" ht="12.75">
      <c r="B1815" s="315">
        <f>+B272</f>
        <v>38047</v>
      </c>
      <c r="C1815" s="312"/>
      <c r="D1815" s="317">
        <f>+D272</f>
        <v>3595</v>
      </c>
      <c r="E1815" s="317">
        <f>+E272</f>
        <v>1313.083489</v>
      </c>
      <c r="F1815" s="319"/>
      <c r="G1815" s="315">
        <f>+B994</f>
        <v>38047</v>
      </c>
      <c r="H1815" s="312"/>
      <c r="I1815" s="319">
        <f>+D994</f>
        <v>185</v>
      </c>
      <c r="J1815" s="317">
        <f>+E994</f>
        <v>131.57690300000002</v>
      </c>
      <c r="K1815" s="312"/>
      <c r="L1815" s="315">
        <f t="shared" si="61"/>
        <v>38047</v>
      </c>
      <c r="M1815" s="316"/>
      <c r="N1815" s="316">
        <f t="shared" si="62"/>
        <v>3780</v>
      </c>
      <c r="O1815" s="316">
        <f t="shared" si="63"/>
        <v>1444.6603920000002</v>
      </c>
    </row>
    <row r="1816" spans="2:15" s="314" customFormat="1" ht="12.75">
      <c r="B1816" s="315">
        <f>+B273</f>
        <v>38078</v>
      </c>
      <c r="C1816" s="312"/>
      <c r="D1816" s="317">
        <f>+D273</f>
        <v>3599</v>
      </c>
      <c r="E1816" s="317">
        <f>+E273</f>
        <v>1314.060781</v>
      </c>
      <c r="F1816" s="319"/>
      <c r="G1816" s="315">
        <f>+B995</f>
        <v>38078</v>
      </c>
      <c r="H1816" s="312"/>
      <c r="I1816" s="319">
        <f>+D995</f>
        <v>185</v>
      </c>
      <c r="J1816" s="317">
        <f>+E995</f>
        <v>129.811267</v>
      </c>
      <c r="K1816" s="312"/>
      <c r="L1816" s="315">
        <f t="shared" si="61"/>
        <v>38078</v>
      </c>
      <c r="M1816" s="316"/>
      <c r="N1816" s="316">
        <f t="shared" si="62"/>
        <v>3784</v>
      </c>
      <c r="O1816" s="316">
        <f t="shared" si="63"/>
        <v>1443.872048</v>
      </c>
    </row>
    <row r="1817" spans="2:15" s="314" customFormat="1" ht="12.75">
      <c r="B1817" s="315">
        <f>+B274</f>
        <v>38108</v>
      </c>
      <c r="C1817" s="312"/>
      <c r="D1817" s="317">
        <f>+D274</f>
        <v>3588</v>
      </c>
      <c r="E1817" s="317">
        <f>+E274</f>
        <v>1318.94731</v>
      </c>
      <c r="F1817" s="319"/>
      <c r="G1817" s="315">
        <f>+B996</f>
        <v>38108</v>
      </c>
      <c r="H1817" s="312"/>
      <c r="I1817" s="319">
        <f>+D996</f>
        <v>194</v>
      </c>
      <c r="J1817" s="317">
        <f>+E996</f>
        <v>125.94506700000001</v>
      </c>
      <c r="K1817" s="312"/>
      <c r="L1817" s="315">
        <f t="shared" si="61"/>
        <v>38108</v>
      </c>
      <c r="M1817" s="316"/>
      <c r="N1817" s="316">
        <f t="shared" si="62"/>
        <v>3782</v>
      </c>
      <c r="O1817" s="316">
        <f t="shared" si="63"/>
        <v>1444.8923770000001</v>
      </c>
    </row>
    <row r="1818" spans="2:15" s="314" customFormat="1" ht="12.75">
      <c r="B1818" s="315">
        <f>+B275</f>
        <v>38139</v>
      </c>
      <c r="C1818" s="312"/>
      <c r="D1818" s="317">
        <f>+D275</f>
        <v>3602</v>
      </c>
      <c r="E1818" s="317">
        <f>+E275</f>
        <v>1336.8626180000003</v>
      </c>
      <c r="F1818" s="319"/>
      <c r="G1818" s="315">
        <f>+B997</f>
        <v>38139</v>
      </c>
      <c r="H1818" s="312"/>
      <c r="I1818" s="319">
        <f>+D997</f>
        <v>193</v>
      </c>
      <c r="J1818" s="317">
        <f>+E997</f>
        <v>56.942146</v>
      </c>
      <c r="K1818" s="312"/>
      <c r="L1818" s="315">
        <f t="shared" si="61"/>
        <v>38139</v>
      </c>
      <c r="M1818" s="316"/>
      <c r="N1818" s="316">
        <f t="shared" si="62"/>
        <v>3795</v>
      </c>
      <c r="O1818" s="316">
        <f t="shared" si="63"/>
        <v>1393.8047640000004</v>
      </c>
    </row>
    <row r="1819" spans="2:15" s="314" customFormat="1" ht="12.75">
      <c r="B1819" s="315">
        <f>+B276</f>
        <v>38169</v>
      </c>
      <c r="C1819" s="312"/>
      <c r="D1819" s="317">
        <f>+D276</f>
        <v>3567</v>
      </c>
      <c r="E1819" s="317">
        <f>+E276</f>
        <v>1359.45135</v>
      </c>
      <c r="F1819" s="319"/>
      <c r="G1819" s="315">
        <f>+B998</f>
        <v>38169</v>
      </c>
      <c r="H1819" s="312"/>
      <c r="I1819" s="319">
        <f>+D998</f>
        <v>192</v>
      </c>
      <c r="J1819" s="317">
        <f>+E998</f>
        <v>59</v>
      </c>
      <c r="K1819" s="312"/>
      <c r="L1819" s="315">
        <f t="shared" si="61"/>
        <v>38169</v>
      </c>
      <c r="M1819" s="316"/>
      <c r="N1819" s="316">
        <f t="shared" si="62"/>
        <v>3759</v>
      </c>
      <c r="O1819" s="316">
        <f t="shared" si="63"/>
        <v>1418.45135</v>
      </c>
    </row>
    <row r="1820" spans="2:15" s="314" customFormat="1" ht="12.75">
      <c r="B1820" s="315">
        <f>+B277</f>
        <v>38200</v>
      </c>
      <c r="C1820" s="312"/>
      <c r="D1820" s="317">
        <f>+D277</f>
        <v>3529</v>
      </c>
      <c r="E1820" s="317">
        <f>+E277</f>
        <v>1335.742656</v>
      </c>
      <c r="F1820" s="319"/>
      <c r="G1820" s="315">
        <f>+B999</f>
        <v>38200</v>
      </c>
      <c r="H1820" s="312"/>
      <c r="I1820" s="319">
        <f>+D999</f>
        <v>189</v>
      </c>
      <c r="J1820" s="317">
        <f>+E999</f>
        <v>60</v>
      </c>
      <c r="K1820" s="312"/>
      <c r="L1820" s="315">
        <f t="shared" si="61"/>
        <v>38200</v>
      </c>
      <c r="M1820" s="316"/>
      <c r="N1820" s="316">
        <f t="shared" si="62"/>
        <v>3718</v>
      </c>
      <c r="O1820" s="316">
        <f t="shared" si="63"/>
        <v>1395.742656</v>
      </c>
    </row>
    <row r="1821" spans="2:15" s="314" customFormat="1" ht="12.75">
      <c r="B1821" s="315">
        <f>+B278</f>
        <v>38231</v>
      </c>
      <c r="C1821" s="312"/>
      <c r="D1821" s="317">
        <f>+D278</f>
        <v>3474</v>
      </c>
      <c r="E1821" s="317">
        <f>+E278</f>
        <v>1266.946321</v>
      </c>
      <c r="F1821" s="319"/>
      <c r="G1821" s="315">
        <f>+B1000</f>
        <v>38231</v>
      </c>
      <c r="H1821" s="312"/>
      <c r="I1821" s="319">
        <f>+D1000</f>
        <v>188</v>
      </c>
      <c r="J1821" s="317">
        <f>+E1000</f>
        <v>60</v>
      </c>
      <c r="K1821" s="312"/>
      <c r="L1821" s="315">
        <f t="shared" si="61"/>
        <v>38231</v>
      </c>
      <c r="M1821" s="316"/>
      <c r="N1821" s="316">
        <f t="shared" si="62"/>
        <v>3662</v>
      </c>
      <c r="O1821" s="316">
        <f t="shared" si="63"/>
        <v>1326.946321</v>
      </c>
    </row>
    <row r="1822" spans="2:15" s="314" customFormat="1" ht="12.75">
      <c r="B1822" s="315">
        <f>+B279</f>
        <v>38261</v>
      </c>
      <c r="C1822" s="312"/>
      <c r="D1822" s="317">
        <f>+D279</f>
        <v>3458</v>
      </c>
      <c r="E1822" s="317">
        <f>+E279</f>
        <v>1360.012764</v>
      </c>
      <c r="F1822" s="319"/>
      <c r="G1822" s="315">
        <f>+B1001</f>
        <v>38261</v>
      </c>
      <c r="H1822" s="312"/>
      <c r="I1822" s="319">
        <f>+D1001</f>
        <v>185</v>
      </c>
      <c r="J1822" s="317">
        <f>+E1001</f>
        <v>61.891309</v>
      </c>
      <c r="K1822" s="312"/>
      <c r="L1822" s="315">
        <f t="shared" si="61"/>
        <v>38261</v>
      </c>
      <c r="M1822" s="316"/>
      <c r="N1822" s="316">
        <f t="shared" si="62"/>
        <v>3643</v>
      </c>
      <c r="O1822" s="316">
        <f t="shared" si="63"/>
        <v>1421.9040730000002</v>
      </c>
    </row>
    <row r="1823" spans="2:15" s="314" customFormat="1" ht="12.75">
      <c r="B1823" s="315">
        <f>+B280</f>
        <v>38292</v>
      </c>
      <c r="C1823" s="312"/>
      <c r="D1823" s="317">
        <f>+D280</f>
        <v>3409</v>
      </c>
      <c r="E1823" s="317">
        <f>+E280</f>
        <v>1373.463601</v>
      </c>
      <c r="F1823" s="319"/>
      <c r="G1823" s="315">
        <f>+B1002</f>
        <v>38292</v>
      </c>
      <c r="H1823" s="312"/>
      <c r="I1823" s="319">
        <f>+D1002</f>
        <v>185</v>
      </c>
      <c r="J1823" s="317">
        <f>+E1002</f>
        <v>58.338222</v>
      </c>
      <c r="K1823" s="312"/>
      <c r="L1823" s="315">
        <f t="shared" si="61"/>
        <v>38292</v>
      </c>
      <c r="M1823" s="316"/>
      <c r="N1823" s="316">
        <f t="shared" si="62"/>
        <v>3594</v>
      </c>
      <c r="O1823" s="316">
        <f t="shared" si="63"/>
        <v>1431.801823</v>
      </c>
    </row>
    <row r="1824" spans="2:15" s="314" customFormat="1" ht="12.75">
      <c r="B1824" s="315">
        <f>+B281</f>
        <v>38322</v>
      </c>
      <c r="C1824" s="312"/>
      <c r="D1824" s="317">
        <f>+D281</f>
        <v>3364</v>
      </c>
      <c r="E1824" s="317">
        <f>+E281</f>
        <v>1403.17689</v>
      </c>
      <c r="F1824" s="319"/>
      <c r="G1824" s="315">
        <f>+B1003</f>
        <v>38322</v>
      </c>
      <c r="H1824" s="312"/>
      <c r="I1824" s="319">
        <f>+D1003</f>
        <v>184</v>
      </c>
      <c r="J1824" s="317">
        <f>+E1003</f>
        <v>58.889211</v>
      </c>
      <c r="K1824" s="312"/>
      <c r="L1824" s="315">
        <f t="shared" si="61"/>
        <v>38322</v>
      </c>
      <c r="M1824" s="316"/>
      <c r="N1824" s="316">
        <f t="shared" si="62"/>
        <v>3548</v>
      </c>
      <c r="O1824" s="316">
        <f t="shared" si="63"/>
        <v>1462.066101</v>
      </c>
    </row>
    <row r="1825" spans="2:15" s="314" customFormat="1" ht="12.75">
      <c r="B1825" s="315">
        <f>+B282</f>
        <v>38353</v>
      </c>
      <c r="C1825" s="312"/>
      <c r="D1825" s="317">
        <f>+D282</f>
        <v>3335</v>
      </c>
      <c r="E1825" s="317">
        <f>+E282</f>
        <v>1385.514815</v>
      </c>
      <c r="F1825" s="319"/>
      <c r="G1825" s="315">
        <f>+B1004</f>
        <v>38353</v>
      </c>
      <c r="H1825" s="312"/>
      <c r="I1825" s="319">
        <f>+D1004</f>
        <v>183</v>
      </c>
      <c r="J1825" s="317">
        <f>+E1004</f>
        <v>48.068175</v>
      </c>
      <c r="K1825" s="312"/>
      <c r="L1825" s="315">
        <f t="shared" si="61"/>
        <v>38353</v>
      </c>
      <c r="M1825" s="316"/>
      <c r="N1825" s="316">
        <f t="shared" si="62"/>
        <v>3518</v>
      </c>
      <c r="O1825" s="316">
        <f t="shared" si="63"/>
        <v>1433.5829899999999</v>
      </c>
    </row>
    <row r="1826" spans="2:15" s="314" customFormat="1" ht="12.75">
      <c r="B1826" s="315">
        <f>+B283</f>
        <v>38384</v>
      </c>
      <c r="C1826" s="312"/>
      <c r="D1826" s="317">
        <f>+D283</f>
        <v>3302</v>
      </c>
      <c r="E1826" s="317">
        <f>+E283</f>
        <v>1392.52672</v>
      </c>
      <c r="F1826" s="319"/>
      <c r="G1826" s="315">
        <f>+B1005</f>
        <v>38384</v>
      </c>
      <c r="H1826" s="312"/>
      <c r="I1826" s="319">
        <f>+D1005</f>
        <v>179</v>
      </c>
      <c r="J1826" s="317">
        <f>+E1005</f>
        <v>48.412014</v>
      </c>
      <c r="K1826" s="312"/>
      <c r="L1826" s="315">
        <f t="shared" si="61"/>
        <v>38384</v>
      </c>
      <c r="M1826" s="316"/>
      <c r="N1826" s="316">
        <f t="shared" si="62"/>
        <v>3481</v>
      </c>
      <c r="O1826" s="316">
        <f t="shared" si="63"/>
        <v>1440.938734</v>
      </c>
    </row>
    <row r="1827" spans="2:15" s="314" customFormat="1" ht="12.75">
      <c r="B1827" s="315">
        <f>+B284</f>
        <v>38412</v>
      </c>
      <c r="C1827" s="312"/>
      <c r="D1827" s="317">
        <f>+D284</f>
        <v>3264</v>
      </c>
      <c r="E1827" s="317">
        <f>+E284</f>
        <v>1405.047539</v>
      </c>
      <c r="F1827" s="319"/>
      <c r="G1827" s="315">
        <f>+B1006</f>
        <v>38412</v>
      </c>
      <c r="H1827" s="312"/>
      <c r="I1827" s="319">
        <f>+D1006</f>
        <v>177</v>
      </c>
      <c r="J1827" s="317">
        <f>+E1006</f>
        <v>50.006316</v>
      </c>
      <c r="K1827" s="312"/>
      <c r="L1827" s="315">
        <f t="shared" si="61"/>
        <v>38412</v>
      </c>
      <c r="M1827" s="316"/>
      <c r="N1827" s="316">
        <f t="shared" si="62"/>
        <v>3441</v>
      </c>
      <c r="O1827" s="316">
        <f t="shared" si="63"/>
        <v>1455.0538549999999</v>
      </c>
    </row>
    <row r="1828" spans="2:15" s="314" customFormat="1" ht="12.75">
      <c r="B1828" s="315">
        <f>+B285</f>
        <v>38443</v>
      </c>
      <c r="C1828" s="312"/>
      <c r="D1828" s="317">
        <f>+D285</f>
        <v>3231</v>
      </c>
      <c r="E1828" s="317">
        <f>+E285</f>
        <v>1408.974754</v>
      </c>
      <c r="F1828" s="319"/>
      <c r="G1828" s="315">
        <f>+B1007</f>
        <v>38443</v>
      </c>
      <c r="H1828" s="312"/>
      <c r="I1828" s="319">
        <f>+D1007</f>
        <v>176</v>
      </c>
      <c r="J1828" s="317">
        <f>+E1007</f>
        <v>53.402138</v>
      </c>
      <c r="K1828" s="312"/>
      <c r="L1828" s="315">
        <f t="shared" si="61"/>
        <v>38443</v>
      </c>
      <c r="M1828" s="316"/>
      <c r="N1828" s="316">
        <f aca="true" t="shared" si="64" ref="N1828:O1830">+D1828+I1828</f>
        <v>3407</v>
      </c>
      <c r="O1828" s="316">
        <f t="shared" si="64"/>
        <v>1462.376892</v>
      </c>
    </row>
    <row r="1829" spans="2:15" s="314" customFormat="1" ht="12.75">
      <c r="B1829" s="315">
        <f>+B286</f>
        <v>38473</v>
      </c>
      <c r="C1829" s="312"/>
      <c r="D1829" s="317">
        <f>+D286</f>
        <v>3204</v>
      </c>
      <c r="E1829" s="317">
        <f>+E286</f>
        <v>1407.278923</v>
      </c>
      <c r="F1829" s="319"/>
      <c r="G1829" s="315">
        <f>+B1008</f>
        <v>38473</v>
      </c>
      <c r="H1829" s="312"/>
      <c r="I1829" s="319">
        <f>+D1008</f>
        <v>174</v>
      </c>
      <c r="J1829" s="317">
        <f>+E1008</f>
        <v>53.017184</v>
      </c>
      <c r="K1829" s="312"/>
      <c r="L1829" s="315">
        <f t="shared" si="61"/>
        <v>38473</v>
      </c>
      <c r="M1829" s="316"/>
      <c r="N1829" s="316">
        <f t="shared" si="64"/>
        <v>3378</v>
      </c>
      <c r="O1829" s="316">
        <f t="shared" si="64"/>
        <v>1460.2961070000001</v>
      </c>
    </row>
    <row r="1830" spans="2:15" s="314" customFormat="1" ht="12.75">
      <c r="B1830" s="315">
        <f>+B287</f>
        <v>38504</v>
      </c>
      <c r="C1830" s="312"/>
      <c r="D1830" s="317">
        <f>+D287</f>
        <v>3178</v>
      </c>
      <c r="E1830" s="317">
        <f>+E287</f>
        <v>1413.024352</v>
      </c>
      <c r="F1830" s="319"/>
      <c r="G1830" s="315">
        <f>+B1009</f>
        <v>38504</v>
      </c>
      <c r="H1830" s="312"/>
      <c r="I1830" s="319">
        <f>+D1009</f>
        <v>173</v>
      </c>
      <c r="J1830" s="317">
        <f>+E1009</f>
        <v>53.509863</v>
      </c>
      <c r="K1830" s="312"/>
      <c r="L1830" s="315">
        <f t="shared" si="61"/>
        <v>38504</v>
      </c>
      <c r="M1830" s="316"/>
      <c r="N1830" s="316">
        <f t="shared" si="64"/>
        <v>3351</v>
      </c>
      <c r="O1830" s="316">
        <f t="shared" si="64"/>
        <v>1466.534215</v>
      </c>
    </row>
    <row r="1831" spans="2:15" s="314" customFormat="1" ht="12.75">
      <c r="B1831" s="315">
        <f>+B288</f>
        <v>38534</v>
      </c>
      <c r="C1831" s="312"/>
      <c r="D1831" s="317">
        <f>+D288</f>
        <v>3158</v>
      </c>
      <c r="E1831" s="317">
        <f>+E288</f>
        <v>1409.820126</v>
      </c>
      <c r="F1831" s="319"/>
      <c r="G1831" s="315">
        <f>+B1010</f>
        <v>38534</v>
      </c>
      <c r="H1831" s="312"/>
      <c r="I1831" s="319">
        <f>+D1010</f>
        <v>172</v>
      </c>
      <c r="J1831" s="317">
        <f>+E1010</f>
        <v>52.501708</v>
      </c>
      <c r="K1831" s="312"/>
      <c r="L1831" s="315">
        <f t="shared" si="61"/>
        <v>38534</v>
      </c>
      <c r="M1831" s="316"/>
      <c r="N1831" s="316">
        <f aca="true" t="shared" si="65" ref="N1831:N1836">+D1831+I1831</f>
        <v>3330</v>
      </c>
      <c r="O1831" s="316">
        <f aca="true" t="shared" si="66" ref="O1831:O1836">+E1831+J1831</f>
        <v>1462.321834</v>
      </c>
    </row>
    <row r="1832" spans="2:15" s="314" customFormat="1" ht="12.75">
      <c r="B1832" s="315">
        <f>+B289</f>
        <v>38565</v>
      </c>
      <c r="C1832" s="312"/>
      <c r="D1832" s="317">
        <f>+D289</f>
        <v>3140</v>
      </c>
      <c r="E1832" s="317">
        <f>+E289</f>
        <v>1378.475009</v>
      </c>
      <c r="F1832" s="319"/>
      <c r="G1832" s="315">
        <f>+B1011</f>
        <v>38565</v>
      </c>
      <c r="H1832" s="312"/>
      <c r="I1832" s="319">
        <f>+D1011</f>
        <v>172</v>
      </c>
      <c r="J1832" s="317">
        <f>+E1011</f>
        <v>53.536135</v>
      </c>
      <c r="K1832" s="312"/>
      <c r="L1832" s="315">
        <f t="shared" si="61"/>
        <v>38565</v>
      </c>
      <c r="M1832" s="316"/>
      <c r="N1832" s="316">
        <f t="shared" si="65"/>
        <v>3312</v>
      </c>
      <c r="O1832" s="316">
        <f t="shared" si="66"/>
        <v>1432.011144</v>
      </c>
    </row>
    <row r="1833" spans="2:15" s="314" customFormat="1" ht="12.75">
      <c r="B1833" s="315">
        <f>+B290</f>
        <v>38596</v>
      </c>
      <c r="C1833" s="312"/>
      <c r="D1833" s="317">
        <f>+D290</f>
        <v>3118</v>
      </c>
      <c r="E1833" s="317">
        <f>+E290</f>
        <v>1323.807032</v>
      </c>
      <c r="F1833" s="319"/>
      <c r="G1833" s="315">
        <f>+B1012</f>
        <v>38596</v>
      </c>
      <c r="H1833" s="312"/>
      <c r="I1833" s="319">
        <f>+D1012</f>
        <v>171</v>
      </c>
      <c r="J1833" s="317">
        <f>+E1012</f>
        <v>51.095063</v>
      </c>
      <c r="K1833" s="312"/>
      <c r="L1833" s="315">
        <f t="shared" si="61"/>
        <v>38596</v>
      </c>
      <c r="M1833" s="316"/>
      <c r="N1833" s="316">
        <f t="shared" si="65"/>
        <v>3289</v>
      </c>
      <c r="O1833" s="316">
        <f t="shared" si="66"/>
        <v>1374.902095</v>
      </c>
    </row>
    <row r="1834" spans="2:15" s="314" customFormat="1" ht="12.75">
      <c r="B1834" s="315">
        <f>+B291</f>
        <v>38626</v>
      </c>
      <c r="C1834" s="312"/>
      <c r="D1834" s="317">
        <f>+D291</f>
        <v>3096</v>
      </c>
      <c r="E1834" s="317">
        <f>+E291</f>
        <v>1325.165218</v>
      </c>
      <c r="F1834" s="319"/>
      <c r="G1834" s="315">
        <f>+B1013</f>
        <v>38626</v>
      </c>
      <c r="H1834" s="312"/>
      <c r="I1834" s="319">
        <f>+D1013</f>
        <v>171</v>
      </c>
      <c r="J1834" s="317">
        <f>+E1013</f>
        <v>51.37123</v>
      </c>
      <c r="K1834" s="312"/>
      <c r="L1834" s="315">
        <f t="shared" si="61"/>
        <v>38626</v>
      </c>
      <c r="M1834" s="316"/>
      <c r="N1834" s="316">
        <f t="shared" si="65"/>
        <v>3267</v>
      </c>
      <c r="O1834" s="316">
        <f t="shared" si="66"/>
        <v>1376.536448</v>
      </c>
    </row>
    <row r="1835" spans="2:15" s="314" customFormat="1" ht="12.75">
      <c r="B1835" s="315">
        <f>+B292</f>
        <v>38657</v>
      </c>
      <c r="C1835" s="312"/>
      <c r="D1835" s="317">
        <f>+D292</f>
        <v>3078</v>
      </c>
      <c r="E1835" s="317">
        <f>+E292</f>
        <v>1288.275346</v>
      </c>
      <c r="F1835" s="319"/>
      <c r="G1835" s="315">
        <f>+B1014</f>
        <v>38657</v>
      </c>
      <c r="H1835" s="312"/>
      <c r="I1835" s="319">
        <f>+D1014</f>
        <v>169</v>
      </c>
      <c r="J1835" s="317">
        <f>+E1014</f>
        <v>51.133171</v>
      </c>
      <c r="K1835" s="312"/>
      <c r="L1835" s="315">
        <f t="shared" si="61"/>
        <v>38657</v>
      </c>
      <c r="M1835" s="316"/>
      <c r="N1835" s="316">
        <f t="shared" si="65"/>
        <v>3247</v>
      </c>
      <c r="O1835" s="316">
        <f t="shared" si="66"/>
        <v>1339.4085169999998</v>
      </c>
    </row>
    <row r="1836" spans="2:15" s="314" customFormat="1" ht="12.75">
      <c r="B1836" s="315">
        <f>+B293</f>
        <v>38687</v>
      </c>
      <c r="C1836" s="312"/>
      <c r="D1836" s="317">
        <f>+D293</f>
        <v>3058</v>
      </c>
      <c r="E1836" s="317">
        <f>+E293</f>
        <v>1299.633277</v>
      </c>
      <c r="F1836" s="319"/>
      <c r="G1836" s="315">
        <f>+B1015</f>
        <v>38687</v>
      </c>
      <c r="H1836" s="312"/>
      <c r="I1836" s="319">
        <f>+D1015</f>
        <v>169</v>
      </c>
      <c r="J1836" s="317">
        <f>+E1015</f>
        <v>49.487233</v>
      </c>
      <c r="K1836" s="312"/>
      <c r="L1836" s="315">
        <f t="shared" si="61"/>
        <v>38687</v>
      </c>
      <c r="M1836" s="316"/>
      <c r="N1836" s="316">
        <f t="shared" si="65"/>
        <v>3227</v>
      </c>
      <c r="O1836" s="316">
        <f t="shared" si="66"/>
        <v>1349.12051</v>
      </c>
    </row>
    <row r="1837" spans="2:15" s="314" customFormat="1" ht="12.75">
      <c r="B1837" s="315">
        <f>+B294</f>
        <v>38718</v>
      </c>
      <c r="C1837" s="312"/>
      <c r="D1837" s="317">
        <f>+D294</f>
        <v>3035</v>
      </c>
      <c r="E1837" s="317">
        <f>+E294</f>
        <v>1300.3387</v>
      </c>
      <c r="F1837" s="319"/>
      <c r="G1837" s="315">
        <f>+B1016</f>
        <v>38718</v>
      </c>
      <c r="H1837" s="312"/>
      <c r="I1837" s="319">
        <f>+D1016</f>
        <v>168</v>
      </c>
      <c r="J1837" s="317">
        <f>+E1016</f>
        <v>50.196109</v>
      </c>
      <c r="K1837" s="312"/>
      <c r="L1837" s="315">
        <f t="shared" si="61"/>
        <v>38718</v>
      </c>
      <c r="M1837" s="316"/>
      <c r="N1837" s="316">
        <f aca="true" t="shared" si="67" ref="N1837:O1845">+D1837+I1837</f>
        <v>3203</v>
      </c>
      <c r="O1837" s="316">
        <f t="shared" si="67"/>
        <v>1350.534809</v>
      </c>
    </row>
    <row r="1838" spans="2:15" s="314" customFormat="1" ht="12.75">
      <c r="B1838" s="315">
        <f>+B295</f>
        <v>38749</v>
      </c>
      <c r="C1838" s="312"/>
      <c r="D1838" s="317">
        <f>+D295</f>
        <v>3004</v>
      </c>
      <c r="E1838" s="317">
        <f>+E295</f>
        <v>1286.068066</v>
      </c>
      <c r="F1838" s="319"/>
      <c r="G1838" s="315">
        <f>+B1017</f>
        <v>38749</v>
      </c>
      <c r="H1838" s="312"/>
      <c r="I1838" s="319">
        <f>+D1017</f>
        <v>168</v>
      </c>
      <c r="J1838" s="317">
        <f>+E1017</f>
        <v>50.720714</v>
      </c>
      <c r="K1838" s="312"/>
      <c r="L1838" s="315">
        <f t="shared" si="61"/>
        <v>38749</v>
      </c>
      <c r="M1838" s="316"/>
      <c r="N1838" s="316">
        <f t="shared" si="67"/>
        <v>3172</v>
      </c>
      <c r="O1838" s="316">
        <f t="shared" si="67"/>
        <v>1336.78878</v>
      </c>
    </row>
    <row r="1839" spans="2:15" s="314" customFormat="1" ht="12.75">
      <c r="B1839" s="315">
        <f>+B296</f>
        <v>38777</v>
      </c>
      <c r="C1839" s="312"/>
      <c r="D1839" s="317">
        <f>+D296</f>
        <v>2988</v>
      </c>
      <c r="E1839" s="317">
        <f>+E296</f>
        <v>1302.770259</v>
      </c>
      <c r="F1839" s="319"/>
      <c r="G1839" s="315">
        <f>+B1018</f>
        <v>38777</v>
      </c>
      <c r="H1839" s="312"/>
      <c r="I1839" s="319">
        <f>+D1018</f>
        <v>168</v>
      </c>
      <c r="J1839" s="317">
        <f>+E1018</f>
        <v>52.246136</v>
      </c>
      <c r="K1839" s="312"/>
      <c r="L1839" s="315">
        <f t="shared" si="61"/>
        <v>38777</v>
      </c>
      <c r="M1839" s="316"/>
      <c r="N1839" s="316">
        <f t="shared" si="67"/>
        <v>3156</v>
      </c>
      <c r="O1839" s="316">
        <f t="shared" si="67"/>
        <v>1355.0163949999999</v>
      </c>
    </row>
    <row r="1840" spans="2:15" s="314" customFormat="1" ht="12.75">
      <c r="B1840" s="315">
        <f>+B297</f>
        <v>38808</v>
      </c>
      <c r="C1840" s="312"/>
      <c r="D1840" s="317">
        <f>+D297</f>
        <v>2969</v>
      </c>
      <c r="E1840" s="317">
        <f>+E297</f>
        <v>1323.67509</v>
      </c>
      <c r="F1840" s="319"/>
      <c r="G1840" s="315">
        <f>+B1019</f>
        <v>38808</v>
      </c>
      <c r="H1840" s="312"/>
      <c r="I1840" s="319">
        <f>+D1019</f>
        <v>168</v>
      </c>
      <c r="J1840" s="317">
        <f>+E1019</f>
        <v>54.222673</v>
      </c>
      <c r="K1840" s="312"/>
      <c r="L1840" s="315">
        <f t="shared" si="61"/>
        <v>38808</v>
      </c>
      <c r="M1840" s="316"/>
      <c r="N1840" s="316">
        <f t="shared" si="67"/>
        <v>3137</v>
      </c>
      <c r="O1840" s="316">
        <f t="shared" si="67"/>
        <v>1377.897763</v>
      </c>
    </row>
    <row r="1841" spans="2:15" s="314" customFormat="1" ht="12.75">
      <c r="B1841" s="315">
        <f>+B298</f>
        <v>38838</v>
      </c>
      <c r="C1841" s="312"/>
      <c r="D1841" s="317">
        <f>+D298</f>
        <v>2939</v>
      </c>
      <c r="E1841" s="317">
        <f>+E298</f>
        <v>1294.217503</v>
      </c>
      <c r="F1841" s="319"/>
      <c r="G1841" s="315">
        <f>+B1020</f>
        <v>38838</v>
      </c>
      <c r="H1841" s="312"/>
      <c r="I1841" s="319">
        <f>+D1020</f>
        <v>167</v>
      </c>
      <c r="J1841" s="317">
        <f>+E1020</f>
        <v>54.723964</v>
      </c>
      <c r="K1841" s="312"/>
      <c r="L1841" s="315">
        <f t="shared" si="61"/>
        <v>38838</v>
      </c>
      <c r="M1841" s="316"/>
      <c r="N1841" s="316">
        <f t="shared" si="67"/>
        <v>3106</v>
      </c>
      <c r="O1841" s="316">
        <f t="shared" si="67"/>
        <v>1348.941467</v>
      </c>
    </row>
    <row r="1842" spans="2:15" s="314" customFormat="1" ht="12.75">
      <c r="B1842" s="315">
        <f>+B299</f>
        <v>38869</v>
      </c>
      <c r="C1842" s="312"/>
      <c r="D1842" s="317">
        <f>+D299</f>
        <v>2925</v>
      </c>
      <c r="E1842" s="317">
        <f>+E299</f>
        <v>1284.832714</v>
      </c>
      <c r="F1842" s="319"/>
      <c r="G1842" s="315">
        <f>+B1021</f>
        <v>38869</v>
      </c>
      <c r="H1842" s="312"/>
      <c r="I1842" s="319">
        <f>+D1021</f>
        <v>166</v>
      </c>
      <c r="J1842" s="317">
        <f>+E1021</f>
        <v>55.872149</v>
      </c>
      <c r="K1842" s="312"/>
      <c r="L1842" s="315">
        <f t="shared" si="61"/>
        <v>38869</v>
      </c>
      <c r="M1842" s="316"/>
      <c r="N1842" s="316">
        <f t="shared" si="67"/>
        <v>3091</v>
      </c>
      <c r="O1842" s="316">
        <f t="shared" si="67"/>
        <v>1340.704863</v>
      </c>
    </row>
    <row r="1843" spans="2:15" s="314" customFormat="1" ht="12.75">
      <c r="B1843" s="315">
        <f>+B300</f>
        <v>38899</v>
      </c>
      <c r="C1843" s="312"/>
      <c r="D1843" s="317">
        <f>+D300</f>
        <v>2903</v>
      </c>
      <c r="E1843" s="317">
        <f>+E300</f>
        <v>1279.290982</v>
      </c>
      <c r="F1843" s="319"/>
      <c r="G1843" s="315">
        <f>+B1022</f>
        <v>38899</v>
      </c>
      <c r="H1843" s="312"/>
      <c r="I1843" s="319">
        <f>+D1022</f>
        <v>165</v>
      </c>
      <c r="J1843" s="317">
        <f>+E1022</f>
        <v>57.210332</v>
      </c>
      <c r="K1843" s="312"/>
      <c r="L1843" s="315">
        <f t="shared" si="61"/>
        <v>38899</v>
      </c>
      <c r="M1843" s="316"/>
      <c r="N1843" s="316">
        <f t="shared" si="67"/>
        <v>3068</v>
      </c>
      <c r="O1843" s="316">
        <f t="shared" si="67"/>
        <v>1336.501314</v>
      </c>
    </row>
    <row r="1844" spans="2:15" s="314" customFormat="1" ht="12.75">
      <c r="B1844" s="315">
        <f>+B301</f>
        <v>38930</v>
      </c>
      <c r="C1844" s="312"/>
      <c r="D1844" s="317">
        <f>+D301</f>
        <v>2881</v>
      </c>
      <c r="E1844" s="317">
        <f>+E301</f>
        <v>1277.331456</v>
      </c>
      <c r="F1844" s="319"/>
      <c r="G1844" s="315">
        <f>+B1023</f>
        <v>38930</v>
      </c>
      <c r="H1844" s="312"/>
      <c r="I1844" s="319">
        <f>+D1023</f>
        <v>165</v>
      </c>
      <c r="J1844" s="317">
        <f>+E1023</f>
        <v>58.011826</v>
      </c>
      <c r="K1844" s="312"/>
      <c r="L1844" s="315">
        <f t="shared" si="61"/>
        <v>38930</v>
      </c>
      <c r="M1844" s="316"/>
      <c r="N1844" s="316">
        <f t="shared" si="67"/>
        <v>3046</v>
      </c>
      <c r="O1844" s="316">
        <f t="shared" si="67"/>
        <v>1335.3432819999998</v>
      </c>
    </row>
    <row r="1845" spans="2:15" s="314" customFormat="1" ht="12.75">
      <c r="B1845" s="315">
        <f>+B302</f>
        <v>38961</v>
      </c>
      <c r="C1845" s="312"/>
      <c r="D1845" s="317">
        <f>+D302</f>
        <v>2865</v>
      </c>
      <c r="E1845" s="317">
        <f>+E302</f>
        <v>1263.10675</v>
      </c>
      <c r="F1845" s="319"/>
      <c r="G1845" s="315">
        <f>+B1024</f>
        <v>38961</v>
      </c>
      <c r="H1845" s="312"/>
      <c r="I1845" s="319">
        <f>+D1024</f>
        <v>164</v>
      </c>
      <c r="J1845" s="317">
        <f>+E1024</f>
        <v>58.623474</v>
      </c>
      <c r="K1845" s="312"/>
      <c r="L1845" s="315">
        <f t="shared" si="61"/>
        <v>38961</v>
      </c>
      <c r="M1845" s="316"/>
      <c r="N1845" s="316">
        <f t="shared" si="67"/>
        <v>3029</v>
      </c>
      <c r="O1845" s="316">
        <f t="shared" si="67"/>
        <v>1321.730224</v>
      </c>
    </row>
    <row r="1846" spans="2:15" s="314" customFormat="1" ht="12.75">
      <c r="B1846" s="315">
        <f>+B303</f>
        <v>38991</v>
      </c>
      <c r="C1846" s="312"/>
      <c r="D1846" s="317">
        <f>+D303</f>
        <v>2846</v>
      </c>
      <c r="E1846" s="317">
        <f>+E303</f>
        <v>1252.7629160000001</v>
      </c>
      <c r="F1846" s="319"/>
      <c r="G1846" s="315">
        <f>+B1025</f>
        <v>38991</v>
      </c>
      <c r="H1846" s="312"/>
      <c r="I1846" s="319">
        <f>+D1025</f>
        <v>164</v>
      </c>
      <c r="J1846" s="317">
        <f>+E1025</f>
        <v>59.59472100000001</v>
      </c>
      <c r="K1846" s="312"/>
      <c r="L1846" s="315">
        <f t="shared" si="61"/>
        <v>38991</v>
      </c>
      <c r="M1846" s="316"/>
      <c r="N1846" s="316">
        <f aca="true" t="shared" si="68" ref="N1846:N1851">+D1846+I1846</f>
        <v>3010</v>
      </c>
      <c r="O1846" s="316">
        <f aca="true" t="shared" si="69" ref="O1846:O1851">+E1846+J1846</f>
        <v>1312.357637</v>
      </c>
    </row>
    <row r="1847" spans="2:15" s="314" customFormat="1" ht="12.75">
      <c r="B1847" s="315">
        <f>+B304</f>
        <v>39022</v>
      </c>
      <c r="C1847" s="312"/>
      <c r="D1847" s="317">
        <f>+D304</f>
        <v>2828</v>
      </c>
      <c r="E1847" s="317">
        <f>+E304</f>
        <v>1213.4061669999999</v>
      </c>
      <c r="F1847" s="319"/>
      <c r="G1847" s="315">
        <f>+B1026</f>
        <v>39022</v>
      </c>
      <c r="H1847" s="312"/>
      <c r="I1847" s="319">
        <f>+D1026</f>
        <v>164</v>
      </c>
      <c r="J1847" s="317">
        <f>+E1026</f>
        <v>58.817665000000005</v>
      </c>
      <c r="K1847" s="312"/>
      <c r="L1847" s="315">
        <f t="shared" si="61"/>
        <v>39022</v>
      </c>
      <c r="M1847" s="316"/>
      <c r="N1847" s="316">
        <f t="shared" si="68"/>
        <v>2992</v>
      </c>
      <c r="O1847" s="316">
        <f t="shared" si="69"/>
        <v>1272.223832</v>
      </c>
    </row>
    <row r="1848" spans="2:15" s="314" customFormat="1" ht="12.75">
      <c r="B1848" s="315">
        <f>+B305</f>
        <v>39052</v>
      </c>
      <c r="C1848" s="312"/>
      <c r="D1848" s="317">
        <f>+D305</f>
        <v>2811</v>
      </c>
      <c r="E1848" s="317">
        <f>+E305</f>
        <v>1183.440715</v>
      </c>
      <c r="F1848" s="319"/>
      <c r="G1848" s="315">
        <f>+B1027</f>
        <v>39052</v>
      </c>
      <c r="H1848" s="312"/>
      <c r="I1848" s="319">
        <f>+D1027</f>
        <v>164</v>
      </c>
      <c r="J1848" s="317">
        <f>+E1027</f>
        <v>59.002263</v>
      </c>
      <c r="K1848" s="312"/>
      <c r="L1848" s="315">
        <f t="shared" si="61"/>
        <v>39052</v>
      </c>
      <c r="M1848" s="316"/>
      <c r="N1848" s="316">
        <f t="shared" si="68"/>
        <v>2975</v>
      </c>
      <c r="O1848" s="316">
        <f t="shared" si="69"/>
        <v>1242.442978</v>
      </c>
    </row>
    <row r="1849" spans="2:15" s="314" customFormat="1" ht="12.75">
      <c r="B1849" s="315">
        <f>+B306</f>
        <v>39083</v>
      </c>
      <c r="C1849" s="312"/>
      <c r="D1849" s="317">
        <f>+D306</f>
        <v>2802</v>
      </c>
      <c r="E1849" s="317">
        <f>+E306</f>
        <v>1173.336837</v>
      </c>
      <c r="F1849" s="319"/>
      <c r="G1849" s="315">
        <f>+B1028</f>
        <v>39083</v>
      </c>
      <c r="H1849" s="312"/>
      <c r="I1849" s="319">
        <f>+D1028</f>
        <v>163</v>
      </c>
      <c r="J1849" s="317">
        <f>+E1028</f>
        <v>53.461423</v>
      </c>
      <c r="K1849" s="312"/>
      <c r="L1849" s="315">
        <f t="shared" si="61"/>
        <v>39083</v>
      </c>
      <c r="M1849" s="316"/>
      <c r="N1849" s="316">
        <f t="shared" si="68"/>
        <v>2965</v>
      </c>
      <c r="O1849" s="316">
        <f t="shared" si="69"/>
        <v>1226.79826</v>
      </c>
    </row>
    <row r="1850" spans="2:15" s="314" customFormat="1" ht="12.75">
      <c r="B1850" s="315">
        <f>+B307</f>
        <v>39114</v>
      </c>
      <c r="C1850" s="312"/>
      <c r="D1850" s="317">
        <f>+D307</f>
        <v>2795</v>
      </c>
      <c r="E1850" s="317">
        <f>+E307</f>
        <v>1171.027029</v>
      </c>
      <c r="F1850" s="319"/>
      <c r="G1850" s="315">
        <f>+B1029</f>
        <v>39114</v>
      </c>
      <c r="H1850" s="312"/>
      <c r="I1850" s="319">
        <f>+D1029</f>
        <v>163</v>
      </c>
      <c r="J1850" s="317">
        <f>+E1029</f>
        <v>54.247681</v>
      </c>
      <c r="K1850" s="312"/>
      <c r="L1850" s="315">
        <f t="shared" si="61"/>
        <v>39114</v>
      </c>
      <c r="M1850" s="316"/>
      <c r="N1850" s="316">
        <f t="shared" si="68"/>
        <v>2958</v>
      </c>
      <c r="O1850" s="316">
        <f t="shared" si="69"/>
        <v>1225.2747100000001</v>
      </c>
    </row>
    <row r="1851" spans="2:15" s="314" customFormat="1" ht="12.75">
      <c r="B1851" s="315">
        <f>+B308</f>
        <v>39142</v>
      </c>
      <c r="C1851" s="312"/>
      <c r="D1851" s="317">
        <f>+D308</f>
        <v>2766</v>
      </c>
      <c r="E1851" s="317">
        <f>+E308</f>
        <v>1167.603962</v>
      </c>
      <c r="F1851" s="319"/>
      <c r="G1851" s="315">
        <f>+B1030</f>
        <v>39142</v>
      </c>
      <c r="H1851" s="312"/>
      <c r="I1851" s="319">
        <f>+D1030</f>
        <v>161</v>
      </c>
      <c r="J1851" s="317">
        <f>+E1030</f>
        <v>53.38316</v>
      </c>
      <c r="K1851" s="312"/>
      <c r="L1851" s="315">
        <f t="shared" si="61"/>
        <v>39142</v>
      </c>
      <c r="M1851" s="316"/>
      <c r="N1851" s="316">
        <f t="shared" si="68"/>
        <v>2927</v>
      </c>
      <c r="O1851" s="316">
        <f t="shared" si="69"/>
        <v>1220.987122</v>
      </c>
    </row>
    <row r="1852" spans="2:15" s="314" customFormat="1" ht="12.75">
      <c r="B1852" s="315">
        <f>+B309</f>
        <v>39173</v>
      </c>
      <c r="C1852" s="312"/>
      <c r="D1852" s="317">
        <f>+D309</f>
        <v>2758</v>
      </c>
      <c r="E1852" s="317">
        <f>+E309</f>
        <v>1177.854849</v>
      </c>
      <c r="F1852" s="319"/>
      <c r="G1852" s="315">
        <f>+B1031</f>
        <v>39173</v>
      </c>
      <c r="H1852" s="312"/>
      <c r="I1852" s="319">
        <f>+D1031</f>
        <v>160</v>
      </c>
      <c r="J1852" s="317">
        <f>+E1031</f>
        <v>56.724635</v>
      </c>
      <c r="K1852" s="312"/>
      <c r="L1852" s="315">
        <f t="shared" si="61"/>
        <v>39173</v>
      </c>
      <c r="M1852" s="316"/>
      <c r="N1852" s="316">
        <f aca="true" t="shared" si="70" ref="N1852:O1854">+D1852+I1852</f>
        <v>2918</v>
      </c>
      <c r="O1852" s="316">
        <f t="shared" si="70"/>
        <v>1234.579484</v>
      </c>
    </row>
    <row r="1853" spans="2:15" s="314" customFormat="1" ht="12.75">
      <c r="B1853" s="315">
        <f>+B310</f>
        <v>39203</v>
      </c>
      <c r="C1853" s="312"/>
      <c r="D1853" s="317">
        <f>+D310</f>
        <v>2752</v>
      </c>
      <c r="E1853" s="317">
        <f>+E310</f>
        <v>1175.323744</v>
      </c>
      <c r="F1853" s="319"/>
      <c r="G1853" s="315">
        <f>+B1032</f>
        <v>39203</v>
      </c>
      <c r="H1853" s="312"/>
      <c r="I1853" s="319">
        <f>+D1032</f>
        <v>160</v>
      </c>
      <c r="J1853" s="317">
        <f>+E1032</f>
        <v>57.185895</v>
      </c>
      <c r="K1853" s="312"/>
      <c r="L1853" s="315">
        <f t="shared" si="61"/>
        <v>39203</v>
      </c>
      <c r="M1853" s="316"/>
      <c r="N1853" s="316">
        <f t="shared" si="70"/>
        <v>2912</v>
      </c>
      <c r="O1853" s="316">
        <f t="shared" si="70"/>
        <v>1232.509639</v>
      </c>
    </row>
    <row r="1854" spans="2:15" s="314" customFormat="1" ht="12.75">
      <c r="B1854" s="315">
        <f>+B311</f>
        <v>39234</v>
      </c>
      <c r="C1854" s="312"/>
      <c r="D1854" s="317">
        <f>+D311</f>
        <v>2739</v>
      </c>
      <c r="E1854" s="317">
        <f>+E311</f>
        <v>1172.558732</v>
      </c>
      <c r="F1854" s="319"/>
      <c r="G1854" s="315">
        <f>+B1033</f>
        <v>39234</v>
      </c>
      <c r="H1854" s="312"/>
      <c r="I1854" s="319">
        <f>+D1033</f>
        <v>160</v>
      </c>
      <c r="J1854" s="317">
        <f>+E1033</f>
        <v>56.847848</v>
      </c>
      <c r="K1854" s="312"/>
      <c r="L1854" s="315">
        <f t="shared" si="61"/>
        <v>39234</v>
      </c>
      <c r="M1854" s="312"/>
      <c r="N1854" s="316">
        <f t="shared" si="70"/>
        <v>2899</v>
      </c>
      <c r="O1854" s="316">
        <f t="shared" si="70"/>
        <v>1229.4065799999998</v>
      </c>
    </row>
    <row r="1855" spans="2:15" s="314" customFormat="1" ht="12.75">
      <c r="B1855" s="315">
        <f>+B312</f>
        <v>39264</v>
      </c>
      <c r="C1855" s="312"/>
      <c r="D1855" s="317">
        <f>+D312</f>
        <v>2732</v>
      </c>
      <c r="E1855" s="317">
        <f>+E312</f>
        <v>1152.894937</v>
      </c>
      <c r="F1855" s="319"/>
      <c r="G1855" s="315">
        <f>+B1034</f>
        <v>39264</v>
      </c>
      <c r="H1855" s="312"/>
      <c r="I1855" s="319">
        <f>+D1034</f>
        <v>159</v>
      </c>
      <c r="J1855" s="317">
        <f>+E1034</f>
        <v>57.927463</v>
      </c>
      <c r="K1855" s="312"/>
      <c r="L1855" s="315">
        <f t="shared" si="61"/>
        <v>39264</v>
      </c>
      <c r="M1855" s="312"/>
      <c r="N1855" s="316">
        <f aca="true" t="shared" si="71" ref="N1855:O1857">+D1855+I1855</f>
        <v>2891</v>
      </c>
      <c r="O1855" s="316">
        <f t="shared" si="71"/>
        <v>1210.8224</v>
      </c>
    </row>
    <row r="1856" spans="2:15" s="314" customFormat="1" ht="12.75">
      <c r="B1856" s="315">
        <f>+B313</f>
        <v>39295</v>
      </c>
      <c r="C1856" s="312"/>
      <c r="D1856" s="317">
        <f>+D313</f>
        <v>2728</v>
      </c>
      <c r="E1856" s="317">
        <f>+E313</f>
        <v>1152.812341</v>
      </c>
      <c r="F1856" s="319"/>
      <c r="G1856" s="315">
        <f>+B1035</f>
        <v>39295</v>
      </c>
      <c r="H1856" s="312"/>
      <c r="I1856" s="319">
        <f>+D1035</f>
        <v>158</v>
      </c>
      <c r="J1856" s="317">
        <f>+E1035</f>
        <v>58.725212</v>
      </c>
      <c r="K1856" s="312"/>
      <c r="L1856" s="315">
        <f t="shared" si="61"/>
        <v>39295</v>
      </c>
      <c r="M1856" s="312"/>
      <c r="N1856" s="316">
        <f t="shared" si="71"/>
        <v>2886</v>
      </c>
      <c r="O1856" s="316">
        <f t="shared" si="71"/>
        <v>1211.5375530000001</v>
      </c>
    </row>
    <row r="1857" spans="2:15" s="314" customFormat="1" ht="12.75">
      <c r="B1857" s="315">
        <f>+B314</f>
        <v>39326</v>
      </c>
      <c r="C1857" s="312"/>
      <c r="D1857" s="317">
        <f>+D314</f>
        <v>2718</v>
      </c>
      <c r="E1857" s="317">
        <f>+E314</f>
        <v>1157.37835</v>
      </c>
      <c r="F1857" s="319"/>
      <c r="G1857" s="315">
        <f>+B1036</f>
        <v>39326</v>
      </c>
      <c r="H1857" s="312"/>
      <c r="I1857" s="319">
        <f>+D1036</f>
        <v>158</v>
      </c>
      <c r="J1857" s="317">
        <f>+E1036</f>
        <v>58.457601</v>
      </c>
      <c r="K1857" s="312"/>
      <c r="L1857" s="315">
        <f t="shared" si="61"/>
        <v>39326</v>
      </c>
      <c r="M1857" s="312"/>
      <c r="N1857" s="316">
        <f t="shared" si="71"/>
        <v>2876</v>
      </c>
      <c r="O1857" s="316">
        <f t="shared" si="71"/>
        <v>1215.835951</v>
      </c>
    </row>
    <row r="1858" spans="2:15" s="314" customFormat="1" ht="12.75">
      <c r="B1858" s="315">
        <f>+B315</f>
        <v>39356</v>
      </c>
      <c r="C1858" s="312"/>
      <c r="D1858" s="317">
        <f>+D315</f>
        <v>2709</v>
      </c>
      <c r="E1858" s="317">
        <f>+E315</f>
        <v>1162.980565</v>
      </c>
      <c r="F1858" s="319"/>
      <c r="G1858" s="315">
        <f>+B1037</f>
        <v>39356</v>
      </c>
      <c r="H1858" s="312"/>
      <c r="I1858" s="319">
        <f>+D1037</f>
        <v>158</v>
      </c>
      <c r="J1858" s="317">
        <f>+E1037</f>
        <v>58.882762</v>
      </c>
      <c r="K1858" s="312"/>
      <c r="L1858" s="315">
        <f t="shared" si="61"/>
        <v>39356</v>
      </c>
      <c r="M1858" s="312"/>
      <c r="N1858" s="316">
        <f aca="true" t="shared" si="72" ref="N1858:O1863">+D1858+I1858</f>
        <v>2867</v>
      </c>
      <c r="O1858" s="316">
        <f t="shared" si="72"/>
        <v>1221.863327</v>
      </c>
    </row>
    <row r="1859" spans="2:15" s="314" customFormat="1" ht="12.75">
      <c r="B1859" s="315">
        <f>+B316</f>
        <v>39387</v>
      </c>
      <c r="C1859" s="312"/>
      <c r="D1859" s="317">
        <f>+D316</f>
        <v>2694</v>
      </c>
      <c r="E1859" s="317">
        <f>+E316</f>
        <v>1153.70659</v>
      </c>
      <c r="F1859" s="319"/>
      <c r="G1859" s="315">
        <f>+B1038</f>
        <v>39387</v>
      </c>
      <c r="H1859" s="312"/>
      <c r="I1859" s="319">
        <f>+D1038</f>
        <v>157</v>
      </c>
      <c r="J1859" s="317">
        <f>+E1038</f>
        <v>54.662512</v>
      </c>
      <c r="K1859" s="312"/>
      <c r="L1859" s="315">
        <f t="shared" si="61"/>
        <v>39387</v>
      </c>
      <c r="M1859" s="312"/>
      <c r="N1859" s="316">
        <f t="shared" si="72"/>
        <v>2851</v>
      </c>
      <c r="O1859" s="316">
        <f t="shared" si="72"/>
        <v>1208.369102</v>
      </c>
    </row>
    <row r="1860" spans="2:15" s="314" customFormat="1" ht="12.75">
      <c r="B1860" s="315">
        <f>+B317</f>
        <v>39417</v>
      </c>
      <c r="C1860" s="312"/>
      <c r="D1860" s="317">
        <f>+D317</f>
        <v>2685</v>
      </c>
      <c r="E1860" s="317">
        <f>+E317</f>
        <v>1168.128834</v>
      </c>
      <c r="F1860" s="319"/>
      <c r="G1860" s="315">
        <f>+B1039</f>
        <v>39417</v>
      </c>
      <c r="H1860" s="312"/>
      <c r="I1860" s="319">
        <f>+D1039</f>
        <v>157</v>
      </c>
      <c r="J1860" s="317">
        <f>+E1039</f>
        <v>55.173668</v>
      </c>
      <c r="K1860" s="312"/>
      <c r="L1860" s="315">
        <f t="shared" si="61"/>
        <v>39417</v>
      </c>
      <c r="M1860" s="312"/>
      <c r="N1860" s="316">
        <f t="shared" si="72"/>
        <v>2842</v>
      </c>
      <c r="O1860" s="316">
        <f t="shared" si="72"/>
        <v>1223.302502</v>
      </c>
    </row>
    <row r="1861" spans="2:15" s="314" customFormat="1" ht="12.75">
      <c r="B1861" s="315">
        <f>+B318</f>
        <v>39448</v>
      </c>
      <c r="C1861" s="312"/>
      <c r="D1861" s="317">
        <f>+D318</f>
        <v>2672</v>
      </c>
      <c r="E1861" s="317">
        <f>+E318</f>
        <v>1157.682424</v>
      </c>
      <c r="F1861" s="319"/>
      <c r="G1861" s="315">
        <f>+B1040</f>
        <v>39448</v>
      </c>
      <c r="H1861" s="312"/>
      <c r="I1861" s="319">
        <f>+D1040</f>
        <v>157</v>
      </c>
      <c r="J1861" s="317">
        <f>+E1040</f>
        <v>54.977854</v>
      </c>
      <c r="K1861" s="312"/>
      <c r="L1861" s="315">
        <f t="shared" si="61"/>
        <v>39448</v>
      </c>
      <c r="M1861" s="312"/>
      <c r="N1861" s="316">
        <f t="shared" si="72"/>
        <v>2829</v>
      </c>
      <c r="O1861" s="316">
        <f t="shared" si="72"/>
        <v>1212.660278</v>
      </c>
    </row>
    <row r="1862" spans="2:15" s="314" customFormat="1" ht="12.75">
      <c r="B1862" s="315">
        <f>+B319</f>
        <v>39479</v>
      </c>
      <c r="C1862" s="312"/>
      <c r="D1862" s="317">
        <f>+D319</f>
        <v>2664</v>
      </c>
      <c r="E1862" s="317">
        <f>+E319</f>
        <v>1168.685835</v>
      </c>
      <c r="F1862" s="319"/>
      <c r="G1862" s="315">
        <f>+B1041</f>
        <v>39479</v>
      </c>
      <c r="H1862" s="312"/>
      <c r="I1862" s="319">
        <f>+D1041</f>
        <v>157</v>
      </c>
      <c r="J1862" s="317">
        <f>+E1041</f>
        <v>55.598658</v>
      </c>
      <c r="K1862" s="312"/>
      <c r="L1862" s="315">
        <f t="shared" si="61"/>
        <v>39479</v>
      </c>
      <c r="M1862" s="312"/>
      <c r="N1862" s="316">
        <f t="shared" si="72"/>
        <v>2821</v>
      </c>
      <c r="O1862" s="316">
        <f t="shared" si="72"/>
        <v>1224.284493</v>
      </c>
    </row>
    <row r="1863" spans="2:15" s="314" customFormat="1" ht="12.75">
      <c r="B1863" s="315">
        <f>+B320</f>
        <v>39508</v>
      </c>
      <c r="C1863" s="312"/>
      <c r="D1863" s="317">
        <f>+D320</f>
        <v>2659</v>
      </c>
      <c r="E1863" s="317">
        <f>+E320</f>
        <v>1179.312978</v>
      </c>
      <c r="F1863" s="319"/>
      <c r="G1863" s="315">
        <f>+B1042</f>
        <v>39508</v>
      </c>
      <c r="H1863" s="312"/>
      <c r="I1863" s="319">
        <f>+D1042</f>
        <v>157</v>
      </c>
      <c r="J1863" s="317">
        <f>+E1042</f>
        <v>57.12345</v>
      </c>
      <c r="K1863" s="312"/>
      <c r="L1863" s="315">
        <f t="shared" si="61"/>
        <v>39508</v>
      </c>
      <c r="M1863" s="312"/>
      <c r="N1863" s="316">
        <f t="shared" si="72"/>
        <v>2816</v>
      </c>
      <c r="O1863" s="316">
        <f t="shared" si="72"/>
        <v>1236.436428</v>
      </c>
    </row>
    <row r="1864" spans="2:15" s="314" customFormat="1" ht="12.75">
      <c r="B1864" s="315">
        <f>+B321</f>
        <v>39539</v>
      </c>
      <c r="C1864" s="312"/>
      <c r="D1864" s="317">
        <f>+D321</f>
        <v>2654</v>
      </c>
      <c r="E1864" s="317">
        <f>+E321</f>
        <v>1211.525697</v>
      </c>
      <c r="F1864" s="319"/>
      <c r="G1864" s="315">
        <f>+B1043</f>
        <v>39539</v>
      </c>
      <c r="H1864" s="312"/>
      <c r="I1864" s="319">
        <f>+D1043</f>
        <v>156</v>
      </c>
      <c r="J1864" s="317">
        <f>+E1043</f>
        <v>60.819855</v>
      </c>
      <c r="K1864" s="312"/>
      <c r="L1864" s="315">
        <f t="shared" si="61"/>
        <v>39539</v>
      </c>
      <c r="M1864" s="312"/>
      <c r="N1864" s="316">
        <f aca="true" t="shared" si="73" ref="N1864:O1866">+D1864+I1864</f>
        <v>2810</v>
      </c>
      <c r="O1864" s="316">
        <f t="shared" si="73"/>
        <v>1272.345552</v>
      </c>
    </row>
    <row r="1865" spans="2:15" s="314" customFormat="1" ht="12.75">
      <c r="B1865" s="315">
        <f>+B322</f>
        <v>39569</v>
      </c>
      <c r="C1865" s="312"/>
      <c r="D1865" s="317">
        <f>+D322</f>
        <v>2648</v>
      </c>
      <c r="E1865" s="317">
        <f>+E322</f>
        <v>1233.086849</v>
      </c>
      <c r="F1865" s="319"/>
      <c r="G1865" s="315">
        <f>+B1044</f>
        <v>39569</v>
      </c>
      <c r="H1865" s="312"/>
      <c r="I1865" s="319">
        <f>+D1044</f>
        <v>156</v>
      </c>
      <c r="J1865" s="317">
        <f>+E1044</f>
        <v>62.546869</v>
      </c>
      <c r="K1865" s="312"/>
      <c r="L1865" s="315">
        <f t="shared" si="61"/>
        <v>39569</v>
      </c>
      <c r="M1865" s="312"/>
      <c r="N1865" s="316">
        <f t="shared" si="73"/>
        <v>2804</v>
      </c>
      <c r="O1865" s="316">
        <f t="shared" si="73"/>
        <v>1295.633718</v>
      </c>
    </row>
    <row r="1866" spans="2:15" s="314" customFormat="1" ht="12.75">
      <c r="B1866" s="315">
        <f>+B323</f>
        <v>39600</v>
      </c>
      <c r="C1866" s="312"/>
      <c r="D1866" s="317">
        <f>+D323</f>
        <v>2641</v>
      </c>
      <c r="E1866" s="317">
        <f>+E323</f>
        <v>1176.134822</v>
      </c>
      <c r="F1866" s="319"/>
      <c r="G1866" s="315">
        <f>+B1045</f>
        <v>39600</v>
      </c>
      <c r="H1866" s="312"/>
      <c r="I1866" s="319">
        <f>+D1045</f>
        <v>156</v>
      </c>
      <c r="J1866" s="317">
        <f>+E1045</f>
        <v>63.089764</v>
      </c>
      <c r="K1866" s="312"/>
      <c r="L1866" s="315">
        <f aca="true" t="shared" si="74" ref="L1866:L1929">+B1866</f>
        <v>39600</v>
      </c>
      <c r="M1866" s="312"/>
      <c r="N1866" s="316">
        <f t="shared" si="73"/>
        <v>2797</v>
      </c>
      <c r="O1866" s="316">
        <f t="shared" si="73"/>
        <v>1239.224586</v>
      </c>
    </row>
    <row r="1867" spans="2:15" s="314" customFormat="1" ht="12.75">
      <c r="B1867" s="315">
        <f>+B324</f>
        <v>39630</v>
      </c>
      <c r="C1867" s="312"/>
      <c r="D1867" s="317">
        <f>+D324</f>
        <v>2632</v>
      </c>
      <c r="E1867" s="317">
        <f>+E324</f>
        <v>1194.878932</v>
      </c>
      <c r="F1867" s="319"/>
      <c r="G1867" s="315">
        <f>+B1046</f>
        <v>39630</v>
      </c>
      <c r="H1867" s="312"/>
      <c r="I1867" s="319">
        <f>+D1046</f>
        <v>154</v>
      </c>
      <c r="J1867" s="317">
        <f>+E1046</f>
        <v>65.20128</v>
      </c>
      <c r="K1867" s="312"/>
      <c r="L1867" s="315">
        <f t="shared" si="74"/>
        <v>39630</v>
      </c>
      <c r="M1867" s="312"/>
      <c r="N1867" s="316">
        <f aca="true" t="shared" si="75" ref="N1867:O1869">+D1867+I1867</f>
        <v>2786</v>
      </c>
      <c r="O1867" s="316">
        <f t="shared" si="75"/>
        <v>1260.080212</v>
      </c>
    </row>
    <row r="1868" spans="2:15" s="314" customFormat="1" ht="12.75">
      <c r="B1868" s="315">
        <f>+B325</f>
        <v>39661</v>
      </c>
      <c r="C1868" s="312"/>
      <c r="D1868" s="317">
        <f>+D325</f>
        <v>2625</v>
      </c>
      <c r="E1868" s="317">
        <f>+E325</f>
        <v>1198.888109</v>
      </c>
      <c r="F1868" s="319"/>
      <c r="G1868" s="315">
        <f>+B1047</f>
        <v>39661</v>
      </c>
      <c r="H1868" s="312"/>
      <c r="I1868" s="319">
        <f>+D1047</f>
        <v>154</v>
      </c>
      <c r="J1868" s="317">
        <f>+E1047</f>
        <v>64.361008</v>
      </c>
      <c r="K1868" s="312"/>
      <c r="L1868" s="315">
        <f t="shared" si="74"/>
        <v>39661</v>
      </c>
      <c r="M1868" s="312"/>
      <c r="N1868" s="316">
        <f t="shared" si="75"/>
        <v>2779</v>
      </c>
      <c r="O1868" s="316">
        <f t="shared" si="75"/>
        <v>1263.249117</v>
      </c>
    </row>
    <row r="1869" spans="2:15" s="314" customFormat="1" ht="12.75">
      <c r="B1869" s="315">
        <f>+B326</f>
        <v>39692</v>
      </c>
      <c r="C1869" s="312"/>
      <c r="D1869" s="317">
        <f>+D326</f>
        <v>2621</v>
      </c>
      <c r="E1869" s="317">
        <f>+E326</f>
        <v>1202.990507</v>
      </c>
      <c r="F1869" s="319"/>
      <c r="G1869" s="315">
        <f>+B1048</f>
        <v>39692</v>
      </c>
      <c r="H1869" s="312"/>
      <c r="I1869" s="319">
        <f>+D1048</f>
        <v>154</v>
      </c>
      <c r="J1869" s="317">
        <f>+E1048</f>
        <v>64.961378</v>
      </c>
      <c r="K1869" s="312"/>
      <c r="L1869" s="315">
        <f t="shared" si="74"/>
        <v>39692</v>
      </c>
      <c r="M1869" s="312"/>
      <c r="N1869" s="316">
        <f t="shared" si="75"/>
        <v>2775</v>
      </c>
      <c r="O1869" s="316">
        <f t="shared" si="75"/>
        <v>1267.951885</v>
      </c>
    </row>
    <row r="1870" spans="2:15" s="314" customFormat="1" ht="12.75">
      <c r="B1870" s="315">
        <f>+B327</f>
        <v>39722</v>
      </c>
      <c r="C1870" s="312"/>
      <c r="D1870" s="317">
        <f>+D327</f>
        <v>2613</v>
      </c>
      <c r="E1870" s="317">
        <f>+E327</f>
        <v>1221.626144</v>
      </c>
      <c r="F1870" s="319"/>
      <c r="G1870" s="315">
        <f>+B1049</f>
        <v>39722</v>
      </c>
      <c r="H1870" s="312"/>
      <c r="I1870" s="319">
        <f>+D1049</f>
        <v>154</v>
      </c>
      <c r="J1870" s="317">
        <f>+E1049</f>
        <v>66.354655</v>
      </c>
      <c r="K1870" s="312"/>
      <c r="L1870" s="315">
        <f t="shared" si="74"/>
        <v>39722</v>
      </c>
      <c r="M1870" s="312"/>
      <c r="N1870" s="316">
        <f aca="true" t="shared" si="76" ref="N1870:O1872">+D1870+I1870</f>
        <v>2767</v>
      </c>
      <c r="O1870" s="316">
        <f t="shared" si="76"/>
        <v>1287.9807990000002</v>
      </c>
    </row>
    <row r="1871" spans="2:15" s="314" customFormat="1" ht="12.75">
      <c r="B1871" s="315">
        <f>+B328</f>
        <v>39753</v>
      </c>
      <c r="C1871" s="312"/>
      <c r="D1871" s="317">
        <f>+D328</f>
        <v>2609</v>
      </c>
      <c r="E1871" s="317">
        <f>+E328</f>
        <v>1228.564094</v>
      </c>
      <c r="F1871" s="319"/>
      <c r="G1871" s="315">
        <f>+B1050</f>
        <v>39753</v>
      </c>
      <c r="H1871" s="312"/>
      <c r="I1871" s="319">
        <f>+D1050</f>
        <v>154</v>
      </c>
      <c r="J1871" s="317">
        <f>+E1050</f>
        <v>65.247185</v>
      </c>
      <c r="K1871" s="312"/>
      <c r="L1871" s="315">
        <f t="shared" si="74"/>
        <v>39753</v>
      </c>
      <c r="M1871" s="312"/>
      <c r="N1871" s="316">
        <f t="shared" si="76"/>
        <v>2763</v>
      </c>
      <c r="O1871" s="316">
        <f t="shared" si="76"/>
        <v>1293.811279</v>
      </c>
    </row>
    <row r="1872" spans="2:15" s="314" customFormat="1" ht="12.75">
      <c r="B1872" s="315">
        <f>+B329</f>
        <v>39783</v>
      </c>
      <c r="C1872" s="312"/>
      <c r="D1872" s="317">
        <f>+D329</f>
        <v>2592</v>
      </c>
      <c r="E1872" s="317">
        <f>+E329</f>
        <v>1225.821481</v>
      </c>
      <c r="F1872" s="319"/>
      <c r="G1872" s="315">
        <f>+B1051</f>
        <v>39783</v>
      </c>
      <c r="H1872" s="312"/>
      <c r="I1872" s="319">
        <f>+D1051</f>
        <v>153</v>
      </c>
      <c r="J1872" s="317">
        <f>+E1051</f>
        <v>65.707491</v>
      </c>
      <c r="K1872" s="312"/>
      <c r="L1872" s="315">
        <f t="shared" si="74"/>
        <v>39783</v>
      </c>
      <c r="M1872" s="312"/>
      <c r="N1872" s="316">
        <f t="shared" si="76"/>
        <v>2745</v>
      </c>
      <c r="O1872" s="316">
        <f t="shared" si="76"/>
        <v>1291.528972</v>
      </c>
    </row>
    <row r="1873" spans="2:15" s="314" customFormat="1" ht="12.75">
      <c r="B1873" s="315">
        <f>+B330</f>
        <v>39814</v>
      </c>
      <c r="C1873" s="312"/>
      <c r="D1873" s="317">
        <f>+D330</f>
        <v>2589</v>
      </c>
      <c r="E1873" s="317">
        <f>+E330</f>
        <v>1232.490813</v>
      </c>
      <c r="F1873" s="319"/>
      <c r="G1873" s="315">
        <f>+B1052</f>
        <v>39814</v>
      </c>
      <c r="H1873" s="312"/>
      <c r="I1873" s="319">
        <f>+D1052</f>
        <v>153</v>
      </c>
      <c r="J1873" s="317">
        <f>+E1052</f>
        <v>66.352831</v>
      </c>
      <c r="K1873" s="312"/>
      <c r="L1873" s="315">
        <f t="shared" si="74"/>
        <v>39814</v>
      </c>
      <c r="M1873" s="312"/>
      <c r="N1873" s="316">
        <f aca="true" t="shared" si="77" ref="N1873:O1875">+D1873+I1873</f>
        <v>2742</v>
      </c>
      <c r="O1873" s="316">
        <f t="shared" si="77"/>
        <v>1298.8436439999998</v>
      </c>
    </row>
    <row r="1874" spans="2:15" s="314" customFormat="1" ht="12.75">
      <c r="B1874" s="315">
        <f>+B331</f>
        <v>39845</v>
      </c>
      <c r="C1874" s="312"/>
      <c r="D1874" s="317">
        <f>+D331</f>
        <v>2583</v>
      </c>
      <c r="E1874" s="317">
        <f>+E331</f>
        <v>1224.606149</v>
      </c>
      <c r="F1874" s="319"/>
      <c r="G1874" s="315">
        <f>+B1053</f>
        <v>39845</v>
      </c>
      <c r="H1874" s="312"/>
      <c r="I1874" s="319">
        <f>+D1053</f>
        <v>153</v>
      </c>
      <c r="J1874" s="317">
        <f>+E1053</f>
        <v>65.89103</v>
      </c>
      <c r="K1874" s="312"/>
      <c r="L1874" s="315">
        <f t="shared" si="74"/>
        <v>39845</v>
      </c>
      <c r="M1874" s="312"/>
      <c r="N1874" s="316">
        <f t="shared" si="77"/>
        <v>2736</v>
      </c>
      <c r="O1874" s="316">
        <f t="shared" si="77"/>
        <v>1290.497179</v>
      </c>
    </row>
    <row r="1875" spans="2:15" s="314" customFormat="1" ht="12.75">
      <c r="B1875" s="315">
        <f>+B332</f>
        <v>39873</v>
      </c>
      <c r="C1875" s="312"/>
      <c r="D1875" s="317">
        <f>+D332</f>
        <v>2582</v>
      </c>
      <c r="E1875" s="317">
        <f>+E332</f>
        <v>1237.285794</v>
      </c>
      <c r="F1875" s="319"/>
      <c r="G1875" s="315">
        <f>+B1054</f>
        <v>39873</v>
      </c>
      <c r="H1875" s="312"/>
      <c r="I1875" s="319">
        <f>+D1054</f>
        <v>151</v>
      </c>
      <c r="J1875" s="317">
        <f>+E1054</f>
        <v>66.346472</v>
      </c>
      <c r="K1875" s="312"/>
      <c r="L1875" s="315">
        <f t="shared" si="74"/>
        <v>39873</v>
      </c>
      <c r="M1875" s="312"/>
      <c r="N1875" s="316">
        <f t="shared" si="77"/>
        <v>2733</v>
      </c>
      <c r="O1875" s="316">
        <f t="shared" si="77"/>
        <v>1303.6322659999998</v>
      </c>
    </row>
    <row r="1876" spans="2:15" s="314" customFormat="1" ht="12.75">
      <c r="B1876" s="315">
        <f>+B333</f>
        <v>39904</v>
      </c>
      <c r="C1876" s="312"/>
      <c r="D1876" s="317">
        <f>+D333</f>
        <v>2572</v>
      </c>
      <c r="E1876" s="317">
        <f>+E333</f>
        <v>1260.560552</v>
      </c>
      <c r="F1876" s="319"/>
      <c r="G1876" s="315">
        <f>+B1055</f>
        <v>39904</v>
      </c>
      <c r="H1876" s="312"/>
      <c r="I1876" s="319">
        <f>+D1055</f>
        <v>151</v>
      </c>
      <c r="J1876" s="317">
        <f>+E1055</f>
        <v>89.190599</v>
      </c>
      <c r="K1876" s="312"/>
      <c r="L1876" s="315">
        <f t="shared" si="74"/>
        <v>39904</v>
      </c>
      <c r="M1876" s="312"/>
      <c r="N1876" s="316">
        <f aca="true" t="shared" si="78" ref="N1876:O1878">+D1876+I1876</f>
        <v>2723</v>
      </c>
      <c r="O1876" s="316">
        <f t="shared" si="78"/>
        <v>1349.751151</v>
      </c>
    </row>
    <row r="1877" spans="2:15" s="314" customFormat="1" ht="12.75">
      <c r="B1877" s="315">
        <f>+B334</f>
        <v>39934</v>
      </c>
      <c r="C1877" s="312"/>
      <c r="D1877" s="317">
        <f>+D334</f>
        <v>2568</v>
      </c>
      <c r="E1877" s="317">
        <f>+E334</f>
        <v>1285.136415</v>
      </c>
      <c r="F1877" s="319"/>
      <c r="G1877" s="315">
        <f>+B1056</f>
        <v>39934</v>
      </c>
      <c r="H1877" s="312"/>
      <c r="I1877" s="319">
        <f>+D1056</f>
        <v>151</v>
      </c>
      <c r="J1877" s="317">
        <f>+E1056</f>
        <v>92.940444</v>
      </c>
      <c r="K1877" s="312"/>
      <c r="L1877" s="315">
        <f t="shared" si="74"/>
        <v>39934</v>
      </c>
      <c r="M1877" s="312"/>
      <c r="N1877" s="316">
        <f t="shared" si="78"/>
        <v>2719</v>
      </c>
      <c r="O1877" s="316">
        <f t="shared" si="78"/>
        <v>1378.076859</v>
      </c>
    </row>
    <row r="1878" spans="2:15" s="314" customFormat="1" ht="12.75">
      <c r="B1878" s="315">
        <f>+B335</f>
        <v>39965</v>
      </c>
      <c r="C1878" s="312"/>
      <c r="D1878" s="317">
        <f>+D335</f>
        <v>2560</v>
      </c>
      <c r="E1878" s="317">
        <f>+E335</f>
        <v>1291.362023</v>
      </c>
      <c r="F1878" s="319"/>
      <c r="G1878" s="315">
        <f>+B1057</f>
        <v>39965</v>
      </c>
      <c r="H1878" s="312"/>
      <c r="I1878" s="319">
        <f>+D1057</f>
        <v>151</v>
      </c>
      <c r="J1878" s="317">
        <f>+E1057</f>
        <v>70.803301</v>
      </c>
      <c r="K1878" s="312"/>
      <c r="L1878" s="315">
        <f t="shared" si="74"/>
        <v>39965</v>
      </c>
      <c r="M1878" s="312"/>
      <c r="N1878" s="316">
        <f aca="true" t="shared" si="79" ref="N1878:N1883">+D1878+I1878</f>
        <v>2711</v>
      </c>
      <c r="O1878" s="316">
        <f t="shared" si="78"/>
        <v>1362.1653239999998</v>
      </c>
    </row>
    <row r="1879" spans="2:15" s="314" customFormat="1" ht="12.75">
      <c r="B1879" s="315">
        <f>+B336</f>
        <v>39995</v>
      </c>
      <c r="C1879" s="312"/>
      <c r="D1879" s="317">
        <f>+D336</f>
        <v>2553</v>
      </c>
      <c r="E1879" s="317">
        <f>+E336</f>
        <v>1286.680721</v>
      </c>
      <c r="F1879" s="319"/>
      <c r="G1879" s="315">
        <f>+B1058</f>
        <v>39995</v>
      </c>
      <c r="H1879" s="312"/>
      <c r="I1879" s="319">
        <f>+D1058</f>
        <v>150</v>
      </c>
      <c r="J1879" s="317">
        <f>+E1058</f>
        <v>71.972409</v>
      </c>
      <c r="K1879" s="312"/>
      <c r="L1879" s="315">
        <f t="shared" si="74"/>
        <v>39995</v>
      </c>
      <c r="M1879" s="312"/>
      <c r="N1879" s="316">
        <f t="shared" si="79"/>
        <v>2703</v>
      </c>
      <c r="O1879" s="316">
        <f aca="true" t="shared" si="80" ref="O1879:O1884">+E1879+J1879</f>
        <v>1358.65313</v>
      </c>
    </row>
    <row r="1880" spans="2:15" s="314" customFormat="1" ht="12.75">
      <c r="B1880" s="315">
        <f>+B337</f>
        <v>40026</v>
      </c>
      <c r="C1880" s="312"/>
      <c r="D1880" s="317">
        <f>+D337</f>
        <v>2539</v>
      </c>
      <c r="E1880" s="317">
        <f>+E337</f>
        <v>1280.35536</v>
      </c>
      <c r="F1880" s="319"/>
      <c r="G1880" s="315">
        <f>+B1059</f>
        <v>40026</v>
      </c>
      <c r="H1880" s="312"/>
      <c r="I1880" s="319">
        <f>+D1059</f>
        <v>148</v>
      </c>
      <c r="J1880" s="317">
        <f>+E1059</f>
        <v>72.551958</v>
      </c>
      <c r="K1880" s="312"/>
      <c r="L1880" s="315">
        <f t="shared" si="74"/>
        <v>40026</v>
      </c>
      <c r="M1880" s="312"/>
      <c r="N1880" s="316">
        <f t="shared" si="79"/>
        <v>2687</v>
      </c>
      <c r="O1880" s="316">
        <f t="shared" si="80"/>
        <v>1352.907318</v>
      </c>
    </row>
    <row r="1881" spans="2:15" s="314" customFormat="1" ht="12.75">
      <c r="B1881" s="315">
        <f>+B338</f>
        <v>40057</v>
      </c>
      <c r="C1881" s="312"/>
      <c r="D1881" s="317">
        <f>+D338</f>
        <v>2534</v>
      </c>
      <c r="E1881" s="317">
        <f>+E338</f>
        <v>1281.689271</v>
      </c>
      <c r="F1881" s="319"/>
      <c r="G1881" s="315">
        <f>+B1060</f>
        <v>40057</v>
      </c>
      <c r="H1881" s="312"/>
      <c r="I1881" s="319">
        <f>+D1060</f>
        <v>148</v>
      </c>
      <c r="J1881" s="317">
        <f>+E1060</f>
        <v>73.098933</v>
      </c>
      <c r="K1881" s="312"/>
      <c r="L1881" s="315">
        <f t="shared" si="74"/>
        <v>40057</v>
      </c>
      <c r="M1881" s="312"/>
      <c r="N1881" s="316">
        <f t="shared" si="79"/>
        <v>2682</v>
      </c>
      <c r="O1881" s="316">
        <f t="shared" si="80"/>
        <v>1354.788204</v>
      </c>
    </row>
    <row r="1882" spans="2:15" s="314" customFormat="1" ht="12.75">
      <c r="B1882" s="315">
        <f>+B339</f>
        <v>40087</v>
      </c>
      <c r="C1882" s="312"/>
      <c r="D1882" s="317">
        <f>+D339</f>
        <v>2529</v>
      </c>
      <c r="E1882" s="317">
        <f>+E339</f>
        <v>1294.385206</v>
      </c>
      <c r="F1882" s="319"/>
      <c r="G1882" s="315">
        <f>+B1061</f>
        <v>40087</v>
      </c>
      <c r="H1882" s="312"/>
      <c r="I1882" s="319">
        <f>+D1061</f>
        <v>147</v>
      </c>
      <c r="J1882" s="317">
        <f>+E1061</f>
        <v>73.391151</v>
      </c>
      <c r="K1882" s="312"/>
      <c r="L1882" s="315">
        <f t="shared" si="74"/>
        <v>40087</v>
      </c>
      <c r="M1882" s="312"/>
      <c r="N1882" s="316">
        <f t="shared" si="79"/>
        <v>2676</v>
      </c>
      <c r="O1882" s="316">
        <f t="shared" si="80"/>
        <v>1367.776357</v>
      </c>
    </row>
    <row r="1883" spans="2:15" s="314" customFormat="1" ht="12.75">
      <c r="B1883" s="315">
        <f>+B340</f>
        <v>40118</v>
      </c>
      <c r="C1883" s="312"/>
      <c r="D1883" s="317">
        <f>+D340</f>
        <v>2525</v>
      </c>
      <c r="E1883" s="317">
        <f>+E340</f>
        <v>1290.255702</v>
      </c>
      <c r="F1883" s="319"/>
      <c r="G1883" s="315">
        <f>+B1062</f>
        <v>40118</v>
      </c>
      <c r="H1883" s="312"/>
      <c r="I1883" s="319">
        <f>+D1062</f>
        <v>147</v>
      </c>
      <c r="J1883" s="317">
        <f>+E1062</f>
        <v>76.665941</v>
      </c>
      <c r="K1883" s="312"/>
      <c r="L1883" s="315">
        <f t="shared" si="74"/>
        <v>40118</v>
      </c>
      <c r="M1883" s="312"/>
      <c r="N1883" s="316">
        <f t="shared" si="79"/>
        <v>2672</v>
      </c>
      <c r="O1883" s="316">
        <f t="shared" si="80"/>
        <v>1366.921643</v>
      </c>
    </row>
    <row r="1884" spans="2:15" s="314" customFormat="1" ht="12.75">
      <c r="B1884" s="315">
        <f>+B341</f>
        <v>40148</v>
      </c>
      <c r="C1884" s="312"/>
      <c r="D1884" s="317">
        <f>+D341</f>
        <v>2517</v>
      </c>
      <c r="E1884" s="317">
        <f>+E341</f>
        <v>1291.842185</v>
      </c>
      <c r="F1884" s="319"/>
      <c r="G1884" s="315">
        <f>+B1063</f>
        <v>40148</v>
      </c>
      <c r="H1884" s="312"/>
      <c r="I1884" s="319">
        <f>+D1063</f>
        <v>147</v>
      </c>
      <c r="J1884" s="317">
        <f>+E1063</f>
        <v>74.536365</v>
      </c>
      <c r="K1884" s="312"/>
      <c r="L1884" s="315">
        <f t="shared" si="74"/>
        <v>40148</v>
      </c>
      <c r="M1884" s="312"/>
      <c r="N1884" s="316">
        <f aca="true" t="shared" si="81" ref="N1884:N1890">+D1884+I1884</f>
        <v>2664</v>
      </c>
      <c r="O1884" s="316">
        <f t="shared" si="80"/>
        <v>1366.37855</v>
      </c>
    </row>
    <row r="1885" spans="2:15" s="314" customFormat="1" ht="12.75">
      <c r="B1885" s="315">
        <f>+B342</f>
        <v>40179</v>
      </c>
      <c r="C1885" s="312"/>
      <c r="D1885" s="317">
        <f>+D342</f>
        <v>2512</v>
      </c>
      <c r="E1885" s="317">
        <f>+E342</f>
        <v>1336.605289</v>
      </c>
      <c r="F1885" s="319"/>
      <c r="G1885" s="315">
        <f>+B1064</f>
        <v>40179</v>
      </c>
      <c r="H1885" s="312"/>
      <c r="I1885" s="319">
        <f>+D1064</f>
        <v>147</v>
      </c>
      <c r="J1885" s="317">
        <f>+E1064</f>
        <v>75.148489</v>
      </c>
      <c r="K1885" s="312"/>
      <c r="L1885" s="315">
        <f t="shared" si="74"/>
        <v>40179</v>
      </c>
      <c r="M1885" s="312"/>
      <c r="N1885" s="316">
        <f t="shared" si="81"/>
        <v>2659</v>
      </c>
      <c r="O1885" s="316">
        <f aca="true" t="shared" si="82" ref="O1885:O1890">+E1885+J1885</f>
        <v>1411.753778</v>
      </c>
    </row>
    <row r="1886" spans="2:15" s="314" customFormat="1" ht="12.75">
      <c r="B1886" s="315">
        <f>+B343</f>
        <v>40210</v>
      </c>
      <c r="C1886" s="312"/>
      <c r="D1886" s="317">
        <f>+D343</f>
        <v>2501</v>
      </c>
      <c r="E1886" s="317">
        <f>+E343</f>
        <v>1240.032235</v>
      </c>
      <c r="F1886" s="319"/>
      <c r="G1886" s="315">
        <f>+B1065</f>
        <v>40210</v>
      </c>
      <c r="H1886" s="312"/>
      <c r="I1886" s="319">
        <f>+D1065</f>
        <v>146</v>
      </c>
      <c r="J1886" s="317">
        <f>+E1065</f>
        <v>75.577406</v>
      </c>
      <c r="K1886" s="312"/>
      <c r="L1886" s="315">
        <f t="shared" si="74"/>
        <v>40210</v>
      </c>
      <c r="M1886" s="312"/>
      <c r="N1886" s="316">
        <f t="shared" si="81"/>
        <v>2647</v>
      </c>
      <c r="O1886" s="316">
        <f t="shared" si="82"/>
        <v>1315.609641</v>
      </c>
    </row>
    <row r="1887" spans="2:15" s="314" customFormat="1" ht="12.75">
      <c r="B1887" s="315">
        <f>+B344</f>
        <v>40238</v>
      </c>
      <c r="C1887" s="312"/>
      <c r="D1887" s="317">
        <f>+D344</f>
        <v>2495</v>
      </c>
      <c r="E1887" s="317">
        <f>+E344</f>
        <v>1249.30816</v>
      </c>
      <c r="F1887" s="319"/>
      <c r="G1887" s="315">
        <f>+B1066</f>
        <v>40238</v>
      </c>
      <c r="H1887" s="312"/>
      <c r="I1887" s="319">
        <f>+D1066</f>
        <v>146</v>
      </c>
      <c r="J1887" s="317">
        <f>+E1066</f>
        <v>70.534299</v>
      </c>
      <c r="K1887" s="312"/>
      <c r="L1887" s="315">
        <f t="shared" si="74"/>
        <v>40238</v>
      </c>
      <c r="M1887" s="312"/>
      <c r="N1887" s="316">
        <f t="shared" si="81"/>
        <v>2641</v>
      </c>
      <c r="O1887" s="316">
        <f t="shared" si="82"/>
        <v>1319.842459</v>
      </c>
    </row>
    <row r="1888" spans="2:15" s="314" customFormat="1" ht="12.75">
      <c r="B1888" s="315">
        <f>+B345</f>
        <v>40269</v>
      </c>
      <c r="C1888" s="312"/>
      <c r="D1888" s="317">
        <f>+D345</f>
        <v>2493</v>
      </c>
      <c r="E1888" s="317">
        <f>+E345</f>
        <v>1269.106715</v>
      </c>
      <c r="F1888" s="319"/>
      <c r="G1888" s="315">
        <f>+B1067</f>
        <v>40269</v>
      </c>
      <c r="H1888" s="312"/>
      <c r="I1888" s="319">
        <f>+D1067</f>
        <v>146</v>
      </c>
      <c r="J1888" s="317">
        <f>+E1067</f>
        <v>74.126623</v>
      </c>
      <c r="K1888" s="312"/>
      <c r="L1888" s="315">
        <f t="shared" si="74"/>
        <v>40269</v>
      </c>
      <c r="M1888" s="312"/>
      <c r="N1888" s="316">
        <f t="shared" si="81"/>
        <v>2639</v>
      </c>
      <c r="O1888" s="316">
        <f t="shared" si="82"/>
        <v>1343.233338</v>
      </c>
    </row>
    <row r="1889" spans="2:15" s="314" customFormat="1" ht="12.75">
      <c r="B1889" s="315">
        <f>+B346</f>
        <v>40299</v>
      </c>
      <c r="C1889" s="312"/>
      <c r="D1889" s="317">
        <f>+D346</f>
        <v>2488</v>
      </c>
      <c r="E1889" s="317">
        <f>+E346</f>
        <v>1278.438769</v>
      </c>
      <c r="F1889" s="319"/>
      <c r="G1889" s="315">
        <f>+B1068</f>
        <v>40299</v>
      </c>
      <c r="H1889" s="312"/>
      <c r="I1889" s="319">
        <f>+D1068</f>
        <v>146</v>
      </c>
      <c r="J1889" s="317">
        <f>+E1068</f>
        <v>75.102813</v>
      </c>
      <c r="K1889" s="312"/>
      <c r="L1889" s="315">
        <f t="shared" si="74"/>
        <v>40299</v>
      </c>
      <c r="M1889" s="312"/>
      <c r="N1889" s="316">
        <f t="shared" si="81"/>
        <v>2634</v>
      </c>
      <c r="O1889" s="316">
        <f t="shared" si="82"/>
        <v>1353.541582</v>
      </c>
    </row>
    <row r="1890" spans="2:15" s="314" customFormat="1" ht="12.75">
      <c r="B1890" s="315">
        <f>+B347</f>
        <v>40330</v>
      </c>
      <c r="C1890" s="312"/>
      <c r="D1890" s="317">
        <f>+D347</f>
        <v>2488</v>
      </c>
      <c r="E1890" s="317">
        <f>+E347</f>
        <v>1279.241712</v>
      </c>
      <c r="F1890" s="319"/>
      <c r="G1890" s="315">
        <f>+B1069</f>
        <v>40330</v>
      </c>
      <c r="H1890" s="312"/>
      <c r="I1890" s="319">
        <f>+D1069</f>
        <v>146</v>
      </c>
      <c r="J1890" s="317">
        <f>+E1069</f>
        <v>75.624973</v>
      </c>
      <c r="K1890" s="312"/>
      <c r="L1890" s="315">
        <f t="shared" si="74"/>
        <v>40330</v>
      </c>
      <c r="M1890" s="312"/>
      <c r="N1890" s="316">
        <f t="shared" si="81"/>
        <v>2634</v>
      </c>
      <c r="O1890" s="316">
        <f t="shared" si="82"/>
        <v>1354.866685</v>
      </c>
    </row>
    <row r="1891" spans="2:15" s="314" customFormat="1" ht="12.75">
      <c r="B1891" s="315">
        <f>+B348</f>
        <v>40360</v>
      </c>
      <c r="C1891" s="312"/>
      <c r="D1891" s="317">
        <f>+D348</f>
        <v>2485</v>
      </c>
      <c r="E1891" s="317">
        <f>+E348</f>
        <v>1276.9915</v>
      </c>
      <c r="F1891" s="319"/>
      <c r="G1891" s="315">
        <f>+B1070</f>
        <v>40360</v>
      </c>
      <c r="H1891" s="312"/>
      <c r="I1891" s="319">
        <f>+D1070</f>
        <v>146</v>
      </c>
      <c r="J1891" s="317">
        <f>+E1070</f>
        <v>74.666034</v>
      </c>
      <c r="K1891" s="312"/>
      <c r="L1891" s="315">
        <f t="shared" si="74"/>
        <v>40360</v>
      </c>
      <c r="M1891" s="312"/>
      <c r="N1891" s="316">
        <f aca="true" t="shared" si="83" ref="N1891:O1893">+D1891+I1891</f>
        <v>2631</v>
      </c>
      <c r="O1891" s="316">
        <f t="shared" si="83"/>
        <v>1351.6575340000002</v>
      </c>
    </row>
    <row r="1892" spans="2:15" s="314" customFormat="1" ht="12.75">
      <c r="B1892" s="315">
        <f>+B349</f>
        <v>40391</v>
      </c>
      <c r="C1892" s="312"/>
      <c r="D1892" s="317">
        <f>+D349</f>
        <v>2482</v>
      </c>
      <c r="E1892" s="317">
        <f>+E349</f>
        <v>1285.185271</v>
      </c>
      <c r="F1892" s="319"/>
      <c r="G1892" s="315">
        <f>+B1071</f>
        <v>40391</v>
      </c>
      <c r="H1892" s="312"/>
      <c r="I1892" s="319">
        <f>+D1071</f>
        <v>146</v>
      </c>
      <c r="J1892" s="317">
        <f>+E1071</f>
        <v>75.192764</v>
      </c>
      <c r="K1892" s="312"/>
      <c r="L1892" s="315">
        <f t="shared" si="74"/>
        <v>40391</v>
      </c>
      <c r="M1892" s="312"/>
      <c r="N1892" s="316">
        <f t="shared" si="83"/>
        <v>2628</v>
      </c>
      <c r="O1892" s="316">
        <f t="shared" si="83"/>
        <v>1360.378035</v>
      </c>
    </row>
    <row r="1893" spans="2:15" s="314" customFormat="1" ht="12.75">
      <c r="B1893" s="315">
        <f>+B350</f>
        <v>40422</v>
      </c>
      <c r="C1893" s="312"/>
      <c r="D1893" s="317">
        <f>+D350</f>
        <v>2480</v>
      </c>
      <c r="E1893" s="317">
        <f>+E350</f>
        <v>1286.916394</v>
      </c>
      <c r="F1893" s="319"/>
      <c r="G1893" s="315">
        <f>+B1072</f>
        <v>40422</v>
      </c>
      <c r="H1893" s="312"/>
      <c r="I1893" s="319">
        <f>+D1072</f>
        <v>146</v>
      </c>
      <c r="J1893" s="317">
        <f>+E1072</f>
        <v>75.569537</v>
      </c>
      <c r="K1893" s="312"/>
      <c r="L1893" s="315">
        <f t="shared" si="74"/>
        <v>40422</v>
      </c>
      <c r="M1893" s="312"/>
      <c r="N1893" s="316">
        <f t="shared" si="83"/>
        <v>2626</v>
      </c>
      <c r="O1893" s="316">
        <f t="shared" si="83"/>
        <v>1362.4859310000002</v>
      </c>
    </row>
    <row r="1894" spans="2:15" s="314" customFormat="1" ht="12.75">
      <c r="B1894" s="315">
        <f>+B351</f>
        <v>40452</v>
      </c>
      <c r="C1894" s="312"/>
      <c r="D1894" s="317">
        <f>+D351</f>
        <v>2479</v>
      </c>
      <c r="E1894" s="317">
        <f>+E351</f>
        <v>1288.510867</v>
      </c>
      <c r="F1894" s="319"/>
      <c r="G1894" s="315">
        <f>+B1073</f>
        <v>40452</v>
      </c>
      <c r="H1894" s="312"/>
      <c r="I1894" s="319">
        <f>+D1073</f>
        <v>146</v>
      </c>
      <c r="J1894" s="317">
        <f>+E1073</f>
        <v>76.660572</v>
      </c>
      <c r="K1894" s="312"/>
      <c r="L1894" s="315">
        <f t="shared" si="74"/>
        <v>40452</v>
      </c>
      <c r="M1894" s="312"/>
      <c r="N1894" s="316">
        <f aca="true" t="shared" si="84" ref="N1894:O1899">+D1894+I1894</f>
        <v>2625</v>
      </c>
      <c r="O1894" s="316">
        <f t="shared" si="84"/>
        <v>1365.171439</v>
      </c>
    </row>
    <row r="1895" spans="2:15" s="314" customFormat="1" ht="12.75">
      <c r="B1895" s="315">
        <f>+B352</f>
        <v>40483</v>
      </c>
      <c r="C1895" s="312"/>
      <c r="D1895" s="317">
        <f>+D352</f>
        <v>2475</v>
      </c>
      <c r="E1895" s="317">
        <f>+E352</f>
        <v>1252.325182</v>
      </c>
      <c r="F1895" s="319"/>
      <c r="G1895" s="315">
        <f>+B1074</f>
        <v>40483</v>
      </c>
      <c r="H1895" s="312"/>
      <c r="I1895" s="319">
        <f>+D1074</f>
        <v>146</v>
      </c>
      <c r="J1895" s="317">
        <f>+E1074</f>
        <v>74.696341</v>
      </c>
      <c r="K1895" s="312"/>
      <c r="L1895" s="315">
        <f t="shared" si="74"/>
        <v>40483</v>
      </c>
      <c r="M1895" s="312"/>
      <c r="N1895" s="316">
        <f t="shared" si="84"/>
        <v>2621</v>
      </c>
      <c r="O1895" s="316">
        <f t="shared" si="84"/>
        <v>1327.0215230000001</v>
      </c>
    </row>
    <row r="1896" spans="2:15" s="314" customFormat="1" ht="12.75">
      <c r="B1896" s="315">
        <f>+B353</f>
        <v>40513</v>
      </c>
      <c r="C1896" s="312"/>
      <c r="D1896" s="317">
        <f>+D353</f>
        <v>2470</v>
      </c>
      <c r="E1896" s="317">
        <f>+E353</f>
        <v>1179.886923</v>
      </c>
      <c r="F1896" s="319"/>
      <c r="G1896" s="315">
        <f>+B1075</f>
        <v>40513</v>
      </c>
      <c r="H1896" s="312"/>
      <c r="I1896" s="319">
        <f>+D1075</f>
        <v>146</v>
      </c>
      <c r="J1896" s="317">
        <f>+E1075</f>
        <v>75.199828</v>
      </c>
      <c r="K1896" s="312"/>
      <c r="L1896" s="315">
        <f t="shared" si="74"/>
        <v>40513</v>
      </c>
      <c r="M1896" s="312"/>
      <c r="N1896" s="316">
        <f t="shared" si="84"/>
        <v>2616</v>
      </c>
      <c r="O1896" s="316">
        <f t="shared" si="84"/>
        <v>1255.086751</v>
      </c>
    </row>
    <row r="1897" spans="2:15" s="314" customFormat="1" ht="12.75">
      <c r="B1897" s="315">
        <f>+B354</f>
        <v>40544</v>
      </c>
      <c r="C1897" s="312"/>
      <c r="D1897" s="317">
        <f>+D354</f>
        <v>2467</v>
      </c>
      <c r="E1897" s="317">
        <f>+E354</f>
        <v>1180.514149</v>
      </c>
      <c r="F1897" s="319"/>
      <c r="G1897" s="315">
        <f>+B1076</f>
        <v>40544</v>
      </c>
      <c r="H1897" s="312"/>
      <c r="I1897" s="319">
        <f>+D1076</f>
        <v>146</v>
      </c>
      <c r="J1897" s="317">
        <f>+E1076</f>
        <v>75.719867</v>
      </c>
      <c r="K1897" s="312"/>
      <c r="L1897" s="315">
        <f t="shared" si="74"/>
        <v>40544</v>
      </c>
      <c r="M1897" s="312"/>
      <c r="N1897" s="316">
        <f t="shared" si="84"/>
        <v>2613</v>
      </c>
      <c r="O1897" s="316">
        <f t="shared" si="84"/>
        <v>1256.234016</v>
      </c>
    </row>
    <row r="1898" spans="2:15" s="314" customFormat="1" ht="12.75">
      <c r="B1898" s="315">
        <f>+B355</f>
        <v>40575</v>
      </c>
      <c r="C1898" s="312"/>
      <c r="D1898" s="317">
        <f>+D355</f>
        <v>2468</v>
      </c>
      <c r="E1898" s="317">
        <f>+E355</f>
        <v>1184.250691</v>
      </c>
      <c r="F1898" s="319"/>
      <c r="G1898" s="315">
        <f>+B1077</f>
        <v>40575</v>
      </c>
      <c r="H1898" s="312"/>
      <c r="I1898" s="319">
        <f>+D1077</f>
        <v>145</v>
      </c>
      <c r="J1898" s="317">
        <f>+E1077</f>
        <v>76.239912</v>
      </c>
      <c r="K1898" s="312"/>
      <c r="L1898" s="315">
        <f t="shared" si="74"/>
        <v>40575</v>
      </c>
      <c r="M1898" s="312"/>
      <c r="N1898" s="316">
        <f t="shared" si="84"/>
        <v>2613</v>
      </c>
      <c r="O1898" s="316">
        <f t="shared" si="84"/>
        <v>1260.490603</v>
      </c>
    </row>
    <row r="1899" spans="2:15" s="314" customFormat="1" ht="12.75">
      <c r="B1899" s="315">
        <f>+B356</f>
        <v>40603</v>
      </c>
      <c r="C1899" s="312"/>
      <c r="D1899" s="317">
        <f>+D356</f>
        <v>2457</v>
      </c>
      <c r="E1899" s="317">
        <f>+E356</f>
        <v>1199.117435</v>
      </c>
      <c r="F1899" s="319"/>
      <c r="G1899" s="315">
        <f>+B1078</f>
        <v>40603</v>
      </c>
      <c r="H1899" s="312"/>
      <c r="I1899" s="319">
        <f>+D1078</f>
        <v>145</v>
      </c>
      <c r="J1899" s="317">
        <f>+E1078</f>
        <v>77.515094</v>
      </c>
      <c r="K1899" s="312"/>
      <c r="L1899" s="315">
        <f t="shared" si="74"/>
        <v>40603</v>
      </c>
      <c r="M1899" s="312"/>
      <c r="N1899" s="316">
        <f t="shared" si="84"/>
        <v>2602</v>
      </c>
      <c r="O1899" s="316">
        <f t="shared" si="84"/>
        <v>1276.632529</v>
      </c>
    </row>
    <row r="1900" spans="2:15" s="314" customFormat="1" ht="12.75">
      <c r="B1900" s="315">
        <f>+B357</f>
        <v>40634</v>
      </c>
      <c r="C1900" s="312"/>
      <c r="D1900" s="317">
        <f>+D357</f>
        <v>2454</v>
      </c>
      <c r="E1900" s="317">
        <f>+E357</f>
        <v>1207.055352</v>
      </c>
      <c r="F1900" s="319"/>
      <c r="G1900" s="315">
        <f>+B1079</f>
        <v>40634</v>
      </c>
      <c r="H1900" s="312"/>
      <c r="I1900" s="319">
        <f>+D1079</f>
        <v>145</v>
      </c>
      <c r="J1900" s="317">
        <f>+E1079</f>
        <v>81.800384</v>
      </c>
      <c r="K1900" s="312"/>
      <c r="L1900" s="315">
        <f t="shared" si="74"/>
        <v>40634</v>
      </c>
      <c r="M1900" s="312"/>
      <c r="N1900" s="316">
        <f aca="true" t="shared" si="85" ref="N1900:O1902">+D1900+I1900</f>
        <v>2599</v>
      </c>
      <c r="O1900" s="316">
        <f t="shared" si="85"/>
        <v>1288.855736</v>
      </c>
    </row>
    <row r="1901" spans="2:15" s="314" customFormat="1" ht="12.75">
      <c r="B1901" s="315">
        <f>+B358</f>
        <v>40664</v>
      </c>
      <c r="C1901" s="312"/>
      <c r="D1901" s="317">
        <f>+D358</f>
        <v>2451</v>
      </c>
      <c r="E1901" s="317">
        <f>+E358</f>
        <v>1217.682052</v>
      </c>
      <c r="F1901" s="319"/>
      <c r="G1901" s="315">
        <f>+B1080</f>
        <v>40664</v>
      </c>
      <c r="H1901" s="312"/>
      <c r="I1901" s="319">
        <f>+D1080</f>
        <v>146</v>
      </c>
      <c r="J1901" s="317">
        <f>+E1080</f>
        <v>83.5835</v>
      </c>
      <c r="K1901" s="312"/>
      <c r="L1901" s="315">
        <f t="shared" si="74"/>
        <v>40664</v>
      </c>
      <c r="M1901" s="312"/>
      <c r="N1901" s="316">
        <f t="shared" si="85"/>
        <v>2597</v>
      </c>
      <c r="O1901" s="316">
        <f t="shared" si="85"/>
        <v>1301.265552</v>
      </c>
    </row>
    <row r="1902" spans="2:15" s="314" customFormat="1" ht="12.75">
      <c r="B1902" s="315">
        <f>+B359</f>
        <v>40695</v>
      </c>
      <c r="C1902" s="312"/>
      <c r="D1902" s="317">
        <f>+D359</f>
        <v>2443</v>
      </c>
      <c r="E1902" s="317">
        <f>+E359</f>
        <v>1227.257057</v>
      </c>
      <c r="F1902" s="319"/>
      <c r="G1902" s="315">
        <f>+B1081</f>
        <v>40695</v>
      </c>
      <c r="H1902" s="312"/>
      <c r="I1902" s="319">
        <f>+D1081</f>
        <v>146</v>
      </c>
      <c r="J1902" s="317">
        <f>+E1081</f>
        <v>84.242038</v>
      </c>
      <c r="K1902" s="312"/>
      <c r="L1902" s="315">
        <f t="shared" si="74"/>
        <v>40695</v>
      </c>
      <c r="M1902" s="312"/>
      <c r="N1902" s="316">
        <f t="shared" si="85"/>
        <v>2589</v>
      </c>
      <c r="O1902" s="316">
        <f t="shared" si="85"/>
        <v>1311.4990950000001</v>
      </c>
    </row>
    <row r="1903" spans="2:15" s="314" customFormat="1" ht="12.75">
      <c r="B1903" s="315">
        <f>+B360</f>
        <v>40725</v>
      </c>
      <c r="C1903" s="312"/>
      <c r="D1903" s="317">
        <f>+D360</f>
        <v>2439</v>
      </c>
      <c r="E1903" s="317">
        <f>+E360</f>
        <v>1235.428931</v>
      </c>
      <c r="F1903" s="319"/>
      <c r="G1903" s="315">
        <f>+B1082</f>
        <v>40725</v>
      </c>
      <c r="H1903" s="312"/>
      <c r="I1903" s="319">
        <f>+D1082</f>
        <v>146</v>
      </c>
      <c r="J1903" s="317">
        <f>+E1082</f>
        <v>85.180586</v>
      </c>
      <c r="K1903" s="312"/>
      <c r="L1903" s="315">
        <f t="shared" si="74"/>
        <v>40725</v>
      </c>
      <c r="M1903" s="312"/>
      <c r="N1903" s="316">
        <f aca="true" t="shared" si="86" ref="N1903:O1905">+D1903+I1903</f>
        <v>2585</v>
      </c>
      <c r="O1903" s="316">
        <f t="shared" si="86"/>
        <v>1320.6095169999999</v>
      </c>
    </row>
    <row r="1904" spans="2:15" s="314" customFormat="1" ht="12.75">
      <c r="B1904" s="315">
        <f>+B361</f>
        <v>40756</v>
      </c>
      <c r="C1904" s="312"/>
      <c r="D1904" s="317">
        <f>+D361</f>
        <v>2435</v>
      </c>
      <c r="E1904" s="317">
        <f>+E361</f>
        <v>1238.28961</v>
      </c>
      <c r="F1904" s="319"/>
      <c r="G1904" s="315">
        <f>+B1083</f>
        <v>40756</v>
      </c>
      <c r="H1904" s="312"/>
      <c r="I1904" s="319">
        <f>+D1083</f>
        <v>146</v>
      </c>
      <c r="J1904" s="317">
        <f>+E1083</f>
        <v>85.655271</v>
      </c>
      <c r="K1904" s="312"/>
      <c r="L1904" s="315">
        <f t="shared" si="74"/>
        <v>40756</v>
      </c>
      <c r="M1904" s="312"/>
      <c r="N1904" s="316">
        <f t="shared" si="86"/>
        <v>2581</v>
      </c>
      <c r="O1904" s="316">
        <f t="shared" si="86"/>
        <v>1323.9448810000001</v>
      </c>
    </row>
    <row r="1905" spans="2:15" s="314" customFormat="1" ht="12.75">
      <c r="B1905" s="315">
        <f>+B362</f>
        <v>40787</v>
      </c>
      <c r="C1905" s="312"/>
      <c r="D1905" s="317">
        <f>+D362</f>
        <v>2433</v>
      </c>
      <c r="E1905" s="317">
        <f>+E362</f>
        <v>1211.677931</v>
      </c>
      <c r="F1905" s="319"/>
      <c r="G1905" s="315">
        <f>+B1084</f>
        <v>40787</v>
      </c>
      <c r="H1905" s="312"/>
      <c r="I1905" s="319">
        <f>+D1084</f>
        <v>146</v>
      </c>
      <c r="J1905" s="317">
        <f>+E1084</f>
        <v>86.329647</v>
      </c>
      <c r="K1905" s="312"/>
      <c r="L1905" s="315">
        <f t="shared" si="74"/>
        <v>40787</v>
      </c>
      <c r="M1905" s="312"/>
      <c r="N1905" s="316">
        <f t="shared" si="86"/>
        <v>2579</v>
      </c>
      <c r="O1905" s="316">
        <f t="shared" si="86"/>
        <v>1298.007578</v>
      </c>
    </row>
    <row r="1906" spans="2:15" s="314" customFormat="1" ht="12.75">
      <c r="B1906" s="315">
        <f>+B363</f>
        <v>40817</v>
      </c>
      <c r="C1906" s="312"/>
      <c r="D1906" s="317">
        <f>+D363</f>
        <v>2430</v>
      </c>
      <c r="E1906" s="317">
        <f>+E363</f>
        <v>1193.992994</v>
      </c>
      <c r="F1906" s="319"/>
      <c r="G1906" s="315">
        <f>+B1085</f>
        <v>40817</v>
      </c>
      <c r="H1906" s="312"/>
      <c r="I1906" s="319">
        <f>+D1085</f>
        <v>146</v>
      </c>
      <c r="J1906" s="317">
        <f>+E1085</f>
        <v>87.004231</v>
      </c>
      <c r="K1906" s="312"/>
      <c r="L1906" s="315">
        <f t="shared" si="74"/>
        <v>40817</v>
      </c>
      <c r="M1906" s="312"/>
      <c r="N1906" s="316">
        <f aca="true" t="shared" si="87" ref="N1906:O1908">+D1906+I1906</f>
        <v>2576</v>
      </c>
      <c r="O1906" s="316">
        <f t="shared" si="87"/>
        <v>1280.997225</v>
      </c>
    </row>
    <row r="1907" spans="2:15" s="314" customFormat="1" ht="12.75">
      <c r="B1907" s="315">
        <f>+B364</f>
        <v>40848</v>
      </c>
      <c r="C1907" s="312"/>
      <c r="D1907" s="317">
        <f>+D364</f>
        <v>2428</v>
      </c>
      <c r="E1907" s="317">
        <f>+E364</f>
        <v>1201.290813</v>
      </c>
      <c r="F1907" s="319"/>
      <c r="G1907" s="315">
        <f>+B1086</f>
        <v>40848</v>
      </c>
      <c r="H1907" s="312"/>
      <c r="I1907" s="319">
        <f>+D1086</f>
        <v>146</v>
      </c>
      <c r="J1907" s="317">
        <f>+E1086</f>
        <v>87.93367</v>
      </c>
      <c r="K1907" s="312"/>
      <c r="L1907" s="315">
        <f t="shared" si="74"/>
        <v>40848</v>
      </c>
      <c r="M1907" s="312"/>
      <c r="N1907" s="316">
        <f t="shared" si="87"/>
        <v>2574</v>
      </c>
      <c r="O1907" s="316">
        <f t="shared" si="87"/>
        <v>1289.224483</v>
      </c>
    </row>
    <row r="1908" spans="2:15" s="314" customFormat="1" ht="12.75">
      <c r="B1908" s="315">
        <f>+B365</f>
        <v>40878</v>
      </c>
      <c r="C1908" s="312"/>
      <c r="D1908" s="317">
        <f>+D365</f>
        <v>2425</v>
      </c>
      <c r="E1908" s="317">
        <f>+E365</f>
        <v>1217.918915</v>
      </c>
      <c r="F1908" s="319"/>
      <c r="G1908" s="315">
        <f>+B1087</f>
        <v>40878</v>
      </c>
      <c r="H1908" s="312"/>
      <c r="I1908" s="319">
        <f>+D1087</f>
        <v>146</v>
      </c>
      <c r="J1908" s="317">
        <f>+E1087</f>
        <v>88.535509</v>
      </c>
      <c r="K1908" s="312"/>
      <c r="L1908" s="315">
        <f t="shared" si="74"/>
        <v>40878</v>
      </c>
      <c r="M1908" s="312"/>
      <c r="N1908" s="316">
        <f t="shared" si="87"/>
        <v>2571</v>
      </c>
      <c r="O1908" s="316">
        <f t="shared" si="87"/>
        <v>1306.454424</v>
      </c>
    </row>
    <row r="1909" spans="2:15" s="314" customFormat="1" ht="12.75">
      <c r="B1909" s="315">
        <f>+B366</f>
        <v>40909</v>
      </c>
      <c r="C1909" s="312"/>
      <c r="D1909" s="317">
        <f>+D366</f>
        <v>2425</v>
      </c>
      <c r="E1909" s="317">
        <f>+E366</f>
        <v>1224.424131</v>
      </c>
      <c r="F1909" s="319"/>
      <c r="G1909" s="315">
        <f>+B1088</f>
        <v>40909</v>
      </c>
      <c r="H1909" s="312"/>
      <c r="I1909" s="319">
        <f>+D1088</f>
        <v>146</v>
      </c>
      <c r="J1909" s="317">
        <f>+E1088</f>
        <v>87.855693</v>
      </c>
      <c r="K1909" s="312"/>
      <c r="L1909" s="315">
        <f t="shared" si="74"/>
        <v>40909</v>
      </c>
      <c r="M1909" s="312"/>
      <c r="N1909" s="316">
        <f aca="true" t="shared" si="88" ref="N1909:O1911">+D1909+I1909</f>
        <v>2571</v>
      </c>
      <c r="O1909" s="316">
        <f t="shared" si="88"/>
        <v>1312.279824</v>
      </c>
    </row>
    <row r="1910" spans="2:15" s="314" customFormat="1" ht="12.75">
      <c r="B1910" s="315">
        <f>+B367</f>
        <v>40940</v>
      </c>
      <c r="C1910" s="312"/>
      <c r="D1910" s="317">
        <f>+D367</f>
        <v>2425</v>
      </c>
      <c r="E1910" s="317">
        <f>+E367</f>
        <v>1225.503205</v>
      </c>
      <c r="F1910" s="319"/>
      <c r="G1910" s="315">
        <f>+B1089</f>
        <v>40940</v>
      </c>
      <c r="H1910" s="312"/>
      <c r="I1910" s="319">
        <f>+D1089</f>
        <v>145</v>
      </c>
      <c r="J1910" s="317">
        <f>+E1089</f>
        <v>88.526255</v>
      </c>
      <c r="K1910" s="312"/>
      <c r="L1910" s="315">
        <f t="shared" si="74"/>
        <v>40940</v>
      </c>
      <c r="M1910" s="312"/>
      <c r="N1910" s="316">
        <f t="shared" si="88"/>
        <v>2570</v>
      </c>
      <c r="O1910" s="316">
        <f t="shared" si="88"/>
        <v>1314.02946</v>
      </c>
    </row>
    <row r="1911" spans="2:15" s="314" customFormat="1" ht="12.75">
      <c r="B1911" s="315">
        <f>+B368</f>
        <v>40969</v>
      </c>
      <c r="C1911" s="312"/>
      <c r="D1911" s="317">
        <f>+D368</f>
        <v>2425</v>
      </c>
      <c r="E1911" s="317">
        <f>+E368</f>
        <v>1232.865034</v>
      </c>
      <c r="F1911" s="319"/>
      <c r="G1911" s="315">
        <f>+B1090</f>
        <v>40969</v>
      </c>
      <c r="H1911" s="312"/>
      <c r="I1911" s="319">
        <f>+D1090</f>
        <v>145</v>
      </c>
      <c r="J1911" s="317">
        <f>+E1090</f>
        <v>90.290901</v>
      </c>
      <c r="K1911" s="312"/>
      <c r="L1911" s="315">
        <f t="shared" si="74"/>
        <v>40969</v>
      </c>
      <c r="M1911" s="312"/>
      <c r="N1911" s="316">
        <f t="shared" si="88"/>
        <v>2570</v>
      </c>
      <c r="O1911" s="316">
        <f t="shared" si="88"/>
        <v>1323.155935</v>
      </c>
    </row>
    <row r="1912" spans="2:15" s="314" customFormat="1" ht="12.75">
      <c r="B1912" s="315">
        <f>+B369</f>
        <v>41000</v>
      </c>
      <c r="C1912" s="312"/>
      <c r="D1912" s="317">
        <f>+D369</f>
        <v>2421</v>
      </c>
      <c r="E1912" s="317">
        <f>+E369</f>
        <v>1231.859963</v>
      </c>
      <c r="F1912" s="319"/>
      <c r="G1912" s="315">
        <f>+B1091</f>
        <v>41000</v>
      </c>
      <c r="H1912" s="312"/>
      <c r="I1912" s="319">
        <f>+D1091</f>
        <v>145</v>
      </c>
      <c r="J1912" s="317">
        <f>+E1091</f>
        <v>95.741817</v>
      </c>
      <c r="K1912" s="312"/>
      <c r="L1912" s="315">
        <f t="shared" si="74"/>
        <v>41000</v>
      </c>
      <c r="M1912" s="312"/>
      <c r="N1912" s="316">
        <f aca="true" t="shared" si="89" ref="N1912:O1914">+D1912+I1912</f>
        <v>2566</v>
      </c>
      <c r="O1912" s="316">
        <f t="shared" si="89"/>
        <v>1327.6017800000002</v>
      </c>
    </row>
    <row r="1913" spans="2:15" s="314" customFormat="1" ht="12.75">
      <c r="B1913" s="315">
        <f>+B370</f>
        <v>41030</v>
      </c>
      <c r="C1913" s="312"/>
      <c r="D1913" s="317">
        <f>+D370</f>
        <v>2418</v>
      </c>
      <c r="E1913" s="317">
        <f>+E370</f>
        <v>1235.631655</v>
      </c>
      <c r="F1913" s="319"/>
      <c r="G1913" s="315">
        <f>+B1092</f>
        <v>41030</v>
      </c>
      <c r="H1913" s="312"/>
      <c r="I1913" s="319">
        <f>+D1092</f>
        <v>145</v>
      </c>
      <c r="J1913" s="317">
        <f>+E1092</f>
        <v>97.704248</v>
      </c>
      <c r="K1913" s="312"/>
      <c r="L1913" s="315">
        <f t="shared" si="74"/>
        <v>41030</v>
      </c>
      <c r="M1913" s="312"/>
      <c r="N1913" s="316">
        <f t="shared" si="89"/>
        <v>2563</v>
      </c>
      <c r="O1913" s="316">
        <f t="shared" si="89"/>
        <v>1333.335903</v>
      </c>
    </row>
    <row r="1914" spans="2:15" s="314" customFormat="1" ht="12.75">
      <c r="B1914" s="315">
        <f>+B371</f>
        <v>41061</v>
      </c>
      <c r="C1914" s="312"/>
      <c r="D1914" s="317">
        <f>+D371</f>
        <v>2415</v>
      </c>
      <c r="E1914" s="317">
        <f>+E371</f>
        <v>1214.07784</v>
      </c>
      <c r="F1914" s="319"/>
      <c r="G1914" s="315">
        <f>+B1093</f>
        <v>41061</v>
      </c>
      <c r="H1914" s="312"/>
      <c r="I1914" s="319">
        <f>+D1093</f>
        <v>145</v>
      </c>
      <c r="J1914" s="317">
        <f>+E1093</f>
        <v>98.374081</v>
      </c>
      <c r="K1914" s="312"/>
      <c r="L1914" s="315">
        <f t="shared" si="74"/>
        <v>41061</v>
      </c>
      <c r="M1914" s="312"/>
      <c r="N1914" s="316">
        <f t="shared" si="89"/>
        <v>2560</v>
      </c>
      <c r="O1914" s="316">
        <f t="shared" si="89"/>
        <v>1312.4519209999999</v>
      </c>
    </row>
    <row r="1915" spans="2:15" s="314" customFormat="1" ht="12.75">
      <c r="B1915" s="315">
        <f>+B372</f>
        <v>41092</v>
      </c>
      <c r="C1915" s="312"/>
      <c r="D1915" s="317">
        <f>+D372</f>
        <v>2412</v>
      </c>
      <c r="E1915" s="317">
        <f>+E372</f>
        <v>1198.585712</v>
      </c>
      <c r="F1915" s="319"/>
      <c r="G1915" s="315">
        <f>+B1094</f>
        <v>41092</v>
      </c>
      <c r="H1915" s="312"/>
      <c r="I1915" s="319">
        <f>+D1094</f>
        <v>145</v>
      </c>
      <c r="J1915" s="317">
        <f>+E1094</f>
        <v>99.551625</v>
      </c>
      <c r="K1915" s="312"/>
      <c r="L1915" s="315">
        <f t="shared" si="74"/>
        <v>41092</v>
      </c>
      <c r="M1915" s="312"/>
      <c r="N1915" s="316">
        <f aca="true" t="shared" si="90" ref="N1915:N1928">+D1915+I1915</f>
        <v>2557</v>
      </c>
      <c r="O1915" s="316">
        <f aca="true" t="shared" si="91" ref="O1915:O1928">+E1915+J1915</f>
        <v>1298.1373370000001</v>
      </c>
    </row>
    <row r="1916" spans="2:15" s="314" customFormat="1" ht="12.75">
      <c r="B1916" s="315">
        <f>+B373</f>
        <v>41124</v>
      </c>
      <c r="C1916" s="312"/>
      <c r="D1916" s="317">
        <f>+D373</f>
        <v>2410</v>
      </c>
      <c r="E1916" s="317">
        <f>+E373</f>
        <v>1198.177982</v>
      </c>
      <c r="F1916" s="319"/>
      <c r="G1916" s="315">
        <f>+B1095</f>
        <v>41124</v>
      </c>
      <c r="H1916" s="312"/>
      <c r="I1916" s="319">
        <f>+D1095</f>
        <v>145</v>
      </c>
      <c r="J1916" s="317">
        <f>+E1095</f>
        <v>100.138118</v>
      </c>
      <c r="K1916" s="312"/>
      <c r="L1916" s="315">
        <f t="shared" si="74"/>
        <v>41124</v>
      </c>
      <c r="M1916" s="312"/>
      <c r="N1916" s="316">
        <f t="shared" si="90"/>
        <v>2555</v>
      </c>
      <c r="O1916" s="316">
        <f t="shared" si="91"/>
        <v>1298.3161</v>
      </c>
    </row>
    <row r="1917" spans="2:15" s="314" customFormat="1" ht="12.75">
      <c r="B1917" s="315">
        <f>+B374</f>
        <v>41156</v>
      </c>
      <c r="C1917" s="312"/>
      <c r="D1917" s="317">
        <f>+D374</f>
        <v>2408</v>
      </c>
      <c r="E1917" s="317">
        <f>+E374</f>
        <v>1202.449369</v>
      </c>
      <c r="F1917" s="319"/>
      <c r="G1917" s="315">
        <f>+B1096</f>
        <v>41156</v>
      </c>
      <c r="H1917" s="312"/>
      <c r="I1917" s="319">
        <f>+D1096</f>
        <v>145</v>
      </c>
      <c r="J1917" s="317">
        <f>+E1096</f>
        <v>100.625432</v>
      </c>
      <c r="K1917" s="312"/>
      <c r="L1917" s="315">
        <f t="shared" si="74"/>
        <v>41156</v>
      </c>
      <c r="M1917" s="312"/>
      <c r="N1917" s="316">
        <f t="shared" si="90"/>
        <v>2553</v>
      </c>
      <c r="O1917" s="316">
        <f t="shared" si="91"/>
        <v>1303.074801</v>
      </c>
    </row>
    <row r="1918" spans="2:15" s="314" customFormat="1" ht="12.75">
      <c r="B1918" s="315">
        <f>+B375</f>
        <v>41188</v>
      </c>
      <c r="C1918" s="312"/>
      <c r="D1918" s="317">
        <f>+D375</f>
        <v>2407</v>
      </c>
      <c r="E1918" s="317">
        <f>+E375</f>
        <v>1224.407871</v>
      </c>
      <c r="F1918" s="319"/>
      <c r="G1918" s="315">
        <f>+B1097</f>
        <v>41188</v>
      </c>
      <c r="H1918" s="312"/>
      <c r="I1918" s="319">
        <f>+D1097</f>
        <v>146</v>
      </c>
      <c r="J1918" s="317">
        <f>+E1097</f>
        <v>101.342524</v>
      </c>
      <c r="K1918" s="312"/>
      <c r="L1918" s="315">
        <f t="shared" si="74"/>
        <v>41188</v>
      </c>
      <c r="M1918" s="312"/>
      <c r="N1918" s="316">
        <f t="shared" si="90"/>
        <v>2553</v>
      </c>
      <c r="O1918" s="316">
        <f t="shared" si="91"/>
        <v>1325.7503949999998</v>
      </c>
    </row>
    <row r="1919" spans="2:15" s="314" customFormat="1" ht="12.75">
      <c r="B1919" s="315">
        <f>+B376</f>
        <v>41220</v>
      </c>
      <c r="C1919" s="312"/>
      <c r="D1919" s="317">
        <f>+D376</f>
        <v>3015</v>
      </c>
      <c r="E1919" s="317">
        <f>+E376</f>
        <v>1252.98046</v>
      </c>
      <c r="F1919" s="319"/>
      <c r="G1919" s="315">
        <f>+B1098</f>
        <v>41220</v>
      </c>
      <c r="H1919" s="312"/>
      <c r="I1919" s="319">
        <f>+D1098</f>
        <v>172</v>
      </c>
      <c r="J1919" s="317">
        <f>+E1098</f>
        <v>102.169376</v>
      </c>
      <c r="K1919" s="312"/>
      <c r="L1919" s="315">
        <f t="shared" si="74"/>
        <v>41220</v>
      </c>
      <c r="M1919" s="312"/>
      <c r="N1919" s="316">
        <f t="shared" si="90"/>
        <v>3187</v>
      </c>
      <c r="O1919" s="316">
        <f t="shared" si="91"/>
        <v>1355.149836</v>
      </c>
    </row>
    <row r="1920" spans="2:15" s="314" customFormat="1" ht="12.75">
      <c r="B1920" s="315">
        <f>+B377</f>
        <v>41252</v>
      </c>
      <c r="C1920" s="312"/>
      <c r="D1920" s="317">
        <f>+D377</f>
        <v>3012</v>
      </c>
      <c r="E1920" s="317">
        <f>+E377</f>
        <v>1257.034918</v>
      </c>
      <c r="F1920" s="319"/>
      <c r="G1920" s="315">
        <f>+B1099</f>
        <v>41252</v>
      </c>
      <c r="H1920" s="312"/>
      <c r="I1920" s="319">
        <f>+D1099</f>
        <v>172</v>
      </c>
      <c r="J1920" s="317">
        <f>+E1099</f>
        <v>103.223251</v>
      </c>
      <c r="K1920" s="312"/>
      <c r="L1920" s="315">
        <f t="shared" si="74"/>
        <v>41252</v>
      </c>
      <c r="M1920" s="312"/>
      <c r="N1920" s="316">
        <f t="shared" si="90"/>
        <v>3184</v>
      </c>
      <c r="O1920" s="316">
        <f t="shared" si="91"/>
        <v>1360.2581690000002</v>
      </c>
    </row>
    <row r="1921" spans="2:15" s="314" customFormat="1" ht="12.75">
      <c r="B1921" s="315">
        <f>+B378</f>
        <v>41275</v>
      </c>
      <c r="C1921" s="312"/>
      <c r="D1921" s="317">
        <f>+D378</f>
        <v>3012</v>
      </c>
      <c r="E1921" s="317">
        <f>+E378</f>
        <v>1252.124696</v>
      </c>
      <c r="F1921" s="319"/>
      <c r="G1921" s="315">
        <f>+B1100</f>
        <v>41275</v>
      </c>
      <c r="H1921" s="312"/>
      <c r="I1921" s="319">
        <f>+D1100</f>
        <v>172</v>
      </c>
      <c r="J1921" s="317">
        <f>+E1100</f>
        <v>103.713285</v>
      </c>
      <c r="K1921" s="312"/>
      <c r="L1921" s="315">
        <f t="shared" si="74"/>
        <v>41275</v>
      </c>
      <c r="M1921" s="312"/>
      <c r="N1921" s="316">
        <f t="shared" si="90"/>
        <v>3184</v>
      </c>
      <c r="O1921" s="316">
        <f t="shared" si="91"/>
        <v>1355.8379810000001</v>
      </c>
    </row>
    <row r="1922" spans="2:15" s="314" customFormat="1" ht="12.75">
      <c r="B1922" s="315">
        <f>+B379</f>
        <v>41306</v>
      </c>
      <c r="C1922" s="312"/>
      <c r="D1922" s="317">
        <f>+D379</f>
        <v>3011</v>
      </c>
      <c r="E1922" s="317">
        <f>+E379</f>
        <v>1250.13331</v>
      </c>
      <c r="F1922" s="319"/>
      <c r="G1922" s="315">
        <f>+B1101</f>
        <v>41306</v>
      </c>
      <c r="H1922" s="312"/>
      <c r="I1922" s="319">
        <f>+D1101</f>
        <v>172</v>
      </c>
      <c r="J1922" s="317">
        <f>+E1101</f>
        <v>104.243325</v>
      </c>
      <c r="K1922" s="312"/>
      <c r="L1922" s="315">
        <f t="shared" si="74"/>
        <v>41306</v>
      </c>
      <c r="M1922" s="312"/>
      <c r="N1922" s="316">
        <f t="shared" si="90"/>
        <v>3183</v>
      </c>
      <c r="O1922" s="316">
        <f t="shared" si="91"/>
        <v>1354.3766349999999</v>
      </c>
    </row>
    <row r="1923" spans="2:15" s="314" customFormat="1" ht="12.75">
      <c r="B1923" s="315">
        <f>+B380</f>
        <v>41334</v>
      </c>
      <c r="C1923" s="312"/>
      <c r="D1923" s="317">
        <f>+D380</f>
        <v>3010</v>
      </c>
      <c r="E1923" s="317">
        <f>+E380</f>
        <v>1250.894649</v>
      </c>
      <c r="F1923" s="319"/>
      <c r="G1923" s="315">
        <f>+B1102</f>
        <v>41334</v>
      </c>
      <c r="H1923" s="312"/>
      <c r="I1923" s="319">
        <f>+D1102</f>
        <v>172</v>
      </c>
      <c r="J1923" s="317">
        <f>+E1102</f>
        <v>105.35987</v>
      </c>
      <c r="K1923" s="312"/>
      <c r="L1923" s="315">
        <f t="shared" si="74"/>
        <v>41334</v>
      </c>
      <c r="M1923" s="312"/>
      <c r="N1923" s="316">
        <f t="shared" si="90"/>
        <v>3182</v>
      </c>
      <c r="O1923" s="316">
        <f t="shared" si="91"/>
        <v>1356.254519</v>
      </c>
    </row>
    <row r="1924" spans="2:15" s="314" customFormat="1" ht="12.75">
      <c r="B1924" s="315">
        <f>+B381</f>
        <v>41365</v>
      </c>
      <c r="C1924" s="312"/>
      <c r="D1924" s="317">
        <f>+D381</f>
        <v>3010</v>
      </c>
      <c r="E1924" s="317">
        <f>+E381</f>
        <v>1261.3468</v>
      </c>
      <c r="F1924" s="319"/>
      <c r="G1924" s="315">
        <f>+B1103</f>
        <v>41365</v>
      </c>
      <c r="H1924" s="312"/>
      <c r="I1924" s="319">
        <f>+D1103</f>
        <v>172</v>
      </c>
      <c r="J1924" s="317">
        <f>+E1103</f>
        <v>105.2808</v>
      </c>
      <c r="K1924" s="312"/>
      <c r="L1924" s="315">
        <f t="shared" si="74"/>
        <v>41365</v>
      </c>
      <c r="M1924" s="312"/>
      <c r="N1924" s="316">
        <f t="shared" si="90"/>
        <v>3182</v>
      </c>
      <c r="O1924" s="316">
        <f t="shared" si="91"/>
        <v>1366.6276</v>
      </c>
    </row>
    <row r="1925" spans="2:15" s="314" customFormat="1" ht="12.75">
      <c r="B1925" s="315">
        <f>+B382</f>
        <v>41395</v>
      </c>
      <c r="C1925" s="312"/>
      <c r="D1925" s="317">
        <f>+D382</f>
        <v>3008</v>
      </c>
      <c r="E1925" s="317">
        <f>+E382</f>
        <v>1242.4569</v>
      </c>
      <c r="F1925" s="319"/>
      <c r="G1925" s="315">
        <f>+B1104</f>
        <v>41395</v>
      </c>
      <c r="H1925" s="312"/>
      <c r="I1925" s="319">
        <f>+D1104</f>
        <v>172</v>
      </c>
      <c r="J1925" s="317">
        <f>+E1104</f>
        <v>106.9519</v>
      </c>
      <c r="K1925" s="312"/>
      <c r="L1925" s="315">
        <f t="shared" si="74"/>
        <v>41395</v>
      </c>
      <c r="M1925" s="312"/>
      <c r="N1925" s="316">
        <f t="shared" si="90"/>
        <v>3180</v>
      </c>
      <c r="O1925" s="316">
        <f t="shared" si="91"/>
        <v>1349.4088</v>
      </c>
    </row>
    <row r="1926" spans="2:15" s="314" customFormat="1" ht="12.75">
      <c r="B1926" s="315">
        <f>+B383</f>
        <v>41426</v>
      </c>
      <c r="C1926" s="312"/>
      <c r="D1926" s="317">
        <f>+D383</f>
        <v>3007</v>
      </c>
      <c r="E1926" s="317">
        <f>+E383</f>
        <v>1246.8595</v>
      </c>
      <c r="F1926" s="319"/>
      <c r="G1926" s="315">
        <f>+B1105</f>
        <v>41426</v>
      </c>
      <c r="H1926" s="312"/>
      <c r="I1926" s="319">
        <f>+D1105</f>
        <v>172</v>
      </c>
      <c r="J1926" s="317">
        <f>+E1105</f>
        <v>107.6652</v>
      </c>
      <c r="K1926" s="312"/>
      <c r="L1926" s="315">
        <f t="shared" si="74"/>
        <v>41426</v>
      </c>
      <c r="M1926" s="312"/>
      <c r="N1926" s="316">
        <f t="shared" si="90"/>
        <v>3179</v>
      </c>
      <c r="O1926" s="316">
        <f t="shared" si="91"/>
        <v>1354.5247</v>
      </c>
    </row>
    <row r="1927" spans="2:15" s="314" customFormat="1" ht="12.75">
      <c r="B1927" s="315">
        <f>+B384</f>
        <v>41456</v>
      </c>
      <c r="C1927" s="312"/>
      <c r="D1927" s="317">
        <f>+D384</f>
        <v>3004</v>
      </c>
      <c r="E1927" s="317">
        <f>+E384</f>
        <v>1238.0928</v>
      </c>
      <c r="F1927" s="319"/>
      <c r="G1927" s="315">
        <f>+B1106</f>
        <v>41456</v>
      </c>
      <c r="H1927" s="312"/>
      <c r="I1927" s="319">
        <f>+D1106</f>
        <v>172</v>
      </c>
      <c r="J1927" s="317">
        <f>+E1106</f>
        <v>108.6184</v>
      </c>
      <c r="K1927" s="312"/>
      <c r="L1927" s="315">
        <f t="shared" si="74"/>
        <v>41456</v>
      </c>
      <c r="M1927" s="312"/>
      <c r="N1927" s="316">
        <f t="shared" si="90"/>
        <v>3176</v>
      </c>
      <c r="O1927" s="316">
        <f t="shared" si="91"/>
        <v>1346.7112</v>
      </c>
    </row>
    <row r="1928" spans="2:15" s="314" customFormat="1" ht="12.75">
      <c r="B1928" s="315">
        <f>+B385</f>
        <v>41487</v>
      </c>
      <c r="C1928" s="312"/>
      <c r="D1928" s="317">
        <f>+D385</f>
        <v>3002</v>
      </c>
      <c r="E1928" s="317">
        <f>+E385</f>
        <v>1248.6048</v>
      </c>
      <c r="F1928" s="319"/>
      <c r="G1928" s="315">
        <f>+B1107</f>
        <v>41487</v>
      </c>
      <c r="H1928" s="312"/>
      <c r="I1928" s="319">
        <f>+D1107</f>
        <v>172</v>
      </c>
      <c r="J1928" s="317">
        <f>+E1107</f>
        <v>109.1408</v>
      </c>
      <c r="K1928" s="312"/>
      <c r="L1928" s="315">
        <f t="shared" si="74"/>
        <v>41487</v>
      </c>
      <c r="M1928" s="312"/>
      <c r="N1928" s="316">
        <f t="shared" si="90"/>
        <v>3174</v>
      </c>
      <c r="O1928" s="316">
        <f t="shared" si="91"/>
        <v>1357.7456</v>
      </c>
    </row>
    <row r="1929" spans="2:15" s="314" customFormat="1" ht="12.75">
      <c r="B1929" s="315">
        <f>+B386</f>
        <v>41518</v>
      </c>
      <c r="C1929" s="312"/>
      <c r="D1929" s="317">
        <f>+D386</f>
        <v>3001</v>
      </c>
      <c r="E1929" s="317">
        <f>+E386</f>
        <v>1253.6413</v>
      </c>
      <c r="F1929" s="319"/>
      <c r="G1929" s="315">
        <f>+B1108</f>
        <v>41518</v>
      </c>
      <c r="H1929" s="312"/>
      <c r="I1929" s="319">
        <f>+D1108</f>
        <v>172</v>
      </c>
      <c r="J1929" s="317">
        <f>+E1108</f>
        <v>109.9383</v>
      </c>
      <c r="K1929" s="312"/>
      <c r="L1929" s="315">
        <f t="shared" si="74"/>
        <v>41518</v>
      </c>
      <c r="M1929" s="312"/>
      <c r="N1929" s="316">
        <f aca="true" t="shared" si="92" ref="N1929:O1931">+D1929+I1929</f>
        <v>3173</v>
      </c>
      <c r="O1929" s="316">
        <f t="shared" si="92"/>
        <v>1363.5796</v>
      </c>
    </row>
    <row r="1930" spans="2:15" s="314" customFormat="1" ht="12.75">
      <c r="B1930" s="315">
        <f>+B387</f>
        <v>41548</v>
      </c>
      <c r="C1930" s="312"/>
      <c r="D1930" s="317">
        <f>+D387</f>
        <v>3000</v>
      </c>
      <c r="E1930" s="317">
        <f>+E387</f>
        <v>1250.1668</v>
      </c>
      <c r="F1930" s="319"/>
      <c r="G1930" s="315">
        <f>+B1109</f>
        <v>41548</v>
      </c>
      <c r="H1930" s="312"/>
      <c r="I1930" s="319">
        <f>+D1109</f>
        <v>172</v>
      </c>
      <c r="J1930" s="317">
        <f>+E1109</f>
        <v>108.3184</v>
      </c>
      <c r="K1930" s="312"/>
      <c r="L1930" s="315">
        <f aca="true" t="shared" si="93" ref="L1930:L1940">+B1930</f>
        <v>41548</v>
      </c>
      <c r="M1930" s="312"/>
      <c r="N1930" s="316">
        <f t="shared" si="92"/>
        <v>3172</v>
      </c>
      <c r="O1930" s="316">
        <f t="shared" si="92"/>
        <v>1358.4852</v>
      </c>
    </row>
    <row r="1931" spans="2:15" s="314" customFormat="1" ht="12.75">
      <c r="B1931" s="315">
        <f>+B388</f>
        <v>41579</v>
      </c>
      <c r="C1931" s="312"/>
      <c r="D1931" s="317">
        <f>+D388</f>
        <v>2998</v>
      </c>
      <c r="E1931" s="317">
        <f>+E388</f>
        <v>1259.3811</v>
      </c>
      <c r="F1931" s="319"/>
      <c r="G1931" s="315">
        <f>+B1110</f>
        <v>41579</v>
      </c>
      <c r="H1931" s="312"/>
      <c r="I1931" s="319">
        <f>+D1110</f>
        <v>172</v>
      </c>
      <c r="J1931" s="317">
        <f>+E1110</f>
        <v>107.8105</v>
      </c>
      <c r="K1931" s="312"/>
      <c r="L1931" s="315">
        <f t="shared" si="93"/>
        <v>41579</v>
      </c>
      <c r="M1931" s="312"/>
      <c r="N1931" s="316">
        <f t="shared" si="92"/>
        <v>3170</v>
      </c>
      <c r="O1931" s="316">
        <f t="shared" si="92"/>
        <v>1367.1916</v>
      </c>
    </row>
    <row r="1932" spans="2:15" s="314" customFormat="1" ht="12.75">
      <c r="B1932" s="315">
        <f>+B389</f>
        <v>41609</v>
      </c>
      <c r="C1932" s="312"/>
      <c r="D1932" s="317">
        <f>+D389</f>
        <v>2996</v>
      </c>
      <c r="E1932" s="317">
        <f>+E389</f>
        <v>1225.8002</v>
      </c>
      <c r="F1932" s="319"/>
      <c r="G1932" s="315">
        <f>+B1111</f>
        <v>41609</v>
      </c>
      <c r="H1932" s="312"/>
      <c r="I1932" s="319">
        <f>+D1111</f>
        <v>171</v>
      </c>
      <c r="J1932" s="317">
        <f>+E1111</f>
        <v>108.3027</v>
      </c>
      <c r="K1932" s="312"/>
      <c r="L1932" s="315">
        <f t="shared" si="93"/>
        <v>41609</v>
      </c>
      <c r="M1932" s="312"/>
      <c r="N1932" s="316">
        <f aca="true" t="shared" si="94" ref="N1932:O1934">+D1932+I1932</f>
        <v>3167</v>
      </c>
      <c r="O1932" s="316">
        <f t="shared" si="94"/>
        <v>1334.1028999999999</v>
      </c>
    </row>
    <row r="1933" spans="2:15" s="314" customFormat="1" ht="12.75">
      <c r="B1933" s="315">
        <f>+B390</f>
        <v>41640</v>
      </c>
      <c r="C1933" s="312"/>
      <c r="D1933" s="317">
        <f>+D390</f>
        <v>2995</v>
      </c>
      <c r="E1933" s="317">
        <f>+E390</f>
        <v>1207.5077</v>
      </c>
      <c r="F1933" s="319"/>
      <c r="G1933" s="315">
        <f>+B1112</f>
        <v>41640</v>
      </c>
      <c r="H1933" s="312"/>
      <c r="I1933" s="319">
        <f>+D1112</f>
        <v>171</v>
      </c>
      <c r="J1933" s="317">
        <f>+E1112</f>
        <v>108.7827</v>
      </c>
      <c r="K1933" s="312"/>
      <c r="L1933" s="315">
        <f t="shared" si="93"/>
        <v>41640</v>
      </c>
      <c r="M1933" s="312"/>
      <c r="N1933" s="316">
        <f t="shared" si="94"/>
        <v>3166</v>
      </c>
      <c r="O1933" s="316">
        <f t="shared" si="94"/>
        <v>1316.2904</v>
      </c>
    </row>
    <row r="1934" spans="2:15" s="314" customFormat="1" ht="12.75">
      <c r="B1934" s="315">
        <f>+B391</f>
        <v>41671</v>
      </c>
      <c r="C1934" s="312"/>
      <c r="D1934" s="317">
        <f>+D391</f>
        <v>2994</v>
      </c>
      <c r="E1934" s="317">
        <f>+E391</f>
        <v>1207.7622</v>
      </c>
      <c r="F1934" s="319"/>
      <c r="G1934" s="315">
        <f>+B1113</f>
        <v>41671</v>
      </c>
      <c r="H1934" s="312"/>
      <c r="I1934" s="319">
        <f>+D1113</f>
        <v>171</v>
      </c>
      <c r="J1934" s="317">
        <f>+E1113</f>
        <v>109.3628</v>
      </c>
      <c r="K1934" s="312"/>
      <c r="L1934" s="315">
        <f t="shared" si="93"/>
        <v>41671</v>
      </c>
      <c r="M1934" s="312"/>
      <c r="N1934" s="316">
        <f t="shared" si="94"/>
        <v>3165</v>
      </c>
      <c r="O1934" s="316">
        <f t="shared" si="94"/>
        <v>1317.125</v>
      </c>
    </row>
    <row r="1935" spans="2:15" s="314" customFormat="1" ht="12.75">
      <c r="B1935" s="315">
        <f>+B392</f>
        <v>41699</v>
      </c>
      <c r="C1935" s="312"/>
      <c r="D1935" s="317">
        <f>+D392</f>
        <v>2989</v>
      </c>
      <c r="E1935" s="317">
        <f>+E392</f>
        <v>1209.9357</v>
      </c>
      <c r="F1935" s="319"/>
      <c r="G1935" s="315">
        <f>+B1114</f>
        <v>41699</v>
      </c>
      <c r="H1935" s="312"/>
      <c r="I1935" s="319">
        <f>+D1114</f>
        <v>171</v>
      </c>
      <c r="J1935" s="317">
        <f>+E1114</f>
        <v>110.5778</v>
      </c>
      <c r="K1935" s="312"/>
      <c r="L1935" s="315">
        <f t="shared" si="93"/>
        <v>41699</v>
      </c>
      <c r="M1935" s="312"/>
      <c r="N1935" s="316">
        <f aca="true" t="shared" si="95" ref="N1935:O1940">+D1935+I1935</f>
        <v>3160</v>
      </c>
      <c r="O1935" s="316">
        <f t="shared" si="95"/>
        <v>1320.5135</v>
      </c>
    </row>
    <row r="1936" spans="2:15" s="314" customFormat="1" ht="12.75">
      <c r="B1936" s="315">
        <f>+B393</f>
        <v>41730</v>
      </c>
      <c r="C1936" s="312"/>
      <c r="D1936" s="317">
        <f>+D393</f>
        <v>2988</v>
      </c>
      <c r="E1936" s="317">
        <f>+E393</f>
        <v>1214.6551</v>
      </c>
      <c r="F1936" s="319"/>
      <c r="G1936" s="315">
        <f>+B1115</f>
        <v>41730</v>
      </c>
      <c r="H1936" s="312"/>
      <c r="I1936" s="319">
        <f>+D1115</f>
        <v>171</v>
      </c>
      <c r="J1936" s="317">
        <f>+E1115</f>
        <v>115.7933</v>
      </c>
      <c r="K1936" s="312"/>
      <c r="L1936" s="315">
        <f t="shared" si="93"/>
        <v>41730</v>
      </c>
      <c r="M1936" s="312"/>
      <c r="N1936" s="316">
        <f aca="true" t="shared" si="96" ref="N1936:O1938">+D1936+I1936</f>
        <v>3159</v>
      </c>
      <c r="O1936" s="316">
        <f t="shared" si="96"/>
        <v>1330.4484</v>
      </c>
    </row>
    <row r="1937" spans="2:15" s="314" customFormat="1" ht="12.75">
      <c r="B1937" s="315">
        <f>+B394</f>
        <v>41760</v>
      </c>
      <c r="C1937" s="312"/>
      <c r="D1937" s="317">
        <f>+D394</f>
        <v>2986</v>
      </c>
      <c r="E1937" s="317">
        <f>+E394</f>
        <v>1199.7723</v>
      </c>
      <c r="F1937" s="319"/>
      <c r="G1937" s="315">
        <f>+B1116</f>
        <v>41760</v>
      </c>
      <c r="H1937" s="312"/>
      <c r="I1937" s="319">
        <f>+D1116</f>
        <v>171</v>
      </c>
      <c r="J1937" s="317">
        <f>+E1116</f>
        <v>118.7041</v>
      </c>
      <c r="K1937" s="312"/>
      <c r="L1937" s="315">
        <f t="shared" si="93"/>
        <v>41760</v>
      </c>
      <c r="M1937" s="312"/>
      <c r="N1937" s="316">
        <f t="shared" si="96"/>
        <v>3157</v>
      </c>
      <c r="O1937" s="316">
        <f t="shared" si="96"/>
        <v>1318.4764</v>
      </c>
    </row>
    <row r="1938" spans="2:15" s="314" customFormat="1" ht="12.75">
      <c r="B1938" s="315">
        <f>+B395</f>
        <v>41791</v>
      </c>
      <c r="C1938" s="312"/>
      <c r="D1938" s="317">
        <f>+D395</f>
        <v>2985</v>
      </c>
      <c r="E1938" s="317">
        <f>+E395</f>
        <v>1203.3769</v>
      </c>
      <c r="F1938" s="319"/>
      <c r="G1938" s="315">
        <f>+B1117</f>
        <v>41791</v>
      </c>
      <c r="H1938" s="312"/>
      <c r="I1938" s="319">
        <f>+D1117</f>
        <v>171</v>
      </c>
      <c r="J1938" s="317">
        <f>+E1117</f>
        <v>119.6856</v>
      </c>
      <c r="K1938" s="312"/>
      <c r="L1938" s="315">
        <f t="shared" si="93"/>
        <v>41791</v>
      </c>
      <c r="M1938" s="312"/>
      <c r="N1938" s="316">
        <f t="shared" si="96"/>
        <v>3156</v>
      </c>
      <c r="O1938" s="316">
        <f t="shared" si="96"/>
        <v>1323.0625</v>
      </c>
    </row>
    <row r="1939" spans="2:15" s="314" customFormat="1" ht="12.75">
      <c r="B1939" s="315">
        <f>+B396</f>
        <v>41821</v>
      </c>
      <c r="C1939" s="312"/>
      <c r="D1939" s="317">
        <f>+D396</f>
        <v>2985</v>
      </c>
      <c r="E1939" s="317">
        <f>+E396</f>
        <v>1203.7027</v>
      </c>
      <c r="F1939" s="319"/>
      <c r="G1939" s="315">
        <f>+B1118</f>
        <v>41821</v>
      </c>
      <c r="H1939" s="312"/>
      <c r="I1939" s="319">
        <f>+D1118</f>
        <v>171</v>
      </c>
      <c r="J1939" s="317">
        <f>+E1118</f>
        <v>121.2187</v>
      </c>
      <c r="K1939" s="312"/>
      <c r="L1939" s="315">
        <f t="shared" si="93"/>
        <v>41821</v>
      </c>
      <c r="M1939" s="312"/>
      <c r="N1939" s="316">
        <f t="shared" si="95"/>
        <v>3156</v>
      </c>
      <c r="O1939" s="316">
        <f t="shared" si="95"/>
        <v>1324.9214</v>
      </c>
    </row>
    <row r="1940" spans="2:15" s="314" customFormat="1" ht="12.75">
      <c r="B1940" s="315">
        <f>+B397</f>
        <v>41852</v>
      </c>
      <c r="C1940" s="312"/>
      <c r="D1940" s="317">
        <f>+D397</f>
        <v>2984</v>
      </c>
      <c r="E1940" s="317">
        <f>+E397</f>
        <v>1209.6267</v>
      </c>
      <c r="F1940" s="319"/>
      <c r="G1940" s="315">
        <f>+B1119</f>
        <v>41852</v>
      </c>
      <c r="H1940" s="312"/>
      <c r="I1940" s="319">
        <f>+D1119</f>
        <v>171</v>
      </c>
      <c r="J1940" s="317">
        <f>+E1119</f>
        <v>121.6993</v>
      </c>
      <c r="K1940" s="312"/>
      <c r="L1940" s="315">
        <f t="shared" si="93"/>
        <v>41852</v>
      </c>
      <c r="M1940" s="312"/>
      <c r="N1940" s="316">
        <f t="shared" si="95"/>
        <v>3155</v>
      </c>
      <c r="O1940" s="316">
        <f t="shared" si="95"/>
        <v>1331.326</v>
      </c>
    </row>
    <row r="1941" spans="2:15" s="314" customFormat="1" ht="12.75">
      <c r="B1941" s="315">
        <f>+B398</f>
        <v>41883</v>
      </c>
      <c r="C1941" s="312"/>
      <c r="D1941" s="317">
        <f>+D398</f>
        <v>2983</v>
      </c>
      <c r="E1941" s="317">
        <f>+E398</f>
        <v>1221.0396</v>
      </c>
      <c r="F1941" s="319"/>
      <c r="G1941" s="315">
        <f>+B1120</f>
        <v>41883</v>
      </c>
      <c r="H1941" s="312"/>
      <c r="I1941" s="319">
        <f>+D1120</f>
        <v>171</v>
      </c>
      <c r="J1941" s="317">
        <f>+E1120</f>
        <v>122.3227</v>
      </c>
      <c r="K1941" s="312"/>
      <c r="L1941" s="315">
        <f>+B1941</f>
        <v>41883</v>
      </c>
      <c r="M1941" s="312"/>
      <c r="N1941" s="316">
        <f aca="true" t="shared" si="97" ref="N1941:O1943">+D1941+I1941</f>
        <v>3154</v>
      </c>
      <c r="O1941" s="316">
        <f t="shared" si="97"/>
        <v>1343.3623</v>
      </c>
    </row>
    <row r="1942" spans="2:15" s="314" customFormat="1" ht="12.75">
      <c r="B1942" s="315">
        <f>+B399</f>
        <v>41913</v>
      </c>
      <c r="C1942" s="312"/>
      <c r="D1942" s="317">
        <f>+D399</f>
        <v>2979</v>
      </c>
      <c r="E1942" s="317">
        <f>+E399</f>
        <v>1227.0593</v>
      </c>
      <c r="F1942" s="319"/>
      <c r="G1942" s="315">
        <f>+B1121</f>
        <v>41913</v>
      </c>
      <c r="H1942" s="312"/>
      <c r="I1942" s="319">
        <f>+D1121</f>
        <v>171</v>
      </c>
      <c r="J1942" s="317">
        <f>+E1121</f>
        <v>123.1902</v>
      </c>
      <c r="K1942" s="312"/>
      <c r="L1942" s="315">
        <f>+B1942</f>
        <v>41913</v>
      </c>
      <c r="M1942" s="312"/>
      <c r="N1942" s="316">
        <f t="shared" si="97"/>
        <v>3150</v>
      </c>
      <c r="O1942" s="316">
        <f t="shared" si="97"/>
        <v>1350.2495</v>
      </c>
    </row>
    <row r="1943" spans="2:15" s="314" customFormat="1" ht="12.75">
      <c r="B1943" s="315">
        <f>+B400</f>
        <v>41944</v>
      </c>
      <c r="C1943" s="312"/>
      <c r="D1943" s="317">
        <f>+D400</f>
        <v>2978</v>
      </c>
      <c r="E1943" s="317">
        <f>+E400</f>
        <v>1076.3871</v>
      </c>
      <c r="F1943" s="319"/>
      <c r="G1943" s="315">
        <f>+B1122</f>
        <v>41944</v>
      </c>
      <c r="H1943" s="312"/>
      <c r="I1943" s="319">
        <f>+D1122</f>
        <v>171</v>
      </c>
      <c r="J1943" s="317">
        <f>+E1122</f>
        <v>124.9437</v>
      </c>
      <c r="K1943" s="312"/>
      <c r="L1943" s="315">
        <f>+B1943</f>
        <v>41944</v>
      </c>
      <c r="M1943" s="312"/>
      <c r="N1943" s="316">
        <f t="shared" si="97"/>
        <v>3149</v>
      </c>
      <c r="O1943" s="316">
        <f t="shared" si="97"/>
        <v>1201.3308</v>
      </c>
    </row>
    <row r="1944" spans="2:15" s="314" customFormat="1" ht="12.75">
      <c r="B1944" s="315">
        <f>+B401</f>
        <v>41974</v>
      </c>
      <c r="C1944" s="312"/>
      <c r="D1944" s="317">
        <f>+D401</f>
        <v>2976</v>
      </c>
      <c r="E1944" s="317">
        <f>+E401</f>
        <v>1077.5307</v>
      </c>
      <c r="F1944" s="319"/>
      <c r="G1944" s="315">
        <f>+B1123</f>
        <v>41974</v>
      </c>
      <c r="H1944" s="312"/>
      <c r="I1944" s="319">
        <f>+D1123</f>
        <v>171</v>
      </c>
      <c r="J1944" s="317">
        <f>+E1123</f>
        <v>125.5188</v>
      </c>
      <c r="K1944" s="312"/>
      <c r="L1944" s="315">
        <f aca="true" t="shared" si="98" ref="L1944:L1949">+B1944</f>
        <v>41974</v>
      </c>
      <c r="M1944" s="312"/>
      <c r="N1944" s="316">
        <f aca="true" t="shared" si="99" ref="N1944:N1949">+D1944+I1944</f>
        <v>3147</v>
      </c>
      <c r="O1944" s="316">
        <f aca="true" t="shared" si="100" ref="O1944:O1949">+E1944+J1944</f>
        <v>1203.0495</v>
      </c>
    </row>
    <row r="1945" spans="2:15" s="314" customFormat="1" ht="12.75">
      <c r="B1945" s="315">
        <f>+B402</f>
        <v>42005</v>
      </c>
      <c r="C1945" s="312"/>
      <c r="D1945" s="317">
        <f>+D402</f>
        <v>2963</v>
      </c>
      <c r="E1945" s="317">
        <f>+E402</f>
        <v>1045.816</v>
      </c>
      <c r="F1945" s="319"/>
      <c r="G1945" s="315">
        <f>+B1124</f>
        <v>42005</v>
      </c>
      <c r="H1945" s="312"/>
      <c r="I1945" s="319">
        <f>+D1124</f>
        <v>171</v>
      </c>
      <c r="J1945" s="317">
        <f>+E1124</f>
        <v>125.3996</v>
      </c>
      <c r="K1945" s="312"/>
      <c r="L1945" s="315">
        <f t="shared" si="98"/>
        <v>42005</v>
      </c>
      <c r="M1945" s="312"/>
      <c r="N1945" s="316">
        <f t="shared" si="99"/>
        <v>3134</v>
      </c>
      <c r="O1945" s="316">
        <f t="shared" si="100"/>
        <v>1171.2156</v>
      </c>
    </row>
    <row r="1946" spans="2:15" s="314" customFormat="1" ht="12.75">
      <c r="B1946" s="315">
        <f>+B403</f>
        <v>42036</v>
      </c>
      <c r="C1946" s="312"/>
      <c r="D1946" s="317">
        <f>+D403</f>
        <v>2976</v>
      </c>
      <c r="E1946" s="317">
        <f>+E403</f>
        <v>1051.2079</v>
      </c>
      <c r="F1946" s="319"/>
      <c r="G1946" s="315">
        <f>+B1125</f>
        <v>42036</v>
      </c>
      <c r="H1946" s="312"/>
      <c r="I1946" s="319">
        <f>+D1125</f>
        <v>171</v>
      </c>
      <c r="J1946" s="317">
        <f>+E1125</f>
        <v>125.8796</v>
      </c>
      <c r="K1946" s="312"/>
      <c r="L1946" s="315">
        <f t="shared" si="98"/>
        <v>42036</v>
      </c>
      <c r="M1946" s="312"/>
      <c r="N1946" s="316">
        <f t="shared" si="99"/>
        <v>3147</v>
      </c>
      <c r="O1946" s="316">
        <f t="shared" si="100"/>
        <v>1177.0875</v>
      </c>
    </row>
    <row r="1947" spans="2:15" s="314" customFormat="1" ht="12.75">
      <c r="B1947" s="315">
        <f>+B404</f>
        <v>42064</v>
      </c>
      <c r="C1947" s="312"/>
      <c r="D1947" s="317">
        <f>+D404</f>
        <v>2976</v>
      </c>
      <c r="E1947" s="317">
        <f>+E404</f>
        <v>1063.9209</v>
      </c>
      <c r="F1947" s="319"/>
      <c r="G1947" s="315">
        <f>+B1126</f>
        <v>42064</v>
      </c>
      <c r="H1947" s="312"/>
      <c r="I1947" s="319">
        <f>+D1126</f>
        <v>171</v>
      </c>
      <c r="J1947" s="317">
        <f>+E1126</f>
        <v>127.4362</v>
      </c>
      <c r="K1947" s="312"/>
      <c r="L1947" s="315">
        <f t="shared" si="98"/>
        <v>42064</v>
      </c>
      <c r="M1947" s="312"/>
      <c r="N1947" s="316">
        <f t="shared" si="99"/>
        <v>3147</v>
      </c>
      <c r="O1947" s="316">
        <f t="shared" si="100"/>
        <v>1191.3571000000002</v>
      </c>
    </row>
    <row r="1948" spans="2:15" s="314" customFormat="1" ht="12.75">
      <c r="B1948" s="315">
        <f>+B405</f>
        <v>42095</v>
      </c>
      <c r="C1948" s="312"/>
      <c r="D1948" s="317">
        <f>+D405</f>
        <v>2976</v>
      </c>
      <c r="E1948" s="317">
        <f>+E405</f>
        <v>1076.6888</v>
      </c>
      <c r="F1948" s="319"/>
      <c r="G1948" s="315">
        <f>+B1127</f>
        <v>42095</v>
      </c>
      <c r="H1948" s="312"/>
      <c r="I1948" s="319">
        <f>+D1127</f>
        <v>171</v>
      </c>
      <c r="J1948" s="317">
        <f>+E1127</f>
        <v>133.2309</v>
      </c>
      <c r="K1948" s="312"/>
      <c r="L1948" s="315">
        <f t="shared" si="98"/>
        <v>42095</v>
      </c>
      <c r="M1948" s="312"/>
      <c r="N1948" s="316">
        <f t="shared" si="99"/>
        <v>3147</v>
      </c>
      <c r="O1948" s="316">
        <f t="shared" si="100"/>
        <v>1209.9197</v>
      </c>
    </row>
    <row r="1949" spans="2:15" s="314" customFormat="1" ht="12.75">
      <c r="B1949" s="315">
        <f>+B406</f>
        <v>42125</v>
      </c>
      <c r="C1949" s="312"/>
      <c r="D1949" s="317">
        <f>+D406</f>
        <v>2973</v>
      </c>
      <c r="E1949" s="317">
        <f>+E406</f>
        <v>1076.8207</v>
      </c>
      <c r="F1949" s="319"/>
      <c r="G1949" s="315">
        <f>+B1128</f>
        <v>42125</v>
      </c>
      <c r="H1949" s="312"/>
      <c r="I1949" s="319">
        <f>+D1128</f>
        <v>171</v>
      </c>
      <c r="J1949" s="317">
        <f>+E1128</f>
        <v>136.2557</v>
      </c>
      <c r="K1949" s="312"/>
      <c r="L1949" s="315">
        <f t="shared" si="98"/>
        <v>42125</v>
      </c>
      <c r="M1949" s="312"/>
      <c r="N1949" s="316">
        <f t="shared" si="99"/>
        <v>3144</v>
      </c>
      <c r="O1949" s="316">
        <f t="shared" si="100"/>
        <v>1213.0764</v>
      </c>
    </row>
    <row r="1950" spans="2:15" s="314" customFormat="1" ht="12.75">
      <c r="B1950" s="315">
        <f>+B407</f>
        <v>42156</v>
      </c>
      <c r="C1950" s="312"/>
      <c r="D1950" s="317">
        <f>+D407</f>
        <v>2968</v>
      </c>
      <c r="E1950" s="317">
        <f>+E407</f>
        <v>1087.9256</v>
      </c>
      <c r="F1950" s="319"/>
      <c r="G1950" s="315">
        <f>+B1129</f>
        <v>42156</v>
      </c>
      <c r="H1950" s="312"/>
      <c r="I1950" s="319">
        <f>+D1129</f>
        <v>171</v>
      </c>
      <c r="J1950" s="317">
        <f>+E1129</f>
        <v>137.0869</v>
      </c>
      <c r="K1950" s="312"/>
      <c r="L1950" s="315">
        <f aca="true" t="shared" si="101" ref="L1950:L1955">+B1950</f>
        <v>42156</v>
      </c>
      <c r="M1950" s="312"/>
      <c r="N1950" s="316">
        <f aca="true" t="shared" si="102" ref="N1950:O1952">+D1950+I1950</f>
        <v>3139</v>
      </c>
      <c r="O1950" s="316">
        <f t="shared" si="102"/>
        <v>1225.0125</v>
      </c>
    </row>
    <row r="1951" spans="2:15" s="314" customFormat="1" ht="12.75">
      <c r="B1951" s="315">
        <f>+B408</f>
        <v>42186</v>
      </c>
      <c r="C1951" s="312"/>
      <c r="D1951" s="317">
        <f>+D408</f>
        <v>2966</v>
      </c>
      <c r="E1951" s="317">
        <f>+E408</f>
        <v>1103.1036</v>
      </c>
      <c r="F1951" s="319"/>
      <c r="G1951" s="315">
        <f>+B1130</f>
        <v>42186</v>
      </c>
      <c r="H1951" s="312"/>
      <c r="I1951" s="319">
        <f>+D1130</f>
        <v>171</v>
      </c>
      <c r="J1951" s="317">
        <f>+E1130</f>
        <v>138.5713</v>
      </c>
      <c r="K1951" s="312"/>
      <c r="L1951" s="315">
        <f t="shared" si="101"/>
        <v>42186</v>
      </c>
      <c r="M1951" s="312"/>
      <c r="N1951" s="316">
        <f t="shared" si="102"/>
        <v>3137</v>
      </c>
      <c r="O1951" s="316">
        <f t="shared" si="102"/>
        <v>1241.6749</v>
      </c>
    </row>
    <row r="1952" spans="2:15" s="314" customFormat="1" ht="12.75">
      <c r="B1952" s="315">
        <f>+B409</f>
        <v>42217</v>
      </c>
      <c r="C1952" s="312"/>
      <c r="D1952" s="317">
        <f>+D409</f>
        <v>2965</v>
      </c>
      <c r="E1952" s="317">
        <f>+E409</f>
        <v>1054.5581</v>
      </c>
      <c r="F1952" s="319"/>
      <c r="G1952" s="315">
        <f>+B1131</f>
        <v>42217</v>
      </c>
      <c r="H1952" s="312"/>
      <c r="I1952" s="319">
        <f>+D1131</f>
        <v>171</v>
      </c>
      <c r="J1952" s="317">
        <f>+E1131</f>
        <v>139.2619</v>
      </c>
      <c r="K1952" s="312"/>
      <c r="L1952" s="315">
        <f t="shared" si="101"/>
        <v>42217</v>
      </c>
      <c r="M1952" s="312"/>
      <c r="N1952" s="316">
        <f t="shared" si="102"/>
        <v>3136</v>
      </c>
      <c r="O1952" s="316">
        <f t="shared" si="102"/>
        <v>1193.82</v>
      </c>
    </row>
    <row r="1953" spans="2:15" s="314" customFormat="1" ht="12.75">
      <c r="B1953" s="315">
        <f>+B410</f>
        <v>42248</v>
      </c>
      <c r="C1953" s="312"/>
      <c r="D1953" s="317">
        <f>+D410</f>
        <v>2964</v>
      </c>
      <c r="E1953" s="317">
        <f>+E410</f>
        <v>1068.5538</v>
      </c>
      <c r="F1953" s="319"/>
      <c r="G1953" s="315">
        <f>+B1132</f>
        <v>42248</v>
      </c>
      <c r="H1953" s="312"/>
      <c r="I1953" s="319">
        <f>+D1132</f>
        <v>171</v>
      </c>
      <c r="J1953" s="317">
        <f>+E1132</f>
        <v>140.0188</v>
      </c>
      <c r="K1953" s="312"/>
      <c r="L1953" s="315">
        <f t="shared" si="101"/>
        <v>42248</v>
      </c>
      <c r="M1953" s="312"/>
      <c r="N1953" s="316">
        <f aca="true" t="shared" si="103" ref="N1953:O1955">+D1953+I1953</f>
        <v>3135</v>
      </c>
      <c r="O1953" s="316">
        <f t="shared" si="103"/>
        <v>1208.5726</v>
      </c>
    </row>
    <row r="1954" spans="2:15" s="314" customFormat="1" ht="12.75">
      <c r="B1954" s="315">
        <f>+B411</f>
        <v>42278</v>
      </c>
      <c r="C1954" s="312"/>
      <c r="D1954" s="317">
        <f>+D411</f>
        <v>2964</v>
      </c>
      <c r="E1954" s="317">
        <f>+E411</f>
        <v>1076.0164</v>
      </c>
      <c r="F1954" s="319"/>
      <c r="G1954" s="315">
        <f>+B1133</f>
        <v>42278</v>
      </c>
      <c r="H1954" s="312"/>
      <c r="I1954" s="319">
        <f>+D1133</f>
        <v>170</v>
      </c>
      <c r="J1954" s="317">
        <f>+E1133</f>
        <v>141.2331</v>
      </c>
      <c r="K1954" s="312"/>
      <c r="L1954" s="315">
        <f t="shared" si="101"/>
        <v>42278</v>
      </c>
      <c r="M1954" s="312"/>
      <c r="N1954" s="316">
        <f t="shared" si="103"/>
        <v>3134</v>
      </c>
      <c r="O1954" s="316">
        <f t="shared" si="103"/>
        <v>1217.2495</v>
      </c>
    </row>
    <row r="1955" spans="2:15" s="314" customFormat="1" ht="12.75">
      <c r="B1955" s="315">
        <f>+B412</f>
        <v>42309</v>
      </c>
      <c r="C1955" s="312"/>
      <c r="D1955" s="317">
        <f>+D412</f>
        <v>2964</v>
      </c>
      <c r="E1955" s="317">
        <f>+E412</f>
        <v>1080.8185</v>
      </c>
      <c r="F1955" s="319"/>
      <c r="G1955" s="315">
        <f>+B1134</f>
        <v>42309</v>
      </c>
      <c r="H1955" s="312"/>
      <c r="I1955" s="319">
        <f>+D1134</f>
        <v>170</v>
      </c>
      <c r="J1955" s="317">
        <f>+E1134</f>
        <v>142.3351</v>
      </c>
      <c r="K1955" s="312"/>
      <c r="L1955" s="315">
        <f t="shared" si="101"/>
        <v>42309</v>
      </c>
      <c r="M1955" s="312"/>
      <c r="N1955" s="316">
        <f t="shared" si="103"/>
        <v>3134</v>
      </c>
      <c r="O1955" s="316">
        <f t="shared" si="103"/>
        <v>1223.1536</v>
      </c>
    </row>
    <row r="1956" spans="2:15" s="314" customFormat="1" ht="12.75">
      <c r="B1956" s="315">
        <f>+B413</f>
        <v>42339</v>
      </c>
      <c r="C1956" s="312"/>
      <c r="D1956" s="317">
        <f>+D413</f>
        <v>2963</v>
      </c>
      <c r="E1956" s="317">
        <f>+E413</f>
        <v>1086.7907</v>
      </c>
      <c r="F1956" s="319"/>
      <c r="G1956" s="315">
        <f>+B1135</f>
        <v>42339</v>
      </c>
      <c r="H1956" s="312"/>
      <c r="I1956" s="319">
        <f>+D1135</f>
        <v>170</v>
      </c>
      <c r="J1956" s="317">
        <f>+E1135</f>
        <v>143.0251</v>
      </c>
      <c r="K1956" s="312"/>
      <c r="L1956" s="315">
        <f aca="true" t="shared" si="104" ref="L1956:L1961">+B1956</f>
        <v>42339</v>
      </c>
      <c r="M1956" s="312"/>
      <c r="N1956" s="316">
        <f aca="true" t="shared" si="105" ref="N1956:O1958">+D1956+I1956</f>
        <v>3133</v>
      </c>
      <c r="O1956" s="316">
        <f t="shared" si="105"/>
        <v>1229.8158</v>
      </c>
    </row>
    <row r="1957" spans="2:15" s="314" customFormat="1" ht="12.75">
      <c r="B1957" s="315">
        <f>+B414</f>
        <v>42370</v>
      </c>
      <c r="C1957" s="312"/>
      <c r="D1957" s="317">
        <f>+D414</f>
        <v>2961</v>
      </c>
      <c r="E1957" s="317">
        <f>+E414</f>
        <v>1092.7164</v>
      </c>
      <c r="F1957" s="319"/>
      <c r="G1957" s="315">
        <f>+B1136</f>
        <v>42370</v>
      </c>
      <c r="H1957" s="312"/>
      <c r="I1957" s="319">
        <f>+D1136</f>
        <v>170</v>
      </c>
      <c r="J1957" s="317">
        <f>+E1136</f>
        <v>143.7451</v>
      </c>
      <c r="K1957" s="312"/>
      <c r="L1957" s="315">
        <f t="shared" si="104"/>
        <v>42370</v>
      </c>
      <c r="M1957" s="312"/>
      <c r="N1957" s="316">
        <f t="shared" si="105"/>
        <v>3131</v>
      </c>
      <c r="O1957" s="316">
        <f t="shared" si="105"/>
        <v>1236.4615000000001</v>
      </c>
    </row>
    <row r="1958" spans="2:15" s="314" customFormat="1" ht="12.75">
      <c r="B1958" s="315">
        <f>+B415</f>
        <v>42401</v>
      </c>
      <c r="C1958" s="312"/>
      <c r="D1958" s="317">
        <f>+D415</f>
        <v>2960</v>
      </c>
      <c r="E1958" s="317">
        <f>+E415</f>
        <v>1083.1374</v>
      </c>
      <c r="F1958" s="319"/>
      <c r="G1958" s="315">
        <f>+B1137</f>
        <v>42401</v>
      </c>
      <c r="H1958" s="312"/>
      <c r="I1958" s="319">
        <f>+D1137</f>
        <v>170</v>
      </c>
      <c r="J1958" s="317">
        <f>+E1137</f>
        <v>144.4652</v>
      </c>
      <c r="K1958" s="312"/>
      <c r="L1958" s="315">
        <f t="shared" si="104"/>
        <v>42401</v>
      </c>
      <c r="M1958" s="312"/>
      <c r="N1958" s="316">
        <f t="shared" si="105"/>
        <v>3130</v>
      </c>
      <c r="O1958" s="316">
        <f t="shared" si="105"/>
        <v>1227.6026000000002</v>
      </c>
    </row>
    <row r="1959" spans="2:15" s="314" customFormat="1" ht="12.75">
      <c r="B1959" s="315">
        <f>+B416</f>
        <v>42430</v>
      </c>
      <c r="C1959" s="312"/>
      <c r="D1959" s="317">
        <f>+D416</f>
        <v>2959</v>
      </c>
      <c r="E1959" s="317">
        <f>+E416</f>
        <v>1088.2772</v>
      </c>
      <c r="F1959" s="319"/>
      <c r="G1959" s="315">
        <f>+B1138</f>
        <v>42430</v>
      </c>
      <c r="H1959" s="312"/>
      <c r="I1959" s="319">
        <f>+D1138</f>
        <v>170</v>
      </c>
      <c r="J1959" s="317">
        <f>+E1138</f>
        <v>142.6175</v>
      </c>
      <c r="K1959" s="312"/>
      <c r="L1959" s="315">
        <f t="shared" si="104"/>
        <v>42430</v>
      </c>
      <c r="M1959" s="312"/>
      <c r="N1959" s="316">
        <f aca="true" t="shared" si="106" ref="N1959:O1961">+D1959+I1959</f>
        <v>3129</v>
      </c>
      <c r="O1959" s="316">
        <f t="shared" si="106"/>
        <v>1230.8947</v>
      </c>
    </row>
    <row r="1960" spans="2:15" s="314" customFormat="1" ht="12.75">
      <c r="B1960" s="315">
        <f>+B417</f>
        <v>42461</v>
      </c>
      <c r="C1960" s="312"/>
      <c r="D1960" s="317">
        <f>+D417</f>
        <v>2958</v>
      </c>
      <c r="E1960" s="317">
        <f>+E417</f>
        <v>1080.2019</v>
      </c>
      <c r="F1960" s="319"/>
      <c r="G1960" s="315">
        <f>+B1139</f>
        <v>42461</v>
      </c>
      <c r="H1960" s="312"/>
      <c r="I1960" s="319">
        <f>+D1139</f>
        <v>170</v>
      </c>
      <c r="J1960" s="317">
        <f>+E1139</f>
        <v>149.3161</v>
      </c>
      <c r="K1960" s="312"/>
      <c r="L1960" s="315">
        <f t="shared" si="104"/>
        <v>42461</v>
      </c>
      <c r="M1960" s="312"/>
      <c r="N1960" s="316">
        <f t="shared" si="106"/>
        <v>3128</v>
      </c>
      <c r="O1960" s="316">
        <f t="shared" si="106"/>
        <v>1229.518</v>
      </c>
    </row>
    <row r="1961" spans="2:15" s="314" customFormat="1" ht="12.75">
      <c r="B1961" s="315">
        <f>+B418</f>
        <v>42491</v>
      </c>
      <c r="C1961" s="312"/>
      <c r="D1961" s="317">
        <f>+D418</f>
        <v>2956</v>
      </c>
      <c r="E1961" s="317">
        <f>+E418</f>
        <v>1085.6998</v>
      </c>
      <c r="F1961" s="319"/>
      <c r="G1961" s="315">
        <f>+B1140</f>
        <v>42491</v>
      </c>
      <c r="H1961" s="312"/>
      <c r="I1961" s="319">
        <f>+D1140</f>
        <v>170</v>
      </c>
      <c r="J1961" s="317">
        <f>+E1140</f>
        <v>153.1865</v>
      </c>
      <c r="K1961" s="312"/>
      <c r="L1961" s="315">
        <f t="shared" si="104"/>
        <v>42491</v>
      </c>
      <c r="M1961" s="312"/>
      <c r="N1961" s="316">
        <f t="shared" si="106"/>
        <v>3126</v>
      </c>
      <c r="O1961" s="316">
        <f t="shared" si="106"/>
        <v>1238.8863000000001</v>
      </c>
    </row>
    <row r="1962" spans="2:15" s="314" customFormat="1" ht="12.75">
      <c r="B1962" s="315">
        <f>+B419</f>
        <v>42522</v>
      </c>
      <c r="C1962" s="312"/>
      <c r="D1962" s="317">
        <f>+D419</f>
        <v>2953</v>
      </c>
      <c r="E1962" s="317">
        <f>+E419</f>
        <v>1100.3691</v>
      </c>
      <c r="F1962" s="319"/>
      <c r="G1962" s="315">
        <f>+B1141</f>
        <v>42522</v>
      </c>
      <c r="H1962" s="312"/>
      <c r="I1962" s="319">
        <f>+D1141</f>
        <v>170</v>
      </c>
      <c r="J1962" s="317">
        <f>+E1141</f>
        <v>154.2339</v>
      </c>
      <c r="K1962" s="312"/>
      <c r="L1962" s="315">
        <f aca="true" t="shared" si="107" ref="L1962:L1967">+B1962</f>
        <v>42522</v>
      </c>
      <c r="M1962" s="312"/>
      <c r="N1962" s="316">
        <f aca="true" t="shared" si="108" ref="N1962:O1964">+D1962+I1962</f>
        <v>3123</v>
      </c>
      <c r="O1962" s="316">
        <f t="shared" si="108"/>
        <v>1254.6029999999998</v>
      </c>
    </row>
    <row r="1963" spans="2:15" s="314" customFormat="1" ht="12.75">
      <c r="B1963" s="315">
        <f>+B420</f>
        <v>42552</v>
      </c>
      <c r="C1963" s="312"/>
      <c r="D1963" s="317">
        <f>+D420</f>
        <v>2950</v>
      </c>
      <c r="E1963" s="317">
        <f>+E420</f>
        <v>1096.5884</v>
      </c>
      <c r="F1963" s="319"/>
      <c r="G1963" s="315">
        <f>+B1142</f>
        <v>42552</v>
      </c>
      <c r="H1963" s="312"/>
      <c r="I1963" s="319">
        <f>+D1142</f>
        <v>170</v>
      </c>
      <c r="J1963" s="317">
        <f>+E1142</f>
        <v>156.6239</v>
      </c>
      <c r="K1963" s="312"/>
      <c r="L1963" s="315">
        <f t="shared" si="107"/>
        <v>42552</v>
      </c>
      <c r="M1963" s="312"/>
      <c r="N1963" s="316">
        <f t="shared" si="108"/>
        <v>3120</v>
      </c>
      <c r="O1963" s="316">
        <f t="shared" si="108"/>
        <v>1253.2123000000001</v>
      </c>
    </row>
    <row r="1964" spans="2:15" s="314" customFormat="1" ht="12.75">
      <c r="B1964" s="315">
        <f>+B421</f>
        <v>42583</v>
      </c>
      <c r="C1964" s="312"/>
      <c r="D1964" s="317">
        <f>+D421</f>
        <v>2950</v>
      </c>
      <c r="E1964" s="317">
        <f>+E421</f>
        <v>1104.3681</v>
      </c>
      <c r="F1964" s="319"/>
      <c r="G1964" s="315">
        <f>+B1143</f>
        <v>42583</v>
      </c>
      <c r="H1964" s="312"/>
      <c r="I1964" s="319">
        <f>+D1143</f>
        <v>170</v>
      </c>
      <c r="J1964" s="317">
        <f>+E1143</f>
        <v>157.6666</v>
      </c>
      <c r="K1964" s="312"/>
      <c r="L1964" s="315">
        <f t="shared" si="107"/>
        <v>42583</v>
      </c>
      <c r="M1964" s="312"/>
      <c r="N1964" s="316">
        <f t="shared" si="108"/>
        <v>3120</v>
      </c>
      <c r="O1964" s="316">
        <f t="shared" si="108"/>
        <v>1262.0347</v>
      </c>
    </row>
    <row r="1965" spans="2:15" s="314" customFormat="1" ht="12.75">
      <c r="B1965" s="315">
        <f>+B422</f>
        <v>42614</v>
      </c>
      <c r="C1965" s="312"/>
      <c r="D1965" s="317">
        <f>+D422</f>
        <v>2950</v>
      </c>
      <c r="E1965" s="317">
        <f>+E422</f>
        <v>1109.6176</v>
      </c>
      <c r="F1965" s="319"/>
      <c r="G1965" s="315">
        <f>+B1144</f>
        <v>42614</v>
      </c>
      <c r="H1965" s="312"/>
      <c r="I1965" s="319">
        <f>+D1144</f>
        <v>169</v>
      </c>
      <c r="J1965" s="317">
        <f>+E1144</f>
        <v>156.4903</v>
      </c>
      <c r="K1965" s="312"/>
      <c r="L1965" s="315">
        <f t="shared" si="107"/>
        <v>42614</v>
      </c>
      <c r="M1965" s="312"/>
      <c r="N1965" s="316">
        <f aca="true" t="shared" si="109" ref="N1965:O1967">+D1965+I1965</f>
        <v>3119</v>
      </c>
      <c r="O1965" s="316">
        <f t="shared" si="109"/>
        <v>1266.1079</v>
      </c>
    </row>
    <row r="1966" spans="2:15" s="314" customFormat="1" ht="12.75">
      <c r="B1966" s="315">
        <f>+B423</f>
        <v>42644</v>
      </c>
      <c r="C1966" s="312"/>
      <c r="D1966" s="317">
        <f>+D423</f>
        <v>2948</v>
      </c>
      <c r="E1966" s="317">
        <f>+E423</f>
        <v>1101.2253</v>
      </c>
      <c r="F1966" s="319"/>
      <c r="G1966" s="315">
        <f>+B1145</f>
        <v>42644</v>
      </c>
      <c r="H1966" s="312"/>
      <c r="I1966" s="319">
        <f>+D1145</f>
        <v>170</v>
      </c>
      <c r="J1966" s="317">
        <f>+E1145</f>
        <v>158.3237</v>
      </c>
      <c r="K1966" s="312"/>
      <c r="L1966" s="315">
        <f t="shared" si="107"/>
        <v>42644</v>
      </c>
      <c r="M1966" s="312"/>
      <c r="N1966" s="316">
        <f t="shared" si="109"/>
        <v>3118</v>
      </c>
      <c r="O1966" s="316">
        <f t="shared" si="109"/>
        <v>1259.549</v>
      </c>
    </row>
    <row r="1967" spans="2:15" s="314" customFormat="1" ht="12.75">
      <c r="B1967" s="315">
        <f>+B424</f>
        <v>42675</v>
      </c>
      <c r="C1967" s="312"/>
      <c r="D1967" s="317">
        <f>+D424</f>
        <v>2947</v>
      </c>
      <c r="E1967" s="317">
        <f>+E424</f>
        <v>1105.6171</v>
      </c>
      <c r="F1967" s="319"/>
      <c r="G1967" s="315">
        <f>+B1146</f>
        <v>42675</v>
      </c>
      <c r="H1967" s="312"/>
      <c r="I1967" s="319">
        <f>+D1146</f>
        <v>170</v>
      </c>
      <c r="J1967" s="317">
        <f>+E1146</f>
        <v>158.0331</v>
      </c>
      <c r="K1967" s="312"/>
      <c r="L1967" s="315">
        <f t="shared" si="107"/>
        <v>42675</v>
      </c>
      <c r="M1967" s="312"/>
      <c r="N1967" s="316">
        <f t="shared" si="109"/>
        <v>3117</v>
      </c>
      <c r="O1967" s="316">
        <f t="shared" si="109"/>
        <v>1263.6502</v>
      </c>
    </row>
    <row r="1968" spans="2:15" s="314" customFormat="1" ht="12.75">
      <c r="B1968" s="315">
        <f>+B425</f>
        <v>42705</v>
      </c>
      <c r="C1968" s="312"/>
      <c r="D1968" s="317">
        <f>+D425</f>
        <v>2945</v>
      </c>
      <c r="E1968" s="317">
        <f>+E425</f>
        <v>1116.7136</v>
      </c>
      <c r="F1968" s="319"/>
      <c r="G1968" s="315">
        <f>+B1147</f>
        <v>42705</v>
      </c>
      <c r="H1968" s="312"/>
      <c r="I1968" s="319">
        <f>+D1147</f>
        <v>170</v>
      </c>
      <c r="J1968" s="317">
        <f>+E1147</f>
        <v>158.6554</v>
      </c>
      <c r="K1968" s="312"/>
      <c r="L1968" s="315">
        <f aca="true" t="shared" si="110" ref="L1968:L1973">+B1968</f>
        <v>42705</v>
      </c>
      <c r="M1968" s="312"/>
      <c r="N1968" s="316">
        <f aca="true" t="shared" si="111" ref="N1968:O1970">+D1968+I1968</f>
        <v>3115</v>
      </c>
      <c r="O1968" s="316">
        <f t="shared" si="111"/>
        <v>1275.3690000000001</v>
      </c>
    </row>
    <row r="1969" spans="2:15" s="314" customFormat="1" ht="12.75">
      <c r="B1969" s="315">
        <f>+B426</f>
        <v>42736</v>
      </c>
      <c r="C1969" s="312"/>
      <c r="D1969" s="317">
        <f>+D426</f>
        <v>2945</v>
      </c>
      <c r="E1969" s="317">
        <f>+E426</f>
        <v>1119.9963</v>
      </c>
      <c r="F1969" s="319"/>
      <c r="G1969" s="315">
        <f>+B1148</f>
        <v>42736</v>
      </c>
      <c r="H1969" s="312"/>
      <c r="I1969" s="319">
        <f>+D1148</f>
        <v>170</v>
      </c>
      <c r="J1969" s="317">
        <f>+E1148</f>
        <v>159.3455</v>
      </c>
      <c r="K1969" s="312"/>
      <c r="L1969" s="315">
        <f t="shared" si="110"/>
        <v>42736</v>
      </c>
      <c r="M1969" s="312"/>
      <c r="N1969" s="316">
        <f t="shared" si="111"/>
        <v>3115</v>
      </c>
      <c r="O1969" s="316">
        <f t="shared" si="111"/>
        <v>1279.3418</v>
      </c>
    </row>
    <row r="1970" spans="2:15" s="314" customFormat="1" ht="12.75">
      <c r="B1970" s="315">
        <f>+B427</f>
        <v>42767</v>
      </c>
      <c r="C1970" s="312"/>
      <c r="D1970" s="317">
        <f>+D427</f>
        <v>2945</v>
      </c>
      <c r="E1970" s="317">
        <f>+E427</f>
        <v>1122.1452</v>
      </c>
      <c r="F1970" s="319"/>
      <c r="G1970" s="315">
        <f>+B1149</f>
        <v>42767</v>
      </c>
      <c r="H1970" s="312"/>
      <c r="I1970" s="319">
        <f>+D1149</f>
        <v>169</v>
      </c>
      <c r="J1970" s="317">
        <f>+E1149</f>
        <v>160.044</v>
      </c>
      <c r="K1970" s="312"/>
      <c r="L1970" s="315">
        <f t="shared" si="110"/>
        <v>42767</v>
      </c>
      <c r="M1970" s="312"/>
      <c r="N1970" s="316">
        <f t="shared" si="111"/>
        <v>3114</v>
      </c>
      <c r="O1970" s="316">
        <f t="shared" si="111"/>
        <v>1282.1892</v>
      </c>
    </row>
    <row r="1971" spans="2:15" s="314" customFormat="1" ht="12.75">
      <c r="B1971" s="315">
        <f>+B428</f>
        <v>42795</v>
      </c>
      <c r="C1971" s="312"/>
      <c r="D1971" s="317">
        <f>+D428</f>
        <v>2944</v>
      </c>
      <c r="E1971" s="317">
        <f>+E428</f>
        <v>1139.4818</v>
      </c>
      <c r="F1971" s="319"/>
      <c r="G1971" s="315">
        <f>+B1150</f>
        <v>42795</v>
      </c>
      <c r="H1971" s="312"/>
      <c r="I1971" s="319">
        <f>+D1150</f>
        <v>169</v>
      </c>
      <c r="J1971" s="317">
        <f>+E1150</f>
        <v>161.7002</v>
      </c>
      <c r="K1971" s="312"/>
      <c r="L1971" s="315">
        <f t="shared" si="110"/>
        <v>42795</v>
      </c>
      <c r="M1971" s="312"/>
      <c r="N1971" s="316">
        <f aca="true" t="shared" si="112" ref="N1971:O1973">+D1971+I1971</f>
        <v>3113</v>
      </c>
      <c r="O1971" s="316">
        <f t="shared" si="112"/>
        <v>1301.182</v>
      </c>
    </row>
    <row r="1972" spans="2:15" s="314" customFormat="1" ht="12.75">
      <c r="B1972" s="315">
        <f>+B429</f>
        <v>42826</v>
      </c>
      <c r="C1972" s="312"/>
      <c r="D1972" s="317">
        <f>+D429</f>
        <v>2940</v>
      </c>
      <c r="E1972" s="317">
        <f>+E429</f>
        <v>1133.9406</v>
      </c>
      <c r="F1972" s="319"/>
      <c r="G1972" s="315">
        <f>+B1151</f>
        <v>42826</v>
      </c>
      <c r="H1972" s="312"/>
      <c r="I1972" s="319">
        <f>+D1151</f>
        <v>169</v>
      </c>
      <c r="J1972" s="317">
        <f>+E1151</f>
        <v>167.9993</v>
      </c>
      <c r="K1972" s="312"/>
      <c r="L1972" s="315">
        <f t="shared" si="110"/>
        <v>42826</v>
      </c>
      <c r="M1972" s="312"/>
      <c r="N1972" s="316">
        <f t="shared" si="112"/>
        <v>3109</v>
      </c>
      <c r="O1972" s="316">
        <f t="shared" si="112"/>
        <v>1301.9398999999999</v>
      </c>
    </row>
    <row r="1973" spans="2:15" s="314" customFormat="1" ht="12.75">
      <c r="B1973" s="315">
        <f>+B430</f>
        <v>42856</v>
      </c>
      <c r="C1973" s="312"/>
      <c r="D1973" s="317">
        <f>+D430</f>
        <v>2937</v>
      </c>
      <c r="E1973" s="317">
        <f>+E430</f>
        <v>1143.7499</v>
      </c>
      <c r="F1973" s="319"/>
      <c r="G1973" s="315">
        <f>+B1152</f>
        <v>42856</v>
      </c>
      <c r="H1973" s="312"/>
      <c r="I1973" s="319">
        <f>+D1152</f>
        <v>169</v>
      </c>
      <c r="J1973" s="317">
        <f>+E1152</f>
        <v>171.0813</v>
      </c>
      <c r="K1973" s="312"/>
      <c r="L1973" s="315">
        <f t="shared" si="110"/>
        <v>42856</v>
      </c>
      <c r="M1973" s="312"/>
      <c r="N1973" s="316">
        <f t="shared" si="112"/>
        <v>3106</v>
      </c>
      <c r="O1973" s="316">
        <f t="shared" si="112"/>
        <v>1314.8312</v>
      </c>
    </row>
    <row r="1974" spans="2:15" s="314" customFormat="1" ht="12.75">
      <c r="B1974" s="315">
        <f>+B431</f>
        <v>42887</v>
      </c>
      <c r="C1974" s="312"/>
      <c r="D1974" s="317">
        <f>+D431</f>
        <v>2934</v>
      </c>
      <c r="E1974" s="317">
        <f>+E431</f>
        <v>1155.7867</v>
      </c>
      <c r="F1974" s="319"/>
      <c r="G1974" s="315">
        <f>+B1153</f>
        <v>42887</v>
      </c>
      <c r="H1974" s="312"/>
      <c r="I1974" s="319">
        <f>+D1153</f>
        <v>169</v>
      </c>
      <c r="J1974" s="317">
        <f>+E1153</f>
        <v>170.6726</v>
      </c>
      <c r="K1974" s="312"/>
      <c r="L1974" s="315">
        <f aca="true" t="shared" si="113" ref="L1974:L1979">+B1974</f>
        <v>42887</v>
      </c>
      <c r="M1974" s="312"/>
      <c r="N1974" s="316">
        <f aca="true" t="shared" si="114" ref="N1974:O1976">+D1974+I1974</f>
        <v>3103</v>
      </c>
      <c r="O1974" s="316">
        <f t="shared" si="114"/>
        <v>1326.4593</v>
      </c>
    </row>
    <row r="1975" spans="2:15" s="314" customFormat="1" ht="12.75">
      <c r="B1975" s="315">
        <f>+B432</f>
        <v>42917</v>
      </c>
      <c r="C1975" s="312"/>
      <c r="D1975" s="317">
        <f>+D432</f>
        <v>2931</v>
      </c>
      <c r="E1975" s="317">
        <f>+E432</f>
        <v>1159.6766</v>
      </c>
      <c r="F1975" s="319"/>
      <c r="G1975" s="315">
        <f>+B1154</f>
        <v>42917</v>
      </c>
      <c r="H1975" s="312"/>
      <c r="I1975" s="319">
        <f>+D1154</f>
        <v>169</v>
      </c>
      <c r="J1975" s="317">
        <f>+E1154</f>
        <v>171.9438</v>
      </c>
      <c r="K1975" s="312"/>
      <c r="L1975" s="315">
        <f t="shared" si="113"/>
        <v>42917</v>
      </c>
      <c r="M1975" s="312"/>
      <c r="N1975" s="316">
        <f t="shared" si="114"/>
        <v>3100</v>
      </c>
      <c r="O1975" s="316">
        <f t="shared" si="114"/>
        <v>1331.6204</v>
      </c>
    </row>
    <row r="1976" spans="2:15" s="314" customFormat="1" ht="12.75">
      <c r="B1976" s="315">
        <f>+B433</f>
        <v>42948</v>
      </c>
      <c r="C1976" s="312"/>
      <c r="D1976" s="317">
        <f>+D433</f>
        <v>2927</v>
      </c>
      <c r="E1976" s="317">
        <f>+E433</f>
        <v>1168.5139</v>
      </c>
      <c r="F1976" s="319"/>
      <c r="G1976" s="315">
        <f>+B1155</f>
        <v>42948</v>
      </c>
      <c r="H1976" s="312"/>
      <c r="I1976" s="319">
        <f>+D1155</f>
        <v>167</v>
      </c>
      <c r="J1976" s="317">
        <f>+E1155</f>
        <v>113.2059</v>
      </c>
      <c r="K1976" s="312"/>
      <c r="L1976" s="315">
        <f t="shared" si="113"/>
        <v>42948</v>
      </c>
      <c r="M1976" s="312"/>
      <c r="N1976" s="316">
        <f t="shared" si="114"/>
        <v>3094</v>
      </c>
      <c r="O1976" s="316">
        <f t="shared" si="114"/>
        <v>1281.7197999999999</v>
      </c>
    </row>
    <row r="1977" spans="2:15" s="314" customFormat="1" ht="12.75">
      <c r="B1977" s="315">
        <f>+B434</f>
        <v>42979</v>
      </c>
      <c r="C1977" s="312"/>
      <c r="D1977" s="317">
        <f>+D434</f>
        <v>2926</v>
      </c>
      <c r="E1977" s="317">
        <f>+E434</f>
        <v>1170.4965</v>
      </c>
      <c r="F1977" s="319"/>
      <c r="G1977" s="315">
        <f>+B1156</f>
        <v>42979</v>
      </c>
      <c r="H1977" s="312"/>
      <c r="I1977" s="319">
        <f>+D1156</f>
        <v>167</v>
      </c>
      <c r="J1977" s="317">
        <f>+E1156</f>
        <v>113.9079</v>
      </c>
      <c r="K1977" s="312"/>
      <c r="L1977" s="315">
        <f t="shared" si="113"/>
        <v>42979</v>
      </c>
      <c r="M1977" s="312"/>
      <c r="N1977" s="316">
        <f aca="true" t="shared" si="115" ref="N1977:O1979">+D1977+I1977</f>
        <v>3093</v>
      </c>
      <c r="O1977" s="316">
        <f t="shared" si="115"/>
        <v>1284.4044</v>
      </c>
    </row>
    <row r="1978" spans="2:15" s="314" customFormat="1" ht="12.75">
      <c r="B1978" s="315">
        <f>+B435</f>
        <v>43009</v>
      </c>
      <c r="C1978" s="312"/>
      <c r="D1978" s="317">
        <f>+D435</f>
        <v>2923</v>
      </c>
      <c r="E1978" s="317">
        <f>+E435</f>
        <v>1169.32</v>
      </c>
      <c r="F1978" s="319"/>
      <c r="G1978" s="315">
        <f>+B1157</f>
        <v>43009</v>
      </c>
      <c r="H1978" s="312"/>
      <c r="I1978" s="319">
        <f>+D1157</f>
        <v>167</v>
      </c>
      <c r="J1978" s="317">
        <f>+E1157</f>
        <v>114.7382</v>
      </c>
      <c r="K1978" s="312"/>
      <c r="L1978" s="315">
        <f t="shared" si="113"/>
        <v>43009</v>
      </c>
      <c r="M1978" s="312"/>
      <c r="N1978" s="316">
        <f t="shared" si="115"/>
        <v>3090</v>
      </c>
      <c r="O1978" s="316">
        <f t="shared" si="115"/>
        <v>1284.0582</v>
      </c>
    </row>
    <row r="1979" spans="2:15" s="314" customFormat="1" ht="12.75">
      <c r="B1979" s="315">
        <f>+B436</f>
        <v>43040</v>
      </c>
      <c r="C1979" s="312"/>
      <c r="D1979" s="317">
        <f>+D436</f>
        <v>2921</v>
      </c>
      <c r="E1979" s="317">
        <f>+E436</f>
        <v>1174.5007</v>
      </c>
      <c r="F1979" s="319"/>
      <c r="G1979" s="315">
        <f>+B1158</f>
        <v>43040</v>
      </c>
      <c r="H1979" s="312"/>
      <c r="I1979" s="319">
        <f>+D1158</f>
        <v>167</v>
      </c>
      <c r="J1979" s="317">
        <f>+E1158</f>
        <v>115.7299</v>
      </c>
      <c r="K1979" s="312"/>
      <c r="L1979" s="315">
        <f t="shared" si="113"/>
        <v>43040</v>
      </c>
      <c r="M1979" s="312"/>
      <c r="N1979" s="316">
        <f t="shared" si="115"/>
        <v>3088</v>
      </c>
      <c r="O1979" s="316">
        <f t="shared" si="115"/>
        <v>1290.2306</v>
      </c>
    </row>
    <row r="1980" spans="2:15" s="314" customFormat="1" ht="12.75">
      <c r="B1980" s="315">
        <f>+B437</f>
        <v>43070</v>
      </c>
      <c r="C1980" s="312"/>
      <c r="D1980" s="317">
        <f>+D437</f>
        <v>2921</v>
      </c>
      <c r="E1980" s="317">
        <f>+E437</f>
        <v>1182.6591</v>
      </c>
      <c r="F1980" s="319"/>
      <c r="G1980" s="315">
        <f>+B1159</f>
        <v>43070</v>
      </c>
      <c r="H1980" s="312"/>
      <c r="I1980" s="319">
        <f>+D1159</f>
        <v>167</v>
      </c>
      <c r="J1980" s="317">
        <f>+E1159</f>
        <v>116.3796</v>
      </c>
      <c r="K1980" s="312"/>
      <c r="L1980" s="315">
        <f aca="true" t="shared" si="116" ref="L1980:L1985">+B1980</f>
        <v>43070</v>
      </c>
      <c r="M1980" s="312"/>
      <c r="N1980" s="316">
        <f aca="true" t="shared" si="117" ref="N1980:O1982">+D1980+I1980</f>
        <v>3088</v>
      </c>
      <c r="O1980" s="316">
        <f t="shared" si="117"/>
        <v>1299.0387</v>
      </c>
    </row>
    <row r="1981" spans="2:15" s="314" customFormat="1" ht="12.75">
      <c r="B1981" s="315">
        <f>+B438</f>
        <v>43101</v>
      </c>
      <c r="C1981" s="312"/>
      <c r="D1981" s="317">
        <f>+D438</f>
        <v>2919</v>
      </c>
      <c r="E1981" s="317">
        <f>+E438</f>
        <v>1190.9806</v>
      </c>
      <c r="F1981" s="319"/>
      <c r="G1981" s="315">
        <f>+B1160</f>
        <v>43101</v>
      </c>
      <c r="H1981" s="312"/>
      <c r="I1981" s="319">
        <f>+D1160</f>
        <v>167</v>
      </c>
      <c r="J1981" s="317">
        <f>+E1160</f>
        <v>117.1296</v>
      </c>
      <c r="K1981" s="312"/>
      <c r="L1981" s="315">
        <f t="shared" si="116"/>
        <v>43101</v>
      </c>
      <c r="M1981" s="312"/>
      <c r="N1981" s="316">
        <f t="shared" si="117"/>
        <v>3086</v>
      </c>
      <c r="O1981" s="316">
        <f t="shared" si="117"/>
        <v>1308.1102</v>
      </c>
    </row>
    <row r="1982" spans="2:15" s="314" customFormat="1" ht="12.75">
      <c r="B1982" s="315">
        <f>+B439</f>
        <v>43132</v>
      </c>
      <c r="C1982" s="312"/>
      <c r="D1982" s="317">
        <f>+D439</f>
        <v>2917</v>
      </c>
      <c r="E1982" s="317">
        <f>+E439</f>
        <v>1196.6764</v>
      </c>
      <c r="F1982" s="319"/>
      <c r="G1982" s="315">
        <f>+B1161</f>
        <v>43132</v>
      </c>
      <c r="H1982" s="312"/>
      <c r="I1982" s="319">
        <f>+D1161</f>
        <v>167</v>
      </c>
      <c r="J1982" s="317">
        <f>+E1161</f>
        <v>117.7797</v>
      </c>
      <c r="K1982" s="312"/>
      <c r="L1982" s="315">
        <f t="shared" si="116"/>
        <v>43132</v>
      </c>
      <c r="M1982" s="312"/>
      <c r="N1982" s="316">
        <f t="shared" si="117"/>
        <v>3084</v>
      </c>
      <c r="O1982" s="316">
        <f t="shared" si="117"/>
        <v>1314.4561</v>
      </c>
    </row>
    <row r="1983" spans="2:15" s="314" customFormat="1" ht="12.75">
      <c r="B1983" s="315">
        <f>+B440</f>
        <v>43160</v>
      </c>
      <c r="C1983" s="312"/>
      <c r="D1983" s="317">
        <f>+D440</f>
        <v>2916</v>
      </c>
      <c r="E1983" s="317">
        <f>+E440</f>
        <v>1198.8835</v>
      </c>
      <c r="F1983" s="319"/>
      <c r="G1983" s="315">
        <f>+B1162</f>
        <v>43160</v>
      </c>
      <c r="H1983" s="312"/>
      <c r="I1983" s="319">
        <f>+D1162</f>
        <v>167</v>
      </c>
      <c r="J1983" s="317">
        <f>+E1162</f>
        <v>119.2917</v>
      </c>
      <c r="K1983" s="312"/>
      <c r="L1983" s="315">
        <f t="shared" si="116"/>
        <v>43160</v>
      </c>
      <c r="M1983" s="312"/>
      <c r="N1983" s="316">
        <f aca="true" t="shared" si="118" ref="N1983:O1985">+D1983+I1983</f>
        <v>3083</v>
      </c>
      <c r="O1983" s="316">
        <f t="shared" si="118"/>
        <v>1318.1752</v>
      </c>
    </row>
    <row r="1984" spans="2:15" s="314" customFormat="1" ht="12.75">
      <c r="B1984" s="315">
        <f>+B441</f>
        <v>43191</v>
      </c>
      <c r="C1984" s="312"/>
      <c r="D1984" s="317">
        <f>+D441</f>
        <v>2913</v>
      </c>
      <c r="E1984" s="317">
        <f>+E441</f>
        <v>1204.7184</v>
      </c>
      <c r="F1984" s="319"/>
      <c r="G1984" s="315">
        <f>+B1163</f>
        <v>43191</v>
      </c>
      <c r="H1984" s="312"/>
      <c r="I1984" s="319">
        <f>+D1163</f>
        <v>167</v>
      </c>
      <c r="J1984" s="317">
        <f>+E1163</f>
        <v>130.4003</v>
      </c>
      <c r="K1984" s="312"/>
      <c r="L1984" s="315">
        <f t="shared" si="116"/>
        <v>43191</v>
      </c>
      <c r="M1984" s="312"/>
      <c r="N1984" s="316">
        <f t="shared" si="118"/>
        <v>3080</v>
      </c>
      <c r="O1984" s="316">
        <f t="shared" si="118"/>
        <v>1335.1187</v>
      </c>
    </row>
    <row r="1985" spans="2:15" s="314" customFormat="1" ht="12.75">
      <c r="B1985" s="315">
        <f>+B442</f>
        <v>43221</v>
      </c>
      <c r="C1985" s="312"/>
      <c r="D1985" s="317">
        <f>+D442</f>
        <v>2911</v>
      </c>
      <c r="E1985" s="317">
        <f>+E442</f>
        <v>1207.0112</v>
      </c>
      <c r="F1985" s="319"/>
      <c r="G1985" s="315">
        <f>+B1164</f>
        <v>43221</v>
      </c>
      <c r="H1985" s="312"/>
      <c r="I1985" s="319">
        <f>+D1164</f>
        <v>167</v>
      </c>
      <c r="J1985" s="317">
        <f>+E1164</f>
        <v>132.4022</v>
      </c>
      <c r="K1985" s="312"/>
      <c r="L1985" s="315">
        <f t="shared" si="116"/>
        <v>43221</v>
      </c>
      <c r="M1985" s="312"/>
      <c r="N1985" s="316">
        <f t="shared" si="118"/>
        <v>3078</v>
      </c>
      <c r="O1985" s="316">
        <f t="shared" si="118"/>
        <v>1339.4134</v>
      </c>
    </row>
    <row r="1986" spans="2:15" s="314" customFormat="1" ht="12.75">
      <c r="B1986" s="315">
        <f>+B443</f>
        <v>43252</v>
      </c>
      <c r="C1986" s="312"/>
      <c r="D1986" s="317">
        <f>+D443</f>
        <v>2911</v>
      </c>
      <c r="E1986" s="317">
        <f>+E443</f>
        <v>1196.0245</v>
      </c>
      <c r="F1986" s="319"/>
      <c r="G1986" s="315">
        <f>+B1165</f>
        <v>43252</v>
      </c>
      <c r="H1986" s="312"/>
      <c r="I1986" s="319">
        <f>+D1165</f>
        <v>166</v>
      </c>
      <c r="J1986" s="317">
        <f>+E1165</f>
        <v>134.1481</v>
      </c>
      <c r="K1986" s="312"/>
      <c r="L1986" s="315">
        <f aca="true" t="shared" si="119" ref="L1986:L1998">+B1986</f>
        <v>43252</v>
      </c>
      <c r="M1986" s="312"/>
      <c r="N1986" s="316">
        <f aca="true" t="shared" si="120" ref="N1986:O1990">+D1986+I1986</f>
        <v>3077</v>
      </c>
      <c r="O1986" s="316">
        <f t="shared" si="120"/>
        <v>1330.1725999999999</v>
      </c>
    </row>
    <row r="1987" spans="2:15" s="314" customFormat="1" ht="12.75">
      <c r="B1987" s="315">
        <f>+B444</f>
        <v>43282</v>
      </c>
      <c r="C1987" s="312"/>
      <c r="D1987" s="317">
        <f>+D444</f>
        <v>2909</v>
      </c>
      <c r="E1987" s="317">
        <f>+E444</f>
        <v>1200.0446</v>
      </c>
      <c r="F1987" s="319"/>
      <c r="G1987" s="315">
        <f>+B1166</f>
        <v>43282</v>
      </c>
      <c r="H1987" s="312"/>
      <c r="I1987" s="319">
        <f>+D1166</f>
        <v>166</v>
      </c>
      <c r="J1987" s="317">
        <f>+E1166</f>
        <v>136.3611</v>
      </c>
      <c r="K1987" s="312"/>
      <c r="L1987" s="315">
        <f t="shared" si="119"/>
        <v>43282</v>
      </c>
      <c r="M1987" s="312"/>
      <c r="N1987" s="316">
        <f t="shared" si="120"/>
        <v>3075</v>
      </c>
      <c r="O1987" s="316">
        <f t="shared" si="120"/>
        <v>1336.4057</v>
      </c>
    </row>
    <row r="1988" spans="2:15" s="314" customFormat="1" ht="12.75">
      <c r="B1988" s="315">
        <f>+B445</f>
        <v>43313</v>
      </c>
      <c r="C1988" s="312"/>
      <c r="D1988" s="317">
        <f>+D445</f>
        <v>2909</v>
      </c>
      <c r="E1988" s="317">
        <f>+E445</f>
        <v>1203.6544</v>
      </c>
      <c r="F1988" s="319"/>
      <c r="G1988" s="315">
        <f>+B1167</f>
        <v>43313</v>
      </c>
      <c r="H1988" s="312"/>
      <c r="I1988" s="319">
        <f>+D1167</f>
        <v>166</v>
      </c>
      <c r="J1988" s="317">
        <f>+E1167</f>
        <v>138.0512</v>
      </c>
      <c r="K1988" s="312"/>
      <c r="L1988" s="315">
        <f t="shared" si="119"/>
        <v>43313</v>
      </c>
      <c r="M1988" s="312"/>
      <c r="N1988" s="316">
        <f t="shared" si="120"/>
        <v>3075</v>
      </c>
      <c r="O1988" s="316">
        <f t="shared" si="120"/>
        <v>1341.7055999999998</v>
      </c>
    </row>
    <row r="1989" spans="2:15" s="314" customFormat="1" ht="12.75">
      <c r="B1989" s="315">
        <f>+B446</f>
        <v>43344</v>
      </c>
      <c r="C1989" s="312"/>
      <c r="D1989" s="317">
        <f>+D446</f>
        <v>2909</v>
      </c>
      <c r="E1989" s="317">
        <f>+E446</f>
        <v>1209.2988</v>
      </c>
      <c r="F1989" s="319"/>
      <c r="G1989" s="315">
        <f>+B1168</f>
        <v>43344</v>
      </c>
      <c r="H1989" s="312"/>
      <c r="I1989" s="319">
        <f>+D1168</f>
        <v>166</v>
      </c>
      <c r="J1989" s="317">
        <f>+E1168</f>
        <v>139.823</v>
      </c>
      <c r="K1989" s="312"/>
      <c r="L1989" s="315">
        <f t="shared" si="119"/>
        <v>43344</v>
      </c>
      <c r="M1989" s="312"/>
      <c r="N1989" s="316">
        <f>+D1989+I1989</f>
        <v>3075</v>
      </c>
      <c r="O1989" s="316">
        <f>+E1989+J1989</f>
        <v>1349.1218000000001</v>
      </c>
    </row>
    <row r="1990" spans="2:15" s="314" customFormat="1" ht="12.75">
      <c r="B1990" s="315">
        <f>+B447</f>
        <v>43374</v>
      </c>
      <c r="C1990" s="312"/>
      <c r="D1990" s="317">
        <f>+D447</f>
        <v>2908</v>
      </c>
      <c r="E1990" s="317">
        <f>+E447</f>
        <v>1213.285</v>
      </c>
      <c r="F1990" s="319"/>
      <c r="G1990" s="315">
        <f>+B1169</f>
        <v>43374</v>
      </c>
      <c r="H1990" s="312"/>
      <c r="I1990" s="319">
        <f>+D1169</f>
        <v>166</v>
      </c>
      <c r="J1990" s="317">
        <f>+E1169</f>
        <v>142.0122</v>
      </c>
      <c r="K1990" s="312"/>
      <c r="L1990" s="315">
        <f t="shared" si="119"/>
        <v>43374</v>
      </c>
      <c r="M1990" s="312"/>
      <c r="N1990" s="316">
        <f t="shared" si="120"/>
        <v>3074</v>
      </c>
      <c r="O1990" s="316">
        <f t="shared" si="120"/>
        <v>1355.2972</v>
      </c>
    </row>
    <row r="1991" spans="2:15" s="314" customFormat="1" ht="12.75">
      <c r="B1991" s="315">
        <f>+B448</f>
        <v>43405</v>
      </c>
      <c r="C1991" s="312"/>
      <c r="D1991" s="317">
        <f>+D448</f>
        <v>2907</v>
      </c>
      <c r="E1991" s="317">
        <f>+E448</f>
        <v>1209.0347</v>
      </c>
      <c r="F1991" s="319"/>
      <c r="G1991" s="315">
        <f>+B1170</f>
        <v>43405</v>
      </c>
      <c r="H1991" s="312"/>
      <c r="I1991" s="319">
        <f>+D1170</f>
        <v>165</v>
      </c>
      <c r="J1991" s="317">
        <f>+E1170</f>
        <v>144.5188</v>
      </c>
      <c r="K1991" s="312"/>
      <c r="L1991" s="315">
        <f t="shared" si="119"/>
        <v>43405</v>
      </c>
      <c r="M1991" s="312"/>
      <c r="N1991" s="316">
        <f>+D1991+I1991</f>
        <v>3072</v>
      </c>
      <c r="O1991" s="316">
        <f>+E1991+J1991</f>
        <v>1353.5535</v>
      </c>
    </row>
    <row r="1992" spans="2:15" s="314" customFormat="1" ht="12.75">
      <c r="B1992" s="315">
        <f>+B449</f>
        <v>43435</v>
      </c>
      <c r="C1992" s="312"/>
      <c r="D1992" s="317">
        <f>+D449</f>
        <v>2907</v>
      </c>
      <c r="E1992" s="317">
        <f>+E449</f>
        <v>1216.2916</v>
      </c>
      <c r="F1992" s="319"/>
      <c r="G1992" s="315">
        <f>+B1171</f>
        <v>43435</v>
      </c>
      <c r="H1992" s="312"/>
      <c r="I1992" s="319">
        <f>+D1171</f>
        <v>165</v>
      </c>
      <c r="J1992" s="317">
        <f>+E1171</f>
        <v>144.4889</v>
      </c>
      <c r="K1992" s="312"/>
      <c r="L1992" s="315">
        <f t="shared" si="119"/>
        <v>43435</v>
      </c>
      <c r="M1992" s="312"/>
      <c r="N1992" s="316">
        <f aca="true" t="shared" si="121" ref="N1992:N1998">+D1992+I1992</f>
        <v>3072</v>
      </c>
      <c r="O1992" s="316">
        <f aca="true" t="shared" si="122" ref="O1992:O1998">+E1992+J1992</f>
        <v>1360.7805</v>
      </c>
    </row>
    <row r="1993" spans="2:15" s="314" customFormat="1" ht="12.75">
      <c r="B1993" s="315">
        <f>+B450</f>
        <v>43466</v>
      </c>
      <c r="C1993" s="312"/>
      <c r="D1993" s="317">
        <f>+D450</f>
        <v>2906</v>
      </c>
      <c r="E1993" s="317">
        <f>+E450</f>
        <v>1213.473</v>
      </c>
      <c r="F1993" s="319"/>
      <c r="G1993" s="315">
        <f>+B1172</f>
        <v>43466</v>
      </c>
      <c r="H1993" s="312"/>
      <c r="I1993" s="319">
        <f>+D1172</f>
        <v>165</v>
      </c>
      <c r="J1993" s="317">
        <f>+E1172</f>
        <v>146.0989</v>
      </c>
      <c r="K1993" s="312"/>
      <c r="L1993" s="315">
        <f t="shared" si="119"/>
        <v>43466</v>
      </c>
      <c r="M1993" s="312"/>
      <c r="N1993" s="316">
        <f t="shared" si="121"/>
        <v>3071</v>
      </c>
      <c r="O1993" s="316">
        <f t="shared" si="122"/>
        <v>1359.5719</v>
      </c>
    </row>
    <row r="1994" spans="2:15" s="314" customFormat="1" ht="12.75">
      <c r="B1994" s="315">
        <f>+B451</f>
        <v>43497</v>
      </c>
      <c r="C1994" s="312"/>
      <c r="D1994" s="317">
        <f>+D451</f>
        <v>2048</v>
      </c>
      <c r="E1994" s="317">
        <f>+E451</f>
        <v>1210.6065</v>
      </c>
      <c r="F1994" s="319"/>
      <c r="G1994" s="315">
        <f>+B1173</f>
        <v>43497</v>
      </c>
      <c r="H1994" s="312"/>
      <c r="I1994" s="319">
        <f>+D1173</f>
        <v>122</v>
      </c>
      <c r="J1994" s="317">
        <f>+E1173</f>
        <v>147.599</v>
      </c>
      <c r="K1994" s="312"/>
      <c r="L1994" s="315">
        <f t="shared" si="119"/>
        <v>43497</v>
      </c>
      <c r="M1994" s="312"/>
      <c r="N1994" s="316">
        <f t="shared" si="121"/>
        <v>2170</v>
      </c>
      <c r="O1994" s="316">
        <f t="shared" si="122"/>
        <v>1358.2055</v>
      </c>
    </row>
    <row r="1995" spans="2:15" s="314" customFormat="1" ht="12.75">
      <c r="B1995" s="315">
        <f>+B452</f>
        <v>43525</v>
      </c>
      <c r="C1995" s="312"/>
      <c r="D1995" s="317">
        <f>+D452</f>
        <v>2048</v>
      </c>
      <c r="E1995" s="317">
        <f>+E452</f>
        <v>1217.4545</v>
      </c>
      <c r="F1995" s="319"/>
      <c r="G1995" s="315">
        <f>+B1174</f>
        <v>43525</v>
      </c>
      <c r="H1995" s="312"/>
      <c r="I1995" s="319">
        <f>+D1174</f>
        <v>122</v>
      </c>
      <c r="J1995" s="317">
        <f>+E1174</f>
        <v>149.3051</v>
      </c>
      <c r="K1995" s="312"/>
      <c r="L1995" s="315">
        <f t="shared" si="119"/>
        <v>43525</v>
      </c>
      <c r="M1995" s="312"/>
      <c r="N1995" s="316">
        <f t="shared" si="121"/>
        <v>2170</v>
      </c>
      <c r="O1995" s="316">
        <f t="shared" si="122"/>
        <v>1366.7596</v>
      </c>
    </row>
    <row r="1996" spans="2:15" s="314" customFormat="1" ht="12.75">
      <c r="B1996" s="315">
        <f>+B453</f>
        <v>43556</v>
      </c>
      <c r="C1996" s="312"/>
      <c r="D1996" s="317">
        <f>+D453</f>
        <v>1818</v>
      </c>
      <c r="E1996" s="317">
        <f>+E453</f>
        <v>1230.6235</v>
      </c>
      <c r="F1996" s="319"/>
      <c r="G1996" s="315">
        <f>+B1175</f>
        <v>43556</v>
      </c>
      <c r="H1996" s="312"/>
      <c r="I1996" s="319">
        <f>+D1175</f>
        <v>111</v>
      </c>
      <c r="J1996" s="317">
        <f>+E1175</f>
        <v>152.9618</v>
      </c>
      <c r="K1996" s="312"/>
      <c r="L1996" s="315">
        <f t="shared" si="119"/>
        <v>43556</v>
      </c>
      <c r="M1996" s="312"/>
      <c r="N1996" s="316">
        <f t="shared" si="121"/>
        <v>1929</v>
      </c>
      <c r="O1996" s="316">
        <f t="shared" si="122"/>
        <v>1383.5853</v>
      </c>
    </row>
    <row r="1997" spans="2:15" s="314" customFormat="1" ht="12.75">
      <c r="B1997" s="315">
        <f>+B454</f>
        <v>43586</v>
      </c>
      <c r="C1997" s="312"/>
      <c r="D1997" s="317">
        <f>+D454</f>
        <v>1817</v>
      </c>
      <c r="E1997" s="317">
        <f>+E454</f>
        <v>1202.3281</v>
      </c>
      <c r="F1997" s="319"/>
      <c r="G1997" s="315">
        <f>+B1176</f>
        <v>43586</v>
      </c>
      <c r="H1997" s="312"/>
      <c r="I1997" s="319">
        <f>+D1176</f>
        <v>111</v>
      </c>
      <c r="J1997" s="317">
        <f>+E1176</f>
        <v>154.9666</v>
      </c>
      <c r="K1997" s="312"/>
      <c r="L1997" s="315">
        <f t="shared" si="119"/>
        <v>43586</v>
      </c>
      <c r="M1997" s="312"/>
      <c r="N1997" s="316">
        <f t="shared" si="121"/>
        <v>1928</v>
      </c>
      <c r="O1997" s="316">
        <f t="shared" si="122"/>
        <v>1357.2947</v>
      </c>
    </row>
    <row r="1998" spans="2:15" s="314" customFormat="1" ht="12.75">
      <c r="B1998" s="315">
        <f>+B455</f>
        <v>43617</v>
      </c>
      <c r="C1998" s="312"/>
      <c r="D1998" s="317">
        <f>+D455</f>
        <v>1813</v>
      </c>
      <c r="E1998" s="317">
        <f>+E455</f>
        <v>1200.8212</v>
      </c>
      <c r="F1998" s="319"/>
      <c r="G1998" s="315">
        <f>+B1177</f>
        <v>43617</v>
      </c>
      <c r="H1998" s="312"/>
      <c r="I1998" s="319">
        <f>+D1177</f>
        <v>111</v>
      </c>
      <c r="J1998" s="317">
        <f>+E1177</f>
        <v>153.9354</v>
      </c>
      <c r="K1998" s="312"/>
      <c r="L1998" s="315">
        <f t="shared" si="119"/>
        <v>43617</v>
      </c>
      <c r="M1998" s="312"/>
      <c r="N1998" s="316">
        <f t="shared" si="121"/>
        <v>1924</v>
      </c>
      <c r="O1998" s="316">
        <f t="shared" si="122"/>
        <v>1354.7566000000002</v>
      </c>
    </row>
    <row r="1999" spans="2:15" s="314" customFormat="1" ht="12.75">
      <c r="B1999" s="315">
        <f>+B456</f>
        <v>43647</v>
      </c>
      <c r="C1999" s="312"/>
      <c r="D1999" s="317">
        <f>+D456</f>
        <v>1808</v>
      </c>
      <c r="E1999" s="317">
        <f>+E456</f>
        <v>1200.9619</v>
      </c>
      <c r="F1999" s="319"/>
      <c r="G1999" s="315">
        <f>+B1178</f>
        <v>43647</v>
      </c>
      <c r="H1999" s="312"/>
      <c r="I1999" s="319">
        <f>+D1178</f>
        <v>110</v>
      </c>
      <c r="J1999" s="317">
        <f>+E1178</f>
        <v>106.2836</v>
      </c>
      <c r="K1999" s="312"/>
      <c r="L1999" s="315">
        <f aca="true" t="shared" si="123" ref="L1999:L2009">+B1999</f>
        <v>43647</v>
      </c>
      <c r="M1999" s="312"/>
      <c r="N1999" s="316">
        <f aca="true" t="shared" si="124" ref="N1999:N2006">+D1999+I1999</f>
        <v>1918</v>
      </c>
      <c r="O1999" s="316">
        <f aca="true" t="shared" si="125" ref="O1999:O2006">+E1999+J1999</f>
        <v>1307.2455</v>
      </c>
    </row>
    <row r="2000" spans="2:15" s="314" customFormat="1" ht="12.75">
      <c r="B2000" s="315">
        <f>+B457</f>
        <v>43678</v>
      </c>
      <c r="C2000" s="312"/>
      <c r="D2000" s="317">
        <f>+D457</f>
        <v>1802</v>
      </c>
      <c r="E2000" s="317">
        <f>+E457</f>
        <v>1174.3234</v>
      </c>
      <c r="F2000" s="319"/>
      <c r="G2000" s="315">
        <f>+B1179</f>
        <v>43678</v>
      </c>
      <c r="H2000" s="312"/>
      <c r="I2000" s="319">
        <f>+D1179</f>
        <v>109</v>
      </c>
      <c r="J2000" s="317">
        <f>+E1179</f>
        <v>107.4916</v>
      </c>
      <c r="K2000" s="312"/>
      <c r="L2000" s="315">
        <f t="shared" si="123"/>
        <v>43678</v>
      </c>
      <c r="M2000" s="312"/>
      <c r="N2000" s="316">
        <f t="shared" si="124"/>
        <v>1911</v>
      </c>
      <c r="O2000" s="316">
        <f t="shared" si="125"/>
        <v>1281.815</v>
      </c>
    </row>
    <row r="2001" spans="2:15" s="314" customFormat="1" ht="12.75">
      <c r="B2001" s="315">
        <f>+B458</f>
        <v>43709</v>
      </c>
      <c r="C2001" s="312"/>
      <c r="D2001" s="317">
        <f>+D458</f>
        <v>427</v>
      </c>
      <c r="E2001" s="317">
        <f>+E458</f>
        <v>1082.8343</v>
      </c>
      <c r="F2001" s="319"/>
      <c r="G2001" s="315">
        <f>+B1180</f>
        <v>43709</v>
      </c>
      <c r="H2001" s="312"/>
      <c r="I2001" s="319">
        <f>+D1180</f>
        <v>30</v>
      </c>
      <c r="J2001" s="317">
        <f>+E1180</f>
        <v>96.1794</v>
      </c>
      <c r="K2001" s="312"/>
      <c r="L2001" s="315">
        <f t="shared" si="123"/>
        <v>43709</v>
      </c>
      <c r="M2001" s="312"/>
      <c r="N2001" s="316">
        <f t="shared" si="124"/>
        <v>457</v>
      </c>
      <c r="O2001" s="316">
        <f t="shared" si="125"/>
        <v>1179.0137</v>
      </c>
    </row>
    <row r="2002" spans="2:15" s="314" customFormat="1" ht="12.75">
      <c r="B2002" s="315">
        <f>+B459</f>
        <v>43739</v>
      </c>
      <c r="C2002" s="312"/>
      <c r="D2002" s="317">
        <f>+D459</f>
        <v>425</v>
      </c>
      <c r="E2002" s="317">
        <f>+E459</f>
        <v>727.4695</v>
      </c>
      <c r="F2002" s="319"/>
      <c r="G2002" s="315">
        <f>+B1181</f>
        <v>43739</v>
      </c>
      <c r="H2002" s="312"/>
      <c r="I2002" s="319">
        <f>+D1181</f>
        <v>28</v>
      </c>
      <c r="J2002" s="317">
        <f>+E1181</f>
        <v>83.1</v>
      </c>
      <c r="K2002" s="312"/>
      <c r="L2002" s="315">
        <f t="shared" si="123"/>
        <v>43739</v>
      </c>
      <c r="M2002" s="312"/>
      <c r="N2002" s="316">
        <f t="shared" si="124"/>
        <v>453</v>
      </c>
      <c r="O2002" s="316">
        <f t="shared" si="125"/>
        <v>810.5695000000001</v>
      </c>
    </row>
    <row r="2003" spans="2:15" s="314" customFormat="1" ht="12.75">
      <c r="B2003" s="315">
        <f>+B460</f>
        <v>43770</v>
      </c>
      <c r="C2003" s="312"/>
      <c r="D2003" s="317">
        <f>+D460</f>
        <v>404</v>
      </c>
      <c r="E2003" s="317">
        <f>+E460</f>
        <v>727.8386</v>
      </c>
      <c r="F2003" s="319"/>
      <c r="G2003" s="315">
        <f>+B1182</f>
        <v>43770</v>
      </c>
      <c r="H2003" s="312"/>
      <c r="I2003" s="319">
        <f>+D1182</f>
        <v>26</v>
      </c>
      <c r="J2003" s="317">
        <f>+E1182</f>
        <v>84.4675</v>
      </c>
      <c r="K2003" s="312"/>
      <c r="L2003" s="315">
        <f t="shared" si="123"/>
        <v>43770</v>
      </c>
      <c r="M2003" s="312"/>
      <c r="N2003" s="316">
        <f t="shared" si="124"/>
        <v>430</v>
      </c>
      <c r="O2003" s="316">
        <f t="shared" si="125"/>
        <v>812.3061</v>
      </c>
    </row>
    <row r="2004" spans="2:15" s="314" customFormat="1" ht="12.75">
      <c r="B2004" s="315">
        <f>+B461</f>
        <v>43800</v>
      </c>
      <c r="C2004" s="312"/>
      <c r="D2004" s="317">
        <f>+D461</f>
        <v>400</v>
      </c>
      <c r="E2004" s="317">
        <f>+E461</f>
        <v>739.7317</v>
      </c>
      <c r="F2004" s="319"/>
      <c r="G2004" s="315">
        <f>+B1183</f>
        <v>43800</v>
      </c>
      <c r="H2004" s="312"/>
      <c r="I2004" s="319">
        <f>+D1183</f>
        <v>26</v>
      </c>
      <c r="J2004" s="317">
        <f>+E1183</f>
        <v>84.4375</v>
      </c>
      <c r="K2004" s="312"/>
      <c r="L2004" s="315">
        <f t="shared" si="123"/>
        <v>43800</v>
      </c>
      <c r="M2004" s="312"/>
      <c r="N2004" s="316">
        <f t="shared" si="124"/>
        <v>426</v>
      </c>
      <c r="O2004" s="316">
        <f t="shared" si="125"/>
        <v>824.1692</v>
      </c>
    </row>
    <row r="2005" spans="2:15" s="314" customFormat="1" ht="12.75">
      <c r="B2005" s="315">
        <f>+B462</f>
        <v>43831</v>
      </c>
      <c r="C2005" s="312"/>
      <c r="D2005" s="317">
        <f>+D462</f>
        <v>396</v>
      </c>
      <c r="E2005" s="317">
        <f>+E462</f>
        <v>736.6835</v>
      </c>
      <c r="F2005" s="319"/>
      <c r="G2005" s="315">
        <f>+B1184</f>
        <v>43831</v>
      </c>
      <c r="H2005" s="312"/>
      <c r="I2005" s="319">
        <f>+D1184</f>
        <v>28</v>
      </c>
      <c r="J2005" s="317">
        <f>+E1184</f>
        <v>60.3732</v>
      </c>
      <c r="K2005" s="312"/>
      <c r="L2005" s="315">
        <f t="shared" si="123"/>
        <v>43831</v>
      </c>
      <c r="M2005" s="312"/>
      <c r="N2005" s="316">
        <f t="shared" si="124"/>
        <v>424</v>
      </c>
      <c r="O2005" s="316">
        <f t="shared" si="125"/>
        <v>797.0567</v>
      </c>
    </row>
    <row r="2006" spans="2:15" s="314" customFormat="1" ht="12.75">
      <c r="B2006" s="315">
        <f>+B463</f>
        <v>43862</v>
      </c>
      <c r="C2006" s="312"/>
      <c r="D2006" s="317">
        <f>+D463</f>
        <v>392</v>
      </c>
      <c r="E2006" s="317">
        <f>+E463</f>
        <v>739.0371</v>
      </c>
      <c r="F2006" s="319"/>
      <c r="G2006" s="315">
        <f>+B1185</f>
        <v>43862</v>
      </c>
      <c r="H2006" s="312"/>
      <c r="I2006" s="319">
        <f>+D1185</f>
        <v>27</v>
      </c>
      <c r="J2006" s="317">
        <f>+E1185</f>
        <v>61.4132</v>
      </c>
      <c r="K2006" s="312"/>
      <c r="L2006" s="315">
        <f t="shared" si="123"/>
        <v>43862</v>
      </c>
      <c r="M2006" s="312"/>
      <c r="N2006" s="316">
        <f t="shared" si="124"/>
        <v>419</v>
      </c>
      <c r="O2006" s="316">
        <f t="shared" si="125"/>
        <v>800.4503</v>
      </c>
    </row>
    <row r="2007" spans="2:15" s="314" customFormat="1" ht="12.75">
      <c r="B2007" s="315">
        <f>+B464</f>
        <v>43891</v>
      </c>
      <c r="C2007" s="312"/>
      <c r="D2007" s="317">
        <f>+D464</f>
        <v>393</v>
      </c>
      <c r="E2007" s="317">
        <f>+E464</f>
        <v>745.3801</v>
      </c>
      <c r="F2007" s="319"/>
      <c r="G2007" s="315">
        <f>+B1186</f>
        <v>43891</v>
      </c>
      <c r="H2007" s="312"/>
      <c r="I2007" s="319">
        <f>+D1186</f>
        <v>27</v>
      </c>
      <c r="J2007" s="317">
        <f>+E1186</f>
        <v>63.1641</v>
      </c>
      <c r="K2007" s="312"/>
      <c r="L2007" s="315">
        <f t="shared" si="123"/>
        <v>43891</v>
      </c>
      <c r="M2007" s="312"/>
      <c r="N2007" s="316">
        <f aca="true" t="shared" si="126" ref="N2007:O2009">+D2007+I2007</f>
        <v>420</v>
      </c>
      <c r="O2007" s="316">
        <f t="shared" si="126"/>
        <v>808.5441999999999</v>
      </c>
    </row>
    <row r="2008" spans="2:15" s="314" customFormat="1" ht="12.75">
      <c r="B2008" s="315">
        <f>+B465</f>
        <v>43922</v>
      </c>
      <c r="C2008" s="312"/>
      <c r="D2008" s="317">
        <f>+D465</f>
        <v>391</v>
      </c>
      <c r="E2008" s="317">
        <f>+E465</f>
        <v>758.1143</v>
      </c>
      <c r="F2008" s="319"/>
      <c r="G2008" s="315">
        <f>+B1187</f>
        <v>43922</v>
      </c>
      <c r="H2008" s="312"/>
      <c r="I2008" s="319">
        <f>+D1187</f>
        <v>27</v>
      </c>
      <c r="J2008" s="317">
        <f>+E1187</f>
        <v>61.9341</v>
      </c>
      <c r="K2008" s="312"/>
      <c r="L2008" s="315">
        <f t="shared" si="123"/>
        <v>43922</v>
      </c>
      <c r="M2008" s="312"/>
      <c r="N2008" s="316">
        <f t="shared" si="126"/>
        <v>418</v>
      </c>
      <c r="O2008" s="316">
        <f t="shared" si="126"/>
        <v>820.0483999999999</v>
      </c>
    </row>
    <row r="2009" spans="2:15" s="314" customFormat="1" ht="12.75">
      <c r="B2009" s="315">
        <f>+B466</f>
        <v>43952</v>
      </c>
      <c r="C2009" s="312"/>
      <c r="D2009" s="317">
        <f>+D466</f>
        <v>392</v>
      </c>
      <c r="E2009" s="317">
        <f>+E466</f>
        <v>767.0562</v>
      </c>
      <c r="F2009" s="319"/>
      <c r="G2009" s="315">
        <f>+B1188</f>
        <v>43952</v>
      </c>
      <c r="H2009" s="312"/>
      <c r="I2009" s="319">
        <f>+D1188</f>
        <v>27</v>
      </c>
      <c r="J2009" s="317">
        <f>+E1188</f>
        <v>62.4323</v>
      </c>
      <c r="K2009" s="312"/>
      <c r="L2009" s="315">
        <f t="shared" si="123"/>
        <v>43952</v>
      </c>
      <c r="M2009" s="312"/>
      <c r="N2009" s="316">
        <f t="shared" si="126"/>
        <v>419</v>
      </c>
      <c r="O2009" s="316">
        <f t="shared" si="126"/>
        <v>829.4884999999999</v>
      </c>
    </row>
    <row r="2010" spans="2:15" s="314" customFormat="1" ht="12.75">
      <c r="B2010" s="315">
        <f>+B467</f>
        <v>43983</v>
      </c>
      <c r="C2010" s="312"/>
      <c r="D2010" s="317">
        <f>+D467</f>
        <v>391</v>
      </c>
      <c r="E2010" s="317">
        <f>+E467</f>
        <v>771.9238</v>
      </c>
      <c r="F2010" s="319"/>
      <c r="G2010" s="315">
        <f>+B1189</f>
        <v>43983</v>
      </c>
      <c r="H2010" s="312"/>
      <c r="I2010" s="319">
        <f>+D1189</f>
        <v>27</v>
      </c>
      <c r="J2010" s="317">
        <f>+E1189</f>
        <v>60.0993</v>
      </c>
      <c r="K2010" s="312"/>
      <c r="L2010" s="315">
        <f>+B2010</f>
        <v>43983</v>
      </c>
      <c r="M2010" s="312"/>
      <c r="N2010" s="316">
        <f aca="true" t="shared" si="127" ref="N2010:O2012">+D2010+I2010</f>
        <v>418</v>
      </c>
      <c r="O2010" s="316">
        <f t="shared" si="127"/>
        <v>832.0231</v>
      </c>
    </row>
    <row r="2011" spans="2:15" s="314" customFormat="1" ht="12.75">
      <c r="B2011" s="315">
        <f>+B468</f>
        <v>44013</v>
      </c>
      <c r="C2011" s="312"/>
      <c r="D2011" s="317">
        <f>+D468</f>
        <v>390</v>
      </c>
      <c r="E2011" s="317">
        <f>+E468</f>
        <v>787.5066</v>
      </c>
      <c r="F2011" s="319"/>
      <c r="G2011" s="315">
        <f>+B1190</f>
        <v>44013</v>
      </c>
      <c r="H2011" s="312"/>
      <c r="I2011" s="319">
        <f>+D1190</f>
        <v>26</v>
      </c>
      <c r="J2011" s="317">
        <f>+E1190</f>
        <v>61.0327</v>
      </c>
      <c r="K2011" s="312"/>
      <c r="L2011" s="315">
        <f>+B2011</f>
        <v>44013</v>
      </c>
      <c r="M2011" s="312"/>
      <c r="N2011" s="316">
        <f t="shared" si="127"/>
        <v>416</v>
      </c>
      <c r="O2011" s="316">
        <f t="shared" si="127"/>
        <v>848.5393</v>
      </c>
    </row>
    <row r="2012" spans="2:15" s="314" customFormat="1" ht="12.75">
      <c r="B2012" s="315">
        <f>+B469</f>
        <v>44044</v>
      </c>
      <c r="C2012" s="312"/>
      <c r="D2012" s="317">
        <f>+D469</f>
        <v>390</v>
      </c>
      <c r="E2012" s="317">
        <f>+E469</f>
        <v>793.6376</v>
      </c>
      <c r="F2012" s="319"/>
      <c r="G2012" s="315">
        <f>+B1191</f>
        <v>44044</v>
      </c>
      <c r="H2012" s="312"/>
      <c r="I2012" s="319">
        <f>+D1191</f>
        <v>26</v>
      </c>
      <c r="J2012" s="317">
        <f>+E1191</f>
        <v>59.8727</v>
      </c>
      <c r="K2012" s="312"/>
      <c r="L2012" s="315">
        <f>+B2012</f>
        <v>44044</v>
      </c>
      <c r="M2012" s="312"/>
      <c r="N2012" s="316">
        <f t="shared" si="127"/>
        <v>416</v>
      </c>
      <c r="O2012" s="316">
        <f t="shared" si="127"/>
        <v>853.5103</v>
      </c>
    </row>
    <row r="2013" spans="2:15" s="314" customFormat="1" ht="12.75">
      <c r="B2013" s="315">
        <f>+B470</f>
        <v>44075</v>
      </c>
      <c r="C2013" s="312"/>
      <c r="D2013" s="317">
        <f>+D470</f>
        <v>390</v>
      </c>
      <c r="E2013" s="317">
        <f>+E470</f>
        <v>802.6096</v>
      </c>
      <c r="F2013" s="319"/>
      <c r="G2013" s="315">
        <f>+B1192</f>
        <v>44075</v>
      </c>
      <c r="H2013" s="312"/>
      <c r="I2013" s="319">
        <f>+D1192</f>
        <v>26</v>
      </c>
      <c r="J2013" s="317">
        <f>+E1192</f>
        <v>59.9311</v>
      </c>
      <c r="K2013" s="312"/>
      <c r="L2013" s="315">
        <f>+B2013</f>
        <v>44075</v>
      </c>
      <c r="M2013" s="312"/>
      <c r="N2013" s="316">
        <f>+D2013+I2013</f>
        <v>416</v>
      </c>
      <c r="O2013" s="316">
        <f>+E2013+J2013</f>
        <v>862.5407</v>
      </c>
    </row>
    <row r="2014" spans="2:15" s="314" customFormat="1" ht="12.75">
      <c r="B2014" s="315">
        <f>+B471</f>
        <v>44105</v>
      </c>
      <c r="C2014" s="312"/>
      <c r="D2014" s="317">
        <f>+D471</f>
        <v>390</v>
      </c>
      <c r="E2014" s="317">
        <f>+E471</f>
        <v>801.2484</v>
      </c>
      <c r="F2014" s="319"/>
      <c r="G2014" s="315">
        <f>+B1193</f>
        <v>44105</v>
      </c>
      <c r="H2014" s="312"/>
      <c r="I2014" s="319">
        <f>+D1193</f>
        <v>26</v>
      </c>
      <c r="J2014" s="317">
        <f>+E1193</f>
        <v>60.0432</v>
      </c>
      <c r="K2014" s="312"/>
      <c r="L2014" s="315">
        <f>+B2014</f>
        <v>44105</v>
      </c>
      <c r="M2014" s="312"/>
      <c r="N2014" s="316">
        <f>+D2014+I2014</f>
        <v>416</v>
      </c>
      <c r="O2014" s="316">
        <f>+E2014+J2014</f>
        <v>861.2915999999999</v>
      </c>
    </row>
    <row r="2015" spans="2:15" s="314" customFormat="1" ht="12.75">
      <c r="B2015" s="315">
        <f>+B472</f>
        <v>44136</v>
      </c>
      <c r="C2015" s="312"/>
      <c r="D2015" s="317">
        <f>+D472</f>
        <v>389</v>
      </c>
      <c r="E2015" s="317">
        <f>+E472</f>
        <v>833.0649</v>
      </c>
      <c r="F2015" s="319"/>
      <c r="G2015" s="315">
        <f>+B1194</f>
        <v>44136</v>
      </c>
      <c r="H2015" s="312"/>
      <c r="I2015" s="319">
        <f>+D1194</f>
        <v>26</v>
      </c>
      <c r="J2015" s="317">
        <f>+E1194</f>
        <v>60.6845</v>
      </c>
      <c r="K2015" s="312"/>
      <c r="L2015" s="315">
        <f aca="true" t="shared" si="128" ref="L2015:L2021">+B2015</f>
        <v>44136</v>
      </c>
      <c r="M2015" s="312"/>
      <c r="N2015" s="316">
        <f aca="true" t="shared" si="129" ref="N2015:N2021">+D2015+I2015</f>
        <v>415</v>
      </c>
      <c r="O2015" s="316">
        <f aca="true" t="shared" si="130" ref="O2015:O2021">+E2015+J2015</f>
        <v>893.7493999999999</v>
      </c>
    </row>
    <row r="2016" spans="2:15" s="314" customFormat="1" ht="12.75">
      <c r="B2016" s="315">
        <f>+B473</f>
        <v>44166</v>
      </c>
      <c r="C2016" s="312"/>
      <c r="D2016" s="317">
        <f>+D473</f>
        <v>386</v>
      </c>
      <c r="E2016" s="317">
        <f>+E473</f>
        <v>874.5002</v>
      </c>
      <c r="F2016" s="319"/>
      <c r="G2016" s="315">
        <f>+B1195</f>
        <v>44166</v>
      </c>
      <c r="H2016" s="312"/>
      <c r="I2016" s="319">
        <f>+D1195</f>
        <v>26</v>
      </c>
      <c r="J2016" s="317">
        <f>+E1195</f>
        <v>60.6986</v>
      </c>
      <c r="K2016" s="312"/>
      <c r="L2016" s="315">
        <f t="shared" si="128"/>
        <v>44166</v>
      </c>
      <c r="M2016" s="312"/>
      <c r="N2016" s="316">
        <f t="shared" si="129"/>
        <v>412</v>
      </c>
      <c r="O2016" s="316">
        <f t="shared" si="130"/>
        <v>935.1987999999999</v>
      </c>
    </row>
    <row r="2017" spans="2:15" s="314" customFormat="1" ht="12.75">
      <c r="B2017" s="315">
        <f>+B474</f>
        <v>44197</v>
      </c>
      <c r="C2017" s="312"/>
      <c r="D2017" s="317">
        <f>+D474</f>
        <v>386</v>
      </c>
      <c r="E2017" s="317">
        <f>+E474</f>
        <v>877.3329</v>
      </c>
      <c r="F2017" s="319"/>
      <c r="G2017" s="315">
        <f>+B1196</f>
        <v>44197</v>
      </c>
      <c r="H2017" s="312"/>
      <c r="I2017" s="319">
        <f>+D1196</f>
        <v>25</v>
      </c>
      <c r="J2017" s="317">
        <f>+E1196</f>
        <v>60.7986</v>
      </c>
      <c r="K2017" s="312"/>
      <c r="L2017" s="315">
        <f t="shared" si="128"/>
        <v>44197</v>
      </c>
      <c r="M2017" s="312"/>
      <c r="N2017" s="316">
        <f t="shared" si="129"/>
        <v>411</v>
      </c>
      <c r="O2017" s="316">
        <f t="shared" si="130"/>
        <v>938.1315</v>
      </c>
    </row>
    <row r="2018" spans="2:15" s="314" customFormat="1" ht="12.75">
      <c r="B2018" s="315">
        <f>+B475</f>
        <v>44228</v>
      </c>
      <c r="C2018" s="312"/>
      <c r="D2018" s="317">
        <f>+D475</f>
        <v>387</v>
      </c>
      <c r="E2018" s="317">
        <f>+E475</f>
        <v>880.4212</v>
      </c>
      <c r="F2018" s="319"/>
      <c r="G2018" s="315">
        <f>+B1197</f>
        <v>44228</v>
      </c>
      <c r="H2018" s="312"/>
      <c r="I2018" s="319">
        <f>+D1197</f>
        <v>25</v>
      </c>
      <c r="J2018" s="317">
        <f>+E1197</f>
        <v>60.8686</v>
      </c>
      <c r="K2018" s="312"/>
      <c r="L2018" s="315">
        <f t="shared" si="128"/>
        <v>44228</v>
      </c>
      <c r="M2018" s="312"/>
      <c r="N2018" s="316">
        <f t="shared" si="129"/>
        <v>412</v>
      </c>
      <c r="O2018" s="316">
        <f t="shared" si="130"/>
        <v>941.2898</v>
      </c>
    </row>
    <row r="2019" spans="2:15" s="314" customFormat="1" ht="12.75">
      <c r="B2019" s="315">
        <f>+B476</f>
        <v>44256</v>
      </c>
      <c r="C2019" s="312"/>
      <c r="D2019" s="317">
        <f>+D476</f>
        <v>387</v>
      </c>
      <c r="E2019" s="317">
        <f>+E476</f>
        <v>913.1816</v>
      </c>
      <c r="F2019" s="319"/>
      <c r="G2019" s="315">
        <f>+B1198</f>
        <v>44256</v>
      </c>
      <c r="H2019" s="312"/>
      <c r="I2019" s="319">
        <f>+D1198</f>
        <v>25</v>
      </c>
      <c r="J2019" s="317">
        <f>+E1198</f>
        <v>61.4349</v>
      </c>
      <c r="K2019" s="312"/>
      <c r="L2019" s="315">
        <f t="shared" si="128"/>
        <v>44256</v>
      </c>
      <c r="M2019" s="312"/>
      <c r="N2019" s="316">
        <f t="shared" si="129"/>
        <v>412</v>
      </c>
      <c r="O2019" s="316">
        <f t="shared" si="130"/>
        <v>974.6165</v>
      </c>
    </row>
    <row r="2020" spans="2:15" s="314" customFormat="1" ht="12.75">
      <c r="B2020" s="315">
        <f>+B477</f>
        <v>44287</v>
      </c>
      <c r="C2020" s="312"/>
      <c r="D2020" s="317">
        <f>+D477</f>
        <v>387</v>
      </c>
      <c r="E2020" s="317">
        <f>+E477</f>
        <v>924.6036</v>
      </c>
      <c r="F2020" s="319"/>
      <c r="G2020" s="315">
        <f>+B1199</f>
        <v>44287</v>
      </c>
      <c r="H2020" s="312"/>
      <c r="I2020" s="319">
        <f>+D1199</f>
        <v>25</v>
      </c>
      <c r="J2020" s="317">
        <f>+E1199</f>
        <v>61.4749</v>
      </c>
      <c r="K2020" s="312"/>
      <c r="L2020" s="315">
        <f t="shared" si="128"/>
        <v>44287</v>
      </c>
      <c r="M2020" s="312"/>
      <c r="N2020" s="316">
        <f t="shared" si="129"/>
        <v>412</v>
      </c>
      <c r="O2020" s="316">
        <f t="shared" si="130"/>
        <v>986.0785000000001</v>
      </c>
    </row>
    <row r="2021" spans="2:15" s="314" customFormat="1" ht="12.75">
      <c r="B2021" s="315">
        <f>+B478</f>
        <v>44317</v>
      </c>
      <c r="C2021" s="312"/>
      <c r="D2021" s="317">
        <f>+D478</f>
        <v>387</v>
      </c>
      <c r="E2021" s="317">
        <f>+E478</f>
        <v>903.4262</v>
      </c>
      <c r="F2021" s="319"/>
      <c r="G2021" s="315">
        <f>+B1200</f>
        <v>44317</v>
      </c>
      <c r="H2021" s="312"/>
      <c r="I2021" s="319">
        <f>+D1200</f>
        <v>25</v>
      </c>
      <c r="J2021" s="317">
        <f>+E1200</f>
        <v>61.5759</v>
      </c>
      <c r="K2021" s="312"/>
      <c r="L2021" s="315">
        <f t="shared" si="128"/>
        <v>44317</v>
      </c>
      <c r="M2021" s="312"/>
      <c r="N2021" s="316">
        <f t="shared" si="129"/>
        <v>412</v>
      </c>
      <c r="O2021" s="316">
        <f t="shared" si="130"/>
        <v>965.0021</v>
      </c>
    </row>
    <row r="2022" spans="2:15" s="314" customFormat="1" ht="12.75">
      <c r="B2022" s="315">
        <f>+B479</f>
        <v>44348</v>
      </c>
      <c r="C2022" s="312"/>
      <c r="D2022" s="317">
        <f>+D479</f>
        <v>387</v>
      </c>
      <c r="E2022" s="317">
        <f>+E479</f>
        <v>893.9373</v>
      </c>
      <c r="F2022" s="319"/>
      <c r="G2022" s="315">
        <f>+B1201</f>
        <v>44348</v>
      </c>
      <c r="H2022" s="312"/>
      <c r="I2022" s="319">
        <f>+D1201</f>
        <v>25</v>
      </c>
      <c r="J2022" s="317">
        <f>+E1201</f>
        <v>62.0953</v>
      </c>
      <c r="K2022" s="312"/>
      <c r="L2022" s="315">
        <f aca="true" t="shared" si="131" ref="L2022:L2031">+B2022</f>
        <v>44348</v>
      </c>
      <c r="M2022" s="312"/>
      <c r="N2022" s="316">
        <f aca="true" t="shared" si="132" ref="N2022:O2024">+D2022+I2022</f>
        <v>412</v>
      </c>
      <c r="O2022" s="316">
        <f t="shared" si="132"/>
        <v>956.0326</v>
      </c>
    </row>
    <row r="2023" spans="2:15" s="314" customFormat="1" ht="12.75">
      <c r="B2023" s="315">
        <f>+B480</f>
        <v>44378</v>
      </c>
      <c r="C2023" s="312"/>
      <c r="D2023" s="317">
        <f>+D480</f>
        <v>387</v>
      </c>
      <c r="E2023" s="317">
        <f>+E480</f>
        <v>920.1049</v>
      </c>
      <c r="F2023" s="319"/>
      <c r="G2023" s="315">
        <f>+B1202</f>
        <v>44378</v>
      </c>
      <c r="H2023" s="312"/>
      <c r="I2023" s="319">
        <f>+D1202</f>
        <v>25</v>
      </c>
      <c r="J2023" s="317">
        <f>+E1202</f>
        <v>154.4609</v>
      </c>
      <c r="K2023" s="312"/>
      <c r="L2023" s="315">
        <f t="shared" si="131"/>
        <v>44378</v>
      </c>
      <c r="M2023" s="312"/>
      <c r="N2023" s="316">
        <f t="shared" si="132"/>
        <v>412</v>
      </c>
      <c r="O2023" s="316">
        <f t="shared" si="132"/>
        <v>1074.5658</v>
      </c>
    </row>
    <row r="2024" spans="2:15" s="314" customFormat="1" ht="12.75">
      <c r="B2024" s="315">
        <f>+B481</f>
        <v>44409</v>
      </c>
      <c r="C2024" s="312"/>
      <c r="D2024" s="317">
        <f>+D481</f>
        <v>387</v>
      </c>
      <c r="E2024" s="317">
        <f>+E481</f>
        <v>942.4219</v>
      </c>
      <c r="F2024" s="319"/>
      <c r="G2024" s="315">
        <f>+B1203</f>
        <v>44409</v>
      </c>
      <c r="H2024" s="312"/>
      <c r="I2024" s="319">
        <f>+D1203</f>
        <v>25</v>
      </c>
      <c r="J2024" s="317">
        <f>+E1203</f>
        <v>154.5609</v>
      </c>
      <c r="K2024" s="312"/>
      <c r="L2024" s="315">
        <f t="shared" si="131"/>
        <v>44409</v>
      </c>
      <c r="M2024" s="312"/>
      <c r="N2024" s="316">
        <f t="shared" si="132"/>
        <v>412</v>
      </c>
      <c r="O2024" s="316">
        <f t="shared" si="132"/>
        <v>1096.9828</v>
      </c>
    </row>
    <row r="2025" spans="2:15" s="314" customFormat="1" ht="12.75">
      <c r="B2025" s="315">
        <f>+B482</f>
        <v>44440</v>
      </c>
      <c r="C2025" s="312"/>
      <c r="D2025" s="317">
        <f>+D482</f>
        <v>387</v>
      </c>
      <c r="E2025" s="317">
        <f>+E482</f>
        <v>923.9449</v>
      </c>
      <c r="F2025" s="319"/>
      <c r="G2025" s="315">
        <f>+B1204</f>
        <v>44440</v>
      </c>
      <c r="H2025" s="312"/>
      <c r="I2025" s="319">
        <f>+D1204</f>
        <v>25</v>
      </c>
      <c r="J2025" s="317">
        <f>+E1204</f>
        <v>154.7934</v>
      </c>
      <c r="K2025" s="312"/>
      <c r="L2025" s="315">
        <f t="shared" si="131"/>
        <v>44440</v>
      </c>
      <c r="M2025" s="312"/>
      <c r="N2025" s="316">
        <f>+D2025+I2025</f>
        <v>412</v>
      </c>
      <c r="O2025" s="316">
        <f>+E2025+J2025</f>
        <v>1078.7383</v>
      </c>
    </row>
    <row r="2026" spans="2:15" s="314" customFormat="1" ht="12.75">
      <c r="B2026" s="315">
        <f>+B483</f>
        <v>44470</v>
      </c>
      <c r="C2026" s="312"/>
      <c r="D2026" s="317">
        <f>+D483</f>
        <v>387</v>
      </c>
      <c r="E2026" s="317">
        <f>+E483</f>
        <v>924.7567</v>
      </c>
      <c r="F2026" s="319"/>
      <c r="G2026" s="315">
        <f>+B1205</f>
        <v>44470</v>
      </c>
      <c r="H2026" s="312"/>
      <c r="I2026" s="319">
        <f>+D1205</f>
        <v>25</v>
      </c>
      <c r="J2026" s="317">
        <f>+E1205</f>
        <v>154.896</v>
      </c>
      <c r="K2026" s="312"/>
      <c r="L2026" s="315">
        <f t="shared" si="131"/>
        <v>44470</v>
      </c>
      <c r="M2026" s="312"/>
      <c r="N2026" s="316">
        <f>+D2026+I2026</f>
        <v>412</v>
      </c>
      <c r="O2026" s="316">
        <f>+E2026+J2026</f>
        <v>1079.6527</v>
      </c>
    </row>
    <row r="2027" spans="2:15" s="314" customFormat="1" ht="12.75">
      <c r="B2027" s="315">
        <f>+B484</f>
        <v>44501</v>
      </c>
      <c r="C2027" s="312"/>
      <c r="D2027" s="317">
        <f>+D484</f>
        <v>387</v>
      </c>
      <c r="E2027" s="317">
        <f>+E484</f>
        <v>926.5217</v>
      </c>
      <c r="F2027" s="319"/>
      <c r="G2027" s="315">
        <f>+B1206</f>
        <v>44501</v>
      </c>
      <c r="H2027" s="312"/>
      <c r="I2027" s="319">
        <f>+D1206</f>
        <v>25</v>
      </c>
      <c r="J2027" s="317">
        <f>+E1206</f>
        <v>155.7334</v>
      </c>
      <c r="K2027" s="312"/>
      <c r="L2027" s="315">
        <f t="shared" si="131"/>
        <v>44501</v>
      </c>
      <c r="M2027" s="312"/>
      <c r="N2027" s="316">
        <f>+D2027+I2027</f>
        <v>412</v>
      </c>
      <c r="O2027" s="316">
        <f>+E2027+J2027</f>
        <v>1082.2551</v>
      </c>
    </row>
    <row r="2028" spans="2:15" s="314" customFormat="1" ht="12.75">
      <c r="B2028" s="315">
        <f>+B485</f>
        <v>44531</v>
      </c>
      <c r="C2028" s="312"/>
      <c r="D2028" s="317">
        <f>+D485</f>
        <v>387</v>
      </c>
      <c r="E2028" s="317">
        <f>+E485</f>
        <v>920.543</v>
      </c>
      <c r="F2028" s="319"/>
      <c r="G2028" s="315">
        <f>+B1207</f>
        <v>44531</v>
      </c>
      <c r="H2028" s="312"/>
      <c r="I2028" s="319">
        <f>+D1207</f>
        <v>25</v>
      </c>
      <c r="J2028" s="317">
        <f>+E1207</f>
        <v>155.8332</v>
      </c>
      <c r="K2028" s="312"/>
      <c r="L2028" s="315">
        <f>+B2028</f>
        <v>44531</v>
      </c>
      <c r="M2028" s="312"/>
      <c r="N2028" s="316">
        <f>+D2028+I2028</f>
        <v>412</v>
      </c>
      <c r="O2028" s="316">
        <f>+E2028+J2028</f>
        <v>1076.3762</v>
      </c>
    </row>
    <row r="2029" spans="2:15" s="314" customFormat="1" ht="12.75">
      <c r="B2029" s="315">
        <f>+B486</f>
        <v>44562</v>
      </c>
      <c r="C2029" s="312"/>
      <c r="D2029" s="317">
        <f>+D486</f>
        <v>387</v>
      </c>
      <c r="E2029" s="317">
        <f>+E486</f>
        <v>918.9064</v>
      </c>
      <c r="F2029" s="319"/>
      <c r="G2029" s="315">
        <f>+B1208</f>
        <v>44562</v>
      </c>
      <c r="H2029" s="312"/>
      <c r="I2029" s="319">
        <f>+D1208</f>
        <v>25</v>
      </c>
      <c r="J2029" s="317">
        <f>+E1208</f>
        <v>155.9332</v>
      </c>
      <c r="K2029" s="312"/>
      <c r="L2029" s="315">
        <f t="shared" si="131"/>
        <v>44562</v>
      </c>
      <c r="M2029" s="312"/>
      <c r="N2029" s="316">
        <f>+D2029+I2029</f>
        <v>412</v>
      </c>
      <c r="O2029" s="316">
        <f>+E2029+J2029</f>
        <v>1074.8396</v>
      </c>
    </row>
    <row r="2030" spans="2:15" s="314" customFormat="1" ht="12.75">
      <c r="B2030" s="315">
        <f>+B487</f>
        <v>44593</v>
      </c>
      <c r="C2030" s="312"/>
      <c r="D2030" s="317">
        <f>+D487</f>
        <v>387</v>
      </c>
      <c r="E2030" s="317">
        <f>+E487</f>
        <v>907.6066</v>
      </c>
      <c r="F2030" s="319"/>
      <c r="G2030" s="315">
        <f>+B1209</f>
        <v>44593</v>
      </c>
      <c r="H2030" s="312"/>
      <c r="I2030" s="319">
        <f>+D1209</f>
        <v>25</v>
      </c>
      <c r="J2030" s="317">
        <f>+E1209</f>
        <v>155.9732</v>
      </c>
      <c r="K2030" s="312"/>
      <c r="L2030" s="315">
        <f>+B2030</f>
        <v>44593</v>
      </c>
      <c r="M2030" s="312"/>
      <c r="N2030" s="316">
        <f>+D2030+I2030</f>
        <v>412</v>
      </c>
      <c r="O2030" s="316">
        <f>+E2030+J2030</f>
        <v>1063.5798</v>
      </c>
    </row>
    <row r="2031" spans="2:15" s="314" customFormat="1" ht="12.75">
      <c r="B2031" s="315">
        <f>+B488</f>
        <v>44621</v>
      </c>
      <c r="C2031" s="312"/>
      <c r="D2031" s="317">
        <f>+D488</f>
        <v>386</v>
      </c>
      <c r="E2031" s="317">
        <f>+E488</f>
        <v>907.6955</v>
      </c>
      <c r="F2031" s="319"/>
      <c r="G2031" s="315">
        <f>+B1210</f>
        <v>44621</v>
      </c>
      <c r="H2031" s="312"/>
      <c r="I2031" s="319">
        <f>+D1210</f>
        <v>25</v>
      </c>
      <c r="J2031" s="317">
        <f>+E1210</f>
        <v>157.0618</v>
      </c>
      <c r="K2031" s="312"/>
      <c r="L2031" s="315">
        <f t="shared" si="131"/>
        <v>44621</v>
      </c>
      <c r="M2031" s="312"/>
      <c r="N2031" s="316">
        <f>+D2031+I2031</f>
        <v>411</v>
      </c>
      <c r="O2031" s="316">
        <f>+E2031+J2031</f>
        <v>1064.7573</v>
      </c>
    </row>
    <row r="2032" spans="2:15" s="314" customFormat="1" ht="12.75">
      <c r="B2032" s="315"/>
      <c r="C2032" s="312"/>
      <c r="D2032" s="317"/>
      <c r="E2032" s="317"/>
      <c r="F2032" s="319"/>
      <c r="G2032" s="315"/>
      <c r="H2032" s="312"/>
      <c r="I2032" s="319"/>
      <c r="J2032" s="317"/>
      <c r="K2032" s="312"/>
      <c r="L2032" s="315"/>
      <c r="M2032" s="312"/>
      <c r="N2032" s="316"/>
      <c r="O2032" s="316"/>
    </row>
    <row r="2033" spans="2:15" s="314" customFormat="1" ht="12.75">
      <c r="B2033" s="315"/>
      <c r="C2033" s="312"/>
      <c r="D2033" s="317"/>
      <c r="E2033" s="317"/>
      <c r="F2033" s="319"/>
      <c r="G2033" s="315"/>
      <c r="H2033" s="312"/>
      <c r="I2033" s="319"/>
      <c r="J2033" s="317"/>
      <c r="K2033" s="312"/>
      <c r="L2033" s="315"/>
      <c r="M2033" s="312"/>
      <c r="N2033" s="316"/>
      <c r="O2033" s="316"/>
    </row>
    <row r="2034" spans="2:15" s="314" customFormat="1" ht="12.75">
      <c r="B2034" s="315"/>
      <c r="C2034" s="312"/>
      <c r="D2034" s="319"/>
      <c r="E2034" s="319"/>
      <c r="F2034" s="319"/>
      <c r="G2034" s="318"/>
      <c r="H2034" s="312"/>
      <c r="I2034" s="319"/>
      <c r="J2034" s="319"/>
      <c r="K2034" s="312"/>
      <c r="L2034" s="312"/>
      <c r="M2034" s="312"/>
      <c r="N2034" s="319"/>
      <c r="O2034" s="319"/>
    </row>
    <row r="2035" spans="2:15" s="314" customFormat="1" ht="12.75">
      <c r="B2035" s="313" t="s">
        <v>24</v>
      </c>
      <c r="C2035" s="311"/>
      <c r="D2035" s="311" t="s">
        <v>25</v>
      </c>
      <c r="E2035" s="311" t="s">
        <v>0</v>
      </c>
      <c r="F2035" s="319"/>
      <c r="G2035" s="313" t="s">
        <v>24</v>
      </c>
      <c r="H2035" s="311"/>
      <c r="I2035" s="311" t="s">
        <v>25</v>
      </c>
      <c r="J2035" s="311" t="s">
        <v>0</v>
      </c>
      <c r="K2035" s="312"/>
      <c r="L2035" s="313"/>
      <c r="M2035" s="311"/>
      <c r="N2035" s="311" t="s">
        <v>75</v>
      </c>
      <c r="O2035" s="313" t="s">
        <v>0</v>
      </c>
    </row>
    <row r="2036" spans="2:15" s="314" customFormat="1" ht="12.75">
      <c r="B2036" s="315">
        <f>+B1802</f>
        <v>37653</v>
      </c>
      <c r="C2036" s="312"/>
      <c r="D2036" s="319">
        <f>+D499</f>
        <v>57</v>
      </c>
      <c r="E2036" s="328">
        <f>+E499</f>
        <v>127.224778</v>
      </c>
      <c r="F2036" s="319"/>
      <c r="G2036" s="315">
        <f>+B1221</f>
        <v>37653</v>
      </c>
      <c r="H2036" s="319"/>
      <c r="I2036" s="319">
        <f>+D1221</f>
        <v>2</v>
      </c>
      <c r="J2036" s="317">
        <f>+E1221</f>
        <v>15.539343000000002</v>
      </c>
      <c r="K2036" s="312"/>
      <c r="L2036" s="315">
        <f aca="true" t="shared" si="133" ref="L2036:L2099">+B2036</f>
        <v>37653</v>
      </c>
      <c r="M2036" s="316"/>
      <c r="N2036" s="317">
        <f aca="true" t="shared" si="134" ref="N2036:N2099">+D2036+I2036</f>
        <v>59</v>
      </c>
      <c r="O2036" s="317">
        <f aca="true" t="shared" si="135" ref="O2036:O2099">+E2036+J2036</f>
        <v>142.764121</v>
      </c>
    </row>
    <row r="2037" spans="2:15" s="314" customFormat="1" ht="12.75">
      <c r="B2037" s="315">
        <f>+B1803</f>
        <v>37681</v>
      </c>
      <c r="C2037" s="312"/>
      <c r="D2037" s="319">
        <f>+D500</f>
        <v>63</v>
      </c>
      <c r="E2037" s="328">
        <f>+E500</f>
        <v>138.05384600000002</v>
      </c>
      <c r="F2037" s="319"/>
      <c r="G2037" s="315">
        <f>+B1222</f>
        <v>37681</v>
      </c>
      <c r="H2037" s="319"/>
      <c r="I2037" s="319">
        <f>+D1222</f>
        <v>3</v>
      </c>
      <c r="J2037" s="317">
        <f>+E1222</f>
        <v>15.539343000000002</v>
      </c>
      <c r="K2037" s="312"/>
      <c r="L2037" s="315">
        <f t="shared" si="133"/>
        <v>37681</v>
      </c>
      <c r="M2037" s="316"/>
      <c r="N2037" s="317">
        <f t="shared" si="134"/>
        <v>66</v>
      </c>
      <c r="O2037" s="317">
        <f t="shared" si="135"/>
        <v>153.59318900000002</v>
      </c>
    </row>
    <row r="2038" spans="2:15" s="314" customFormat="1" ht="12.75">
      <c r="B2038" s="315">
        <f>+B1804</f>
        <v>37712</v>
      </c>
      <c r="C2038" s="312"/>
      <c r="D2038" s="319">
        <f>+D501</f>
        <v>71</v>
      </c>
      <c r="E2038" s="328">
        <f>+E501</f>
        <v>147.314552</v>
      </c>
      <c r="F2038" s="319"/>
      <c r="G2038" s="315">
        <f>+B1223</f>
        <v>37712</v>
      </c>
      <c r="H2038" s="319"/>
      <c r="I2038" s="319">
        <f>+D1223</f>
        <v>3</v>
      </c>
      <c r="J2038" s="317">
        <f>+E1223</f>
        <v>20.274007</v>
      </c>
      <c r="K2038" s="312"/>
      <c r="L2038" s="315">
        <f t="shared" si="133"/>
        <v>37712</v>
      </c>
      <c r="M2038" s="316"/>
      <c r="N2038" s="317">
        <f t="shared" si="134"/>
        <v>74</v>
      </c>
      <c r="O2038" s="317">
        <f t="shared" si="135"/>
        <v>167.588559</v>
      </c>
    </row>
    <row r="2039" spans="2:15" s="314" customFormat="1" ht="12.75">
      <c r="B2039" s="315">
        <f>+B1805</f>
        <v>37742</v>
      </c>
      <c r="C2039" s="312"/>
      <c r="D2039" s="319">
        <f>+D502</f>
        <v>74</v>
      </c>
      <c r="E2039" s="328">
        <f>+E502</f>
        <v>155.457966</v>
      </c>
      <c r="F2039" s="319"/>
      <c r="G2039" s="315">
        <f>+B1224</f>
        <v>37742</v>
      </c>
      <c r="H2039" s="319"/>
      <c r="I2039" s="319">
        <f>+D1224</f>
        <v>3</v>
      </c>
      <c r="J2039" s="317">
        <f>+E1224</f>
        <v>20.580348</v>
      </c>
      <c r="K2039" s="312"/>
      <c r="L2039" s="315">
        <f t="shared" si="133"/>
        <v>37742</v>
      </c>
      <c r="M2039" s="316"/>
      <c r="N2039" s="317">
        <f t="shared" si="134"/>
        <v>77</v>
      </c>
      <c r="O2039" s="317">
        <f t="shared" si="135"/>
        <v>176.038314</v>
      </c>
    </row>
    <row r="2040" spans="2:15" s="314" customFormat="1" ht="12.75">
      <c r="B2040" s="315">
        <f>+B1806</f>
        <v>37773</v>
      </c>
      <c r="C2040" s="312"/>
      <c r="D2040" s="319">
        <f>+D503</f>
        <v>76</v>
      </c>
      <c r="E2040" s="328">
        <f>+E503</f>
        <v>167.23131800000002</v>
      </c>
      <c r="F2040" s="319"/>
      <c r="G2040" s="315">
        <f>+B1225</f>
        <v>37773</v>
      </c>
      <c r="H2040" s="319"/>
      <c r="I2040" s="319">
        <f>+D1225</f>
        <v>3</v>
      </c>
      <c r="J2040" s="317">
        <f>+E1225</f>
        <v>0.104299</v>
      </c>
      <c r="K2040" s="312"/>
      <c r="L2040" s="315">
        <f t="shared" si="133"/>
        <v>37773</v>
      </c>
      <c r="M2040" s="316"/>
      <c r="N2040" s="317">
        <f t="shared" si="134"/>
        <v>79</v>
      </c>
      <c r="O2040" s="317">
        <f t="shared" si="135"/>
        <v>167.335617</v>
      </c>
    </row>
    <row r="2041" spans="2:15" s="314" customFormat="1" ht="12.75">
      <c r="B2041" s="315">
        <f>+B1807</f>
        <v>37803</v>
      </c>
      <c r="C2041" s="312"/>
      <c r="D2041" s="319">
        <f>+D504</f>
        <v>76</v>
      </c>
      <c r="E2041" s="328">
        <f>+E504</f>
        <v>178.76825700000003</v>
      </c>
      <c r="F2041" s="319"/>
      <c r="G2041" s="315">
        <f>+B1226</f>
        <v>37803</v>
      </c>
      <c r="H2041" s="319"/>
      <c r="I2041" s="319">
        <f>+D1226</f>
        <v>3</v>
      </c>
      <c r="J2041" s="317">
        <f>+E1226</f>
        <v>0.104299</v>
      </c>
      <c r="K2041" s="312"/>
      <c r="L2041" s="315">
        <f t="shared" si="133"/>
        <v>37803</v>
      </c>
      <c r="M2041" s="316"/>
      <c r="N2041" s="317">
        <f t="shared" si="134"/>
        <v>79</v>
      </c>
      <c r="O2041" s="317">
        <f t="shared" si="135"/>
        <v>178.87255600000003</v>
      </c>
    </row>
    <row r="2042" spans="2:15" s="314" customFormat="1" ht="12.75">
      <c r="B2042" s="315">
        <f>+B1808</f>
        <v>37834</v>
      </c>
      <c r="C2042" s="312"/>
      <c r="D2042" s="319">
        <f>+D505</f>
        <v>76</v>
      </c>
      <c r="E2042" s="328">
        <f>+E505</f>
        <v>189.20916400000004</v>
      </c>
      <c r="F2042" s="319"/>
      <c r="G2042" s="315">
        <f>+B1227</f>
        <v>37834</v>
      </c>
      <c r="H2042" s="319"/>
      <c r="I2042" s="319">
        <f>+D1227</f>
        <v>3</v>
      </c>
      <c r="J2042" s="317">
        <f>+E1227</f>
        <v>0.104299</v>
      </c>
      <c r="K2042" s="312"/>
      <c r="L2042" s="315">
        <f t="shared" si="133"/>
        <v>37834</v>
      </c>
      <c r="M2042" s="316"/>
      <c r="N2042" s="317">
        <f t="shared" si="134"/>
        <v>79</v>
      </c>
      <c r="O2042" s="317">
        <f t="shared" si="135"/>
        <v>189.31346300000004</v>
      </c>
    </row>
    <row r="2043" spans="2:15" s="314" customFormat="1" ht="12.75">
      <c r="B2043" s="315">
        <f>+B1809</f>
        <v>37865</v>
      </c>
      <c r="C2043" s="312"/>
      <c r="D2043" s="319">
        <f>+D506</f>
        <v>77</v>
      </c>
      <c r="E2043" s="328">
        <f>+E506</f>
        <v>202.365928</v>
      </c>
      <c r="F2043" s="319"/>
      <c r="G2043" s="315">
        <f>+B1228</f>
        <v>37865</v>
      </c>
      <c r="H2043" s="319"/>
      <c r="I2043" s="319">
        <f>+D1228</f>
        <v>3</v>
      </c>
      <c r="J2043" s="317">
        <f>+E1228</f>
        <v>0.104299</v>
      </c>
      <c r="K2043" s="312"/>
      <c r="L2043" s="315">
        <f t="shared" si="133"/>
        <v>37865</v>
      </c>
      <c r="M2043" s="316"/>
      <c r="N2043" s="317">
        <f t="shared" si="134"/>
        <v>80</v>
      </c>
      <c r="O2043" s="317">
        <f t="shared" si="135"/>
        <v>202.470227</v>
      </c>
    </row>
    <row r="2044" spans="2:15" s="314" customFormat="1" ht="12.75">
      <c r="B2044" s="315">
        <f>+B1810</f>
        <v>37895</v>
      </c>
      <c r="C2044" s="312"/>
      <c r="D2044" s="319">
        <f>+D507</f>
        <v>76</v>
      </c>
      <c r="E2044" s="328">
        <f>+E507</f>
        <v>209.06618700000004</v>
      </c>
      <c r="F2044" s="319"/>
      <c r="G2044" s="315">
        <f>+B1229</f>
        <v>37895</v>
      </c>
      <c r="H2044" s="319"/>
      <c r="I2044" s="319">
        <f>+D1229</f>
        <v>3</v>
      </c>
      <c r="J2044" s="317">
        <f>+E1229</f>
        <v>0.104551</v>
      </c>
      <c r="K2044" s="312"/>
      <c r="L2044" s="315">
        <f t="shared" si="133"/>
        <v>37895</v>
      </c>
      <c r="M2044" s="316"/>
      <c r="N2044" s="317">
        <f t="shared" si="134"/>
        <v>79</v>
      </c>
      <c r="O2044" s="317">
        <f t="shared" si="135"/>
        <v>209.17073800000003</v>
      </c>
    </row>
    <row r="2045" spans="2:15" s="314" customFormat="1" ht="12.75">
      <c r="B2045" s="315">
        <f>+B1811</f>
        <v>37926</v>
      </c>
      <c r="C2045" s="312"/>
      <c r="D2045" s="319">
        <f>+D508</f>
        <v>75</v>
      </c>
      <c r="E2045" s="328">
        <f>+E508</f>
        <v>215.736416</v>
      </c>
      <c r="F2045" s="319"/>
      <c r="G2045" s="315">
        <f>+B1230</f>
        <v>37926</v>
      </c>
      <c r="H2045" s="319"/>
      <c r="I2045" s="319">
        <f>+D1230</f>
        <v>3</v>
      </c>
      <c r="J2045" s="317">
        <f>+E1230</f>
        <v>0.104551</v>
      </c>
      <c r="K2045" s="312"/>
      <c r="L2045" s="315">
        <f t="shared" si="133"/>
        <v>37926</v>
      </c>
      <c r="M2045" s="316"/>
      <c r="N2045" s="317">
        <f t="shared" si="134"/>
        <v>78</v>
      </c>
      <c r="O2045" s="317">
        <f t="shared" si="135"/>
        <v>215.84096699999998</v>
      </c>
    </row>
    <row r="2046" spans="2:15" s="314" customFormat="1" ht="12.75">
      <c r="B2046" s="315">
        <f>+B1812</f>
        <v>37956</v>
      </c>
      <c r="C2046" s="312"/>
      <c r="D2046" s="319">
        <f>+D509</f>
        <v>76</v>
      </c>
      <c r="E2046" s="328">
        <f>+E509</f>
        <v>230.80028400000003</v>
      </c>
      <c r="F2046" s="319"/>
      <c r="G2046" s="315">
        <f>+B1231</f>
        <v>37956</v>
      </c>
      <c r="H2046" s="319"/>
      <c r="I2046" s="319">
        <f>+D1231</f>
        <v>3</v>
      </c>
      <c r="J2046" s="317">
        <f>+E1231</f>
        <v>0.104551</v>
      </c>
      <c r="K2046" s="312"/>
      <c r="L2046" s="315">
        <f t="shared" si="133"/>
        <v>37956</v>
      </c>
      <c r="M2046" s="316"/>
      <c r="N2046" s="317">
        <f t="shared" si="134"/>
        <v>79</v>
      </c>
      <c r="O2046" s="317">
        <f t="shared" si="135"/>
        <v>230.90483500000002</v>
      </c>
    </row>
    <row r="2047" spans="2:15" s="314" customFormat="1" ht="12.75">
      <c r="B2047" s="315">
        <f>+B1813</f>
        <v>37987</v>
      </c>
      <c r="C2047" s="312"/>
      <c r="D2047" s="319">
        <f>+D510</f>
        <v>75</v>
      </c>
      <c r="E2047" s="328">
        <f>+E510</f>
        <v>236.09331800000004</v>
      </c>
      <c r="F2047" s="319"/>
      <c r="G2047" s="315">
        <f>+B1232</f>
        <v>37987</v>
      </c>
      <c r="H2047" s="319"/>
      <c r="I2047" s="319">
        <f>+D1232</f>
        <v>3</v>
      </c>
      <c r="J2047" s="317">
        <f>+E1232</f>
        <v>0.106595</v>
      </c>
      <c r="K2047" s="312"/>
      <c r="L2047" s="315">
        <f t="shared" si="133"/>
        <v>37987</v>
      </c>
      <c r="M2047" s="316"/>
      <c r="N2047" s="317">
        <f t="shared" si="134"/>
        <v>78</v>
      </c>
      <c r="O2047" s="317">
        <f t="shared" si="135"/>
        <v>236.19991300000004</v>
      </c>
    </row>
    <row r="2048" spans="2:15" s="314" customFormat="1" ht="12.75">
      <c r="B2048" s="315">
        <f>+B1814</f>
        <v>38018</v>
      </c>
      <c r="C2048" s="312"/>
      <c r="D2048" s="319">
        <f>+D511</f>
        <v>75</v>
      </c>
      <c r="E2048" s="328">
        <f>+E511</f>
        <v>213.804192</v>
      </c>
      <c r="F2048" s="319"/>
      <c r="G2048" s="315">
        <f>+B1233</f>
        <v>38018</v>
      </c>
      <c r="H2048" s="319"/>
      <c r="I2048" s="319">
        <f>+D1233</f>
        <v>3</v>
      </c>
      <c r="J2048" s="317">
        <f>+E1233</f>
        <v>0.172706</v>
      </c>
      <c r="K2048" s="312"/>
      <c r="L2048" s="315">
        <f t="shared" si="133"/>
        <v>38018</v>
      </c>
      <c r="M2048" s="316"/>
      <c r="N2048" s="317">
        <f t="shared" si="134"/>
        <v>78</v>
      </c>
      <c r="O2048" s="317">
        <f t="shared" si="135"/>
        <v>213.976898</v>
      </c>
    </row>
    <row r="2049" spans="2:15" s="314" customFormat="1" ht="12.75">
      <c r="B2049" s="315">
        <f>+B1815</f>
        <v>38047</v>
      </c>
      <c r="C2049" s="312"/>
      <c r="D2049" s="319">
        <f>+D512</f>
        <v>75</v>
      </c>
      <c r="E2049" s="328">
        <f>+E512</f>
        <v>215.100908</v>
      </c>
      <c r="F2049" s="319"/>
      <c r="G2049" s="315">
        <f>+B1234</f>
        <v>38047</v>
      </c>
      <c r="H2049" s="319"/>
      <c r="I2049" s="319">
        <f>+D1234</f>
        <v>3</v>
      </c>
      <c r="J2049" s="317">
        <f>+E1234</f>
        <v>0.172706</v>
      </c>
      <c r="K2049" s="312"/>
      <c r="L2049" s="315">
        <f t="shared" si="133"/>
        <v>38047</v>
      </c>
      <c r="M2049" s="316"/>
      <c r="N2049" s="317">
        <f t="shared" si="134"/>
        <v>78</v>
      </c>
      <c r="O2049" s="317">
        <f t="shared" si="135"/>
        <v>215.273614</v>
      </c>
    </row>
    <row r="2050" spans="2:15" s="314" customFormat="1" ht="12.75">
      <c r="B2050" s="315">
        <f>+B1816</f>
        <v>38078</v>
      </c>
      <c r="C2050" s="312"/>
      <c r="D2050" s="319">
        <f>+D513</f>
        <v>71</v>
      </c>
      <c r="E2050" s="328">
        <f>+E513</f>
        <v>139.636901</v>
      </c>
      <c r="F2050" s="319"/>
      <c r="G2050" s="315">
        <f>+B1235</f>
        <v>38078</v>
      </c>
      <c r="H2050" s="319"/>
      <c r="I2050" s="319">
        <f>+D1235</f>
        <v>3</v>
      </c>
      <c r="J2050" s="317">
        <f>+E1235</f>
        <v>0.253115</v>
      </c>
      <c r="K2050" s="312"/>
      <c r="L2050" s="315">
        <f t="shared" si="133"/>
        <v>38078</v>
      </c>
      <c r="M2050" s="316"/>
      <c r="N2050" s="317">
        <f t="shared" si="134"/>
        <v>74</v>
      </c>
      <c r="O2050" s="317">
        <f t="shared" si="135"/>
        <v>139.890016</v>
      </c>
    </row>
    <row r="2051" spans="2:15" s="314" customFormat="1" ht="12.75">
      <c r="B2051" s="315">
        <f>+B1817</f>
        <v>38108</v>
      </c>
      <c r="C2051" s="312"/>
      <c r="D2051" s="319">
        <f>+D514</f>
        <v>71</v>
      </c>
      <c r="E2051" s="328">
        <f>+E514</f>
        <v>135.979775</v>
      </c>
      <c r="F2051" s="319"/>
      <c r="G2051" s="315">
        <f>+B1236</f>
        <v>38108</v>
      </c>
      <c r="H2051" s="319"/>
      <c r="I2051" s="319">
        <f>+D1236</f>
        <v>3</v>
      </c>
      <c r="J2051" s="317">
        <f>+E1236</f>
        <v>0.253115</v>
      </c>
      <c r="K2051" s="312"/>
      <c r="L2051" s="315">
        <f t="shared" si="133"/>
        <v>38108</v>
      </c>
      <c r="M2051" s="316"/>
      <c r="N2051" s="317">
        <f t="shared" si="134"/>
        <v>74</v>
      </c>
      <c r="O2051" s="317">
        <f t="shared" si="135"/>
        <v>136.23289</v>
      </c>
    </row>
    <row r="2052" spans="2:15" s="314" customFormat="1" ht="12.75">
      <c r="B2052" s="315">
        <f>+B1818</f>
        <v>38139</v>
      </c>
      <c r="C2052" s="312"/>
      <c r="D2052" s="319">
        <f>+D515</f>
        <v>71</v>
      </c>
      <c r="E2052" s="328">
        <f>+E515</f>
        <v>128.009451</v>
      </c>
      <c r="F2052" s="319"/>
      <c r="G2052" s="315">
        <f>+B1237</f>
        <v>38139</v>
      </c>
      <c r="H2052" s="319"/>
      <c r="I2052" s="319">
        <f>+D1237</f>
        <v>3</v>
      </c>
      <c r="J2052" s="317">
        <f>+E1237</f>
        <v>0.080409</v>
      </c>
      <c r="K2052" s="312"/>
      <c r="L2052" s="315">
        <f t="shared" si="133"/>
        <v>38139</v>
      </c>
      <c r="M2052" s="316"/>
      <c r="N2052" s="317">
        <f t="shared" si="134"/>
        <v>74</v>
      </c>
      <c r="O2052" s="317">
        <f t="shared" si="135"/>
        <v>128.08986000000002</v>
      </c>
    </row>
    <row r="2053" spans="2:15" s="314" customFormat="1" ht="12.75">
      <c r="B2053" s="315">
        <f>+B1819</f>
        <v>38169</v>
      </c>
      <c r="C2053" s="312"/>
      <c r="D2053" s="319">
        <f>+D516</f>
        <v>71</v>
      </c>
      <c r="E2053" s="328">
        <f>+E516</f>
        <v>128</v>
      </c>
      <c r="F2053" s="319"/>
      <c r="G2053" s="315">
        <f>+B1238</f>
        <v>38169</v>
      </c>
      <c r="H2053" s="319"/>
      <c r="I2053" s="319">
        <f>+D1238</f>
        <v>3</v>
      </c>
      <c r="J2053" s="317">
        <f>+E1238</f>
        <v>0</v>
      </c>
      <c r="K2053" s="312"/>
      <c r="L2053" s="315">
        <f t="shared" si="133"/>
        <v>38169</v>
      </c>
      <c r="M2053" s="316"/>
      <c r="N2053" s="317">
        <f t="shared" si="134"/>
        <v>74</v>
      </c>
      <c r="O2053" s="317">
        <f t="shared" si="135"/>
        <v>128</v>
      </c>
    </row>
    <row r="2054" spans="2:15" s="314" customFormat="1" ht="12.75">
      <c r="B2054" s="315">
        <f>+B1820</f>
        <v>38200</v>
      </c>
      <c r="C2054" s="312"/>
      <c r="D2054" s="319">
        <f>+D517</f>
        <v>70</v>
      </c>
      <c r="E2054" s="328">
        <f>+E517</f>
        <v>133.005013</v>
      </c>
      <c r="F2054" s="319"/>
      <c r="G2054" s="315">
        <f>+B1239</f>
        <v>38200</v>
      </c>
      <c r="H2054" s="319"/>
      <c r="I2054" s="319">
        <f>+D1239</f>
        <v>3</v>
      </c>
      <c r="J2054" s="317">
        <f>+E1239</f>
        <v>0</v>
      </c>
      <c r="K2054" s="312"/>
      <c r="L2054" s="315">
        <f t="shared" si="133"/>
        <v>38200</v>
      </c>
      <c r="M2054" s="316"/>
      <c r="N2054" s="317">
        <f t="shared" si="134"/>
        <v>73</v>
      </c>
      <c r="O2054" s="317">
        <f t="shared" si="135"/>
        <v>133.005013</v>
      </c>
    </row>
    <row r="2055" spans="2:15" s="314" customFormat="1" ht="12.75">
      <c r="B2055" s="315">
        <f>+B1821</f>
        <v>38231</v>
      </c>
      <c r="C2055" s="312"/>
      <c r="D2055" s="319">
        <f>+D518</f>
        <v>69</v>
      </c>
      <c r="E2055" s="328">
        <f>+E518</f>
        <v>124.344146</v>
      </c>
      <c r="F2055" s="319"/>
      <c r="G2055" s="315">
        <f>+B1240</f>
        <v>38231</v>
      </c>
      <c r="H2055" s="319"/>
      <c r="I2055" s="319">
        <f>+D1240</f>
        <v>25</v>
      </c>
      <c r="J2055" s="317">
        <f>+E1240</f>
        <v>63</v>
      </c>
      <c r="K2055" s="312"/>
      <c r="L2055" s="315">
        <f t="shared" si="133"/>
        <v>38231</v>
      </c>
      <c r="M2055" s="316"/>
      <c r="N2055" s="317">
        <f t="shared" si="134"/>
        <v>94</v>
      </c>
      <c r="O2055" s="317">
        <f t="shared" si="135"/>
        <v>187.344146</v>
      </c>
    </row>
    <row r="2056" spans="2:15" s="314" customFormat="1" ht="12.75">
      <c r="B2056" s="315">
        <f>+B1822</f>
        <v>38261</v>
      </c>
      <c r="C2056" s="312"/>
      <c r="D2056" s="319">
        <f>+D519</f>
        <v>68</v>
      </c>
      <c r="E2056" s="328">
        <f>+E519</f>
        <v>122.381485</v>
      </c>
      <c r="F2056" s="319"/>
      <c r="G2056" s="315">
        <f>+B1241</f>
        <v>38261</v>
      </c>
      <c r="H2056" s="319"/>
      <c r="I2056" s="319">
        <f>+D1241</f>
        <v>3</v>
      </c>
      <c r="J2056" s="317">
        <f>+E1241</f>
        <v>0.080409</v>
      </c>
      <c r="K2056" s="312"/>
      <c r="L2056" s="315">
        <f t="shared" si="133"/>
        <v>38261</v>
      </c>
      <c r="M2056" s="316"/>
      <c r="N2056" s="317">
        <f t="shared" si="134"/>
        <v>71</v>
      </c>
      <c r="O2056" s="317">
        <f t="shared" si="135"/>
        <v>122.461894</v>
      </c>
    </row>
    <row r="2057" spans="2:15" s="314" customFormat="1" ht="12.75">
      <c r="B2057" s="315">
        <f>+B1823</f>
        <v>38292</v>
      </c>
      <c r="C2057" s="312"/>
      <c r="D2057" s="319">
        <f>+D520</f>
        <v>67</v>
      </c>
      <c r="E2057" s="328">
        <f>+E520</f>
        <v>127.851651</v>
      </c>
      <c r="F2057" s="319"/>
      <c r="G2057" s="315">
        <f>+B1242</f>
        <v>38292</v>
      </c>
      <c r="H2057" s="319"/>
      <c r="I2057" s="319">
        <f>+D1242</f>
        <v>3</v>
      </c>
      <c r="J2057" s="317">
        <f>+E1242</f>
        <v>0.080409</v>
      </c>
      <c r="K2057" s="312"/>
      <c r="L2057" s="315">
        <f t="shared" si="133"/>
        <v>38292</v>
      </c>
      <c r="M2057" s="316"/>
      <c r="N2057" s="317">
        <f t="shared" si="134"/>
        <v>70</v>
      </c>
      <c r="O2057" s="317">
        <f t="shared" si="135"/>
        <v>127.93206</v>
      </c>
    </row>
    <row r="2058" spans="2:15" s="314" customFormat="1" ht="12.75">
      <c r="B2058" s="315">
        <f>+B1824</f>
        <v>38322</v>
      </c>
      <c r="C2058" s="312"/>
      <c r="D2058" s="319">
        <f>+D521</f>
        <v>64</v>
      </c>
      <c r="E2058" s="328">
        <f>+E521</f>
        <v>131.210469</v>
      </c>
      <c r="F2058" s="319"/>
      <c r="G2058" s="315">
        <f>+B1243</f>
        <v>38322</v>
      </c>
      <c r="H2058" s="319"/>
      <c r="I2058" s="319">
        <f>+D1243</f>
        <v>0</v>
      </c>
      <c r="J2058" s="317">
        <f>+E1243</f>
        <v>0</v>
      </c>
      <c r="K2058" s="312"/>
      <c r="L2058" s="315">
        <f t="shared" si="133"/>
        <v>38322</v>
      </c>
      <c r="M2058" s="316"/>
      <c r="N2058" s="317">
        <f t="shared" si="134"/>
        <v>64</v>
      </c>
      <c r="O2058" s="317">
        <f t="shared" si="135"/>
        <v>131.210469</v>
      </c>
    </row>
    <row r="2059" spans="2:15" s="314" customFormat="1" ht="12.75">
      <c r="B2059" s="315">
        <f>+B1825</f>
        <v>38353</v>
      </c>
      <c r="C2059" s="312"/>
      <c r="D2059" s="319">
        <f>+D522</f>
        <v>56</v>
      </c>
      <c r="E2059" s="328">
        <f>+E522</f>
        <v>138.18602</v>
      </c>
      <c r="F2059" s="319"/>
      <c r="G2059" s="315">
        <f>+B1244</f>
        <v>38353</v>
      </c>
      <c r="H2059" s="319"/>
      <c r="I2059" s="319">
        <f>+D1244</f>
        <v>0</v>
      </c>
      <c r="J2059" s="317">
        <f>+E1244</f>
        <v>0</v>
      </c>
      <c r="K2059" s="312"/>
      <c r="L2059" s="315">
        <f t="shared" si="133"/>
        <v>38353</v>
      </c>
      <c r="M2059" s="316"/>
      <c r="N2059" s="317">
        <f t="shared" si="134"/>
        <v>56</v>
      </c>
      <c r="O2059" s="317">
        <f t="shared" si="135"/>
        <v>138.18602</v>
      </c>
    </row>
    <row r="2060" spans="2:15" s="314" customFormat="1" ht="12.75">
      <c r="B2060" s="315">
        <f>+B1826</f>
        <v>38384</v>
      </c>
      <c r="C2060" s="312"/>
      <c r="D2060" s="319">
        <f>+D523</f>
        <v>56</v>
      </c>
      <c r="E2060" s="328">
        <f>+E523</f>
        <v>111.693739</v>
      </c>
      <c r="F2060" s="319"/>
      <c r="G2060" s="315">
        <f>+B1245</f>
        <v>38384</v>
      </c>
      <c r="H2060" s="319"/>
      <c r="I2060" s="319">
        <f>+D1245</f>
        <v>0</v>
      </c>
      <c r="J2060" s="317">
        <f>+E1245</f>
        <v>0</v>
      </c>
      <c r="K2060" s="312"/>
      <c r="L2060" s="315">
        <f t="shared" si="133"/>
        <v>38384</v>
      </c>
      <c r="M2060" s="316"/>
      <c r="N2060" s="317">
        <f t="shared" si="134"/>
        <v>56</v>
      </c>
      <c r="O2060" s="317">
        <f t="shared" si="135"/>
        <v>111.693739</v>
      </c>
    </row>
    <row r="2061" spans="2:15" s="314" customFormat="1" ht="12.75">
      <c r="B2061" s="315">
        <f>+B1827</f>
        <v>38412</v>
      </c>
      <c r="C2061" s="312"/>
      <c r="D2061" s="319">
        <f>+D524</f>
        <v>55</v>
      </c>
      <c r="E2061" s="328">
        <f>+E524</f>
        <v>113.559553</v>
      </c>
      <c r="F2061" s="319"/>
      <c r="G2061" s="315">
        <f>+B1246</f>
        <v>38412</v>
      </c>
      <c r="H2061" s="319"/>
      <c r="I2061" s="319">
        <f>+D1246</f>
        <v>0</v>
      </c>
      <c r="J2061" s="317">
        <f>+E1246</f>
        <v>0</v>
      </c>
      <c r="K2061" s="312"/>
      <c r="L2061" s="315">
        <f t="shared" si="133"/>
        <v>38412</v>
      </c>
      <c r="M2061" s="316"/>
      <c r="N2061" s="317">
        <f t="shared" si="134"/>
        <v>55</v>
      </c>
      <c r="O2061" s="317">
        <f t="shared" si="135"/>
        <v>113.559553</v>
      </c>
    </row>
    <row r="2062" spans="2:15" s="314" customFormat="1" ht="12.75">
      <c r="B2062" s="315">
        <f>+B1828</f>
        <v>38443</v>
      </c>
      <c r="C2062" s="312"/>
      <c r="D2062" s="319">
        <f>+D525</f>
        <v>58</v>
      </c>
      <c r="E2062" s="328">
        <f>+E525</f>
        <v>111.831206</v>
      </c>
      <c r="F2062" s="319"/>
      <c r="G2062" s="315">
        <f>+B1247</f>
        <v>38443</v>
      </c>
      <c r="H2062" s="319"/>
      <c r="I2062" s="319">
        <f>+D1247</f>
        <v>0</v>
      </c>
      <c r="J2062" s="317">
        <f>+E1247</f>
        <v>0</v>
      </c>
      <c r="K2062" s="312"/>
      <c r="L2062" s="315">
        <f t="shared" si="133"/>
        <v>38443</v>
      </c>
      <c r="M2062" s="316"/>
      <c r="N2062" s="317">
        <f t="shared" si="134"/>
        <v>58</v>
      </c>
      <c r="O2062" s="317">
        <f t="shared" si="135"/>
        <v>111.831206</v>
      </c>
    </row>
    <row r="2063" spans="2:15" s="314" customFormat="1" ht="12.75">
      <c r="B2063" s="315">
        <f>+B1829</f>
        <v>38473</v>
      </c>
      <c r="C2063" s="312"/>
      <c r="D2063" s="319">
        <f>+D526</f>
        <v>57</v>
      </c>
      <c r="E2063" s="328">
        <f>+E526</f>
        <v>113.371018</v>
      </c>
      <c r="F2063" s="319"/>
      <c r="G2063" s="315">
        <f>+B1248</f>
        <v>38473</v>
      </c>
      <c r="H2063" s="319"/>
      <c r="I2063" s="319">
        <f>+D1248</f>
        <v>0</v>
      </c>
      <c r="J2063" s="317">
        <f>+E1248</f>
        <v>0</v>
      </c>
      <c r="K2063" s="312"/>
      <c r="L2063" s="315">
        <f t="shared" si="133"/>
        <v>38473</v>
      </c>
      <c r="M2063" s="316"/>
      <c r="N2063" s="317">
        <f t="shared" si="134"/>
        <v>57</v>
      </c>
      <c r="O2063" s="317">
        <f t="shared" si="135"/>
        <v>113.371018</v>
      </c>
    </row>
    <row r="2064" spans="2:15" s="314" customFormat="1" ht="12.75">
      <c r="B2064" s="315">
        <f>+B1830</f>
        <v>38504</v>
      </c>
      <c r="C2064" s="312"/>
      <c r="D2064" s="319">
        <f>+D527</f>
        <v>59</v>
      </c>
      <c r="E2064" s="328">
        <f>+E527</f>
        <v>114.195588</v>
      </c>
      <c r="F2064" s="319"/>
      <c r="G2064" s="315">
        <f>+B1249</f>
        <v>38504</v>
      </c>
      <c r="H2064" s="319"/>
      <c r="I2064" s="319">
        <f>+D1249</f>
        <v>0</v>
      </c>
      <c r="J2064" s="317">
        <f>+E1249</f>
        <v>0</v>
      </c>
      <c r="K2064" s="312"/>
      <c r="L2064" s="315">
        <f t="shared" si="133"/>
        <v>38504</v>
      </c>
      <c r="M2064" s="316"/>
      <c r="N2064" s="317">
        <f t="shared" si="134"/>
        <v>59</v>
      </c>
      <c r="O2064" s="317">
        <f t="shared" si="135"/>
        <v>114.195588</v>
      </c>
    </row>
    <row r="2065" spans="2:15" s="314" customFormat="1" ht="12.75">
      <c r="B2065" s="315">
        <f>+B1831</f>
        <v>38534</v>
      </c>
      <c r="C2065" s="312"/>
      <c r="D2065" s="319">
        <f>+D528</f>
        <v>56</v>
      </c>
      <c r="E2065" s="328">
        <f>+E528</f>
        <v>115.823953</v>
      </c>
      <c r="F2065" s="319"/>
      <c r="G2065" s="315">
        <f>+B1250</f>
        <v>38534</v>
      </c>
      <c r="H2065" s="319"/>
      <c r="I2065" s="319">
        <f>+D1250</f>
        <v>0</v>
      </c>
      <c r="J2065" s="317">
        <f>+E1250</f>
        <v>0</v>
      </c>
      <c r="K2065" s="312"/>
      <c r="L2065" s="315">
        <f t="shared" si="133"/>
        <v>38534</v>
      </c>
      <c r="M2065" s="316"/>
      <c r="N2065" s="317">
        <f t="shared" si="134"/>
        <v>56</v>
      </c>
      <c r="O2065" s="317">
        <f t="shared" si="135"/>
        <v>115.823953</v>
      </c>
    </row>
    <row r="2066" spans="2:15" s="314" customFormat="1" ht="12.75">
      <c r="B2066" s="315">
        <f>+B1832</f>
        <v>38565</v>
      </c>
      <c r="C2066" s="312"/>
      <c r="D2066" s="319">
        <f>+D529</f>
        <v>53</v>
      </c>
      <c r="E2066" s="328">
        <f>+E529</f>
        <v>117.580376</v>
      </c>
      <c r="F2066" s="319"/>
      <c r="G2066" s="315">
        <f>+B1251</f>
        <v>38565</v>
      </c>
      <c r="H2066" s="319"/>
      <c r="I2066" s="319">
        <f>+D1251</f>
        <v>0</v>
      </c>
      <c r="J2066" s="317">
        <f>+E1251</f>
        <v>0</v>
      </c>
      <c r="K2066" s="312"/>
      <c r="L2066" s="315">
        <f t="shared" si="133"/>
        <v>38565</v>
      </c>
      <c r="M2066" s="316"/>
      <c r="N2066" s="317">
        <f t="shared" si="134"/>
        <v>53</v>
      </c>
      <c r="O2066" s="317">
        <f t="shared" si="135"/>
        <v>117.580376</v>
      </c>
    </row>
    <row r="2067" spans="2:15" s="314" customFormat="1" ht="12.75">
      <c r="B2067" s="315">
        <f>+B1833</f>
        <v>38596</v>
      </c>
      <c r="C2067" s="312"/>
      <c r="D2067" s="319">
        <f>+D530</f>
        <v>55</v>
      </c>
      <c r="E2067" s="328">
        <f>+E530</f>
        <v>119.022173</v>
      </c>
      <c r="F2067" s="319"/>
      <c r="G2067" s="315">
        <f>+B1252</f>
        <v>38596</v>
      </c>
      <c r="H2067" s="319"/>
      <c r="I2067" s="319">
        <f>+D1252</f>
        <v>0</v>
      </c>
      <c r="J2067" s="317">
        <f>+E1252</f>
        <v>0</v>
      </c>
      <c r="K2067" s="312"/>
      <c r="L2067" s="315">
        <f t="shared" si="133"/>
        <v>38596</v>
      </c>
      <c r="M2067" s="316"/>
      <c r="N2067" s="317">
        <f t="shared" si="134"/>
        <v>55</v>
      </c>
      <c r="O2067" s="317">
        <f t="shared" si="135"/>
        <v>119.022173</v>
      </c>
    </row>
    <row r="2068" spans="2:15" s="314" customFormat="1" ht="12.75">
      <c r="B2068" s="315">
        <f>+B1834</f>
        <v>38626</v>
      </c>
      <c r="C2068" s="312"/>
      <c r="D2068" s="319">
        <f>+D531</f>
        <v>57</v>
      </c>
      <c r="E2068" s="328">
        <f>+E531</f>
        <v>122.788852</v>
      </c>
      <c r="F2068" s="319"/>
      <c r="G2068" s="315">
        <f>+B1253</f>
        <v>38626</v>
      </c>
      <c r="H2068" s="319"/>
      <c r="I2068" s="319">
        <f>+D1253</f>
        <v>0</v>
      </c>
      <c r="J2068" s="317">
        <f>+E1253</f>
        <v>0</v>
      </c>
      <c r="K2068" s="312"/>
      <c r="L2068" s="315">
        <f t="shared" si="133"/>
        <v>38626</v>
      </c>
      <c r="M2068" s="316"/>
      <c r="N2068" s="317">
        <f t="shared" si="134"/>
        <v>57</v>
      </c>
      <c r="O2068" s="317">
        <f t="shared" si="135"/>
        <v>122.788852</v>
      </c>
    </row>
    <row r="2069" spans="2:15" s="314" customFormat="1" ht="12.75">
      <c r="B2069" s="315">
        <f>+B1835</f>
        <v>38657</v>
      </c>
      <c r="C2069" s="312"/>
      <c r="D2069" s="319">
        <f>+D532</f>
        <v>58</v>
      </c>
      <c r="E2069" s="328">
        <f>+E532</f>
        <v>124.994289</v>
      </c>
      <c r="F2069" s="319"/>
      <c r="G2069" s="315">
        <f>+B1254</f>
        <v>38657</v>
      </c>
      <c r="H2069" s="319"/>
      <c r="I2069" s="319">
        <f>+D1254</f>
        <v>0</v>
      </c>
      <c r="J2069" s="317">
        <f>+E1254</f>
        <v>0</v>
      </c>
      <c r="K2069" s="312"/>
      <c r="L2069" s="315">
        <f t="shared" si="133"/>
        <v>38657</v>
      </c>
      <c r="M2069" s="316"/>
      <c r="N2069" s="317">
        <f t="shared" si="134"/>
        <v>58</v>
      </c>
      <c r="O2069" s="317">
        <f t="shared" si="135"/>
        <v>124.994289</v>
      </c>
    </row>
    <row r="2070" spans="2:15" s="314" customFormat="1" ht="12.75">
      <c r="B2070" s="315">
        <f>+B1836</f>
        <v>38687</v>
      </c>
      <c r="C2070" s="312"/>
      <c r="D2070" s="319">
        <f>+D533</f>
        <v>57</v>
      </c>
      <c r="E2070" s="328">
        <f>+E533</f>
        <v>131.465328</v>
      </c>
      <c r="F2070" s="319"/>
      <c r="G2070" s="315">
        <f>+B1255</f>
        <v>38687</v>
      </c>
      <c r="H2070" s="319"/>
      <c r="I2070" s="319">
        <f>+D1255</f>
        <v>0</v>
      </c>
      <c r="J2070" s="317">
        <f>+E1255</f>
        <v>0</v>
      </c>
      <c r="K2070" s="312"/>
      <c r="L2070" s="315">
        <f t="shared" si="133"/>
        <v>38687</v>
      </c>
      <c r="M2070" s="316"/>
      <c r="N2070" s="317">
        <f t="shared" si="134"/>
        <v>57</v>
      </c>
      <c r="O2070" s="317">
        <f t="shared" si="135"/>
        <v>131.465328</v>
      </c>
    </row>
    <row r="2071" spans="2:15" s="314" customFormat="1" ht="12.75">
      <c r="B2071" s="315">
        <f>+B1837</f>
        <v>38718</v>
      </c>
      <c r="C2071" s="312"/>
      <c r="D2071" s="319">
        <f>+D534</f>
        <v>59</v>
      </c>
      <c r="E2071" s="328">
        <f>+E534</f>
        <v>132.434773</v>
      </c>
      <c r="F2071" s="319"/>
      <c r="G2071" s="315">
        <f>+B1256</f>
        <v>38718</v>
      </c>
      <c r="H2071" s="319"/>
      <c r="I2071" s="319">
        <f>+D1256</f>
        <v>0</v>
      </c>
      <c r="J2071" s="317">
        <f>+E1256</f>
        <v>0</v>
      </c>
      <c r="K2071" s="312"/>
      <c r="L2071" s="315">
        <f t="shared" si="133"/>
        <v>38718</v>
      </c>
      <c r="M2071" s="316"/>
      <c r="N2071" s="317">
        <f t="shared" si="134"/>
        <v>59</v>
      </c>
      <c r="O2071" s="317">
        <f t="shared" si="135"/>
        <v>132.434773</v>
      </c>
    </row>
    <row r="2072" spans="2:15" s="314" customFormat="1" ht="12.75">
      <c r="B2072" s="315">
        <f>+B1838</f>
        <v>38749</v>
      </c>
      <c r="C2072" s="312"/>
      <c r="D2072" s="319">
        <f>+D535</f>
        <v>57</v>
      </c>
      <c r="E2072" s="328">
        <f>+E535</f>
        <v>99.390952</v>
      </c>
      <c r="F2072" s="319"/>
      <c r="G2072" s="315">
        <f>+B1257</f>
        <v>38749</v>
      </c>
      <c r="H2072" s="319"/>
      <c r="I2072" s="319">
        <f>+D1257</f>
        <v>0</v>
      </c>
      <c r="J2072" s="317">
        <f>+E1257</f>
        <v>0</v>
      </c>
      <c r="K2072" s="312"/>
      <c r="L2072" s="315">
        <f t="shared" si="133"/>
        <v>38749</v>
      </c>
      <c r="M2072" s="316"/>
      <c r="N2072" s="317">
        <f t="shared" si="134"/>
        <v>57</v>
      </c>
      <c r="O2072" s="317">
        <f t="shared" si="135"/>
        <v>99.390952</v>
      </c>
    </row>
    <row r="2073" spans="2:15" s="314" customFormat="1" ht="12.75">
      <c r="B2073" s="315">
        <f>+B1839</f>
        <v>38777</v>
      </c>
      <c r="C2073" s="312"/>
      <c r="D2073" s="319">
        <f>+D536</f>
        <v>56</v>
      </c>
      <c r="E2073" s="328">
        <f>+E536</f>
        <v>100.598006</v>
      </c>
      <c r="F2073" s="319"/>
      <c r="G2073" s="315">
        <f>+B1258</f>
        <v>38777</v>
      </c>
      <c r="H2073" s="319"/>
      <c r="I2073" s="319">
        <f>+D1258</f>
        <v>0</v>
      </c>
      <c r="J2073" s="317">
        <f>+E1258</f>
        <v>0</v>
      </c>
      <c r="K2073" s="312"/>
      <c r="L2073" s="315">
        <f t="shared" si="133"/>
        <v>38777</v>
      </c>
      <c r="M2073" s="316"/>
      <c r="N2073" s="317">
        <f t="shared" si="134"/>
        <v>56</v>
      </c>
      <c r="O2073" s="317">
        <f t="shared" si="135"/>
        <v>100.598006</v>
      </c>
    </row>
    <row r="2074" spans="2:15" s="314" customFormat="1" ht="12.75">
      <c r="B2074" s="315">
        <f>+B1840</f>
        <v>38808</v>
      </c>
      <c r="C2074" s="312"/>
      <c r="D2074" s="319">
        <f>+D537</f>
        <v>56</v>
      </c>
      <c r="E2074" s="328">
        <f>+E537</f>
        <v>90.572647</v>
      </c>
      <c r="F2074" s="319"/>
      <c r="G2074" s="315">
        <f>+B1259</f>
        <v>38808</v>
      </c>
      <c r="H2074" s="319"/>
      <c r="I2074" s="319">
        <f>+D1259</f>
        <v>0</v>
      </c>
      <c r="J2074" s="317">
        <f>+E1259</f>
        <v>0</v>
      </c>
      <c r="K2074" s="312"/>
      <c r="L2074" s="315">
        <f t="shared" si="133"/>
        <v>38808</v>
      </c>
      <c r="M2074" s="316"/>
      <c r="N2074" s="317">
        <f t="shared" si="134"/>
        <v>56</v>
      </c>
      <c r="O2074" s="317">
        <f t="shared" si="135"/>
        <v>90.572647</v>
      </c>
    </row>
    <row r="2075" spans="2:15" s="314" customFormat="1" ht="12.75">
      <c r="B2075" s="315">
        <f>+B1841</f>
        <v>38838</v>
      </c>
      <c r="C2075" s="312"/>
      <c r="D2075" s="319">
        <f>+D538</f>
        <v>56</v>
      </c>
      <c r="E2075" s="328">
        <f>+E538</f>
        <v>91.587768</v>
      </c>
      <c r="F2075" s="319"/>
      <c r="G2075" s="315">
        <f>+B1260</f>
        <v>38838</v>
      </c>
      <c r="H2075" s="319"/>
      <c r="I2075" s="319">
        <f>+D1260</f>
        <v>0</v>
      </c>
      <c r="J2075" s="317">
        <f>+E1260</f>
        <v>0</v>
      </c>
      <c r="K2075" s="312"/>
      <c r="L2075" s="315">
        <f t="shared" si="133"/>
        <v>38838</v>
      </c>
      <c r="M2075" s="316"/>
      <c r="N2075" s="317">
        <f t="shared" si="134"/>
        <v>56</v>
      </c>
      <c r="O2075" s="317">
        <f t="shared" si="135"/>
        <v>91.587768</v>
      </c>
    </row>
    <row r="2076" spans="2:15" s="314" customFormat="1" ht="12.75">
      <c r="B2076" s="315">
        <f>+B1842</f>
        <v>38869</v>
      </c>
      <c r="C2076" s="312"/>
      <c r="D2076" s="319">
        <f>+D539</f>
        <v>56</v>
      </c>
      <c r="E2076" s="328">
        <f>+E539</f>
        <v>93.344584</v>
      </c>
      <c r="F2076" s="319"/>
      <c r="G2076" s="315">
        <f>+B1261</f>
        <v>38869</v>
      </c>
      <c r="H2076" s="319"/>
      <c r="I2076" s="319">
        <f>+D1261</f>
        <v>0</v>
      </c>
      <c r="J2076" s="317">
        <f>+E1261</f>
        <v>0</v>
      </c>
      <c r="K2076" s="312"/>
      <c r="L2076" s="315">
        <f t="shared" si="133"/>
        <v>38869</v>
      </c>
      <c r="M2076" s="316"/>
      <c r="N2076" s="317">
        <f t="shared" si="134"/>
        <v>56</v>
      </c>
      <c r="O2076" s="317">
        <f t="shared" si="135"/>
        <v>93.344584</v>
      </c>
    </row>
    <row r="2077" spans="2:15" s="314" customFormat="1" ht="12.75">
      <c r="B2077" s="315">
        <f>+B1843</f>
        <v>38899</v>
      </c>
      <c r="C2077" s="312"/>
      <c r="D2077" s="319">
        <f>+D540</f>
        <v>56</v>
      </c>
      <c r="E2077" s="328">
        <f>+E540</f>
        <v>94.502689</v>
      </c>
      <c r="F2077" s="319"/>
      <c r="G2077" s="315">
        <f>+B1262</f>
        <v>38899</v>
      </c>
      <c r="H2077" s="319"/>
      <c r="I2077" s="319">
        <f>+D1262</f>
        <v>0</v>
      </c>
      <c r="J2077" s="317">
        <f>+E1262</f>
        <v>0</v>
      </c>
      <c r="K2077" s="312"/>
      <c r="L2077" s="315">
        <f t="shared" si="133"/>
        <v>38899</v>
      </c>
      <c r="M2077" s="316"/>
      <c r="N2077" s="317">
        <f t="shared" si="134"/>
        <v>56</v>
      </c>
      <c r="O2077" s="317">
        <f t="shared" si="135"/>
        <v>94.502689</v>
      </c>
    </row>
    <row r="2078" spans="2:15" s="314" customFormat="1" ht="12.75">
      <c r="B2078" s="315">
        <f>+B1844</f>
        <v>38930</v>
      </c>
      <c r="C2078" s="312"/>
      <c r="D2078" s="319">
        <f>+D541</f>
        <v>54</v>
      </c>
      <c r="E2078" s="328">
        <f>+E541</f>
        <v>96.595241</v>
      </c>
      <c r="F2078" s="319"/>
      <c r="G2078" s="315">
        <f>+B1263</f>
        <v>38930</v>
      </c>
      <c r="H2078" s="319"/>
      <c r="I2078" s="319">
        <f>+D1263</f>
        <v>0</v>
      </c>
      <c r="J2078" s="317">
        <f>+E1263</f>
        <v>0</v>
      </c>
      <c r="K2078" s="312"/>
      <c r="L2078" s="315">
        <f t="shared" si="133"/>
        <v>38930</v>
      </c>
      <c r="M2078" s="316"/>
      <c r="N2078" s="317">
        <f t="shared" si="134"/>
        <v>54</v>
      </c>
      <c r="O2078" s="317">
        <f t="shared" si="135"/>
        <v>96.595241</v>
      </c>
    </row>
    <row r="2079" spans="2:15" s="314" customFormat="1" ht="12.75">
      <c r="B2079" s="315">
        <f>+B1845</f>
        <v>38961</v>
      </c>
      <c r="C2079" s="312"/>
      <c r="D2079" s="319">
        <f>+D542</f>
        <v>53</v>
      </c>
      <c r="E2079" s="328">
        <f>+E542</f>
        <v>97.189682</v>
      </c>
      <c r="F2079" s="319"/>
      <c r="G2079" s="315">
        <f>+B1264</f>
        <v>38961</v>
      </c>
      <c r="H2079" s="319"/>
      <c r="I2079" s="319">
        <f>+D1264</f>
        <v>0</v>
      </c>
      <c r="J2079" s="317">
        <f>+E1264</f>
        <v>0</v>
      </c>
      <c r="K2079" s="312"/>
      <c r="L2079" s="315">
        <f t="shared" si="133"/>
        <v>38961</v>
      </c>
      <c r="M2079" s="316"/>
      <c r="N2079" s="317">
        <f t="shared" si="134"/>
        <v>53</v>
      </c>
      <c r="O2079" s="317">
        <f t="shared" si="135"/>
        <v>97.189682</v>
      </c>
    </row>
    <row r="2080" spans="2:15" s="314" customFormat="1" ht="12.75">
      <c r="B2080" s="315">
        <f>+B1846</f>
        <v>38991</v>
      </c>
      <c r="C2080" s="312"/>
      <c r="D2080" s="319">
        <f>+D543</f>
        <v>53</v>
      </c>
      <c r="E2080" s="328">
        <f>+E543</f>
        <v>99.438076</v>
      </c>
      <c r="F2080" s="319"/>
      <c r="G2080" s="315">
        <f>+B1265</f>
        <v>38991</v>
      </c>
      <c r="H2080" s="319"/>
      <c r="I2080" s="319">
        <f>+D1265</f>
        <v>0</v>
      </c>
      <c r="J2080" s="317">
        <f>+E1265</f>
        <v>0</v>
      </c>
      <c r="K2080" s="312"/>
      <c r="L2080" s="315">
        <f t="shared" si="133"/>
        <v>38991</v>
      </c>
      <c r="M2080" s="316"/>
      <c r="N2080" s="317">
        <f t="shared" si="134"/>
        <v>53</v>
      </c>
      <c r="O2080" s="317">
        <f t="shared" si="135"/>
        <v>99.438076</v>
      </c>
    </row>
    <row r="2081" spans="2:15" s="314" customFormat="1" ht="12.75">
      <c r="B2081" s="315">
        <f>+B1847</f>
        <v>39022</v>
      </c>
      <c r="C2081" s="312"/>
      <c r="D2081" s="319">
        <f>+D544</f>
        <v>52</v>
      </c>
      <c r="E2081" s="328">
        <f>+E544</f>
        <v>99.414623</v>
      </c>
      <c r="F2081" s="319"/>
      <c r="G2081" s="315">
        <f>+B1266</f>
        <v>39022</v>
      </c>
      <c r="H2081" s="319"/>
      <c r="I2081" s="319">
        <f>+D1266</f>
        <v>0</v>
      </c>
      <c r="J2081" s="317">
        <f>+E1266</f>
        <v>0</v>
      </c>
      <c r="K2081" s="312"/>
      <c r="L2081" s="315">
        <f t="shared" si="133"/>
        <v>39022</v>
      </c>
      <c r="M2081" s="316"/>
      <c r="N2081" s="317">
        <f t="shared" si="134"/>
        <v>52</v>
      </c>
      <c r="O2081" s="317">
        <f t="shared" si="135"/>
        <v>99.414623</v>
      </c>
    </row>
    <row r="2082" spans="2:15" s="314" customFormat="1" ht="12.75">
      <c r="B2082" s="315">
        <f>+B1848</f>
        <v>39052</v>
      </c>
      <c r="C2082" s="312"/>
      <c r="D2082" s="319">
        <f>+D545</f>
        <v>52</v>
      </c>
      <c r="E2082" s="328">
        <f>+E545</f>
        <v>100.613824</v>
      </c>
      <c r="F2082" s="319"/>
      <c r="G2082" s="315">
        <f>+B1267</f>
        <v>39052</v>
      </c>
      <c r="H2082" s="319"/>
      <c r="I2082" s="319">
        <f>+D1267</f>
        <v>0</v>
      </c>
      <c r="J2082" s="317">
        <f>+E1267</f>
        <v>0</v>
      </c>
      <c r="K2082" s="312"/>
      <c r="L2082" s="315">
        <f t="shared" si="133"/>
        <v>39052</v>
      </c>
      <c r="M2082" s="316"/>
      <c r="N2082" s="317">
        <f t="shared" si="134"/>
        <v>52</v>
      </c>
      <c r="O2082" s="317">
        <f t="shared" si="135"/>
        <v>100.613824</v>
      </c>
    </row>
    <row r="2083" spans="2:15" s="314" customFormat="1" ht="12.75">
      <c r="B2083" s="315">
        <f>+B1849</f>
        <v>39083</v>
      </c>
      <c r="C2083" s="312"/>
      <c r="D2083" s="319">
        <f>+D546</f>
        <v>51</v>
      </c>
      <c r="E2083" s="328">
        <f>+E546</f>
        <v>101.883832</v>
      </c>
      <c r="F2083" s="319"/>
      <c r="G2083" s="315">
        <f>+B1268</f>
        <v>39083</v>
      </c>
      <c r="H2083" s="319"/>
      <c r="I2083" s="319">
        <f>+D1268</f>
        <v>0</v>
      </c>
      <c r="J2083" s="317">
        <f>+E1268</f>
        <v>0</v>
      </c>
      <c r="K2083" s="312"/>
      <c r="L2083" s="315">
        <f t="shared" si="133"/>
        <v>39083</v>
      </c>
      <c r="M2083" s="316"/>
      <c r="N2083" s="317">
        <f t="shared" si="134"/>
        <v>51</v>
      </c>
      <c r="O2083" s="317">
        <f t="shared" si="135"/>
        <v>101.883832</v>
      </c>
    </row>
    <row r="2084" spans="2:15" s="314" customFormat="1" ht="12.75">
      <c r="B2084" s="315">
        <f>+B1850</f>
        <v>39114</v>
      </c>
      <c r="C2084" s="312"/>
      <c r="D2084" s="319">
        <f>+D547</f>
        <v>51</v>
      </c>
      <c r="E2084" s="328">
        <f>+E547</f>
        <v>99.801825</v>
      </c>
      <c r="F2084" s="319"/>
      <c r="G2084" s="315">
        <f>+B1269</f>
        <v>39114</v>
      </c>
      <c r="H2084" s="319"/>
      <c r="I2084" s="319">
        <f>+D1269</f>
        <v>0</v>
      </c>
      <c r="J2084" s="317">
        <f>+E1269</f>
        <v>0</v>
      </c>
      <c r="K2084" s="312"/>
      <c r="L2084" s="315">
        <f t="shared" si="133"/>
        <v>39114</v>
      </c>
      <c r="M2084" s="316"/>
      <c r="N2084" s="317">
        <f t="shared" si="134"/>
        <v>51</v>
      </c>
      <c r="O2084" s="317">
        <f t="shared" si="135"/>
        <v>99.801825</v>
      </c>
    </row>
    <row r="2085" spans="2:15" s="314" customFormat="1" ht="12.75">
      <c r="B2085" s="315">
        <f>+B1851</f>
        <v>39142</v>
      </c>
      <c r="C2085" s="312"/>
      <c r="D2085" s="319">
        <f>+D548</f>
        <v>51</v>
      </c>
      <c r="E2085" s="328">
        <f>+E548</f>
        <v>100.022558</v>
      </c>
      <c r="F2085" s="319"/>
      <c r="G2085" s="315">
        <f>+B1270</f>
        <v>39142</v>
      </c>
      <c r="H2085" s="319"/>
      <c r="I2085" s="319">
        <f>+D1270</f>
        <v>0</v>
      </c>
      <c r="J2085" s="317">
        <f>+E1270</f>
        <v>0</v>
      </c>
      <c r="K2085" s="312"/>
      <c r="L2085" s="315">
        <f t="shared" si="133"/>
        <v>39142</v>
      </c>
      <c r="M2085" s="316"/>
      <c r="N2085" s="317">
        <f t="shared" si="134"/>
        <v>51</v>
      </c>
      <c r="O2085" s="317">
        <f t="shared" si="135"/>
        <v>100.022558</v>
      </c>
    </row>
    <row r="2086" spans="2:15" s="314" customFormat="1" ht="12.75">
      <c r="B2086" s="315">
        <f>+B1852</f>
        <v>39173</v>
      </c>
      <c r="C2086" s="312"/>
      <c r="D2086" s="319">
        <f>+D549</f>
        <v>51</v>
      </c>
      <c r="E2086" s="328">
        <f>+E549</f>
        <v>101.822806</v>
      </c>
      <c r="F2086" s="319"/>
      <c r="G2086" s="315">
        <f>+B1271</f>
        <v>39173</v>
      </c>
      <c r="H2086" s="319"/>
      <c r="I2086" s="319">
        <f>+D1271</f>
        <v>0</v>
      </c>
      <c r="J2086" s="317">
        <f>+E1271</f>
        <v>0</v>
      </c>
      <c r="K2086" s="312"/>
      <c r="L2086" s="315">
        <f t="shared" si="133"/>
        <v>39173</v>
      </c>
      <c r="M2086" s="316"/>
      <c r="N2086" s="317">
        <f t="shared" si="134"/>
        <v>51</v>
      </c>
      <c r="O2086" s="317">
        <f t="shared" si="135"/>
        <v>101.822806</v>
      </c>
    </row>
    <row r="2087" spans="2:15" s="314" customFormat="1" ht="12.75">
      <c r="B2087" s="315">
        <f>+B1853</f>
        <v>39203</v>
      </c>
      <c r="C2087" s="312"/>
      <c r="D2087" s="319">
        <f>+D550</f>
        <v>51</v>
      </c>
      <c r="E2087" s="328">
        <f>+E550</f>
        <v>102.564144</v>
      </c>
      <c r="F2087" s="319"/>
      <c r="G2087" s="315">
        <f>+B1272</f>
        <v>39203</v>
      </c>
      <c r="H2087" s="319"/>
      <c r="I2087" s="319">
        <f>+D1272</f>
        <v>0</v>
      </c>
      <c r="J2087" s="317">
        <f>+E1272</f>
        <v>0</v>
      </c>
      <c r="K2087" s="312"/>
      <c r="L2087" s="315">
        <f t="shared" si="133"/>
        <v>39203</v>
      </c>
      <c r="M2087" s="316"/>
      <c r="N2087" s="317">
        <f t="shared" si="134"/>
        <v>51</v>
      </c>
      <c r="O2087" s="317">
        <f t="shared" si="135"/>
        <v>102.564144</v>
      </c>
    </row>
    <row r="2088" spans="2:15" s="314" customFormat="1" ht="12.75">
      <c r="B2088" s="315">
        <f>+B1854</f>
        <v>39234</v>
      </c>
      <c r="C2088" s="312"/>
      <c r="D2088" s="319">
        <f>+D551</f>
        <v>51</v>
      </c>
      <c r="E2088" s="328">
        <f>+E551</f>
        <v>106.190677</v>
      </c>
      <c r="F2088" s="319"/>
      <c r="G2088" s="315">
        <f>+B1273</f>
        <v>39234</v>
      </c>
      <c r="H2088" s="319"/>
      <c r="I2088" s="319">
        <f>+D1273</f>
        <v>0</v>
      </c>
      <c r="J2088" s="317">
        <f>+E1273</f>
        <v>0</v>
      </c>
      <c r="K2088" s="312"/>
      <c r="L2088" s="315">
        <f t="shared" si="133"/>
        <v>39234</v>
      </c>
      <c r="M2088" s="316"/>
      <c r="N2088" s="317">
        <f t="shared" si="134"/>
        <v>51</v>
      </c>
      <c r="O2088" s="317">
        <f t="shared" si="135"/>
        <v>106.190677</v>
      </c>
    </row>
    <row r="2089" spans="2:15" s="314" customFormat="1" ht="12.75">
      <c r="B2089" s="315">
        <f>+B1855</f>
        <v>39264</v>
      </c>
      <c r="C2089" s="312"/>
      <c r="D2089" s="319">
        <f>+D552</f>
        <v>51</v>
      </c>
      <c r="E2089" s="328">
        <f>+E552</f>
        <v>108.176081</v>
      </c>
      <c r="F2089" s="319"/>
      <c r="G2089" s="315">
        <f>+B1274</f>
        <v>39264</v>
      </c>
      <c r="H2089" s="319"/>
      <c r="I2089" s="319">
        <f>+D1274</f>
        <v>0</v>
      </c>
      <c r="J2089" s="317">
        <f>+E1274</f>
        <v>0</v>
      </c>
      <c r="K2089" s="312"/>
      <c r="L2089" s="315">
        <f t="shared" si="133"/>
        <v>39264</v>
      </c>
      <c r="M2089" s="316"/>
      <c r="N2089" s="317">
        <f t="shared" si="134"/>
        <v>51</v>
      </c>
      <c r="O2089" s="317">
        <f t="shared" si="135"/>
        <v>108.176081</v>
      </c>
    </row>
    <row r="2090" spans="2:15" s="314" customFormat="1" ht="12.75">
      <c r="B2090" s="315">
        <f>+B1856</f>
        <v>39295</v>
      </c>
      <c r="C2090" s="312"/>
      <c r="D2090" s="319">
        <f>+D553</f>
        <v>51</v>
      </c>
      <c r="E2090" s="328">
        <f>+E553</f>
        <v>92.528059</v>
      </c>
      <c r="F2090" s="319"/>
      <c r="G2090" s="315">
        <f>+B1275</f>
        <v>39295</v>
      </c>
      <c r="H2090" s="319"/>
      <c r="I2090" s="319">
        <f>+D1275</f>
        <v>0</v>
      </c>
      <c r="J2090" s="317">
        <f>+E1275</f>
        <v>0</v>
      </c>
      <c r="K2090" s="312"/>
      <c r="L2090" s="315">
        <f t="shared" si="133"/>
        <v>39295</v>
      </c>
      <c r="M2090" s="316"/>
      <c r="N2090" s="317">
        <f t="shared" si="134"/>
        <v>51</v>
      </c>
      <c r="O2090" s="317">
        <f t="shared" si="135"/>
        <v>92.528059</v>
      </c>
    </row>
    <row r="2091" spans="2:15" s="314" customFormat="1" ht="12.75">
      <c r="B2091" s="315">
        <f>+B1857</f>
        <v>39326</v>
      </c>
      <c r="C2091" s="312"/>
      <c r="D2091" s="319">
        <f>+D554</f>
        <v>51</v>
      </c>
      <c r="E2091" s="328">
        <f>+E554</f>
        <v>93.077312</v>
      </c>
      <c r="F2091" s="319"/>
      <c r="G2091" s="315">
        <f>+B1276</f>
        <v>39326</v>
      </c>
      <c r="H2091" s="319"/>
      <c r="I2091" s="319">
        <f>+D1276</f>
        <v>0</v>
      </c>
      <c r="J2091" s="317">
        <f>+E1276</f>
        <v>0</v>
      </c>
      <c r="K2091" s="312"/>
      <c r="L2091" s="315">
        <f t="shared" si="133"/>
        <v>39326</v>
      </c>
      <c r="M2091" s="316"/>
      <c r="N2091" s="317">
        <f t="shared" si="134"/>
        <v>51</v>
      </c>
      <c r="O2091" s="317">
        <f t="shared" si="135"/>
        <v>93.077312</v>
      </c>
    </row>
    <row r="2092" spans="2:15" s="314" customFormat="1" ht="12.75">
      <c r="B2092" s="315">
        <f>+B1858</f>
        <v>39356</v>
      </c>
      <c r="C2092" s="312"/>
      <c r="D2092" s="319">
        <f>+D555</f>
        <v>51</v>
      </c>
      <c r="E2092" s="328">
        <f>+E555</f>
        <v>95.09806</v>
      </c>
      <c r="F2092" s="319"/>
      <c r="G2092" s="315">
        <f>+B1277</f>
        <v>39356</v>
      </c>
      <c r="H2092" s="319"/>
      <c r="I2092" s="319">
        <f>+D1277</f>
        <v>0</v>
      </c>
      <c r="J2092" s="317">
        <f>+E1277</f>
        <v>0</v>
      </c>
      <c r="K2092" s="312"/>
      <c r="L2092" s="315">
        <f t="shared" si="133"/>
        <v>39356</v>
      </c>
      <c r="M2092" s="316"/>
      <c r="N2092" s="317">
        <f t="shared" si="134"/>
        <v>51</v>
      </c>
      <c r="O2092" s="317">
        <f t="shared" si="135"/>
        <v>95.09806</v>
      </c>
    </row>
    <row r="2093" spans="2:15" s="314" customFormat="1" ht="12.75">
      <c r="B2093" s="315">
        <f>+B1859</f>
        <v>39387</v>
      </c>
      <c r="C2093" s="312"/>
      <c r="D2093" s="319">
        <f>+D556</f>
        <v>51</v>
      </c>
      <c r="E2093" s="328">
        <f>+E556</f>
        <v>95.182041</v>
      </c>
      <c r="F2093" s="319"/>
      <c r="G2093" s="315">
        <f>+B1278</f>
        <v>39387</v>
      </c>
      <c r="H2093" s="319"/>
      <c r="I2093" s="319">
        <f>+D1278</f>
        <v>0</v>
      </c>
      <c r="J2093" s="317">
        <f>+E1278</f>
        <v>0</v>
      </c>
      <c r="K2093" s="312"/>
      <c r="L2093" s="315">
        <f t="shared" si="133"/>
        <v>39387</v>
      </c>
      <c r="M2093" s="316"/>
      <c r="N2093" s="317">
        <f t="shared" si="134"/>
        <v>51</v>
      </c>
      <c r="O2093" s="317">
        <f t="shared" si="135"/>
        <v>95.182041</v>
      </c>
    </row>
    <row r="2094" spans="2:15" s="314" customFormat="1" ht="12.75">
      <c r="B2094" s="315">
        <f>+B1860</f>
        <v>39417</v>
      </c>
      <c r="C2094" s="312"/>
      <c r="D2094" s="319">
        <f>+D557</f>
        <v>51</v>
      </c>
      <c r="E2094" s="328">
        <f>+E557</f>
        <v>94.163247</v>
      </c>
      <c r="F2094" s="319"/>
      <c r="G2094" s="315">
        <f>+B1279</f>
        <v>39417</v>
      </c>
      <c r="H2094" s="319"/>
      <c r="I2094" s="319">
        <f>+D1279</f>
        <v>0</v>
      </c>
      <c r="J2094" s="317">
        <f>+E1279</f>
        <v>0</v>
      </c>
      <c r="K2094" s="312"/>
      <c r="L2094" s="315">
        <f t="shared" si="133"/>
        <v>39417</v>
      </c>
      <c r="M2094" s="316"/>
      <c r="N2094" s="317">
        <f t="shared" si="134"/>
        <v>51</v>
      </c>
      <c r="O2094" s="317">
        <f t="shared" si="135"/>
        <v>94.163247</v>
      </c>
    </row>
    <row r="2095" spans="2:15" s="314" customFormat="1" ht="12.75">
      <c r="B2095" s="315">
        <f>+B1861</f>
        <v>39448</v>
      </c>
      <c r="C2095" s="312"/>
      <c r="D2095" s="319">
        <f>+D558</f>
        <v>51</v>
      </c>
      <c r="E2095" s="328">
        <f>+E558</f>
        <v>94.355743</v>
      </c>
      <c r="F2095" s="319"/>
      <c r="G2095" s="315">
        <f>+B1280</f>
        <v>39448</v>
      </c>
      <c r="H2095" s="319"/>
      <c r="I2095" s="319">
        <f>+D1280</f>
        <v>0</v>
      </c>
      <c r="J2095" s="317">
        <f>+E1280</f>
        <v>0</v>
      </c>
      <c r="K2095" s="312"/>
      <c r="L2095" s="315">
        <f t="shared" si="133"/>
        <v>39448</v>
      </c>
      <c r="M2095" s="316"/>
      <c r="N2095" s="317">
        <f t="shared" si="134"/>
        <v>51</v>
      </c>
      <c r="O2095" s="317">
        <f t="shared" si="135"/>
        <v>94.355743</v>
      </c>
    </row>
    <row r="2096" spans="2:15" s="314" customFormat="1" ht="12.75">
      <c r="B2096" s="315">
        <f>+B1862</f>
        <v>39479</v>
      </c>
      <c r="C2096" s="312"/>
      <c r="D2096" s="319">
        <f>+D559</f>
        <v>50</v>
      </c>
      <c r="E2096" s="328">
        <f>+E559</f>
        <v>93.693955</v>
      </c>
      <c r="F2096" s="319"/>
      <c r="G2096" s="315">
        <f>+B1281</f>
        <v>39479</v>
      </c>
      <c r="H2096" s="319"/>
      <c r="I2096" s="319">
        <f>+D1281</f>
        <v>0</v>
      </c>
      <c r="J2096" s="317">
        <f>+E1281</f>
        <v>0</v>
      </c>
      <c r="K2096" s="312"/>
      <c r="L2096" s="315">
        <f t="shared" si="133"/>
        <v>39479</v>
      </c>
      <c r="M2096" s="316"/>
      <c r="N2096" s="317">
        <f t="shared" si="134"/>
        <v>50</v>
      </c>
      <c r="O2096" s="317">
        <f t="shared" si="135"/>
        <v>93.693955</v>
      </c>
    </row>
    <row r="2097" spans="2:15" s="314" customFormat="1" ht="12.75">
      <c r="B2097" s="315">
        <f>+B1863</f>
        <v>39508</v>
      </c>
      <c r="C2097" s="312"/>
      <c r="D2097" s="319">
        <f>+D560</f>
        <v>50</v>
      </c>
      <c r="E2097" s="328">
        <f>+E560</f>
        <v>94.868934</v>
      </c>
      <c r="F2097" s="319"/>
      <c r="G2097" s="315">
        <f>+B1282</f>
        <v>39508</v>
      </c>
      <c r="H2097" s="319"/>
      <c r="I2097" s="319">
        <f>+D1282</f>
        <v>0</v>
      </c>
      <c r="J2097" s="317">
        <f>+E1282</f>
        <v>0</v>
      </c>
      <c r="K2097" s="312"/>
      <c r="L2097" s="315">
        <f t="shared" si="133"/>
        <v>39508</v>
      </c>
      <c r="M2097" s="316"/>
      <c r="N2097" s="317">
        <f t="shared" si="134"/>
        <v>50</v>
      </c>
      <c r="O2097" s="317">
        <f t="shared" si="135"/>
        <v>94.868934</v>
      </c>
    </row>
    <row r="2098" spans="2:15" s="314" customFormat="1" ht="12.75">
      <c r="B2098" s="315">
        <f>+B1864</f>
        <v>39539</v>
      </c>
      <c r="C2098" s="312"/>
      <c r="D2098" s="319">
        <f>+D561</f>
        <v>50</v>
      </c>
      <c r="E2098" s="328">
        <f>+E561</f>
        <v>102.90872</v>
      </c>
      <c r="F2098" s="319"/>
      <c r="G2098" s="315">
        <f>+B1283</f>
        <v>39539</v>
      </c>
      <c r="H2098" s="319"/>
      <c r="I2098" s="319">
        <f>+D1283</f>
        <v>0</v>
      </c>
      <c r="J2098" s="317">
        <f>+E1283</f>
        <v>0</v>
      </c>
      <c r="K2098" s="312"/>
      <c r="L2098" s="315">
        <f t="shared" si="133"/>
        <v>39539</v>
      </c>
      <c r="M2098" s="316"/>
      <c r="N2098" s="317">
        <f t="shared" si="134"/>
        <v>50</v>
      </c>
      <c r="O2098" s="317">
        <f t="shared" si="135"/>
        <v>102.90872</v>
      </c>
    </row>
    <row r="2099" spans="2:15" s="314" customFormat="1" ht="12.75">
      <c r="B2099" s="315">
        <f>+B1865</f>
        <v>39569</v>
      </c>
      <c r="C2099" s="312"/>
      <c r="D2099" s="319">
        <f>+D562</f>
        <v>50</v>
      </c>
      <c r="E2099" s="328">
        <f>+E562</f>
        <v>103.20787</v>
      </c>
      <c r="F2099" s="319"/>
      <c r="G2099" s="315">
        <f>+B1284</f>
        <v>39569</v>
      </c>
      <c r="H2099" s="319"/>
      <c r="I2099" s="319">
        <f>+D1284</f>
        <v>0</v>
      </c>
      <c r="J2099" s="317">
        <f>+E1284</f>
        <v>0</v>
      </c>
      <c r="K2099" s="312"/>
      <c r="L2099" s="315">
        <f t="shared" si="133"/>
        <v>39569</v>
      </c>
      <c r="M2099" s="316"/>
      <c r="N2099" s="317">
        <f t="shared" si="134"/>
        <v>50</v>
      </c>
      <c r="O2099" s="317">
        <f t="shared" si="135"/>
        <v>103.20787</v>
      </c>
    </row>
    <row r="2100" spans="2:15" s="314" customFormat="1" ht="12.75">
      <c r="B2100" s="315">
        <f>+B1866</f>
        <v>39600</v>
      </c>
      <c r="C2100" s="312"/>
      <c r="D2100" s="319">
        <f>+D563</f>
        <v>50</v>
      </c>
      <c r="E2100" s="328">
        <f>+E563</f>
        <v>104.546376</v>
      </c>
      <c r="F2100" s="319"/>
      <c r="G2100" s="315">
        <f>+B1285</f>
        <v>39600</v>
      </c>
      <c r="H2100" s="319"/>
      <c r="I2100" s="319">
        <f>+D1285</f>
        <v>0</v>
      </c>
      <c r="J2100" s="317">
        <f>+E1285</f>
        <v>0</v>
      </c>
      <c r="K2100" s="312"/>
      <c r="L2100" s="315">
        <f aca="true" t="shared" si="136" ref="L2100:L2163">+B2100</f>
        <v>39600</v>
      </c>
      <c r="M2100" s="316"/>
      <c r="N2100" s="317">
        <f aca="true" t="shared" si="137" ref="N2100:N2163">+D2100+I2100</f>
        <v>50</v>
      </c>
      <c r="O2100" s="317">
        <f aca="true" t="shared" si="138" ref="O2100:O2163">+E2100+J2100</f>
        <v>104.546376</v>
      </c>
    </row>
    <row r="2101" spans="2:15" s="314" customFormat="1" ht="12.75">
      <c r="B2101" s="315">
        <f>+B1867</f>
        <v>39630</v>
      </c>
      <c r="C2101" s="312"/>
      <c r="D2101" s="319">
        <f>+D564</f>
        <v>50</v>
      </c>
      <c r="E2101" s="328">
        <f>+E564</f>
        <v>115.167225</v>
      </c>
      <c r="F2101" s="319"/>
      <c r="G2101" s="315">
        <f>+B1286</f>
        <v>39630</v>
      </c>
      <c r="H2101" s="319"/>
      <c r="I2101" s="319">
        <f>+D1286</f>
        <v>0</v>
      </c>
      <c r="J2101" s="317">
        <f>+E1286</f>
        <v>0</v>
      </c>
      <c r="K2101" s="312"/>
      <c r="L2101" s="315">
        <f t="shared" si="136"/>
        <v>39630</v>
      </c>
      <c r="M2101" s="316"/>
      <c r="N2101" s="317">
        <f t="shared" si="137"/>
        <v>50</v>
      </c>
      <c r="O2101" s="317">
        <f t="shared" si="138"/>
        <v>115.167225</v>
      </c>
    </row>
    <row r="2102" spans="2:15" s="314" customFormat="1" ht="12.75">
      <c r="B2102" s="315">
        <f>+B1868</f>
        <v>39661</v>
      </c>
      <c r="C2102" s="312"/>
      <c r="D2102" s="319">
        <f>+D565</f>
        <v>50</v>
      </c>
      <c r="E2102" s="328">
        <f>+E565</f>
        <v>116.359675</v>
      </c>
      <c r="F2102" s="319"/>
      <c r="G2102" s="315">
        <f>+B1287</f>
        <v>39661</v>
      </c>
      <c r="H2102" s="319"/>
      <c r="I2102" s="319">
        <f>+D1287</f>
        <v>0</v>
      </c>
      <c r="J2102" s="317">
        <f>+E1287</f>
        <v>0</v>
      </c>
      <c r="K2102" s="312"/>
      <c r="L2102" s="315">
        <f t="shared" si="136"/>
        <v>39661</v>
      </c>
      <c r="M2102" s="316"/>
      <c r="N2102" s="317">
        <f t="shared" si="137"/>
        <v>50</v>
      </c>
      <c r="O2102" s="317">
        <f t="shared" si="138"/>
        <v>116.359675</v>
      </c>
    </row>
    <row r="2103" spans="2:15" s="314" customFormat="1" ht="12.75">
      <c r="B2103" s="315">
        <f>+B1869</f>
        <v>39692</v>
      </c>
      <c r="C2103" s="312"/>
      <c r="D2103" s="319">
        <f>+D566</f>
        <v>50</v>
      </c>
      <c r="E2103" s="328">
        <f>+E566</f>
        <v>108.195949</v>
      </c>
      <c r="F2103" s="319"/>
      <c r="G2103" s="315">
        <f>+B1288</f>
        <v>39692</v>
      </c>
      <c r="H2103" s="319"/>
      <c r="I2103" s="319">
        <f>+D1288</f>
        <v>0</v>
      </c>
      <c r="J2103" s="317">
        <f>+E1288</f>
        <v>0</v>
      </c>
      <c r="K2103" s="312"/>
      <c r="L2103" s="315">
        <f t="shared" si="136"/>
        <v>39692</v>
      </c>
      <c r="M2103" s="316"/>
      <c r="N2103" s="317">
        <f t="shared" si="137"/>
        <v>50</v>
      </c>
      <c r="O2103" s="317">
        <f t="shared" si="138"/>
        <v>108.195949</v>
      </c>
    </row>
    <row r="2104" spans="2:15" s="314" customFormat="1" ht="12.75">
      <c r="B2104" s="315">
        <f>+B1870</f>
        <v>39722</v>
      </c>
      <c r="C2104" s="312"/>
      <c r="D2104" s="319">
        <f>+D567</f>
        <v>50</v>
      </c>
      <c r="E2104" s="328">
        <f>+E567</f>
        <v>113.853689</v>
      </c>
      <c r="F2104" s="319"/>
      <c r="G2104" s="315">
        <f>+B1289</f>
        <v>39722</v>
      </c>
      <c r="H2104" s="319"/>
      <c r="I2104" s="319">
        <f>+D1289</f>
        <v>0</v>
      </c>
      <c r="J2104" s="317">
        <f>+E1289</f>
        <v>0</v>
      </c>
      <c r="K2104" s="312"/>
      <c r="L2104" s="315">
        <f t="shared" si="136"/>
        <v>39722</v>
      </c>
      <c r="M2104" s="316"/>
      <c r="N2104" s="317">
        <f t="shared" si="137"/>
        <v>50</v>
      </c>
      <c r="O2104" s="317">
        <f t="shared" si="138"/>
        <v>113.853689</v>
      </c>
    </row>
    <row r="2105" spans="2:15" s="314" customFormat="1" ht="12.75">
      <c r="B2105" s="315">
        <f>+B1871</f>
        <v>39753</v>
      </c>
      <c r="C2105" s="312"/>
      <c r="D2105" s="319">
        <f>+D568</f>
        <v>50</v>
      </c>
      <c r="E2105" s="328">
        <f>+E568</f>
        <v>115.012999</v>
      </c>
      <c r="F2105" s="319"/>
      <c r="G2105" s="315">
        <f>+B1290</f>
        <v>39753</v>
      </c>
      <c r="H2105" s="319"/>
      <c r="I2105" s="319">
        <f>+D1290</f>
        <v>0</v>
      </c>
      <c r="J2105" s="317">
        <f>+E1290</f>
        <v>0</v>
      </c>
      <c r="K2105" s="312"/>
      <c r="L2105" s="315">
        <f t="shared" si="136"/>
        <v>39753</v>
      </c>
      <c r="M2105" s="316"/>
      <c r="N2105" s="317">
        <f t="shared" si="137"/>
        <v>50</v>
      </c>
      <c r="O2105" s="317">
        <f t="shared" si="138"/>
        <v>115.012999</v>
      </c>
    </row>
    <row r="2106" spans="2:15" s="314" customFormat="1" ht="12.75">
      <c r="B2106" s="315">
        <f>+B1872</f>
        <v>39783</v>
      </c>
      <c r="C2106" s="312"/>
      <c r="D2106" s="319">
        <f>+D569</f>
        <v>50</v>
      </c>
      <c r="E2106" s="328">
        <f>+E569</f>
        <v>106</v>
      </c>
      <c r="F2106" s="319"/>
      <c r="G2106" s="315">
        <f>+B1291</f>
        <v>39783</v>
      </c>
      <c r="H2106" s="319"/>
      <c r="I2106" s="319">
        <f>+D1291</f>
        <v>0</v>
      </c>
      <c r="J2106" s="317">
        <f>+E1291</f>
        <v>0</v>
      </c>
      <c r="K2106" s="312"/>
      <c r="L2106" s="315">
        <f t="shared" si="136"/>
        <v>39783</v>
      </c>
      <c r="M2106" s="316"/>
      <c r="N2106" s="317">
        <f t="shared" si="137"/>
        <v>50</v>
      </c>
      <c r="O2106" s="317">
        <f t="shared" si="138"/>
        <v>106</v>
      </c>
    </row>
    <row r="2107" spans="2:15" s="314" customFormat="1" ht="12.75">
      <c r="B2107" s="315">
        <f>+B1873</f>
        <v>39814</v>
      </c>
      <c r="C2107" s="312"/>
      <c r="D2107" s="319">
        <f>+D570</f>
        <v>50</v>
      </c>
      <c r="E2107" s="328">
        <f>+E570</f>
        <v>106.81967</v>
      </c>
      <c r="F2107" s="319"/>
      <c r="G2107" s="315">
        <f>+B1292</f>
        <v>39814</v>
      </c>
      <c r="H2107" s="319"/>
      <c r="I2107" s="319">
        <f>+D1292</f>
        <v>0</v>
      </c>
      <c r="J2107" s="317">
        <f>+E1292</f>
        <v>0</v>
      </c>
      <c r="K2107" s="312"/>
      <c r="L2107" s="315">
        <f t="shared" si="136"/>
        <v>39814</v>
      </c>
      <c r="M2107" s="316"/>
      <c r="N2107" s="317">
        <f t="shared" si="137"/>
        <v>50</v>
      </c>
      <c r="O2107" s="317">
        <f t="shared" si="138"/>
        <v>106.81967</v>
      </c>
    </row>
    <row r="2108" spans="2:15" s="314" customFormat="1" ht="12.75">
      <c r="B2108" s="315">
        <f>+B1874</f>
        <v>39845</v>
      </c>
      <c r="C2108" s="312"/>
      <c r="D2108" s="319">
        <f>+D571</f>
        <v>50</v>
      </c>
      <c r="E2108" s="328">
        <f>+E571</f>
        <v>107.362036</v>
      </c>
      <c r="F2108" s="319"/>
      <c r="G2108" s="315">
        <f>+B1293</f>
        <v>39845</v>
      </c>
      <c r="H2108" s="319"/>
      <c r="I2108" s="319">
        <f>+D1293</f>
        <v>0</v>
      </c>
      <c r="J2108" s="317">
        <f>+E1293</f>
        <v>0</v>
      </c>
      <c r="K2108" s="312"/>
      <c r="L2108" s="315">
        <f t="shared" si="136"/>
        <v>39845</v>
      </c>
      <c r="M2108" s="316"/>
      <c r="N2108" s="317">
        <f t="shared" si="137"/>
        <v>50</v>
      </c>
      <c r="O2108" s="317">
        <f t="shared" si="138"/>
        <v>107.362036</v>
      </c>
    </row>
    <row r="2109" spans="2:15" s="314" customFormat="1" ht="12.75">
      <c r="B2109" s="315">
        <f>+B1875</f>
        <v>39873</v>
      </c>
      <c r="C2109" s="312"/>
      <c r="D2109" s="319">
        <f>+D572</f>
        <v>50</v>
      </c>
      <c r="E2109" s="328">
        <f>+E572</f>
        <v>107.504409</v>
      </c>
      <c r="F2109" s="319"/>
      <c r="G2109" s="315">
        <f>+B1294</f>
        <v>39873</v>
      </c>
      <c r="H2109" s="319"/>
      <c r="I2109" s="319">
        <f>+D1294</f>
        <v>0</v>
      </c>
      <c r="J2109" s="317">
        <f>+E1294</f>
        <v>0</v>
      </c>
      <c r="K2109" s="312"/>
      <c r="L2109" s="315">
        <f t="shared" si="136"/>
        <v>39873</v>
      </c>
      <c r="M2109" s="316"/>
      <c r="N2109" s="317">
        <f t="shared" si="137"/>
        <v>50</v>
      </c>
      <c r="O2109" s="317">
        <f t="shared" si="138"/>
        <v>107.504409</v>
      </c>
    </row>
    <row r="2110" spans="2:15" s="314" customFormat="1" ht="12.75">
      <c r="B2110" s="315">
        <f>+B1876</f>
        <v>39904</v>
      </c>
      <c r="C2110" s="312"/>
      <c r="D2110" s="319">
        <f>+D573</f>
        <v>50</v>
      </c>
      <c r="E2110" s="328">
        <f>+E573</f>
        <v>91.275314</v>
      </c>
      <c r="F2110" s="319"/>
      <c r="G2110" s="315">
        <f>+B1295</f>
        <v>39904</v>
      </c>
      <c r="H2110" s="319"/>
      <c r="I2110" s="319">
        <f>+D1295</f>
        <v>0</v>
      </c>
      <c r="J2110" s="317">
        <f>+E1295</f>
        <v>0</v>
      </c>
      <c r="K2110" s="312"/>
      <c r="L2110" s="315">
        <f t="shared" si="136"/>
        <v>39904</v>
      </c>
      <c r="M2110" s="316"/>
      <c r="N2110" s="317">
        <f t="shared" si="137"/>
        <v>50</v>
      </c>
      <c r="O2110" s="317">
        <f t="shared" si="138"/>
        <v>91.275314</v>
      </c>
    </row>
    <row r="2111" spans="2:15" s="314" customFormat="1" ht="12.75">
      <c r="B2111" s="315">
        <f>+B1877</f>
        <v>39934</v>
      </c>
      <c r="C2111" s="312"/>
      <c r="D2111" s="319">
        <f>+D574</f>
        <v>50</v>
      </c>
      <c r="E2111" s="328">
        <f>+E574</f>
        <v>91.581983</v>
      </c>
      <c r="F2111" s="319"/>
      <c r="G2111" s="315">
        <f>+B1296</f>
        <v>39934</v>
      </c>
      <c r="H2111" s="319"/>
      <c r="I2111" s="319">
        <f>+D1296</f>
        <v>0</v>
      </c>
      <c r="J2111" s="317">
        <f>+E1296</f>
        <v>0</v>
      </c>
      <c r="K2111" s="312"/>
      <c r="L2111" s="315">
        <f t="shared" si="136"/>
        <v>39934</v>
      </c>
      <c r="M2111" s="316"/>
      <c r="N2111" s="317">
        <f t="shared" si="137"/>
        <v>50</v>
      </c>
      <c r="O2111" s="317">
        <f t="shared" si="138"/>
        <v>91.581983</v>
      </c>
    </row>
    <row r="2112" spans="2:15" s="314" customFormat="1" ht="12.75">
      <c r="B2112" s="315">
        <f>+B1878</f>
        <v>39965</v>
      </c>
      <c r="C2112" s="312"/>
      <c r="D2112" s="319">
        <f>+D575</f>
        <v>50</v>
      </c>
      <c r="E2112" s="328">
        <f>+E575</f>
        <v>91.740029</v>
      </c>
      <c r="F2112" s="319"/>
      <c r="G2112" s="315">
        <f>+B1297</f>
        <v>39965</v>
      </c>
      <c r="H2112" s="319"/>
      <c r="I2112" s="319">
        <f>+D1297</f>
        <v>0</v>
      </c>
      <c r="J2112" s="317">
        <f>+E1297</f>
        <v>0</v>
      </c>
      <c r="K2112" s="312"/>
      <c r="L2112" s="315">
        <f t="shared" si="136"/>
        <v>39965</v>
      </c>
      <c r="M2112" s="316"/>
      <c r="N2112" s="317">
        <f t="shared" si="137"/>
        <v>50</v>
      </c>
      <c r="O2112" s="317">
        <f t="shared" si="138"/>
        <v>91.740029</v>
      </c>
    </row>
    <row r="2113" spans="2:15" s="314" customFormat="1" ht="12.75">
      <c r="B2113" s="315">
        <f>+B1879</f>
        <v>39995</v>
      </c>
      <c r="C2113" s="312"/>
      <c r="D2113" s="319">
        <f>+D576</f>
        <v>50</v>
      </c>
      <c r="E2113" s="328">
        <f>+E576</f>
        <v>91.718664</v>
      </c>
      <c r="F2113" s="319"/>
      <c r="G2113" s="315">
        <f>+B1298</f>
        <v>39995</v>
      </c>
      <c r="H2113" s="319"/>
      <c r="I2113" s="319">
        <f>+D1298</f>
        <v>0</v>
      </c>
      <c r="J2113" s="317">
        <f>+E1298</f>
        <v>0</v>
      </c>
      <c r="K2113" s="312"/>
      <c r="L2113" s="315">
        <f t="shared" si="136"/>
        <v>39995</v>
      </c>
      <c r="M2113" s="316"/>
      <c r="N2113" s="317">
        <f t="shared" si="137"/>
        <v>50</v>
      </c>
      <c r="O2113" s="317">
        <f t="shared" si="138"/>
        <v>91.718664</v>
      </c>
    </row>
    <row r="2114" spans="2:15" s="314" customFormat="1" ht="12.75">
      <c r="B2114" s="315">
        <f>+B1880</f>
        <v>40026</v>
      </c>
      <c r="C2114" s="312"/>
      <c r="D2114" s="319">
        <f>+D577</f>
        <v>50</v>
      </c>
      <c r="E2114" s="328">
        <f>+E577</f>
        <v>91.875925</v>
      </c>
      <c r="F2114" s="319"/>
      <c r="G2114" s="315">
        <f>+B1299</f>
        <v>40026</v>
      </c>
      <c r="H2114" s="319"/>
      <c r="I2114" s="319">
        <f>+D1299</f>
        <v>0</v>
      </c>
      <c r="J2114" s="317">
        <f>+E1299</f>
        <v>0</v>
      </c>
      <c r="K2114" s="312"/>
      <c r="L2114" s="315">
        <f t="shared" si="136"/>
        <v>40026</v>
      </c>
      <c r="M2114" s="316"/>
      <c r="N2114" s="317">
        <f t="shared" si="137"/>
        <v>50</v>
      </c>
      <c r="O2114" s="317">
        <f t="shared" si="138"/>
        <v>91.875925</v>
      </c>
    </row>
    <row r="2115" spans="2:15" s="314" customFormat="1" ht="12.75">
      <c r="B2115" s="315">
        <f>+B1881</f>
        <v>40057</v>
      </c>
      <c r="C2115" s="312"/>
      <c r="D2115" s="319">
        <f>+D578</f>
        <v>50</v>
      </c>
      <c r="E2115" s="328">
        <f>+E578</f>
        <v>91.929053</v>
      </c>
      <c r="F2115" s="319"/>
      <c r="G2115" s="315">
        <f>+B1300</f>
        <v>40057</v>
      </c>
      <c r="H2115" s="319"/>
      <c r="I2115" s="319">
        <f>+D1300</f>
        <v>0</v>
      </c>
      <c r="J2115" s="317">
        <f>+E1300</f>
        <v>0</v>
      </c>
      <c r="K2115" s="312"/>
      <c r="L2115" s="315">
        <f t="shared" si="136"/>
        <v>40057</v>
      </c>
      <c r="M2115" s="316"/>
      <c r="N2115" s="317">
        <f t="shared" si="137"/>
        <v>50</v>
      </c>
      <c r="O2115" s="317">
        <f t="shared" si="138"/>
        <v>91.929053</v>
      </c>
    </row>
    <row r="2116" spans="2:15" s="314" customFormat="1" ht="12.75">
      <c r="B2116" s="315">
        <f>+B1882</f>
        <v>40087</v>
      </c>
      <c r="C2116" s="312"/>
      <c r="D2116" s="319">
        <f>+D579</f>
        <v>50</v>
      </c>
      <c r="E2116" s="328">
        <f>+E579</f>
        <v>92.507214</v>
      </c>
      <c r="F2116" s="319"/>
      <c r="G2116" s="315">
        <f>+B1301</f>
        <v>40087</v>
      </c>
      <c r="H2116" s="319"/>
      <c r="I2116" s="319">
        <f>+D1301</f>
        <v>0</v>
      </c>
      <c r="J2116" s="317">
        <f>+E1301</f>
        <v>0</v>
      </c>
      <c r="K2116" s="312"/>
      <c r="L2116" s="315">
        <f t="shared" si="136"/>
        <v>40087</v>
      </c>
      <c r="M2116" s="316"/>
      <c r="N2116" s="317">
        <f t="shared" si="137"/>
        <v>50</v>
      </c>
      <c r="O2116" s="317">
        <f t="shared" si="138"/>
        <v>92.507214</v>
      </c>
    </row>
    <row r="2117" spans="2:15" s="314" customFormat="1" ht="12.75">
      <c r="B2117" s="315">
        <f>+B1883</f>
        <v>40118</v>
      </c>
      <c r="C2117" s="312"/>
      <c r="D2117" s="319">
        <f>+D580</f>
        <v>50</v>
      </c>
      <c r="E2117" s="328">
        <f>+E580</f>
        <v>92.669436</v>
      </c>
      <c r="F2117" s="319"/>
      <c r="G2117" s="315">
        <f>+B1302</f>
        <v>40118</v>
      </c>
      <c r="H2117" s="319"/>
      <c r="I2117" s="319">
        <f>+D1302</f>
        <v>0</v>
      </c>
      <c r="J2117" s="317">
        <f>+E1302</f>
        <v>0</v>
      </c>
      <c r="K2117" s="312"/>
      <c r="L2117" s="315">
        <f t="shared" si="136"/>
        <v>40118</v>
      </c>
      <c r="M2117" s="316"/>
      <c r="N2117" s="317">
        <f t="shared" si="137"/>
        <v>50</v>
      </c>
      <c r="O2117" s="317">
        <f t="shared" si="138"/>
        <v>92.669436</v>
      </c>
    </row>
    <row r="2118" spans="2:15" s="314" customFormat="1" ht="12.75">
      <c r="B2118" s="315">
        <f>+B1884</f>
        <v>40148</v>
      </c>
      <c r="C2118" s="312"/>
      <c r="D2118" s="319">
        <f>+D581</f>
        <v>50</v>
      </c>
      <c r="E2118" s="328">
        <f>+E581</f>
        <v>71.720468</v>
      </c>
      <c r="F2118" s="319"/>
      <c r="G2118" s="315">
        <f>+B1303</f>
        <v>40148</v>
      </c>
      <c r="H2118" s="319"/>
      <c r="I2118" s="319">
        <f>+D1303</f>
        <v>0</v>
      </c>
      <c r="J2118" s="317">
        <f>+E1303</f>
        <v>0</v>
      </c>
      <c r="K2118" s="312"/>
      <c r="L2118" s="315">
        <f t="shared" si="136"/>
        <v>40148</v>
      </c>
      <c r="M2118" s="316"/>
      <c r="N2118" s="317">
        <f t="shared" si="137"/>
        <v>50</v>
      </c>
      <c r="O2118" s="317">
        <f t="shared" si="138"/>
        <v>71.720468</v>
      </c>
    </row>
    <row r="2119" spans="2:15" s="314" customFormat="1" ht="12.75">
      <c r="B2119" s="315">
        <f>+B1885</f>
        <v>40179</v>
      </c>
      <c r="C2119" s="312"/>
      <c r="D2119" s="319">
        <f>+D582</f>
        <v>50</v>
      </c>
      <c r="E2119" s="328">
        <f>+E582</f>
        <v>71.720468</v>
      </c>
      <c r="F2119" s="319"/>
      <c r="G2119" s="315">
        <f>+B1304</f>
        <v>40179</v>
      </c>
      <c r="H2119" s="319"/>
      <c r="I2119" s="319">
        <f>+D1304</f>
        <v>0</v>
      </c>
      <c r="J2119" s="317">
        <f>+E1304</f>
        <v>0</v>
      </c>
      <c r="K2119" s="312"/>
      <c r="L2119" s="315">
        <f t="shared" si="136"/>
        <v>40179</v>
      </c>
      <c r="M2119" s="316"/>
      <c r="N2119" s="317">
        <f t="shared" si="137"/>
        <v>50</v>
      </c>
      <c r="O2119" s="317">
        <f t="shared" si="138"/>
        <v>71.720468</v>
      </c>
    </row>
    <row r="2120" spans="2:15" s="314" customFormat="1" ht="12.75">
      <c r="B2120" s="315">
        <f>+B1886</f>
        <v>40210</v>
      </c>
      <c r="C2120" s="312"/>
      <c r="D2120" s="319">
        <f>+D583</f>
        <v>49</v>
      </c>
      <c r="E2120" s="328">
        <f>+E583</f>
        <v>71.854036</v>
      </c>
      <c r="F2120" s="319"/>
      <c r="G2120" s="315">
        <f>+B1305</f>
        <v>40210</v>
      </c>
      <c r="H2120" s="319"/>
      <c r="I2120" s="319">
        <f>+D1305</f>
        <v>0</v>
      </c>
      <c r="J2120" s="317">
        <f>+E1305</f>
        <v>0</v>
      </c>
      <c r="K2120" s="312"/>
      <c r="L2120" s="315">
        <f t="shared" si="136"/>
        <v>40210</v>
      </c>
      <c r="M2120" s="316"/>
      <c r="N2120" s="317">
        <f t="shared" si="137"/>
        <v>49</v>
      </c>
      <c r="O2120" s="317">
        <f t="shared" si="138"/>
        <v>71.854036</v>
      </c>
    </row>
    <row r="2121" spans="2:15" s="314" customFormat="1" ht="12.75">
      <c r="B2121" s="315">
        <f>+B1887</f>
        <v>40238</v>
      </c>
      <c r="C2121" s="312"/>
      <c r="D2121" s="319">
        <f>+D584</f>
        <v>49</v>
      </c>
      <c r="E2121" s="328">
        <f>+E584</f>
        <v>71.780548</v>
      </c>
      <c r="F2121" s="319"/>
      <c r="G2121" s="315">
        <f>+B1306</f>
        <v>40238</v>
      </c>
      <c r="H2121" s="319"/>
      <c r="I2121" s="319">
        <f>+D1306</f>
        <v>0</v>
      </c>
      <c r="J2121" s="317">
        <f>+E1306</f>
        <v>0</v>
      </c>
      <c r="K2121" s="312"/>
      <c r="L2121" s="315">
        <f t="shared" si="136"/>
        <v>40238</v>
      </c>
      <c r="M2121" s="316"/>
      <c r="N2121" s="317">
        <f t="shared" si="137"/>
        <v>49</v>
      </c>
      <c r="O2121" s="317">
        <f t="shared" si="138"/>
        <v>71.780548</v>
      </c>
    </row>
    <row r="2122" spans="2:15" s="314" customFormat="1" ht="12.75">
      <c r="B2122" s="315">
        <f>+B1888</f>
        <v>40269</v>
      </c>
      <c r="C2122" s="312"/>
      <c r="D2122" s="319">
        <f>+D585</f>
        <v>49</v>
      </c>
      <c r="E2122" s="328">
        <f>+E585</f>
        <v>71.482618</v>
      </c>
      <c r="F2122" s="319"/>
      <c r="G2122" s="315">
        <f>+B1307</f>
        <v>40269</v>
      </c>
      <c r="H2122" s="319"/>
      <c r="I2122" s="319">
        <f>+D1307</f>
        <v>0</v>
      </c>
      <c r="J2122" s="317">
        <f>+E1307</f>
        <v>0</v>
      </c>
      <c r="K2122" s="312"/>
      <c r="L2122" s="315">
        <f t="shared" si="136"/>
        <v>40269</v>
      </c>
      <c r="M2122" s="316"/>
      <c r="N2122" s="317">
        <f t="shared" si="137"/>
        <v>49</v>
      </c>
      <c r="O2122" s="317">
        <f t="shared" si="138"/>
        <v>71.482618</v>
      </c>
    </row>
    <row r="2123" spans="2:15" s="314" customFormat="1" ht="12.75">
      <c r="B2123" s="315">
        <f>+B1889</f>
        <v>40299</v>
      </c>
      <c r="C2123" s="312"/>
      <c r="D2123" s="319">
        <f>+D586</f>
        <v>49</v>
      </c>
      <c r="E2123" s="328">
        <f>+E586</f>
        <v>71.577756</v>
      </c>
      <c r="F2123" s="319"/>
      <c r="G2123" s="315">
        <f>+B1308</f>
        <v>40299</v>
      </c>
      <c r="H2123" s="319"/>
      <c r="I2123" s="319">
        <f>+D1308</f>
        <v>0</v>
      </c>
      <c r="J2123" s="317">
        <f>+E1308</f>
        <v>0</v>
      </c>
      <c r="K2123" s="312"/>
      <c r="L2123" s="315">
        <f t="shared" si="136"/>
        <v>40299</v>
      </c>
      <c r="M2123" s="316"/>
      <c r="N2123" s="317">
        <f t="shared" si="137"/>
        <v>49</v>
      </c>
      <c r="O2123" s="317">
        <f t="shared" si="138"/>
        <v>71.577756</v>
      </c>
    </row>
    <row r="2124" spans="2:15" s="314" customFormat="1" ht="12.75">
      <c r="B2124" s="315">
        <f>+B1890</f>
        <v>40330</v>
      </c>
      <c r="C2124" s="312"/>
      <c r="D2124" s="319">
        <f>+D587</f>
        <v>49</v>
      </c>
      <c r="E2124" s="328">
        <f>+E587</f>
        <v>71.708114</v>
      </c>
      <c r="F2124" s="319"/>
      <c r="G2124" s="315">
        <f>+B1309</f>
        <v>40330</v>
      </c>
      <c r="H2124" s="319"/>
      <c r="I2124" s="319">
        <f>+D1309</f>
        <v>0</v>
      </c>
      <c r="J2124" s="317">
        <f>+E1309</f>
        <v>0</v>
      </c>
      <c r="K2124" s="312"/>
      <c r="L2124" s="315">
        <f t="shared" si="136"/>
        <v>40330</v>
      </c>
      <c r="M2124" s="316"/>
      <c r="N2124" s="317">
        <f t="shared" si="137"/>
        <v>49</v>
      </c>
      <c r="O2124" s="317">
        <f t="shared" si="138"/>
        <v>71.708114</v>
      </c>
    </row>
    <row r="2125" spans="2:15" s="314" customFormat="1" ht="12.75">
      <c r="B2125" s="315">
        <f>+B1891</f>
        <v>40360</v>
      </c>
      <c r="C2125" s="312"/>
      <c r="D2125" s="319">
        <f>+D588</f>
        <v>49</v>
      </c>
      <c r="E2125" s="328">
        <f>+E588</f>
        <v>71.858429</v>
      </c>
      <c r="F2125" s="319"/>
      <c r="G2125" s="315">
        <f>+B1310</f>
        <v>40360</v>
      </c>
      <c r="H2125" s="319"/>
      <c r="I2125" s="319">
        <f>+D1310</f>
        <v>0</v>
      </c>
      <c r="J2125" s="317">
        <f>+E1310</f>
        <v>0</v>
      </c>
      <c r="K2125" s="312"/>
      <c r="L2125" s="315">
        <f t="shared" si="136"/>
        <v>40360</v>
      </c>
      <c r="M2125" s="316"/>
      <c r="N2125" s="317">
        <f t="shared" si="137"/>
        <v>49</v>
      </c>
      <c r="O2125" s="317">
        <f t="shared" si="138"/>
        <v>71.858429</v>
      </c>
    </row>
    <row r="2126" spans="2:15" s="314" customFormat="1" ht="12.75">
      <c r="B2126" s="315">
        <f>+B1892</f>
        <v>40391</v>
      </c>
      <c r="C2126" s="312"/>
      <c r="D2126" s="319">
        <f>+D589</f>
        <v>50</v>
      </c>
      <c r="E2126" s="328">
        <f>+E589</f>
        <v>74.529305</v>
      </c>
      <c r="F2126" s="319"/>
      <c r="G2126" s="315">
        <f>+B1311</f>
        <v>40391</v>
      </c>
      <c r="H2126" s="319"/>
      <c r="I2126" s="319">
        <f>+D1311</f>
        <v>0</v>
      </c>
      <c r="J2126" s="317">
        <f>+E1311</f>
        <v>0</v>
      </c>
      <c r="K2126" s="312"/>
      <c r="L2126" s="315">
        <f t="shared" si="136"/>
        <v>40391</v>
      </c>
      <c r="M2126" s="316"/>
      <c r="N2126" s="317">
        <f t="shared" si="137"/>
        <v>50</v>
      </c>
      <c r="O2126" s="317">
        <f t="shared" si="138"/>
        <v>74.529305</v>
      </c>
    </row>
    <row r="2127" spans="2:15" s="314" customFormat="1" ht="12.75">
      <c r="B2127" s="315">
        <f>+B1893</f>
        <v>40422</v>
      </c>
      <c r="C2127" s="312"/>
      <c r="D2127" s="319">
        <f>+D590</f>
        <v>50</v>
      </c>
      <c r="E2127" s="328">
        <f>+E590</f>
        <v>74.742771</v>
      </c>
      <c r="F2127" s="319"/>
      <c r="G2127" s="315">
        <f>+B1312</f>
        <v>40422</v>
      </c>
      <c r="H2127" s="319"/>
      <c r="I2127" s="319">
        <f>+D1312</f>
        <v>0</v>
      </c>
      <c r="J2127" s="317">
        <f>+E1312</f>
        <v>0</v>
      </c>
      <c r="K2127" s="312"/>
      <c r="L2127" s="315">
        <f t="shared" si="136"/>
        <v>40422</v>
      </c>
      <c r="M2127" s="316"/>
      <c r="N2127" s="317">
        <f t="shared" si="137"/>
        <v>50</v>
      </c>
      <c r="O2127" s="317">
        <f t="shared" si="138"/>
        <v>74.742771</v>
      </c>
    </row>
    <row r="2128" spans="2:15" s="314" customFormat="1" ht="12.75">
      <c r="B2128" s="315">
        <f>+B1894</f>
        <v>40452</v>
      </c>
      <c r="C2128" s="312"/>
      <c r="D2128" s="319">
        <f>+D591</f>
        <v>50</v>
      </c>
      <c r="E2128" s="328">
        <f>+E591</f>
        <v>75.21389</v>
      </c>
      <c r="F2128" s="319"/>
      <c r="G2128" s="315">
        <f>+B1313</f>
        <v>40452</v>
      </c>
      <c r="H2128" s="319"/>
      <c r="I2128" s="319">
        <f>+D1313</f>
        <v>0</v>
      </c>
      <c r="J2128" s="317">
        <f>+E1313</f>
        <v>0</v>
      </c>
      <c r="K2128" s="312"/>
      <c r="L2128" s="315">
        <f t="shared" si="136"/>
        <v>40452</v>
      </c>
      <c r="M2128" s="316"/>
      <c r="N2128" s="317">
        <f t="shared" si="137"/>
        <v>50</v>
      </c>
      <c r="O2128" s="317">
        <f t="shared" si="138"/>
        <v>75.21389</v>
      </c>
    </row>
    <row r="2129" spans="2:15" s="314" customFormat="1" ht="12.75">
      <c r="B2129" s="315">
        <f>+B1895</f>
        <v>40483</v>
      </c>
      <c r="C2129" s="312"/>
      <c r="D2129" s="319">
        <f>+D592</f>
        <v>50</v>
      </c>
      <c r="E2129" s="328">
        <f>+E592</f>
        <v>74.551674</v>
      </c>
      <c r="F2129" s="319"/>
      <c r="G2129" s="315">
        <f>+B1314</f>
        <v>40483</v>
      </c>
      <c r="H2129" s="319"/>
      <c r="I2129" s="319">
        <f>+D1314</f>
        <v>0</v>
      </c>
      <c r="J2129" s="317">
        <f>+E1314</f>
        <v>0</v>
      </c>
      <c r="K2129" s="312"/>
      <c r="L2129" s="315">
        <f t="shared" si="136"/>
        <v>40483</v>
      </c>
      <c r="M2129" s="316"/>
      <c r="N2129" s="317">
        <f t="shared" si="137"/>
        <v>50</v>
      </c>
      <c r="O2129" s="317">
        <f t="shared" si="138"/>
        <v>74.551674</v>
      </c>
    </row>
    <row r="2130" spans="2:15" s="314" customFormat="1" ht="12.75">
      <c r="B2130" s="315">
        <f>+B1896</f>
        <v>40513</v>
      </c>
      <c r="C2130" s="312"/>
      <c r="D2130" s="319">
        <f>+D593</f>
        <v>49</v>
      </c>
      <c r="E2130" s="328">
        <f>+E593</f>
        <v>60.150661</v>
      </c>
      <c r="F2130" s="319"/>
      <c r="G2130" s="315">
        <f>+B1315</f>
        <v>40513</v>
      </c>
      <c r="H2130" s="319"/>
      <c r="I2130" s="319">
        <f>+D1315</f>
        <v>0</v>
      </c>
      <c r="J2130" s="317">
        <f>+E1315</f>
        <v>0</v>
      </c>
      <c r="K2130" s="312"/>
      <c r="L2130" s="315">
        <f t="shared" si="136"/>
        <v>40513</v>
      </c>
      <c r="M2130" s="316"/>
      <c r="N2130" s="317">
        <f t="shared" si="137"/>
        <v>49</v>
      </c>
      <c r="O2130" s="317">
        <f t="shared" si="138"/>
        <v>60.150661</v>
      </c>
    </row>
    <row r="2131" spans="2:15" s="314" customFormat="1" ht="12.75">
      <c r="B2131" s="315">
        <f>+B1897</f>
        <v>40544</v>
      </c>
      <c r="C2131" s="312"/>
      <c r="D2131" s="319">
        <f>+D594</f>
        <v>49</v>
      </c>
      <c r="E2131" s="328">
        <f>+E594</f>
        <v>60.194718</v>
      </c>
      <c r="F2131" s="319"/>
      <c r="G2131" s="315">
        <f>+B1316</f>
        <v>40544</v>
      </c>
      <c r="H2131" s="319"/>
      <c r="I2131" s="319">
        <f>+D1316</f>
        <v>0</v>
      </c>
      <c r="J2131" s="317">
        <f>+E1316</f>
        <v>0</v>
      </c>
      <c r="K2131" s="312"/>
      <c r="L2131" s="315">
        <f t="shared" si="136"/>
        <v>40544</v>
      </c>
      <c r="M2131" s="316"/>
      <c r="N2131" s="317">
        <f t="shared" si="137"/>
        <v>49</v>
      </c>
      <c r="O2131" s="317">
        <f t="shared" si="138"/>
        <v>60.194718</v>
      </c>
    </row>
    <row r="2132" spans="2:15" s="314" customFormat="1" ht="12.75">
      <c r="B2132" s="315">
        <f>+B1898</f>
        <v>40575</v>
      </c>
      <c r="C2132" s="312"/>
      <c r="D2132" s="319">
        <f>+D595</f>
        <v>49</v>
      </c>
      <c r="E2132" s="328">
        <f>+E595</f>
        <v>60.287689</v>
      </c>
      <c r="F2132" s="319"/>
      <c r="G2132" s="315">
        <f>+B1317</f>
        <v>40575</v>
      </c>
      <c r="H2132" s="319"/>
      <c r="I2132" s="319">
        <f>+D1317</f>
        <v>0</v>
      </c>
      <c r="J2132" s="317">
        <f>+E1317</f>
        <v>0</v>
      </c>
      <c r="K2132" s="312"/>
      <c r="L2132" s="315">
        <f t="shared" si="136"/>
        <v>40575</v>
      </c>
      <c r="M2132" s="316"/>
      <c r="N2132" s="317">
        <f t="shared" si="137"/>
        <v>49</v>
      </c>
      <c r="O2132" s="317">
        <f t="shared" si="138"/>
        <v>60.287689</v>
      </c>
    </row>
    <row r="2133" spans="2:15" s="314" customFormat="1" ht="12.75">
      <c r="B2133" s="315">
        <f>+B1899</f>
        <v>40603</v>
      </c>
      <c r="C2133" s="312"/>
      <c r="D2133" s="319">
        <f>+D596</f>
        <v>49</v>
      </c>
      <c r="E2133" s="328">
        <f>+E596</f>
        <v>60.381017</v>
      </c>
      <c r="F2133" s="319"/>
      <c r="G2133" s="315">
        <f>+B1318</f>
        <v>40603</v>
      </c>
      <c r="H2133" s="319"/>
      <c r="I2133" s="319">
        <f>+D1318</f>
        <v>0</v>
      </c>
      <c r="J2133" s="317">
        <f>+E1318</f>
        <v>0</v>
      </c>
      <c r="K2133" s="312"/>
      <c r="L2133" s="315">
        <f t="shared" si="136"/>
        <v>40603</v>
      </c>
      <c r="M2133" s="316"/>
      <c r="N2133" s="317">
        <f t="shared" si="137"/>
        <v>49</v>
      </c>
      <c r="O2133" s="317">
        <f t="shared" si="138"/>
        <v>60.381017</v>
      </c>
    </row>
    <row r="2134" spans="2:15" s="314" customFormat="1" ht="12.75">
      <c r="B2134" s="315">
        <f>+B1900</f>
        <v>40634</v>
      </c>
      <c r="C2134" s="312"/>
      <c r="D2134" s="319">
        <f>+D597</f>
        <v>49</v>
      </c>
      <c r="E2134" s="328">
        <f>+E597</f>
        <v>62.432871</v>
      </c>
      <c r="F2134" s="319"/>
      <c r="G2134" s="315">
        <f>+B1319</f>
        <v>40634</v>
      </c>
      <c r="H2134" s="319"/>
      <c r="I2134" s="319">
        <f>+D1319</f>
        <v>0</v>
      </c>
      <c r="J2134" s="317">
        <f>+E1319</f>
        <v>0</v>
      </c>
      <c r="K2134" s="312"/>
      <c r="L2134" s="315">
        <f t="shared" si="136"/>
        <v>40634</v>
      </c>
      <c r="M2134" s="316"/>
      <c r="N2134" s="317">
        <f t="shared" si="137"/>
        <v>49</v>
      </c>
      <c r="O2134" s="317">
        <f t="shared" si="138"/>
        <v>62.432871</v>
      </c>
    </row>
    <row r="2135" spans="2:15" s="314" customFormat="1" ht="12.75">
      <c r="B2135" s="315">
        <f>+B1901</f>
        <v>40664</v>
      </c>
      <c r="C2135" s="312"/>
      <c r="D2135" s="319">
        <f>+D598</f>
        <v>49</v>
      </c>
      <c r="E2135" s="328">
        <f>+E598</f>
        <v>62.679344</v>
      </c>
      <c r="F2135" s="319"/>
      <c r="G2135" s="315">
        <f>+B1320</f>
        <v>40664</v>
      </c>
      <c r="H2135" s="319"/>
      <c r="I2135" s="319">
        <f>+D1320</f>
        <v>0</v>
      </c>
      <c r="J2135" s="317">
        <f>+E1320</f>
        <v>0</v>
      </c>
      <c r="K2135" s="312"/>
      <c r="L2135" s="315">
        <f t="shared" si="136"/>
        <v>40664</v>
      </c>
      <c r="M2135" s="316"/>
      <c r="N2135" s="317">
        <f t="shared" si="137"/>
        <v>49</v>
      </c>
      <c r="O2135" s="317">
        <f t="shared" si="138"/>
        <v>62.679344</v>
      </c>
    </row>
    <row r="2136" spans="2:15" s="314" customFormat="1" ht="12.75">
      <c r="B2136" s="315">
        <f>+B1902</f>
        <v>40695</v>
      </c>
      <c r="C2136" s="312"/>
      <c r="D2136" s="319">
        <f>+D599</f>
        <v>49</v>
      </c>
      <c r="E2136" s="328">
        <f>+E599</f>
        <v>62.828244</v>
      </c>
      <c r="F2136" s="319"/>
      <c r="G2136" s="315">
        <f>+B1321</f>
        <v>40695</v>
      </c>
      <c r="H2136" s="319"/>
      <c r="I2136" s="319">
        <f>+D1321</f>
        <v>0</v>
      </c>
      <c r="J2136" s="317">
        <f>+E1321</f>
        <v>0</v>
      </c>
      <c r="K2136" s="312"/>
      <c r="L2136" s="315">
        <f t="shared" si="136"/>
        <v>40695</v>
      </c>
      <c r="M2136" s="316"/>
      <c r="N2136" s="317">
        <f t="shared" si="137"/>
        <v>49</v>
      </c>
      <c r="O2136" s="317">
        <f t="shared" si="138"/>
        <v>62.828244</v>
      </c>
    </row>
    <row r="2137" spans="2:15" s="314" customFormat="1" ht="12.75">
      <c r="B2137" s="315">
        <f>+B1903</f>
        <v>40725</v>
      </c>
      <c r="C2137" s="312"/>
      <c r="D2137" s="319">
        <f>+D600</f>
        <v>49</v>
      </c>
      <c r="E2137" s="328">
        <f>+E600</f>
        <v>62.922631</v>
      </c>
      <c r="F2137" s="319"/>
      <c r="G2137" s="315">
        <f>+B1322</f>
        <v>40725</v>
      </c>
      <c r="H2137" s="319"/>
      <c r="I2137" s="319">
        <f>+D1322</f>
        <v>0</v>
      </c>
      <c r="J2137" s="317">
        <f>+E1322</f>
        <v>0</v>
      </c>
      <c r="K2137" s="312"/>
      <c r="L2137" s="315">
        <f t="shared" si="136"/>
        <v>40725</v>
      </c>
      <c r="M2137" s="316"/>
      <c r="N2137" s="317">
        <f t="shared" si="137"/>
        <v>49</v>
      </c>
      <c r="O2137" s="317">
        <f t="shared" si="138"/>
        <v>62.922631</v>
      </c>
    </row>
    <row r="2138" spans="2:15" s="314" customFormat="1" ht="12.75">
      <c r="B2138" s="315">
        <f>+B1904</f>
        <v>40756</v>
      </c>
      <c r="C2138" s="312"/>
      <c r="D2138" s="319">
        <f>+D601</f>
        <v>49</v>
      </c>
      <c r="E2138" s="328">
        <f>+E601</f>
        <v>62.98343</v>
      </c>
      <c r="F2138" s="319"/>
      <c r="G2138" s="315">
        <f>+B1323</f>
        <v>40756</v>
      </c>
      <c r="H2138" s="319"/>
      <c r="I2138" s="319">
        <f>+D1323</f>
        <v>0</v>
      </c>
      <c r="J2138" s="317">
        <f>+E1323</f>
        <v>0</v>
      </c>
      <c r="K2138" s="312"/>
      <c r="L2138" s="315">
        <f t="shared" si="136"/>
        <v>40756</v>
      </c>
      <c r="M2138" s="316"/>
      <c r="N2138" s="317">
        <f t="shared" si="137"/>
        <v>49</v>
      </c>
      <c r="O2138" s="317">
        <f t="shared" si="138"/>
        <v>62.98343</v>
      </c>
    </row>
    <row r="2139" spans="2:15" s="314" customFormat="1" ht="12.75">
      <c r="B2139" s="315">
        <f>+B1905</f>
        <v>40787</v>
      </c>
      <c r="C2139" s="312"/>
      <c r="D2139" s="319">
        <f>+D602</f>
        <v>49</v>
      </c>
      <c r="E2139" s="328">
        <f>+E602</f>
        <v>63.076626</v>
      </c>
      <c r="F2139" s="319"/>
      <c r="G2139" s="315">
        <f>+B1324</f>
        <v>40787</v>
      </c>
      <c r="H2139" s="319"/>
      <c r="I2139" s="319">
        <f>+D1324</f>
        <v>0</v>
      </c>
      <c r="J2139" s="317">
        <f>+E1324</f>
        <v>0</v>
      </c>
      <c r="K2139" s="312"/>
      <c r="L2139" s="315">
        <f t="shared" si="136"/>
        <v>40787</v>
      </c>
      <c r="M2139" s="316"/>
      <c r="N2139" s="317">
        <f t="shared" si="137"/>
        <v>49</v>
      </c>
      <c r="O2139" s="317">
        <f t="shared" si="138"/>
        <v>63.076626</v>
      </c>
    </row>
    <row r="2140" spans="2:15" s="314" customFormat="1" ht="12.75">
      <c r="B2140" s="315">
        <f>+B1906</f>
        <v>40817</v>
      </c>
      <c r="C2140" s="312"/>
      <c r="D2140" s="319">
        <f>+D603</f>
        <v>49</v>
      </c>
      <c r="E2140" s="328">
        <f>+E603</f>
        <v>63.318664</v>
      </c>
      <c r="F2140" s="319"/>
      <c r="G2140" s="315">
        <f>+B1325</f>
        <v>40817</v>
      </c>
      <c r="H2140" s="319"/>
      <c r="I2140" s="319">
        <f>+D1325</f>
        <v>0</v>
      </c>
      <c r="J2140" s="317">
        <f>+E1325</f>
        <v>0</v>
      </c>
      <c r="K2140" s="312"/>
      <c r="L2140" s="315">
        <f t="shared" si="136"/>
        <v>40817</v>
      </c>
      <c r="M2140" s="316"/>
      <c r="N2140" s="317">
        <f t="shared" si="137"/>
        <v>49</v>
      </c>
      <c r="O2140" s="317">
        <f t="shared" si="138"/>
        <v>63.318664</v>
      </c>
    </row>
    <row r="2141" spans="2:15" s="314" customFormat="1" ht="12.75">
      <c r="B2141" s="315">
        <f>+B1907</f>
        <v>40848</v>
      </c>
      <c r="C2141" s="312"/>
      <c r="D2141" s="319">
        <f>+D604</f>
        <v>49</v>
      </c>
      <c r="E2141" s="328">
        <f>+E604</f>
        <v>63.370109</v>
      </c>
      <c r="F2141" s="319"/>
      <c r="G2141" s="315">
        <f>+B1326</f>
        <v>40848</v>
      </c>
      <c r="H2141" s="319"/>
      <c r="I2141" s="319">
        <f>+D1326</f>
        <v>0</v>
      </c>
      <c r="J2141" s="317">
        <f>+E1326</f>
        <v>0</v>
      </c>
      <c r="K2141" s="312"/>
      <c r="L2141" s="315">
        <f t="shared" si="136"/>
        <v>40848</v>
      </c>
      <c r="M2141" s="316"/>
      <c r="N2141" s="317">
        <f t="shared" si="137"/>
        <v>49</v>
      </c>
      <c r="O2141" s="317">
        <f t="shared" si="138"/>
        <v>63.370109</v>
      </c>
    </row>
    <row r="2142" spans="2:15" s="314" customFormat="1" ht="12.75">
      <c r="B2142" s="315">
        <f>+B1908</f>
        <v>40878</v>
      </c>
      <c r="C2142" s="312"/>
      <c r="D2142" s="319">
        <f>+D605</f>
        <v>49</v>
      </c>
      <c r="E2142" s="328">
        <f>+E605</f>
        <v>64.626017</v>
      </c>
      <c r="F2142" s="319"/>
      <c r="G2142" s="315">
        <f>+B1327</f>
        <v>40878</v>
      </c>
      <c r="H2142" s="319"/>
      <c r="I2142" s="319">
        <f>+D1327</f>
        <v>0</v>
      </c>
      <c r="J2142" s="317">
        <f>+E1327</f>
        <v>0</v>
      </c>
      <c r="K2142" s="312"/>
      <c r="L2142" s="315">
        <f t="shared" si="136"/>
        <v>40878</v>
      </c>
      <c r="M2142" s="316"/>
      <c r="N2142" s="317">
        <f t="shared" si="137"/>
        <v>49</v>
      </c>
      <c r="O2142" s="317">
        <f t="shared" si="138"/>
        <v>64.626017</v>
      </c>
    </row>
    <row r="2143" spans="2:15" s="314" customFormat="1" ht="12.75">
      <c r="B2143" s="315">
        <f>+B1909</f>
        <v>40909</v>
      </c>
      <c r="C2143" s="312"/>
      <c r="D2143" s="319">
        <f>+D606</f>
        <v>49</v>
      </c>
      <c r="E2143" s="328">
        <f>+E606</f>
        <v>64.131334</v>
      </c>
      <c r="F2143" s="319"/>
      <c r="G2143" s="315">
        <f>+B1328</f>
        <v>40909</v>
      </c>
      <c r="H2143" s="319"/>
      <c r="I2143" s="319">
        <f>+D1328</f>
        <v>0</v>
      </c>
      <c r="J2143" s="317">
        <f>+E1328</f>
        <v>0</v>
      </c>
      <c r="K2143" s="312"/>
      <c r="L2143" s="315">
        <f t="shared" si="136"/>
        <v>40909</v>
      </c>
      <c r="M2143" s="316"/>
      <c r="N2143" s="317">
        <f t="shared" si="137"/>
        <v>49</v>
      </c>
      <c r="O2143" s="317">
        <f t="shared" si="138"/>
        <v>64.131334</v>
      </c>
    </row>
    <row r="2144" spans="2:15" s="314" customFormat="1" ht="12.75">
      <c r="B2144" s="315">
        <f>+B1910</f>
        <v>40940</v>
      </c>
      <c r="C2144" s="312"/>
      <c r="D2144" s="319">
        <f>+D607</f>
        <v>49</v>
      </c>
      <c r="E2144" s="328">
        <f>+E607</f>
        <v>64.19623</v>
      </c>
      <c r="F2144" s="319"/>
      <c r="G2144" s="315">
        <f>+B1329</f>
        <v>40940</v>
      </c>
      <c r="H2144" s="319"/>
      <c r="I2144" s="319">
        <f>+D1329</f>
        <v>0</v>
      </c>
      <c r="J2144" s="317">
        <f>+E1329</f>
        <v>0</v>
      </c>
      <c r="K2144" s="312"/>
      <c r="L2144" s="315">
        <f t="shared" si="136"/>
        <v>40940</v>
      </c>
      <c r="M2144" s="316"/>
      <c r="N2144" s="317">
        <f t="shared" si="137"/>
        <v>49</v>
      </c>
      <c r="O2144" s="317">
        <f t="shared" si="138"/>
        <v>64.19623</v>
      </c>
    </row>
    <row r="2145" spans="2:15" s="314" customFormat="1" ht="12.75">
      <c r="B2145" s="315">
        <f>+B1911</f>
        <v>40969</v>
      </c>
      <c r="C2145" s="312"/>
      <c r="D2145" s="319">
        <f>+D608</f>
        <v>49</v>
      </c>
      <c r="E2145" s="328">
        <f>+E608</f>
        <v>67.599757</v>
      </c>
      <c r="F2145" s="319"/>
      <c r="G2145" s="315">
        <f>+B1330</f>
        <v>40969</v>
      </c>
      <c r="H2145" s="319"/>
      <c r="I2145" s="319">
        <f>+D1330</f>
        <v>0</v>
      </c>
      <c r="J2145" s="317">
        <f>+E1330</f>
        <v>0</v>
      </c>
      <c r="K2145" s="312"/>
      <c r="L2145" s="315">
        <f t="shared" si="136"/>
        <v>40969</v>
      </c>
      <c r="M2145" s="316"/>
      <c r="N2145" s="317">
        <f t="shared" si="137"/>
        <v>49</v>
      </c>
      <c r="O2145" s="317">
        <f t="shared" si="138"/>
        <v>67.599757</v>
      </c>
    </row>
    <row r="2146" spans="2:15" s="314" customFormat="1" ht="12.75">
      <c r="B2146" s="315">
        <f>+B1912</f>
        <v>41000</v>
      </c>
      <c r="C2146" s="312"/>
      <c r="D2146" s="319">
        <f>+D609</f>
        <v>49</v>
      </c>
      <c r="E2146" s="328">
        <f>+E609</f>
        <v>71.581344</v>
      </c>
      <c r="F2146" s="319"/>
      <c r="G2146" s="315">
        <f>+B1331</f>
        <v>41000</v>
      </c>
      <c r="H2146" s="319"/>
      <c r="I2146" s="319">
        <f>+D1331</f>
        <v>0</v>
      </c>
      <c r="J2146" s="317">
        <f>+E1331</f>
        <v>0</v>
      </c>
      <c r="K2146" s="312"/>
      <c r="L2146" s="315">
        <f t="shared" si="136"/>
        <v>41000</v>
      </c>
      <c r="M2146" s="316"/>
      <c r="N2146" s="317">
        <f t="shared" si="137"/>
        <v>49</v>
      </c>
      <c r="O2146" s="317">
        <f t="shared" si="138"/>
        <v>71.581344</v>
      </c>
    </row>
    <row r="2147" spans="2:15" s="314" customFormat="1" ht="12.75">
      <c r="B2147" s="315">
        <f>+B1913</f>
        <v>41030</v>
      </c>
      <c r="C2147" s="312"/>
      <c r="D2147" s="319">
        <f>+D610</f>
        <v>49</v>
      </c>
      <c r="E2147" s="328">
        <f>+E610</f>
        <v>72.781434</v>
      </c>
      <c r="F2147" s="319"/>
      <c r="G2147" s="315">
        <f>+B1332</f>
        <v>41030</v>
      </c>
      <c r="H2147" s="319"/>
      <c r="I2147" s="319">
        <f>+D1332</f>
        <v>0</v>
      </c>
      <c r="J2147" s="317">
        <f>+E1332</f>
        <v>0</v>
      </c>
      <c r="K2147" s="312"/>
      <c r="L2147" s="315">
        <f t="shared" si="136"/>
        <v>41030</v>
      </c>
      <c r="M2147" s="316"/>
      <c r="N2147" s="317">
        <f t="shared" si="137"/>
        <v>49</v>
      </c>
      <c r="O2147" s="317">
        <f t="shared" si="138"/>
        <v>72.781434</v>
      </c>
    </row>
    <row r="2148" spans="2:15" s="314" customFormat="1" ht="12.75">
      <c r="B2148" s="315">
        <f>+B1914</f>
        <v>41061</v>
      </c>
      <c r="C2148" s="312"/>
      <c r="D2148" s="319">
        <f>+D611</f>
        <v>49</v>
      </c>
      <c r="E2148" s="328">
        <f>+E611</f>
        <v>73.961412</v>
      </c>
      <c r="F2148" s="319"/>
      <c r="G2148" s="315">
        <f>+B1333</f>
        <v>41061</v>
      </c>
      <c r="H2148" s="319"/>
      <c r="I2148" s="319">
        <f>+D1333</f>
        <v>0</v>
      </c>
      <c r="J2148" s="317">
        <f>+E1333</f>
        <v>0</v>
      </c>
      <c r="K2148" s="312"/>
      <c r="L2148" s="315">
        <f t="shared" si="136"/>
        <v>41061</v>
      </c>
      <c r="M2148" s="316"/>
      <c r="N2148" s="317">
        <f t="shared" si="137"/>
        <v>49</v>
      </c>
      <c r="O2148" s="317">
        <f t="shared" si="138"/>
        <v>73.961412</v>
      </c>
    </row>
    <row r="2149" spans="2:15" s="314" customFormat="1" ht="12.75">
      <c r="B2149" s="315">
        <f>+B1915</f>
        <v>41092</v>
      </c>
      <c r="C2149" s="312"/>
      <c r="D2149" s="319">
        <f>+D612</f>
        <v>48</v>
      </c>
      <c r="E2149" s="328">
        <f>+E612</f>
        <v>75.13659</v>
      </c>
      <c r="F2149" s="319"/>
      <c r="G2149" s="315">
        <f>+B1334</f>
        <v>41092</v>
      </c>
      <c r="H2149" s="319"/>
      <c r="I2149" s="319">
        <f>+D1334</f>
        <v>0</v>
      </c>
      <c r="J2149" s="317">
        <f>+E1334</f>
        <v>0</v>
      </c>
      <c r="K2149" s="312"/>
      <c r="L2149" s="315">
        <f t="shared" si="136"/>
        <v>41092</v>
      </c>
      <c r="M2149" s="316"/>
      <c r="N2149" s="317">
        <f t="shared" si="137"/>
        <v>48</v>
      </c>
      <c r="O2149" s="317">
        <f t="shared" si="138"/>
        <v>75.13659</v>
      </c>
    </row>
    <row r="2150" spans="2:15" s="314" customFormat="1" ht="12.75">
      <c r="B2150" s="315">
        <f>+B1916</f>
        <v>41124</v>
      </c>
      <c r="C2150" s="312"/>
      <c r="D2150" s="319">
        <f>+D613</f>
        <v>48</v>
      </c>
      <c r="E2150" s="328">
        <f>+E613</f>
        <v>75.360425</v>
      </c>
      <c r="F2150" s="319"/>
      <c r="G2150" s="315">
        <f>+B1335</f>
        <v>41124</v>
      </c>
      <c r="H2150" s="319"/>
      <c r="I2150" s="319">
        <f>+D1335</f>
        <v>0</v>
      </c>
      <c r="J2150" s="317">
        <f>+E1335</f>
        <v>0</v>
      </c>
      <c r="K2150" s="312"/>
      <c r="L2150" s="315">
        <f t="shared" si="136"/>
        <v>41124</v>
      </c>
      <c r="M2150" s="316"/>
      <c r="N2150" s="317">
        <f t="shared" si="137"/>
        <v>48</v>
      </c>
      <c r="O2150" s="317">
        <f t="shared" si="138"/>
        <v>75.360425</v>
      </c>
    </row>
    <row r="2151" spans="2:15" s="314" customFormat="1" ht="12.75">
      <c r="B2151" s="315">
        <f>+B1917</f>
        <v>41156</v>
      </c>
      <c r="C2151" s="312"/>
      <c r="D2151" s="319">
        <f>+D614</f>
        <v>48</v>
      </c>
      <c r="E2151" s="328">
        <f>+E614</f>
        <v>75.452125</v>
      </c>
      <c r="F2151" s="319"/>
      <c r="G2151" s="315">
        <f>+B1336</f>
        <v>41156</v>
      </c>
      <c r="H2151" s="319"/>
      <c r="I2151" s="319">
        <f>+D1336</f>
        <v>0</v>
      </c>
      <c r="J2151" s="317">
        <f>+E1336</f>
        <v>0</v>
      </c>
      <c r="K2151" s="312"/>
      <c r="L2151" s="315">
        <f t="shared" si="136"/>
        <v>41156</v>
      </c>
      <c r="M2151" s="316"/>
      <c r="N2151" s="317">
        <f t="shared" si="137"/>
        <v>48</v>
      </c>
      <c r="O2151" s="317">
        <f t="shared" si="138"/>
        <v>75.452125</v>
      </c>
    </row>
    <row r="2152" spans="2:15" s="314" customFormat="1" ht="12.75">
      <c r="B2152" s="315">
        <f>+B1918</f>
        <v>41188</v>
      </c>
      <c r="C2152" s="312"/>
      <c r="D2152" s="319">
        <f>+D615</f>
        <v>48</v>
      </c>
      <c r="E2152" s="328">
        <f>+E615</f>
        <v>74.290566</v>
      </c>
      <c r="F2152" s="319"/>
      <c r="G2152" s="315">
        <f>+B1337</f>
        <v>41188</v>
      </c>
      <c r="H2152" s="319"/>
      <c r="I2152" s="319">
        <f>+D1337</f>
        <v>0</v>
      </c>
      <c r="J2152" s="317">
        <f>+E1337</f>
        <v>0</v>
      </c>
      <c r="K2152" s="312"/>
      <c r="L2152" s="315">
        <f t="shared" si="136"/>
        <v>41188</v>
      </c>
      <c r="M2152" s="316"/>
      <c r="N2152" s="317">
        <f t="shared" si="137"/>
        <v>48</v>
      </c>
      <c r="O2152" s="317">
        <f t="shared" si="138"/>
        <v>74.290566</v>
      </c>
    </row>
    <row r="2153" spans="2:15" s="314" customFormat="1" ht="12.75">
      <c r="B2153" s="315">
        <f>+B1919</f>
        <v>41220</v>
      </c>
      <c r="C2153" s="312"/>
      <c r="D2153" s="319">
        <f>+D616</f>
        <v>48</v>
      </c>
      <c r="E2153" s="328">
        <f>+E616</f>
        <v>74.285201</v>
      </c>
      <c r="F2153" s="319"/>
      <c r="G2153" s="315">
        <f>+B1338</f>
        <v>41220</v>
      </c>
      <c r="H2153" s="319"/>
      <c r="I2153" s="319">
        <f>+D1338</f>
        <v>0</v>
      </c>
      <c r="J2153" s="317">
        <f>+E1338</f>
        <v>0</v>
      </c>
      <c r="K2153" s="312"/>
      <c r="L2153" s="315">
        <f t="shared" si="136"/>
        <v>41220</v>
      </c>
      <c r="M2153" s="316"/>
      <c r="N2153" s="317">
        <f t="shared" si="137"/>
        <v>48</v>
      </c>
      <c r="O2153" s="317">
        <f t="shared" si="138"/>
        <v>74.285201</v>
      </c>
    </row>
    <row r="2154" spans="2:15" s="314" customFormat="1" ht="12.75">
      <c r="B2154" s="315">
        <f>+B1920</f>
        <v>41252</v>
      </c>
      <c r="C2154" s="312"/>
      <c r="D2154" s="319">
        <f>+D617</f>
        <v>48</v>
      </c>
      <c r="E2154" s="328">
        <f>+E617</f>
        <v>74.386826</v>
      </c>
      <c r="F2154" s="319"/>
      <c r="G2154" s="315">
        <f>+B1339</f>
        <v>41252</v>
      </c>
      <c r="H2154" s="319"/>
      <c r="I2154" s="319">
        <f>+D1339</f>
        <v>0</v>
      </c>
      <c r="J2154" s="317">
        <f>+E1339</f>
        <v>0</v>
      </c>
      <c r="K2154" s="312"/>
      <c r="L2154" s="315">
        <f t="shared" si="136"/>
        <v>41252</v>
      </c>
      <c r="M2154" s="316"/>
      <c r="N2154" s="317">
        <f t="shared" si="137"/>
        <v>48</v>
      </c>
      <c r="O2154" s="317">
        <f t="shared" si="138"/>
        <v>74.386826</v>
      </c>
    </row>
    <row r="2155" spans="2:15" s="314" customFormat="1" ht="12.75">
      <c r="B2155" s="315">
        <f>+B1921</f>
        <v>41275</v>
      </c>
      <c r="C2155" s="312"/>
      <c r="D2155" s="319">
        <f>+D618</f>
        <v>48</v>
      </c>
      <c r="E2155" s="328">
        <f>+E618</f>
        <v>74.428724</v>
      </c>
      <c r="F2155" s="319"/>
      <c r="G2155" s="315">
        <f>+B1340</f>
        <v>41275</v>
      </c>
      <c r="H2155" s="319"/>
      <c r="I2155" s="319">
        <f>+D1340</f>
        <v>0</v>
      </c>
      <c r="J2155" s="317">
        <f>+E1340</f>
        <v>0</v>
      </c>
      <c r="K2155" s="312"/>
      <c r="L2155" s="315">
        <f t="shared" si="136"/>
        <v>41275</v>
      </c>
      <c r="M2155" s="316"/>
      <c r="N2155" s="317">
        <f t="shared" si="137"/>
        <v>48</v>
      </c>
      <c r="O2155" s="317">
        <f t="shared" si="138"/>
        <v>74.428724</v>
      </c>
    </row>
    <row r="2156" spans="2:15" s="314" customFormat="1" ht="12.75">
      <c r="B2156" s="315">
        <f>+B1922</f>
        <v>41306</v>
      </c>
      <c r="C2156" s="312"/>
      <c r="D2156" s="319">
        <f>+D619</f>
        <v>48</v>
      </c>
      <c r="E2156" s="328">
        <f>+E619</f>
        <v>74.474339</v>
      </c>
      <c r="F2156" s="319"/>
      <c r="G2156" s="315">
        <f>+B1341</f>
        <v>41306</v>
      </c>
      <c r="H2156" s="319"/>
      <c r="I2156" s="319">
        <f>+D1341</f>
        <v>0</v>
      </c>
      <c r="J2156" s="317">
        <f>+E1341</f>
        <v>0</v>
      </c>
      <c r="K2156" s="312"/>
      <c r="L2156" s="315">
        <f t="shared" si="136"/>
        <v>41306</v>
      </c>
      <c r="M2156" s="316"/>
      <c r="N2156" s="317">
        <f t="shared" si="137"/>
        <v>48</v>
      </c>
      <c r="O2156" s="317">
        <f t="shared" si="138"/>
        <v>74.474339</v>
      </c>
    </row>
    <row r="2157" spans="2:15" s="314" customFormat="1" ht="12.75">
      <c r="B2157" s="315">
        <f>+B1923</f>
        <v>41334</v>
      </c>
      <c r="C2157" s="312"/>
      <c r="D2157" s="319">
        <f>+D620</f>
        <v>48</v>
      </c>
      <c r="E2157" s="328">
        <f>+E620</f>
        <v>75.692154</v>
      </c>
      <c r="F2157" s="319"/>
      <c r="G2157" s="315">
        <f>+B1342</f>
        <v>41334</v>
      </c>
      <c r="H2157" s="319"/>
      <c r="I2157" s="319">
        <f>+D1342</f>
        <v>0</v>
      </c>
      <c r="J2157" s="317">
        <f>+E1342</f>
        <v>0</v>
      </c>
      <c r="K2157" s="312"/>
      <c r="L2157" s="315">
        <f t="shared" si="136"/>
        <v>41334</v>
      </c>
      <c r="M2157" s="316"/>
      <c r="N2157" s="317">
        <f t="shared" si="137"/>
        <v>48</v>
      </c>
      <c r="O2157" s="317">
        <f t="shared" si="138"/>
        <v>75.692154</v>
      </c>
    </row>
    <row r="2158" spans="2:15" s="314" customFormat="1" ht="12.75">
      <c r="B2158" s="315">
        <f>+B1924</f>
        <v>41365</v>
      </c>
      <c r="C2158" s="312"/>
      <c r="D2158" s="319">
        <f>+D621</f>
        <v>48</v>
      </c>
      <c r="E2158" s="328">
        <f>+E621</f>
        <v>78.337</v>
      </c>
      <c r="F2158" s="319"/>
      <c r="G2158" s="315">
        <f>+B1343</f>
        <v>41365</v>
      </c>
      <c r="H2158" s="319"/>
      <c r="I2158" s="319">
        <f>+D1343</f>
        <v>0</v>
      </c>
      <c r="J2158" s="317">
        <f>+E1343</f>
        <v>0</v>
      </c>
      <c r="K2158" s="312"/>
      <c r="L2158" s="315">
        <f t="shared" si="136"/>
        <v>41365</v>
      </c>
      <c r="M2158" s="316"/>
      <c r="N2158" s="317">
        <f t="shared" si="137"/>
        <v>48</v>
      </c>
      <c r="O2158" s="317">
        <f t="shared" si="138"/>
        <v>78.337</v>
      </c>
    </row>
    <row r="2159" spans="2:15" s="314" customFormat="1" ht="12.75">
      <c r="B2159" s="315">
        <f>+B1925</f>
        <v>41395</v>
      </c>
      <c r="C2159" s="312"/>
      <c r="D2159" s="319">
        <f>+D622</f>
        <v>48</v>
      </c>
      <c r="E2159" s="328">
        <f>+E622</f>
        <v>79.5872</v>
      </c>
      <c r="F2159" s="319"/>
      <c r="G2159" s="315">
        <f>+B1344</f>
        <v>41395</v>
      </c>
      <c r="H2159" s="319"/>
      <c r="I2159" s="319">
        <f>+D1344</f>
        <v>0</v>
      </c>
      <c r="J2159" s="317">
        <f>+E1344</f>
        <v>0</v>
      </c>
      <c r="K2159" s="312"/>
      <c r="L2159" s="315">
        <f t="shared" si="136"/>
        <v>41395</v>
      </c>
      <c r="M2159" s="316"/>
      <c r="N2159" s="317">
        <f t="shared" si="137"/>
        <v>48</v>
      </c>
      <c r="O2159" s="317">
        <f t="shared" si="138"/>
        <v>79.5872</v>
      </c>
    </row>
    <row r="2160" spans="2:15" s="314" customFormat="1" ht="12.75">
      <c r="B2160" s="315">
        <f>+B1926</f>
        <v>41426</v>
      </c>
      <c r="C2160" s="312"/>
      <c r="D2160" s="319">
        <f>+D623</f>
        <v>48</v>
      </c>
      <c r="E2160" s="328">
        <f>+E623</f>
        <v>80.8234</v>
      </c>
      <c r="F2160" s="319"/>
      <c r="G2160" s="315">
        <f>+B1345</f>
        <v>41426</v>
      </c>
      <c r="H2160" s="319"/>
      <c r="I2160" s="319">
        <f>+D1345</f>
        <v>0</v>
      </c>
      <c r="J2160" s="317">
        <f>+E1345</f>
        <v>0</v>
      </c>
      <c r="K2160" s="312"/>
      <c r="L2160" s="315">
        <f t="shared" si="136"/>
        <v>41426</v>
      </c>
      <c r="M2160" s="316"/>
      <c r="N2160" s="317">
        <f t="shared" si="137"/>
        <v>48</v>
      </c>
      <c r="O2160" s="317">
        <f t="shared" si="138"/>
        <v>80.8234</v>
      </c>
    </row>
    <row r="2161" spans="2:15" s="314" customFormat="1" ht="12.75">
      <c r="B2161" s="315">
        <f>+B1927</f>
        <v>41456</v>
      </c>
      <c r="C2161" s="312"/>
      <c r="D2161" s="319">
        <f>+D624</f>
        <v>48</v>
      </c>
      <c r="E2161" s="328">
        <f>+E624</f>
        <v>82.0619</v>
      </c>
      <c r="F2161" s="319"/>
      <c r="G2161" s="315">
        <f>+B1346</f>
        <v>41456</v>
      </c>
      <c r="H2161" s="319"/>
      <c r="I2161" s="319">
        <f>+D1346</f>
        <v>0</v>
      </c>
      <c r="J2161" s="317">
        <f>+E1346</f>
        <v>0</v>
      </c>
      <c r="K2161" s="312"/>
      <c r="L2161" s="315">
        <f t="shared" si="136"/>
        <v>41456</v>
      </c>
      <c r="M2161" s="316"/>
      <c r="N2161" s="317">
        <f t="shared" si="137"/>
        <v>48</v>
      </c>
      <c r="O2161" s="317">
        <f t="shared" si="138"/>
        <v>82.0619</v>
      </c>
    </row>
    <row r="2162" spans="2:15" s="314" customFormat="1" ht="12.75">
      <c r="B2162" s="315">
        <f>+B1928</f>
        <v>41487</v>
      </c>
      <c r="C2162" s="312"/>
      <c r="D2162" s="319">
        <f>+D625</f>
        <v>48</v>
      </c>
      <c r="E2162" s="328">
        <f>+E625</f>
        <v>83.2436</v>
      </c>
      <c r="F2162" s="319"/>
      <c r="G2162" s="315">
        <f>+B1347</f>
        <v>41487</v>
      </c>
      <c r="H2162" s="319"/>
      <c r="I2162" s="319">
        <f>+D1347</f>
        <v>0</v>
      </c>
      <c r="J2162" s="317">
        <f>+E1347</f>
        <v>0</v>
      </c>
      <c r="K2162" s="312"/>
      <c r="L2162" s="315">
        <f t="shared" si="136"/>
        <v>41487</v>
      </c>
      <c r="M2162" s="316"/>
      <c r="N2162" s="317">
        <f t="shared" si="137"/>
        <v>48</v>
      </c>
      <c r="O2162" s="317">
        <f t="shared" si="138"/>
        <v>83.2436</v>
      </c>
    </row>
    <row r="2163" spans="2:15" s="314" customFormat="1" ht="12.75">
      <c r="B2163" s="315">
        <f>+B1929</f>
        <v>41518</v>
      </c>
      <c r="C2163" s="312"/>
      <c r="D2163" s="319">
        <f>+D626</f>
        <v>48</v>
      </c>
      <c r="E2163" s="328">
        <f>+E626</f>
        <v>84.5602</v>
      </c>
      <c r="F2163" s="319"/>
      <c r="G2163" s="315">
        <f>+B1348</f>
        <v>41518</v>
      </c>
      <c r="H2163" s="319"/>
      <c r="I2163" s="319">
        <f>+D1348</f>
        <v>0</v>
      </c>
      <c r="J2163" s="317">
        <f>+E1348</f>
        <v>0</v>
      </c>
      <c r="K2163" s="312"/>
      <c r="L2163" s="315">
        <f t="shared" si="136"/>
        <v>41518</v>
      </c>
      <c r="M2163" s="316"/>
      <c r="N2163" s="317">
        <f t="shared" si="137"/>
        <v>48</v>
      </c>
      <c r="O2163" s="317">
        <f t="shared" si="138"/>
        <v>84.5602</v>
      </c>
    </row>
    <row r="2164" spans="2:15" s="314" customFormat="1" ht="12.75">
      <c r="B2164" s="315">
        <f>+B1930</f>
        <v>41548</v>
      </c>
      <c r="C2164" s="312"/>
      <c r="D2164" s="319">
        <f>+D627</f>
        <v>46</v>
      </c>
      <c r="E2164" s="328">
        <f>+E627</f>
        <v>85.6182</v>
      </c>
      <c r="F2164" s="319"/>
      <c r="G2164" s="315">
        <f>+B1349</f>
        <v>41548</v>
      </c>
      <c r="H2164" s="319"/>
      <c r="I2164" s="319">
        <f>+D1349</f>
        <v>0</v>
      </c>
      <c r="J2164" s="317">
        <f>+E1349</f>
        <v>0</v>
      </c>
      <c r="K2164" s="312"/>
      <c r="L2164" s="315">
        <f aca="true" t="shared" si="139" ref="L2164:L2174">+B2164</f>
        <v>41548</v>
      </c>
      <c r="M2164" s="316"/>
      <c r="N2164" s="317">
        <f aca="true" t="shared" si="140" ref="N2164:N2174">+D2164+I2164</f>
        <v>46</v>
      </c>
      <c r="O2164" s="317">
        <f aca="true" t="shared" si="141" ref="O2164:O2174">+E2164+J2164</f>
        <v>85.6182</v>
      </c>
    </row>
    <row r="2165" spans="2:15" s="314" customFormat="1" ht="12.75">
      <c r="B2165" s="315">
        <f>+B1931</f>
        <v>41579</v>
      </c>
      <c r="C2165" s="312"/>
      <c r="D2165" s="319">
        <f>+D628</f>
        <v>46</v>
      </c>
      <c r="E2165" s="328">
        <f>+E628</f>
        <v>86.8773</v>
      </c>
      <c r="F2165" s="319"/>
      <c r="G2165" s="315">
        <f>+B1350</f>
        <v>41579</v>
      </c>
      <c r="H2165" s="319"/>
      <c r="I2165" s="319">
        <f>+D1350</f>
        <v>0</v>
      </c>
      <c r="J2165" s="317">
        <f>+E1350</f>
        <v>0</v>
      </c>
      <c r="K2165" s="312"/>
      <c r="L2165" s="315">
        <f t="shared" si="139"/>
        <v>41579</v>
      </c>
      <c r="M2165" s="316"/>
      <c r="N2165" s="317">
        <f t="shared" si="140"/>
        <v>46</v>
      </c>
      <c r="O2165" s="317">
        <f t="shared" si="141"/>
        <v>86.8773</v>
      </c>
    </row>
    <row r="2166" spans="2:15" s="314" customFormat="1" ht="12.75">
      <c r="B2166" s="315">
        <f>+B1932</f>
        <v>41609</v>
      </c>
      <c r="C2166" s="312"/>
      <c r="D2166" s="319">
        <f>+D629</f>
        <v>46</v>
      </c>
      <c r="E2166" s="328">
        <f>+E629</f>
        <v>88.0883</v>
      </c>
      <c r="F2166" s="319"/>
      <c r="G2166" s="315">
        <f>+B1351</f>
        <v>41609</v>
      </c>
      <c r="H2166" s="319"/>
      <c r="I2166" s="319">
        <f>+D1351</f>
        <v>0</v>
      </c>
      <c r="J2166" s="317">
        <f>+E1351</f>
        <v>0</v>
      </c>
      <c r="K2166" s="312"/>
      <c r="L2166" s="315">
        <f t="shared" si="139"/>
        <v>41609</v>
      </c>
      <c r="M2166" s="316"/>
      <c r="N2166" s="317">
        <f t="shared" si="140"/>
        <v>46</v>
      </c>
      <c r="O2166" s="317">
        <f t="shared" si="141"/>
        <v>88.0883</v>
      </c>
    </row>
    <row r="2167" spans="2:15" s="314" customFormat="1" ht="12.75">
      <c r="B2167" s="315">
        <f>+B1933</f>
        <v>41640</v>
      </c>
      <c r="C2167" s="312"/>
      <c r="D2167" s="319">
        <f>+D630</f>
        <v>46</v>
      </c>
      <c r="E2167" s="328">
        <f>+E630</f>
        <v>89.3517</v>
      </c>
      <c r="F2167" s="319"/>
      <c r="G2167" s="315">
        <f>+B1352</f>
        <v>41640</v>
      </c>
      <c r="H2167" s="319"/>
      <c r="I2167" s="319">
        <f>+D1352</f>
        <v>0</v>
      </c>
      <c r="J2167" s="317">
        <f>+E1352</f>
        <v>0</v>
      </c>
      <c r="K2167" s="312"/>
      <c r="L2167" s="315">
        <f t="shared" si="139"/>
        <v>41640</v>
      </c>
      <c r="M2167" s="316"/>
      <c r="N2167" s="317">
        <f t="shared" si="140"/>
        <v>46</v>
      </c>
      <c r="O2167" s="317">
        <f t="shared" si="141"/>
        <v>89.3517</v>
      </c>
    </row>
    <row r="2168" spans="2:15" s="314" customFormat="1" ht="12.75">
      <c r="B2168" s="315">
        <f>+B1934</f>
        <v>41671</v>
      </c>
      <c r="C2168" s="312"/>
      <c r="D2168" s="319">
        <f>+D631</f>
        <v>46</v>
      </c>
      <c r="E2168" s="328">
        <f>+E631</f>
        <v>90.6204</v>
      </c>
      <c r="F2168" s="319"/>
      <c r="G2168" s="315">
        <f>+B1353</f>
        <v>41671</v>
      </c>
      <c r="H2168" s="319"/>
      <c r="I2168" s="319">
        <f>+D1353</f>
        <v>0</v>
      </c>
      <c r="J2168" s="317">
        <f>+E1353</f>
        <v>0</v>
      </c>
      <c r="K2168" s="312"/>
      <c r="L2168" s="315">
        <f t="shared" si="139"/>
        <v>41671</v>
      </c>
      <c r="M2168" s="316"/>
      <c r="N2168" s="317">
        <f t="shared" si="140"/>
        <v>46</v>
      </c>
      <c r="O2168" s="317">
        <f t="shared" si="141"/>
        <v>90.6204</v>
      </c>
    </row>
    <row r="2169" spans="2:15" s="314" customFormat="1" ht="12.75">
      <c r="B2169" s="315">
        <f>+B1935</f>
        <v>41699</v>
      </c>
      <c r="C2169" s="312"/>
      <c r="D2169" s="319">
        <f>+D632</f>
        <v>46</v>
      </c>
      <c r="E2169" s="328">
        <f>+E632</f>
        <v>91.8433</v>
      </c>
      <c r="F2169" s="319"/>
      <c r="G2169" s="315">
        <f>+B1354</f>
        <v>41699</v>
      </c>
      <c r="H2169" s="319"/>
      <c r="I2169" s="319">
        <f>+D1354</f>
        <v>0</v>
      </c>
      <c r="J2169" s="317">
        <f>+E1354</f>
        <v>0</v>
      </c>
      <c r="K2169" s="312"/>
      <c r="L2169" s="315">
        <f t="shared" si="139"/>
        <v>41699</v>
      </c>
      <c r="M2169" s="316"/>
      <c r="N2169" s="317">
        <f t="shared" si="140"/>
        <v>46</v>
      </c>
      <c r="O2169" s="317">
        <f t="shared" si="141"/>
        <v>91.8433</v>
      </c>
    </row>
    <row r="2170" spans="2:15" s="314" customFormat="1" ht="12.75">
      <c r="B2170" s="315">
        <f>+B1936</f>
        <v>41730</v>
      </c>
      <c r="C2170" s="312"/>
      <c r="D2170" s="319">
        <f>+D633</f>
        <v>46</v>
      </c>
      <c r="E2170" s="328">
        <f>+E633</f>
        <v>96.0086</v>
      </c>
      <c r="F2170" s="319"/>
      <c r="G2170" s="315">
        <f>+B1355</f>
        <v>41730</v>
      </c>
      <c r="H2170" s="319"/>
      <c r="I2170" s="319">
        <f>+D1355</f>
        <v>0</v>
      </c>
      <c r="J2170" s="317">
        <f>+E1355</f>
        <v>0</v>
      </c>
      <c r="K2170" s="312"/>
      <c r="L2170" s="315">
        <f t="shared" si="139"/>
        <v>41730</v>
      </c>
      <c r="M2170" s="316"/>
      <c r="N2170" s="317">
        <f t="shared" si="140"/>
        <v>46</v>
      </c>
      <c r="O2170" s="317">
        <f t="shared" si="141"/>
        <v>96.0086</v>
      </c>
    </row>
    <row r="2171" spans="2:15" s="314" customFormat="1" ht="12.75">
      <c r="B2171" s="315">
        <f>+B1937</f>
        <v>41760</v>
      </c>
      <c r="C2171" s="312"/>
      <c r="D2171" s="319">
        <f>+D634</f>
        <v>46</v>
      </c>
      <c r="E2171" s="328">
        <f>+E634</f>
        <v>97.3406</v>
      </c>
      <c r="F2171" s="319"/>
      <c r="G2171" s="315">
        <f>+B1356</f>
        <v>41760</v>
      </c>
      <c r="H2171" s="319"/>
      <c r="I2171" s="319">
        <f>+D1356</f>
        <v>0</v>
      </c>
      <c r="J2171" s="317">
        <f>+E1356</f>
        <v>0</v>
      </c>
      <c r="K2171" s="312"/>
      <c r="L2171" s="315">
        <f t="shared" si="139"/>
        <v>41760</v>
      </c>
      <c r="M2171" s="316"/>
      <c r="N2171" s="317">
        <f t="shared" si="140"/>
        <v>46</v>
      </c>
      <c r="O2171" s="317">
        <f t="shared" si="141"/>
        <v>97.3406</v>
      </c>
    </row>
    <row r="2172" spans="2:15" s="314" customFormat="1" ht="12.75">
      <c r="B2172" s="315">
        <f>+B1938</f>
        <v>41791</v>
      </c>
      <c r="C2172" s="312"/>
      <c r="D2172" s="319">
        <f>+D635</f>
        <v>46</v>
      </c>
      <c r="E2172" s="328">
        <f>+E635</f>
        <v>98.5885</v>
      </c>
      <c r="F2172" s="319"/>
      <c r="G2172" s="315">
        <f>+B1357</f>
        <v>41791</v>
      </c>
      <c r="H2172" s="319"/>
      <c r="I2172" s="319">
        <f>+D1357</f>
        <v>0</v>
      </c>
      <c r="J2172" s="317">
        <f>+E1357</f>
        <v>0</v>
      </c>
      <c r="K2172" s="312"/>
      <c r="L2172" s="315">
        <f t="shared" si="139"/>
        <v>41791</v>
      </c>
      <c r="M2172" s="316"/>
      <c r="N2172" s="317">
        <f t="shared" si="140"/>
        <v>46</v>
      </c>
      <c r="O2172" s="317">
        <f t="shared" si="141"/>
        <v>98.5885</v>
      </c>
    </row>
    <row r="2173" spans="2:15" s="314" customFormat="1" ht="12.75">
      <c r="B2173" s="315">
        <f>+B1939</f>
        <v>41821</v>
      </c>
      <c r="C2173" s="312"/>
      <c r="D2173" s="319">
        <f>+D636</f>
        <v>46</v>
      </c>
      <c r="E2173" s="328">
        <f>+E636</f>
        <v>99.8868</v>
      </c>
      <c r="F2173" s="319"/>
      <c r="G2173" s="315">
        <f>+B1358</f>
        <v>41821</v>
      </c>
      <c r="H2173" s="319"/>
      <c r="I2173" s="319">
        <f>+D1358</f>
        <v>0</v>
      </c>
      <c r="J2173" s="317">
        <f>+E1358</f>
        <v>0</v>
      </c>
      <c r="K2173" s="312"/>
      <c r="L2173" s="315">
        <f t="shared" si="139"/>
        <v>41821</v>
      </c>
      <c r="M2173" s="316"/>
      <c r="N2173" s="317">
        <f t="shared" si="140"/>
        <v>46</v>
      </c>
      <c r="O2173" s="317">
        <f t="shared" si="141"/>
        <v>99.8868</v>
      </c>
    </row>
    <row r="2174" spans="2:15" s="314" customFormat="1" ht="12.75">
      <c r="B2174" s="315">
        <f>+B1940</f>
        <v>41852</v>
      </c>
      <c r="C2174" s="312"/>
      <c r="D2174" s="319">
        <f>+D637</f>
        <v>46</v>
      </c>
      <c r="E2174" s="328">
        <f>+E637</f>
        <v>101.1825</v>
      </c>
      <c r="F2174" s="319"/>
      <c r="G2174" s="315">
        <f>+B1359</f>
        <v>41852</v>
      </c>
      <c r="H2174" s="319"/>
      <c r="I2174" s="319">
        <f>+D1359</f>
        <v>0</v>
      </c>
      <c r="J2174" s="317">
        <f>+E1359</f>
        <v>0</v>
      </c>
      <c r="K2174" s="312"/>
      <c r="L2174" s="315">
        <f t="shared" si="139"/>
        <v>41852</v>
      </c>
      <c r="M2174" s="316"/>
      <c r="N2174" s="317">
        <f t="shared" si="140"/>
        <v>46</v>
      </c>
      <c r="O2174" s="317">
        <f t="shared" si="141"/>
        <v>101.1825</v>
      </c>
    </row>
    <row r="2175" spans="2:15" s="314" customFormat="1" ht="12.75">
      <c r="B2175" s="315">
        <f>+B1941</f>
        <v>41883</v>
      </c>
      <c r="C2175" s="312"/>
      <c r="D2175" s="319">
        <f>+D638</f>
        <v>46</v>
      </c>
      <c r="E2175" s="328">
        <f>+E638</f>
        <v>102.4855</v>
      </c>
      <c r="F2175" s="319"/>
      <c r="G2175" s="315">
        <f>+B1360</f>
        <v>41883</v>
      </c>
      <c r="H2175" s="319"/>
      <c r="I2175" s="319">
        <f>+D1360</f>
        <v>0</v>
      </c>
      <c r="J2175" s="317">
        <f>+E1360</f>
        <v>0</v>
      </c>
      <c r="K2175" s="312"/>
      <c r="L2175" s="315">
        <f>+B2175</f>
        <v>41883</v>
      </c>
      <c r="M2175" s="316"/>
      <c r="N2175" s="317">
        <f aca="true" t="shared" si="142" ref="N2175:O2177">+D2175+I2175</f>
        <v>46</v>
      </c>
      <c r="O2175" s="317">
        <f t="shared" si="142"/>
        <v>102.4855</v>
      </c>
    </row>
    <row r="2176" spans="2:15" s="314" customFormat="1" ht="12.75">
      <c r="B2176" s="315">
        <f>+B1942</f>
        <v>41913</v>
      </c>
      <c r="C2176" s="312"/>
      <c r="D2176" s="319">
        <f>+D639</f>
        <v>46</v>
      </c>
      <c r="E2176" s="328">
        <f>+E639</f>
        <v>104.1114</v>
      </c>
      <c r="F2176" s="319"/>
      <c r="G2176" s="315">
        <f>+B1361</f>
        <v>41913</v>
      </c>
      <c r="H2176" s="319"/>
      <c r="I2176" s="319">
        <f>+D1361</f>
        <v>0</v>
      </c>
      <c r="J2176" s="317">
        <f>+E1361</f>
        <v>0</v>
      </c>
      <c r="K2176" s="312"/>
      <c r="L2176" s="315">
        <f>+B2176</f>
        <v>41913</v>
      </c>
      <c r="M2176" s="316"/>
      <c r="N2176" s="317">
        <f t="shared" si="142"/>
        <v>46</v>
      </c>
      <c r="O2176" s="317">
        <f t="shared" si="142"/>
        <v>104.1114</v>
      </c>
    </row>
    <row r="2177" spans="2:15" s="314" customFormat="1" ht="12.75">
      <c r="B2177" s="315">
        <f>+B1943</f>
        <v>41944</v>
      </c>
      <c r="C2177" s="312"/>
      <c r="D2177" s="319">
        <f>+D640</f>
        <v>46</v>
      </c>
      <c r="E2177" s="328">
        <f>+E640</f>
        <v>11.3842</v>
      </c>
      <c r="F2177" s="319"/>
      <c r="G2177" s="315">
        <f>+B1362</f>
        <v>41944</v>
      </c>
      <c r="H2177" s="319"/>
      <c r="I2177" s="319">
        <f>+D1362</f>
        <v>0</v>
      </c>
      <c r="J2177" s="317">
        <f>+E1362</f>
        <v>0</v>
      </c>
      <c r="K2177" s="312"/>
      <c r="L2177" s="315">
        <f>+B2177</f>
        <v>41944</v>
      </c>
      <c r="M2177" s="316"/>
      <c r="N2177" s="317">
        <f t="shared" si="142"/>
        <v>46</v>
      </c>
      <c r="O2177" s="317">
        <f t="shared" si="142"/>
        <v>11.3842</v>
      </c>
    </row>
    <row r="2178" spans="2:15" s="314" customFormat="1" ht="12.75">
      <c r="B2178" s="315">
        <f>+B1944</f>
        <v>41974</v>
      </c>
      <c r="C2178" s="312"/>
      <c r="D2178" s="319">
        <f>+D641</f>
        <v>46</v>
      </c>
      <c r="E2178" s="328">
        <f>+E641</f>
        <v>12.6662</v>
      </c>
      <c r="F2178" s="319"/>
      <c r="G2178" s="315">
        <f>+B1363</f>
        <v>41974</v>
      </c>
      <c r="H2178" s="319"/>
      <c r="I2178" s="319">
        <f>+D1363</f>
        <v>0</v>
      </c>
      <c r="J2178" s="317">
        <f>+E1363</f>
        <v>0</v>
      </c>
      <c r="K2178" s="312"/>
      <c r="L2178" s="315">
        <f aca="true" t="shared" si="143" ref="L2178:L2183">+B2178</f>
        <v>41974</v>
      </c>
      <c r="M2178" s="316"/>
      <c r="N2178" s="317">
        <f aca="true" t="shared" si="144" ref="N2178:N2183">+D2178+I2178</f>
        <v>46</v>
      </c>
      <c r="O2178" s="317">
        <f aca="true" t="shared" si="145" ref="O2178:O2183">+E2178+J2178</f>
        <v>12.6662</v>
      </c>
    </row>
    <row r="2179" spans="2:15" s="314" customFormat="1" ht="12.75">
      <c r="B2179" s="315">
        <f>+B1945</f>
        <v>42005</v>
      </c>
      <c r="C2179" s="312"/>
      <c r="D2179" s="319">
        <f>+D642</f>
        <v>59</v>
      </c>
      <c r="E2179" s="328">
        <f>+E642</f>
        <v>19.816</v>
      </c>
      <c r="F2179" s="319"/>
      <c r="G2179" s="315">
        <f>+B1364</f>
        <v>42005</v>
      </c>
      <c r="H2179" s="319"/>
      <c r="I2179" s="319">
        <f>+D1364</f>
        <v>0</v>
      </c>
      <c r="J2179" s="317">
        <f>+E1364</f>
        <v>0</v>
      </c>
      <c r="K2179" s="312"/>
      <c r="L2179" s="315">
        <f t="shared" si="143"/>
        <v>42005</v>
      </c>
      <c r="M2179" s="316"/>
      <c r="N2179" s="317">
        <f t="shared" si="144"/>
        <v>59</v>
      </c>
      <c r="O2179" s="317">
        <f t="shared" si="145"/>
        <v>19.816</v>
      </c>
    </row>
    <row r="2180" spans="2:15" s="314" customFormat="1" ht="12.75">
      <c r="B2180" s="315">
        <f>+B1946</f>
        <v>42036</v>
      </c>
      <c r="C2180" s="312"/>
      <c r="D2180" s="319">
        <f>+D643</f>
        <v>46</v>
      </c>
      <c r="E2180" s="328">
        <f>+E643</f>
        <v>15.2257</v>
      </c>
      <c r="F2180" s="319"/>
      <c r="G2180" s="315">
        <f>+B1365</f>
        <v>42036</v>
      </c>
      <c r="H2180" s="319"/>
      <c r="I2180" s="319">
        <f>+D1365</f>
        <v>0</v>
      </c>
      <c r="J2180" s="317">
        <f>+E1365</f>
        <v>0</v>
      </c>
      <c r="K2180" s="312"/>
      <c r="L2180" s="315">
        <f t="shared" si="143"/>
        <v>42036</v>
      </c>
      <c r="M2180" s="316"/>
      <c r="N2180" s="317">
        <f t="shared" si="144"/>
        <v>46</v>
      </c>
      <c r="O2180" s="317">
        <f t="shared" si="145"/>
        <v>15.2257</v>
      </c>
    </row>
    <row r="2181" spans="2:15" s="314" customFormat="1" ht="12.75">
      <c r="B2181" s="315">
        <f>+B1947</f>
        <v>42064</v>
      </c>
      <c r="C2181" s="312"/>
      <c r="D2181" s="319">
        <f>+D644</f>
        <v>46</v>
      </c>
      <c r="E2181" s="328">
        <f>+E644</f>
        <v>16.5024</v>
      </c>
      <c r="F2181" s="319"/>
      <c r="G2181" s="315">
        <f>+B1366</f>
        <v>42064</v>
      </c>
      <c r="H2181" s="319"/>
      <c r="I2181" s="319">
        <f>+D1366</f>
        <v>0</v>
      </c>
      <c r="J2181" s="317">
        <f>+E1366</f>
        <v>0</v>
      </c>
      <c r="K2181" s="312"/>
      <c r="L2181" s="315">
        <f t="shared" si="143"/>
        <v>42064</v>
      </c>
      <c r="M2181" s="316"/>
      <c r="N2181" s="317">
        <f t="shared" si="144"/>
        <v>46</v>
      </c>
      <c r="O2181" s="317">
        <f t="shared" si="145"/>
        <v>16.5024</v>
      </c>
    </row>
    <row r="2182" spans="2:15" s="314" customFormat="1" ht="12.75">
      <c r="B2182" s="315">
        <f>+B1948</f>
        <v>42095</v>
      </c>
      <c r="C2182" s="312"/>
      <c r="D2182" s="319">
        <f>+D645</f>
        <v>45</v>
      </c>
      <c r="E2182" s="328">
        <f>+E645</f>
        <v>21.0944</v>
      </c>
      <c r="F2182" s="319"/>
      <c r="G2182" s="315">
        <f>+B1367</f>
        <v>42095</v>
      </c>
      <c r="H2182" s="319"/>
      <c r="I2182" s="319">
        <f>+D1367</f>
        <v>0</v>
      </c>
      <c r="J2182" s="317">
        <f>+E1367</f>
        <v>0</v>
      </c>
      <c r="K2182" s="312"/>
      <c r="L2182" s="315">
        <f t="shared" si="143"/>
        <v>42095</v>
      </c>
      <c r="M2182" s="316"/>
      <c r="N2182" s="317">
        <f t="shared" si="144"/>
        <v>45</v>
      </c>
      <c r="O2182" s="317">
        <f t="shared" si="145"/>
        <v>21.0944</v>
      </c>
    </row>
    <row r="2183" spans="2:15" s="314" customFormat="1" ht="12.75">
      <c r="B2183" s="315">
        <f>+B1949</f>
        <v>42125</v>
      </c>
      <c r="C2183" s="312"/>
      <c r="D2183" s="319">
        <f>+D646</f>
        <v>45</v>
      </c>
      <c r="E2183" s="328">
        <f>+E646</f>
        <v>22.4413</v>
      </c>
      <c r="F2183" s="319"/>
      <c r="G2183" s="315">
        <f>+B1368</f>
        <v>42125</v>
      </c>
      <c r="H2183" s="319"/>
      <c r="I2183" s="319">
        <f>+D1368</f>
        <v>0</v>
      </c>
      <c r="J2183" s="317">
        <f>+E1368</f>
        <v>0</v>
      </c>
      <c r="K2183" s="312"/>
      <c r="L2183" s="315">
        <f t="shared" si="143"/>
        <v>42125</v>
      </c>
      <c r="M2183" s="316"/>
      <c r="N2183" s="317">
        <f t="shared" si="144"/>
        <v>45</v>
      </c>
      <c r="O2183" s="317">
        <f t="shared" si="145"/>
        <v>22.4413</v>
      </c>
    </row>
    <row r="2184" spans="2:15" s="314" customFormat="1" ht="12.75">
      <c r="B2184" s="315">
        <f>+B1950</f>
        <v>42156</v>
      </c>
      <c r="C2184" s="312"/>
      <c r="D2184" s="319">
        <f>+D647</f>
        <v>45</v>
      </c>
      <c r="E2184" s="328">
        <f>+E647</f>
        <v>23.7397</v>
      </c>
      <c r="F2184" s="319"/>
      <c r="G2184" s="315">
        <f>+B1369</f>
        <v>42156</v>
      </c>
      <c r="H2184" s="319"/>
      <c r="I2184" s="319">
        <f>+D1369</f>
        <v>0</v>
      </c>
      <c r="J2184" s="317">
        <f>+E1369</f>
        <v>0</v>
      </c>
      <c r="K2184" s="312"/>
      <c r="L2184" s="315">
        <f aca="true" t="shared" si="146" ref="L2184:L2189">+B2184</f>
        <v>42156</v>
      </c>
      <c r="M2184" s="316"/>
      <c r="N2184" s="317">
        <f aca="true" t="shared" si="147" ref="N2184:O2186">+D2184+I2184</f>
        <v>45</v>
      </c>
      <c r="O2184" s="317">
        <f t="shared" si="147"/>
        <v>23.7397</v>
      </c>
    </row>
    <row r="2185" spans="2:15" s="314" customFormat="1" ht="12.75">
      <c r="B2185" s="315">
        <f>+B1951</f>
        <v>42186</v>
      </c>
      <c r="C2185" s="312"/>
      <c r="D2185" s="319">
        <f>+D648</f>
        <v>45</v>
      </c>
      <c r="E2185" s="328">
        <f>+E648</f>
        <v>25.0396</v>
      </c>
      <c r="F2185" s="319"/>
      <c r="G2185" s="315">
        <f>+B1370</f>
        <v>42186</v>
      </c>
      <c r="H2185" s="319"/>
      <c r="I2185" s="319">
        <f>+D1370</f>
        <v>0</v>
      </c>
      <c r="J2185" s="317">
        <f>+E1370</f>
        <v>0</v>
      </c>
      <c r="K2185" s="312"/>
      <c r="L2185" s="315">
        <f t="shared" si="146"/>
        <v>42186</v>
      </c>
      <c r="M2185" s="316"/>
      <c r="N2185" s="317">
        <f t="shared" si="147"/>
        <v>45</v>
      </c>
      <c r="O2185" s="317">
        <f t="shared" si="147"/>
        <v>25.0396</v>
      </c>
    </row>
    <row r="2186" spans="2:15" s="314" customFormat="1" ht="12.75">
      <c r="B2186" s="315">
        <f>+B1952</f>
        <v>42217</v>
      </c>
      <c r="C2186" s="312"/>
      <c r="D2186" s="319">
        <f>+D649</f>
        <v>45</v>
      </c>
      <c r="E2186" s="328">
        <f>+E649</f>
        <v>25.1196</v>
      </c>
      <c r="F2186" s="319"/>
      <c r="G2186" s="315">
        <f>+B1371</f>
        <v>42217</v>
      </c>
      <c r="H2186" s="319"/>
      <c r="I2186" s="319">
        <f>+D1371</f>
        <v>0</v>
      </c>
      <c r="J2186" s="317">
        <f>+E1371</f>
        <v>0</v>
      </c>
      <c r="K2186" s="312"/>
      <c r="L2186" s="315">
        <f t="shared" si="146"/>
        <v>42217</v>
      </c>
      <c r="M2186" s="316"/>
      <c r="N2186" s="317">
        <f t="shared" si="147"/>
        <v>45</v>
      </c>
      <c r="O2186" s="317">
        <f t="shared" si="147"/>
        <v>25.1196</v>
      </c>
    </row>
    <row r="2187" spans="2:15" s="314" customFormat="1" ht="12.75">
      <c r="B2187" s="315">
        <f>+B1953</f>
        <v>42248</v>
      </c>
      <c r="C2187" s="312"/>
      <c r="D2187" s="319">
        <f>+D650</f>
        <v>45</v>
      </c>
      <c r="E2187" s="328">
        <f>+E650</f>
        <v>25.2246</v>
      </c>
      <c r="F2187" s="319"/>
      <c r="G2187" s="315">
        <f>+B1372</f>
        <v>42248</v>
      </c>
      <c r="H2187" s="319"/>
      <c r="I2187" s="319">
        <f>+D1372</f>
        <v>0</v>
      </c>
      <c r="J2187" s="317">
        <f>+E1372</f>
        <v>0</v>
      </c>
      <c r="K2187" s="312"/>
      <c r="L2187" s="315">
        <f t="shared" si="146"/>
        <v>42248</v>
      </c>
      <c r="M2187" s="316"/>
      <c r="N2187" s="317">
        <f aca="true" t="shared" si="148" ref="N2187:O2189">+D2187+I2187</f>
        <v>45</v>
      </c>
      <c r="O2187" s="317">
        <f t="shared" si="148"/>
        <v>25.2246</v>
      </c>
    </row>
    <row r="2188" spans="2:15" s="314" customFormat="1" ht="12.75">
      <c r="B2188" s="315">
        <f>+B1954</f>
        <v>42278</v>
      </c>
      <c r="C2188" s="312"/>
      <c r="D2188" s="319">
        <f>+D651</f>
        <v>45</v>
      </c>
      <c r="E2188" s="328">
        <f>+E651</f>
        <v>25.652</v>
      </c>
      <c r="F2188" s="319"/>
      <c r="G2188" s="315">
        <f>+B1373</f>
        <v>42278</v>
      </c>
      <c r="H2188" s="319"/>
      <c r="I2188" s="319">
        <f>+D1373</f>
        <v>0</v>
      </c>
      <c r="J2188" s="317">
        <f>+E1373</f>
        <v>0</v>
      </c>
      <c r="K2188" s="312"/>
      <c r="L2188" s="315">
        <f t="shared" si="146"/>
        <v>42278</v>
      </c>
      <c r="M2188" s="316"/>
      <c r="N2188" s="317">
        <f t="shared" si="148"/>
        <v>45</v>
      </c>
      <c r="O2188" s="317">
        <f t="shared" si="148"/>
        <v>25.652</v>
      </c>
    </row>
    <row r="2189" spans="2:15" s="314" customFormat="1" ht="12.75">
      <c r="B2189" s="315">
        <f>+B1955</f>
        <v>42309</v>
      </c>
      <c r="C2189" s="312"/>
      <c r="D2189" s="319">
        <f>+D652</f>
        <v>45</v>
      </c>
      <c r="E2189" s="328">
        <f>+E652</f>
        <v>25.7097</v>
      </c>
      <c r="F2189" s="319"/>
      <c r="G2189" s="315">
        <f>+B1374</f>
        <v>42309</v>
      </c>
      <c r="H2189" s="319"/>
      <c r="I2189" s="319">
        <f>+D1374</f>
        <v>0</v>
      </c>
      <c r="J2189" s="317">
        <f>+E1374</f>
        <v>0</v>
      </c>
      <c r="K2189" s="312"/>
      <c r="L2189" s="315">
        <f t="shared" si="146"/>
        <v>42309</v>
      </c>
      <c r="M2189" s="316"/>
      <c r="N2189" s="317">
        <f t="shared" si="148"/>
        <v>45</v>
      </c>
      <c r="O2189" s="317">
        <f t="shared" si="148"/>
        <v>25.7097</v>
      </c>
    </row>
    <row r="2190" spans="2:15" s="314" customFormat="1" ht="12.75">
      <c r="B2190" s="315">
        <f>+B1956</f>
        <v>42339</v>
      </c>
      <c r="C2190" s="312"/>
      <c r="D2190" s="319">
        <f>+D653</f>
        <v>45</v>
      </c>
      <c r="E2190" s="328">
        <f>+E653</f>
        <v>25.7654</v>
      </c>
      <c r="F2190" s="319"/>
      <c r="G2190" s="315">
        <f>+B1375</f>
        <v>42339</v>
      </c>
      <c r="H2190" s="319"/>
      <c r="I2190" s="319">
        <f>+D1375</f>
        <v>0</v>
      </c>
      <c r="J2190" s="317">
        <f>+E1375</f>
        <v>0</v>
      </c>
      <c r="K2190" s="312"/>
      <c r="L2190" s="315">
        <f aca="true" t="shared" si="149" ref="L2190:L2195">+B2190</f>
        <v>42339</v>
      </c>
      <c r="M2190" s="316"/>
      <c r="N2190" s="317">
        <f aca="true" t="shared" si="150" ref="N2190:O2192">+D2190+I2190</f>
        <v>45</v>
      </c>
      <c r="O2190" s="317">
        <f t="shared" si="150"/>
        <v>25.7654</v>
      </c>
    </row>
    <row r="2191" spans="2:15" s="314" customFormat="1" ht="12.75">
      <c r="B2191" s="315">
        <f>+B1957</f>
        <v>42370</v>
      </c>
      <c r="C2191" s="312"/>
      <c r="D2191" s="319">
        <f>+D654</f>
        <v>45</v>
      </c>
      <c r="E2191" s="328">
        <f>+E654</f>
        <v>25.8185</v>
      </c>
      <c r="F2191" s="319"/>
      <c r="G2191" s="315">
        <f>+B1376</f>
        <v>42370</v>
      </c>
      <c r="H2191" s="319"/>
      <c r="I2191" s="319">
        <f>+D1376</f>
        <v>0</v>
      </c>
      <c r="J2191" s="317">
        <f>+E1376</f>
        <v>0</v>
      </c>
      <c r="K2191" s="312"/>
      <c r="L2191" s="315">
        <f t="shared" si="149"/>
        <v>42370</v>
      </c>
      <c r="M2191" s="316"/>
      <c r="N2191" s="317">
        <f t="shared" si="150"/>
        <v>45</v>
      </c>
      <c r="O2191" s="317">
        <f t="shared" si="150"/>
        <v>25.8185</v>
      </c>
    </row>
    <row r="2192" spans="2:15" s="314" customFormat="1" ht="12.75">
      <c r="B2192" s="315">
        <f>+B1958</f>
        <v>42401</v>
      </c>
      <c r="C2192" s="312"/>
      <c r="D2192" s="319">
        <f>+D655</f>
        <v>45</v>
      </c>
      <c r="E2192" s="328">
        <f>+E655</f>
        <v>28.4327</v>
      </c>
      <c r="F2192" s="319"/>
      <c r="G2192" s="315">
        <f>+B1377</f>
        <v>42401</v>
      </c>
      <c r="H2192" s="319"/>
      <c r="I2192" s="319">
        <f>+D1377</f>
        <v>0</v>
      </c>
      <c r="J2192" s="317">
        <f>+E1377</f>
        <v>0</v>
      </c>
      <c r="K2192" s="312"/>
      <c r="L2192" s="315">
        <f t="shared" si="149"/>
        <v>42401</v>
      </c>
      <c r="M2192" s="316"/>
      <c r="N2192" s="317">
        <f t="shared" si="150"/>
        <v>45</v>
      </c>
      <c r="O2192" s="317">
        <f t="shared" si="150"/>
        <v>28.4327</v>
      </c>
    </row>
    <row r="2193" spans="2:15" s="314" customFormat="1" ht="12.75">
      <c r="B2193" s="315">
        <f>+B1959</f>
        <v>42430</v>
      </c>
      <c r="C2193" s="312"/>
      <c r="D2193" s="319">
        <f>+D656</f>
        <v>45</v>
      </c>
      <c r="E2193" s="328">
        <f>+E656</f>
        <v>29.7705</v>
      </c>
      <c r="F2193" s="319"/>
      <c r="G2193" s="315">
        <f>+B1378</f>
        <v>42430</v>
      </c>
      <c r="H2193" s="319"/>
      <c r="I2193" s="319">
        <f>+D1378</f>
        <v>0</v>
      </c>
      <c r="J2193" s="317">
        <f>+E1378</f>
        <v>0</v>
      </c>
      <c r="K2193" s="312"/>
      <c r="L2193" s="315">
        <f t="shared" si="149"/>
        <v>42430</v>
      </c>
      <c r="M2193" s="316"/>
      <c r="N2193" s="317">
        <f aca="true" t="shared" si="151" ref="N2193:O2195">+D2193+I2193</f>
        <v>45</v>
      </c>
      <c r="O2193" s="317">
        <f t="shared" si="151"/>
        <v>29.7705</v>
      </c>
    </row>
    <row r="2194" spans="2:15" s="314" customFormat="1" ht="12.75">
      <c r="B2194" s="315">
        <f>+B1960</f>
        <v>42461</v>
      </c>
      <c r="C2194" s="312"/>
      <c r="D2194" s="319">
        <f>+D657</f>
        <v>45</v>
      </c>
      <c r="E2194" s="328">
        <f>+E657</f>
        <v>31.9624</v>
      </c>
      <c r="F2194" s="319"/>
      <c r="G2194" s="315">
        <f>+B1379</f>
        <v>42461</v>
      </c>
      <c r="H2194" s="319"/>
      <c r="I2194" s="319">
        <f>+D1379</f>
        <v>0</v>
      </c>
      <c r="J2194" s="317">
        <f>+E1379</f>
        <v>0</v>
      </c>
      <c r="K2194" s="312"/>
      <c r="L2194" s="315">
        <f t="shared" si="149"/>
        <v>42461</v>
      </c>
      <c r="M2194" s="316"/>
      <c r="N2194" s="317">
        <f t="shared" si="151"/>
        <v>45</v>
      </c>
      <c r="O2194" s="317">
        <f t="shared" si="151"/>
        <v>31.9624</v>
      </c>
    </row>
    <row r="2195" spans="2:15" s="314" customFormat="1" ht="12.75">
      <c r="B2195" s="315">
        <f>+B1961</f>
        <v>42491</v>
      </c>
      <c r="C2195" s="312"/>
      <c r="D2195" s="319">
        <f>+D658</f>
        <v>45</v>
      </c>
      <c r="E2195" s="328">
        <f>+E658</f>
        <v>33.3781</v>
      </c>
      <c r="F2195" s="319"/>
      <c r="G2195" s="315">
        <f>+B1380</f>
        <v>42491</v>
      </c>
      <c r="H2195" s="319"/>
      <c r="I2195" s="319">
        <f>+D1380</f>
        <v>0</v>
      </c>
      <c r="J2195" s="317">
        <f>+E1380</f>
        <v>0</v>
      </c>
      <c r="K2195" s="312"/>
      <c r="L2195" s="315">
        <f t="shared" si="149"/>
        <v>42491</v>
      </c>
      <c r="M2195" s="316"/>
      <c r="N2195" s="317">
        <f t="shared" si="151"/>
        <v>45</v>
      </c>
      <c r="O2195" s="317">
        <f t="shared" si="151"/>
        <v>33.3781</v>
      </c>
    </row>
    <row r="2196" spans="2:15" s="314" customFormat="1" ht="12.75">
      <c r="B2196" s="315">
        <f>+B1962</f>
        <v>42522</v>
      </c>
      <c r="C2196" s="312"/>
      <c r="D2196" s="319">
        <f>+D659</f>
        <v>45</v>
      </c>
      <c r="E2196" s="328">
        <f>+E659</f>
        <v>34.7333</v>
      </c>
      <c r="F2196" s="319"/>
      <c r="G2196" s="315">
        <f>+B1381</f>
        <v>42522</v>
      </c>
      <c r="H2196" s="319"/>
      <c r="I2196" s="319">
        <f>+D1381</f>
        <v>0</v>
      </c>
      <c r="J2196" s="317">
        <f>+E1381</f>
        <v>0</v>
      </c>
      <c r="K2196" s="312"/>
      <c r="L2196" s="315">
        <f aca="true" t="shared" si="152" ref="L2196:L2201">+B2196</f>
        <v>42522</v>
      </c>
      <c r="M2196" s="316"/>
      <c r="N2196" s="317">
        <f aca="true" t="shared" si="153" ref="N2196:O2198">+D2196+I2196</f>
        <v>45</v>
      </c>
      <c r="O2196" s="317">
        <f t="shared" si="153"/>
        <v>34.7333</v>
      </c>
    </row>
    <row r="2197" spans="2:15" s="314" customFormat="1" ht="12.75">
      <c r="B2197" s="315">
        <f>+B1963</f>
        <v>42552</v>
      </c>
      <c r="C2197" s="312"/>
      <c r="D2197" s="319">
        <f>+D660</f>
        <v>45</v>
      </c>
      <c r="E2197" s="328">
        <f>+E660</f>
        <v>36.089</v>
      </c>
      <c r="F2197" s="319"/>
      <c r="G2197" s="315">
        <f>+B1382</f>
        <v>42552</v>
      </c>
      <c r="H2197" s="319"/>
      <c r="I2197" s="319">
        <f>+D1382</f>
        <v>0</v>
      </c>
      <c r="J2197" s="317">
        <f>+E1382</f>
        <v>0</v>
      </c>
      <c r="K2197" s="312"/>
      <c r="L2197" s="315">
        <f t="shared" si="152"/>
        <v>42552</v>
      </c>
      <c r="M2197" s="316"/>
      <c r="N2197" s="317">
        <f t="shared" si="153"/>
        <v>45</v>
      </c>
      <c r="O2197" s="317">
        <f t="shared" si="153"/>
        <v>36.089</v>
      </c>
    </row>
    <row r="2198" spans="2:15" s="314" customFormat="1" ht="12.75">
      <c r="B2198" s="315">
        <f>+B1964</f>
        <v>42583</v>
      </c>
      <c r="C2198" s="312"/>
      <c r="D2198" s="319">
        <f>+D661</f>
        <v>45</v>
      </c>
      <c r="E2198" s="328">
        <f>+E661</f>
        <v>37.4791</v>
      </c>
      <c r="F2198" s="319"/>
      <c r="G2198" s="315">
        <f>+B1383</f>
        <v>42583</v>
      </c>
      <c r="H2198" s="319"/>
      <c r="I2198" s="319">
        <f>+D1383</f>
        <v>0</v>
      </c>
      <c r="J2198" s="317">
        <f>+E1383</f>
        <v>0</v>
      </c>
      <c r="K2198" s="312"/>
      <c r="L2198" s="315">
        <f t="shared" si="152"/>
        <v>42583</v>
      </c>
      <c r="M2198" s="316"/>
      <c r="N2198" s="317">
        <f t="shared" si="153"/>
        <v>45</v>
      </c>
      <c r="O2198" s="317">
        <f t="shared" si="153"/>
        <v>37.4791</v>
      </c>
    </row>
    <row r="2199" spans="2:15" s="314" customFormat="1" ht="12.75">
      <c r="B2199" s="315">
        <f>+B1965</f>
        <v>42614</v>
      </c>
      <c r="C2199" s="312"/>
      <c r="D2199" s="319">
        <f>+D662</f>
        <v>45</v>
      </c>
      <c r="E2199" s="328">
        <f>+E662</f>
        <v>38.8885</v>
      </c>
      <c r="F2199" s="319"/>
      <c r="G2199" s="315">
        <f>+B1384</f>
        <v>42614</v>
      </c>
      <c r="H2199" s="319"/>
      <c r="I2199" s="319">
        <f>+D1384</f>
        <v>0</v>
      </c>
      <c r="J2199" s="317">
        <f>+E1384</f>
        <v>0</v>
      </c>
      <c r="K2199" s="312"/>
      <c r="L2199" s="315">
        <f t="shared" si="152"/>
        <v>42614</v>
      </c>
      <c r="M2199" s="316"/>
      <c r="N2199" s="317">
        <f aca="true" t="shared" si="154" ref="N2199:O2201">+D2199+I2199</f>
        <v>45</v>
      </c>
      <c r="O2199" s="317">
        <f t="shared" si="154"/>
        <v>38.8885</v>
      </c>
    </row>
    <row r="2200" spans="2:15" s="314" customFormat="1" ht="12.75">
      <c r="B2200" s="315">
        <f>+B1966</f>
        <v>42644</v>
      </c>
      <c r="C2200" s="312"/>
      <c r="D2200" s="319">
        <f>+D663</f>
        <v>45</v>
      </c>
      <c r="E2200" s="328">
        <f>+E663</f>
        <v>40.5814</v>
      </c>
      <c r="F2200" s="319"/>
      <c r="G2200" s="315">
        <f>+B1385</f>
        <v>42644</v>
      </c>
      <c r="H2200" s="319"/>
      <c r="I2200" s="319">
        <f>+D1385</f>
        <v>0</v>
      </c>
      <c r="J2200" s="317">
        <f>+E1385</f>
        <v>0</v>
      </c>
      <c r="K2200" s="312"/>
      <c r="L2200" s="315">
        <f t="shared" si="152"/>
        <v>42644</v>
      </c>
      <c r="M2200" s="316"/>
      <c r="N2200" s="317">
        <f t="shared" si="154"/>
        <v>45</v>
      </c>
      <c r="O2200" s="317">
        <f t="shared" si="154"/>
        <v>40.5814</v>
      </c>
    </row>
    <row r="2201" spans="2:15" s="314" customFormat="1" ht="12.75">
      <c r="B2201" s="315">
        <f>+B1967</f>
        <v>42675</v>
      </c>
      <c r="C2201" s="312"/>
      <c r="D2201" s="319">
        <f>+D664</f>
        <v>45</v>
      </c>
      <c r="E2201" s="328">
        <f>+E664</f>
        <v>41.9525</v>
      </c>
      <c r="F2201" s="319"/>
      <c r="G2201" s="315">
        <f>+B1386</f>
        <v>42675</v>
      </c>
      <c r="H2201" s="319"/>
      <c r="I2201" s="319">
        <f>+D1386</f>
        <v>0</v>
      </c>
      <c r="J2201" s="317">
        <f>+E1386</f>
        <v>0</v>
      </c>
      <c r="K2201" s="312"/>
      <c r="L2201" s="315">
        <f t="shared" si="152"/>
        <v>42675</v>
      </c>
      <c r="M2201" s="316"/>
      <c r="N2201" s="317">
        <f t="shared" si="154"/>
        <v>45</v>
      </c>
      <c r="O2201" s="317">
        <f t="shared" si="154"/>
        <v>41.9525</v>
      </c>
    </row>
    <row r="2202" spans="2:15" s="314" customFormat="1" ht="12.75">
      <c r="B2202" s="315">
        <f>+B1968</f>
        <v>42705</v>
      </c>
      <c r="C2202" s="312"/>
      <c r="D2202" s="319">
        <f>+D665</f>
        <v>45</v>
      </c>
      <c r="E2202" s="328">
        <f>+E665</f>
        <v>43.3245</v>
      </c>
      <c r="F2202" s="319"/>
      <c r="G2202" s="315">
        <f>+B1387</f>
        <v>42705</v>
      </c>
      <c r="H2202" s="319"/>
      <c r="I2202" s="319">
        <f>+D1387</f>
        <v>0</v>
      </c>
      <c r="J2202" s="317">
        <f>+E1387</f>
        <v>0</v>
      </c>
      <c r="K2202" s="312"/>
      <c r="L2202" s="315">
        <f aca="true" t="shared" si="155" ref="L2202:L2207">+B2202</f>
        <v>42705</v>
      </c>
      <c r="M2202" s="316"/>
      <c r="N2202" s="317">
        <f aca="true" t="shared" si="156" ref="N2202:O2207">+D2202+I2202</f>
        <v>45</v>
      </c>
      <c r="O2202" s="317">
        <f t="shared" si="156"/>
        <v>43.3245</v>
      </c>
    </row>
    <row r="2203" spans="2:15" s="314" customFormat="1" ht="12.75">
      <c r="B2203" s="315">
        <f>+B1969</f>
        <v>42736</v>
      </c>
      <c r="C2203" s="312"/>
      <c r="D2203" s="319">
        <f>+D666</f>
        <v>45</v>
      </c>
      <c r="E2203" s="328">
        <f>+E666</f>
        <v>43.6794</v>
      </c>
      <c r="F2203" s="319"/>
      <c r="G2203" s="315">
        <f>+B1388</f>
        <v>42736</v>
      </c>
      <c r="H2203" s="319"/>
      <c r="I2203" s="319">
        <f>+D1388</f>
        <v>0</v>
      </c>
      <c r="J2203" s="317">
        <f>+E1388</f>
        <v>0</v>
      </c>
      <c r="K2203" s="312"/>
      <c r="L2203" s="315">
        <f t="shared" si="155"/>
        <v>42736</v>
      </c>
      <c r="M2203" s="316"/>
      <c r="N2203" s="317">
        <f t="shared" si="156"/>
        <v>45</v>
      </c>
      <c r="O2203" s="317">
        <f t="shared" si="156"/>
        <v>43.6794</v>
      </c>
    </row>
    <row r="2204" spans="2:15" s="314" customFormat="1" ht="12.75">
      <c r="B2204" s="315">
        <f>+B1970</f>
        <v>42767</v>
      </c>
      <c r="C2204" s="312"/>
      <c r="D2204" s="319">
        <f>+D667</f>
        <v>44</v>
      </c>
      <c r="E2204" s="328">
        <f>+E667</f>
        <v>45.0478</v>
      </c>
      <c r="F2204" s="319"/>
      <c r="G2204" s="315">
        <f>+B1389</f>
        <v>42767</v>
      </c>
      <c r="H2204" s="319"/>
      <c r="I2204" s="319">
        <f>+D1389</f>
        <v>0</v>
      </c>
      <c r="J2204" s="317">
        <f>+E1389</f>
        <v>0</v>
      </c>
      <c r="K2204" s="312"/>
      <c r="L2204" s="315">
        <f t="shared" si="155"/>
        <v>42767</v>
      </c>
      <c r="M2204" s="316"/>
      <c r="N2204" s="317">
        <f t="shared" si="156"/>
        <v>44</v>
      </c>
      <c r="O2204" s="317">
        <f t="shared" si="156"/>
        <v>45.0478</v>
      </c>
    </row>
    <row r="2205" spans="2:15" s="314" customFormat="1" ht="12.75">
      <c r="B2205" s="315">
        <f>+B1971</f>
        <v>42795</v>
      </c>
      <c r="C2205" s="312"/>
      <c r="D2205" s="319">
        <f>+D668</f>
        <v>44</v>
      </c>
      <c r="E2205" s="328">
        <f>+E668</f>
        <v>46.4208</v>
      </c>
      <c r="F2205" s="319"/>
      <c r="G2205" s="315">
        <f>+B1390</f>
        <v>42795</v>
      </c>
      <c r="H2205" s="319"/>
      <c r="I2205" s="319">
        <f>+D1390</f>
        <v>0</v>
      </c>
      <c r="J2205" s="317">
        <f>+E1390</f>
        <v>0</v>
      </c>
      <c r="K2205" s="312"/>
      <c r="L2205" s="315">
        <f t="shared" si="155"/>
        <v>42795</v>
      </c>
      <c r="M2205" s="316"/>
      <c r="N2205" s="317">
        <f t="shared" si="156"/>
        <v>44</v>
      </c>
      <c r="O2205" s="317">
        <f t="shared" si="156"/>
        <v>46.4208</v>
      </c>
    </row>
    <row r="2206" spans="2:15" s="314" customFormat="1" ht="12.75">
      <c r="B2206" s="315">
        <f>+B1972</f>
        <v>42826</v>
      </c>
      <c r="C2206" s="312"/>
      <c r="D2206" s="319">
        <f>+D669</f>
        <v>44</v>
      </c>
      <c r="E2206" s="328">
        <f>+E669</f>
        <v>48.6684</v>
      </c>
      <c r="F2206" s="319"/>
      <c r="G2206" s="315">
        <f>+B1391</f>
        <v>42826</v>
      </c>
      <c r="H2206" s="319"/>
      <c r="I2206" s="319">
        <f>+D1391</f>
        <v>0</v>
      </c>
      <c r="J2206" s="317">
        <f>+E1391</f>
        <v>0</v>
      </c>
      <c r="K2206" s="312"/>
      <c r="L2206" s="315">
        <f t="shared" si="155"/>
        <v>42826</v>
      </c>
      <c r="M2206" s="316"/>
      <c r="N2206" s="317">
        <f t="shared" si="156"/>
        <v>44</v>
      </c>
      <c r="O2206" s="317">
        <f t="shared" si="156"/>
        <v>48.6684</v>
      </c>
    </row>
    <row r="2207" spans="2:15" s="314" customFormat="1" ht="12.75">
      <c r="B2207" s="315">
        <f>+B1973</f>
        <v>42856</v>
      </c>
      <c r="C2207" s="312"/>
      <c r="D2207" s="319">
        <f>+D670</f>
        <v>44</v>
      </c>
      <c r="E2207" s="328">
        <f>+E670</f>
        <v>50.0544</v>
      </c>
      <c r="F2207" s="319"/>
      <c r="G2207" s="315">
        <f>+B1392</f>
        <v>42856</v>
      </c>
      <c r="H2207" s="319"/>
      <c r="I2207" s="319">
        <f>+D1392</f>
        <v>0</v>
      </c>
      <c r="J2207" s="317">
        <f>+E1392</f>
        <v>0</v>
      </c>
      <c r="K2207" s="312"/>
      <c r="L2207" s="315">
        <f t="shared" si="155"/>
        <v>42856</v>
      </c>
      <c r="M2207" s="316"/>
      <c r="N2207" s="317">
        <f t="shared" si="156"/>
        <v>44</v>
      </c>
      <c r="O2207" s="317">
        <f t="shared" si="156"/>
        <v>50.0544</v>
      </c>
    </row>
    <row r="2208" spans="2:15" s="314" customFormat="1" ht="12.75">
      <c r="B2208" s="315">
        <f>+B1974</f>
        <v>42887</v>
      </c>
      <c r="C2208" s="312"/>
      <c r="D2208" s="319">
        <f>+D671</f>
        <v>43</v>
      </c>
      <c r="E2208" s="328">
        <f>+E671</f>
        <v>7.2751</v>
      </c>
      <c r="F2208" s="319"/>
      <c r="G2208" s="315">
        <f>+B1393</f>
        <v>42887</v>
      </c>
      <c r="H2208" s="319"/>
      <c r="I2208" s="319">
        <f>+D1393</f>
        <v>0</v>
      </c>
      <c r="J2208" s="317">
        <f>+E1393</f>
        <v>0</v>
      </c>
      <c r="K2208" s="312"/>
      <c r="L2208" s="315">
        <f aca="true" t="shared" si="157" ref="L2208:L2213">+B2208</f>
        <v>42887</v>
      </c>
      <c r="M2208" s="316"/>
      <c r="N2208" s="317">
        <f aca="true" t="shared" si="158" ref="N2208:O2210">+D2208+I2208</f>
        <v>43</v>
      </c>
      <c r="O2208" s="317">
        <f t="shared" si="158"/>
        <v>7.2751</v>
      </c>
    </row>
    <row r="2209" spans="2:15" s="314" customFormat="1" ht="12.75">
      <c r="B2209" s="315">
        <f>+B1975</f>
        <v>42917</v>
      </c>
      <c r="C2209" s="312"/>
      <c r="D2209" s="319">
        <f>+D672</f>
        <v>43</v>
      </c>
      <c r="E2209" s="328">
        <f>+E672</f>
        <v>8.6089</v>
      </c>
      <c r="F2209" s="319"/>
      <c r="G2209" s="315">
        <f>+B1394</f>
        <v>42917</v>
      </c>
      <c r="H2209" s="319"/>
      <c r="I2209" s="319">
        <f>+D1394</f>
        <v>0</v>
      </c>
      <c r="J2209" s="317">
        <f>+E1394</f>
        <v>0</v>
      </c>
      <c r="K2209" s="312"/>
      <c r="L2209" s="315">
        <f t="shared" si="157"/>
        <v>42917</v>
      </c>
      <c r="M2209" s="316"/>
      <c r="N2209" s="317">
        <f t="shared" si="158"/>
        <v>43</v>
      </c>
      <c r="O2209" s="317">
        <f t="shared" si="158"/>
        <v>8.6089</v>
      </c>
    </row>
    <row r="2210" spans="2:15" s="314" customFormat="1" ht="12.75">
      <c r="B2210" s="315">
        <f>+B1976</f>
        <v>42948</v>
      </c>
      <c r="C2210" s="312"/>
      <c r="D2210" s="319">
        <f>+D673</f>
        <v>43</v>
      </c>
      <c r="E2210" s="328">
        <f>+E673</f>
        <v>9.9541</v>
      </c>
      <c r="F2210" s="319"/>
      <c r="G2210" s="315">
        <f>+B1395</f>
        <v>42948</v>
      </c>
      <c r="H2210" s="319"/>
      <c r="I2210" s="319">
        <f>+D1395</f>
        <v>0</v>
      </c>
      <c r="J2210" s="317">
        <f>+E1395</f>
        <v>0</v>
      </c>
      <c r="K2210" s="312"/>
      <c r="L2210" s="315">
        <f t="shared" si="157"/>
        <v>42948</v>
      </c>
      <c r="M2210" s="316"/>
      <c r="N2210" s="317">
        <f t="shared" si="158"/>
        <v>43</v>
      </c>
      <c r="O2210" s="317">
        <f t="shared" si="158"/>
        <v>9.9541</v>
      </c>
    </row>
    <row r="2211" spans="2:15" s="314" customFormat="1" ht="12.75">
      <c r="B2211" s="315">
        <f>+B1977</f>
        <v>42979</v>
      </c>
      <c r="C2211" s="312"/>
      <c r="D2211" s="319">
        <f>+D674</f>
        <v>43</v>
      </c>
      <c r="E2211" s="328">
        <f>+E674</f>
        <v>11.317</v>
      </c>
      <c r="F2211" s="319"/>
      <c r="G2211" s="315">
        <f>+B1396</f>
        <v>42979</v>
      </c>
      <c r="H2211" s="319"/>
      <c r="I2211" s="319">
        <f>+D1396</f>
        <v>0</v>
      </c>
      <c r="J2211" s="317">
        <f>+E1396</f>
        <v>0</v>
      </c>
      <c r="K2211" s="312"/>
      <c r="L2211" s="315">
        <f t="shared" si="157"/>
        <v>42979</v>
      </c>
      <c r="M2211" s="316"/>
      <c r="N2211" s="317">
        <f aca="true" t="shared" si="159" ref="N2211:O2216">+D2211+I2211</f>
        <v>43</v>
      </c>
      <c r="O2211" s="317">
        <f t="shared" si="159"/>
        <v>11.317</v>
      </c>
    </row>
    <row r="2212" spans="2:15" s="314" customFormat="1" ht="12.75">
      <c r="B2212" s="315">
        <f>+B1978</f>
        <v>43009</v>
      </c>
      <c r="C2212" s="312"/>
      <c r="D2212" s="319">
        <f>+D675</f>
        <v>43</v>
      </c>
      <c r="E2212" s="328">
        <f>+E675</f>
        <v>12.6607</v>
      </c>
      <c r="F2212" s="319"/>
      <c r="G2212" s="315">
        <f>+B1397</f>
        <v>43009</v>
      </c>
      <c r="H2212" s="319"/>
      <c r="I2212" s="319">
        <f>+D1397</f>
        <v>0</v>
      </c>
      <c r="J2212" s="317">
        <f>+E1397</f>
        <v>0</v>
      </c>
      <c r="K2212" s="312"/>
      <c r="L2212" s="315">
        <f t="shared" si="157"/>
        <v>43009</v>
      </c>
      <c r="M2212" s="316"/>
      <c r="N2212" s="317">
        <f t="shared" si="159"/>
        <v>43</v>
      </c>
      <c r="O2212" s="317">
        <f t="shared" si="159"/>
        <v>12.6607</v>
      </c>
    </row>
    <row r="2213" spans="2:15" s="314" customFormat="1" ht="12.75">
      <c r="B2213" s="315">
        <f>+B1979</f>
        <v>43040</v>
      </c>
      <c r="C2213" s="312"/>
      <c r="D2213" s="319">
        <f>+D676</f>
        <v>43</v>
      </c>
      <c r="E2213" s="328">
        <f>+E676</f>
        <v>13.9966</v>
      </c>
      <c r="F2213" s="319"/>
      <c r="G2213" s="315">
        <f>+B1398</f>
        <v>43040</v>
      </c>
      <c r="H2213" s="319"/>
      <c r="I2213" s="319">
        <f>+D1398</f>
        <v>0</v>
      </c>
      <c r="J2213" s="317">
        <f>+E1398</f>
        <v>0</v>
      </c>
      <c r="K2213" s="312"/>
      <c r="L2213" s="315">
        <f t="shared" si="157"/>
        <v>43040</v>
      </c>
      <c r="M2213" s="316"/>
      <c r="N2213" s="317">
        <f t="shared" si="159"/>
        <v>43</v>
      </c>
      <c r="O2213" s="317">
        <f t="shared" si="159"/>
        <v>13.9966</v>
      </c>
    </row>
    <row r="2214" spans="2:15" s="314" customFormat="1" ht="12.75">
      <c r="B2214" s="315">
        <f>+B1980</f>
        <v>43070</v>
      </c>
      <c r="C2214" s="312"/>
      <c r="D2214" s="319">
        <f>+D677</f>
        <v>46</v>
      </c>
      <c r="E2214" s="328">
        <f>+E677</f>
        <v>15.3484</v>
      </c>
      <c r="F2214" s="319"/>
      <c r="G2214" s="315">
        <f>+B1399</f>
        <v>43070</v>
      </c>
      <c r="H2214" s="319"/>
      <c r="I2214" s="319">
        <f>+D1399</f>
        <v>0</v>
      </c>
      <c r="J2214" s="317">
        <f>+E1399</f>
        <v>0</v>
      </c>
      <c r="K2214" s="312"/>
      <c r="L2214" s="315">
        <f aca="true" t="shared" si="160" ref="L2214:L2219">+B2214</f>
        <v>43070</v>
      </c>
      <c r="M2214" s="316"/>
      <c r="N2214" s="317">
        <f t="shared" si="159"/>
        <v>46</v>
      </c>
      <c r="O2214" s="317">
        <f t="shared" si="159"/>
        <v>15.3484</v>
      </c>
    </row>
    <row r="2215" spans="2:15" s="314" customFormat="1" ht="12.75">
      <c r="B2215" s="315">
        <f>+B1981</f>
        <v>43101</v>
      </c>
      <c r="C2215" s="312"/>
      <c r="D2215" s="319">
        <f>+D678</f>
        <v>46</v>
      </c>
      <c r="E2215" s="328">
        <f>+E678</f>
        <v>16.6896</v>
      </c>
      <c r="F2215" s="319"/>
      <c r="G2215" s="315">
        <f>+B1400</f>
        <v>43101</v>
      </c>
      <c r="H2215" s="319"/>
      <c r="I2215" s="319">
        <f>+D1400</f>
        <v>0</v>
      </c>
      <c r="J2215" s="317">
        <f>+E1400</f>
        <v>0</v>
      </c>
      <c r="K2215" s="312"/>
      <c r="L2215" s="315">
        <f t="shared" si="160"/>
        <v>43101</v>
      </c>
      <c r="M2215" s="316"/>
      <c r="N2215" s="317">
        <f t="shared" si="159"/>
        <v>46</v>
      </c>
      <c r="O2215" s="317">
        <f t="shared" si="159"/>
        <v>16.6896</v>
      </c>
    </row>
    <row r="2216" spans="2:15" s="314" customFormat="1" ht="12.75">
      <c r="B2216" s="315">
        <f>+B1982</f>
        <v>43132</v>
      </c>
      <c r="C2216" s="312"/>
      <c r="D2216" s="319">
        <f>+D679</f>
        <v>46</v>
      </c>
      <c r="E2216" s="328">
        <f>+E679</f>
        <v>18.0309</v>
      </c>
      <c r="F2216" s="319"/>
      <c r="G2216" s="315">
        <f>+B1401</f>
        <v>43132</v>
      </c>
      <c r="H2216" s="319"/>
      <c r="I2216" s="319">
        <f>+D1401</f>
        <v>0</v>
      </c>
      <c r="J2216" s="317">
        <f>+E1401</f>
        <v>0</v>
      </c>
      <c r="K2216" s="312"/>
      <c r="L2216" s="315">
        <f t="shared" si="160"/>
        <v>43132</v>
      </c>
      <c r="M2216" s="316"/>
      <c r="N2216" s="317">
        <f t="shared" si="159"/>
        <v>46</v>
      </c>
      <c r="O2216" s="317">
        <f t="shared" si="159"/>
        <v>18.0309</v>
      </c>
    </row>
    <row r="2217" spans="2:15" s="314" customFormat="1" ht="12.75">
      <c r="B2217" s="315">
        <f>+B1983</f>
        <v>43160</v>
      </c>
      <c r="C2217" s="312"/>
      <c r="D2217" s="319">
        <f>+D680</f>
        <v>46</v>
      </c>
      <c r="E2217" s="328">
        <f>+E680</f>
        <v>19.3773</v>
      </c>
      <c r="F2217" s="319"/>
      <c r="G2217" s="315">
        <f>+B1402</f>
        <v>43160</v>
      </c>
      <c r="H2217" s="319"/>
      <c r="I2217" s="319">
        <f>+D1402</f>
        <v>0</v>
      </c>
      <c r="J2217" s="317">
        <f>+E1402</f>
        <v>0</v>
      </c>
      <c r="K2217" s="312"/>
      <c r="L2217" s="315">
        <f t="shared" si="160"/>
        <v>43160</v>
      </c>
      <c r="M2217" s="316"/>
      <c r="N2217" s="317">
        <f aca="true" t="shared" si="161" ref="N2217:O2219">+D2217+I2217</f>
        <v>46</v>
      </c>
      <c r="O2217" s="317">
        <f t="shared" si="161"/>
        <v>19.3773</v>
      </c>
    </row>
    <row r="2218" spans="2:15" s="314" customFormat="1" ht="12.75">
      <c r="B2218" s="315">
        <f>+B1984</f>
        <v>43191</v>
      </c>
      <c r="C2218" s="312"/>
      <c r="D2218" s="319">
        <f>+D681</f>
        <v>46</v>
      </c>
      <c r="E2218" s="328">
        <f>+E681</f>
        <v>21.2142</v>
      </c>
      <c r="F2218" s="319"/>
      <c r="G2218" s="315">
        <f>+B1403</f>
        <v>43191</v>
      </c>
      <c r="H2218" s="319"/>
      <c r="I2218" s="319">
        <f>+D1403</f>
        <v>0</v>
      </c>
      <c r="J2218" s="317">
        <f>+E1403</f>
        <v>0</v>
      </c>
      <c r="K2218" s="312"/>
      <c r="L2218" s="315">
        <f t="shared" si="160"/>
        <v>43191</v>
      </c>
      <c r="M2218" s="316"/>
      <c r="N2218" s="317">
        <f t="shared" si="161"/>
        <v>46</v>
      </c>
      <c r="O2218" s="317">
        <f t="shared" si="161"/>
        <v>21.2142</v>
      </c>
    </row>
    <row r="2219" spans="2:15" s="314" customFormat="1" ht="12.75">
      <c r="B2219" s="315">
        <f>+B1985</f>
        <v>43221</v>
      </c>
      <c r="C2219" s="312"/>
      <c r="D2219" s="319">
        <f>+D682</f>
        <v>46</v>
      </c>
      <c r="E2219" s="328">
        <f>+E682</f>
        <v>22.5686</v>
      </c>
      <c r="F2219" s="319"/>
      <c r="G2219" s="315">
        <f>+B1404</f>
        <v>43221</v>
      </c>
      <c r="H2219" s="319"/>
      <c r="I2219" s="319">
        <f>+D1404</f>
        <v>0</v>
      </c>
      <c r="J2219" s="317">
        <f>+E1404</f>
        <v>0</v>
      </c>
      <c r="K2219" s="312"/>
      <c r="L2219" s="315">
        <f t="shared" si="160"/>
        <v>43221</v>
      </c>
      <c r="M2219" s="316"/>
      <c r="N2219" s="317">
        <f t="shared" si="161"/>
        <v>46</v>
      </c>
      <c r="O2219" s="317">
        <f t="shared" si="161"/>
        <v>22.5686</v>
      </c>
    </row>
    <row r="2220" spans="2:15" s="314" customFormat="1" ht="12.75">
      <c r="B2220" s="315">
        <f>+B1986</f>
        <v>43252</v>
      </c>
      <c r="C2220" s="312"/>
      <c r="D2220" s="319">
        <f>+D683</f>
        <v>46</v>
      </c>
      <c r="E2220" s="328">
        <f>+E683</f>
        <v>23.9174</v>
      </c>
      <c r="F2220" s="319"/>
      <c r="G2220" s="315">
        <f>+B1405</f>
        <v>43252</v>
      </c>
      <c r="H2220" s="319"/>
      <c r="I2220" s="319">
        <f>+D1405</f>
        <v>0</v>
      </c>
      <c r="J2220" s="317">
        <f>+E1405</f>
        <v>0</v>
      </c>
      <c r="K2220" s="312"/>
      <c r="L2220" s="315">
        <f aca="true" t="shared" si="162" ref="L2220:L2225">+B2220</f>
        <v>43252</v>
      </c>
      <c r="M2220" s="316"/>
      <c r="N2220" s="317">
        <f aca="true" t="shared" si="163" ref="N2220:O2224">+D2220+I2220</f>
        <v>46</v>
      </c>
      <c r="O2220" s="317">
        <f t="shared" si="163"/>
        <v>23.9174</v>
      </c>
    </row>
    <row r="2221" spans="2:15" s="314" customFormat="1" ht="12.75">
      <c r="B2221" s="315">
        <f>+B1987</f>
        <v>43282</v>
      </c>
      <c r="C2221" s="312"/>
      <c r="D2221" s="319">
        <f>+D684</f>
        <v>46</v>
      </c>
      <c r="E2221" s="328">
        <f>+E684</f>
        <v>25.2758</v>
      </c>
      <c r="F2221" s="319"/>
      <c r="G2221" s="315">
        <f>+B1406</f>
        <v>43282</v>
      </c>
      <c r="H2221" s="319"/>
      <c r="I2221" s="319">
        <f>+D1406</f>
        <v>0</v>
      </c>
      <c r="J2221" s="317">
        <f>+E1406</f>
        <v>0</v>
      </c>
      <c r="K2221" s="312"/>
      <c r="L2221" s="315">
        <f t="shared" si="162"/>
        <v>43282</v>
      </c>
      <c r="M2221" s="316"/>
      <c r="N2221" s="317">
        <f t="shared" si="163"/>
        <v>46</v>
      </c>
      <c r="O2221" s="317">
        <f t="shared" si="163"/>
        <v>25.2758</v>
      </c>
    </row>
    <row r="2222" spans="2:15" s="314" customFormat="1" ht="12.75">
      <c r="B2222" s="315">
        <f>+B1988</f>
        <v>43313</v>
      </c>
      <c r="C2222" s="312"/>
      <c r="D2222" s="319">
        <f>+D685</f>
        <v>46</v>
      </c>
      <c r="E2222" s="328">
        <f>+E685</f>
        <v>26.6553</v>
      </c>
      <c r="F2222" s="319"/>
      <c r="G2222" s="315">
        <f>+B1407</f>
        <v>43313</v>
      </c>
      <c r="H2222" s="319"/>
      <c r="I2222" s="319">
        <f>+D1407</f>
        <v>0</v>
      </c>
      <c r="J2222" s="317">
        <f>+E1407</f>
        <v>0</v>
      </c>
      <c r="K2222" s="312"/>
      <c r="L2222" s="315">
        <f t="shared" si="162"/>
        <v>43313</v>
      </c>
      <c r="M2222" s="316"/>
      <c r="N2222" s="317">
        <f t="shared" si="163"/>
        <v>46</v>
      </c>
      <c r="O2222" s="317">
        <f t="shared" si="163"/>
        <v>26.6553</v>
      </c>
    </row>
    <row r="2223" spans="2:15" s="314" customFormat="1" ht="12.75">
      <c r="B2223" s="315">
        <f>+B1989</f>
        <v>43344</v>
      </c>
      <c r="C2223" s="312"/>
      <c r="D2223" s="319">
        <f>+D686</f>
        <v>46</v>
      </c>
      <c r="E2223" s="328">
        <f>+E686</f>
        <v>28.0627</v>
      </c>
      <c r="F2223" s="319"/>
      <c r="G2223" s="315">
        <f>+B1408</f>
        <v>43344</v>
      </c>
      <c r="H2223" s="319"/>
      <c r="I2223" s="319">
        <f>+D1408</f>
        <v>0</v>
      </c>
      <c r="J2223" s="317">
        <f>+E1408</f>
        <v>0</v>
      </c>
      <c r="K2223" s="312"/>
      <c r="L2223" s="315">
        <f t="shared" si="162"/>
        <v>43344</v>
      </c>
      <c r="M2223" s="316"/>
      <c r="N2223" s="317">
        <f>+D2223+I2223</f>
        <v>46</v>
      </c>
      <c r="O2223" s="317">
        <f>+E2223+J2223</f>
        <v>28.0627</v>
      </c>
    </row>
    <row r="2224" spans="2:15" s="314" customFormat="1" ht="12.75">
      <c r="B2224" s="315">
        <f>+B1990</f>
        <v>43374</v>
      </c>
      <c r="C2224" s="312"/>
      <c r="D2224" s="319">
        <f>+D687</f>
        <v>46</v>
      </c>
      <c r="E2224" s="328">
        <f>+E687</f>
        <v>29.4469</v>
      </c>
      <c r="F2224" s="319"/>
      <c r="G2224" s="315">
        <f>+B1409</f>
        <v>43374</v>
      </c>
      <c r="H2224" s="319"/>
      <c r="I2224" s="319">
        <f>+D1409</f>
        <v>0</v>
      </c>
      <c r="J2224" s="317">
        <f>+E1409</f>
        <v>0</v>
      </c>
      <c r="K2224" s="312"/>
      <c r="L2224" s="315">
        <f t="shared" si="162"/>
        <v>43374</v>
      </c>
      <c r="M2224" s="316"/>
      <c r="N2224" s="317">
        <f t="shared" si="163"/>
        <v>46</v>
      </c>
      <c r="O2224" s="317">
        <f t="shared" si="163"/>
        <v>29.4469</v>
      </c>
    </row>
    <row r="2225" spans="2:15" s="314" customFormat="1" ht="12.75">
      <c r="B2225" s="315">
        <f>+B1991</f>
        <v>43405</v>
      </c>
      <c r="C2225" s="312"/>
      <c r="D2225" s="319">
        <f>+D688</f>
        <v>46</v>
      </c>
      <c r="E2225" s="328">
        <f>+E688</f>
        <v>30.8247</v>
      </c>
      <c r="F2225" s="319"/>
      <c r="G2225" s="315">
        <f>+B1410</f>
        <v>43405</v>
      </c>
      <c r="H2225" s="319"/>
      <c r="I2225" s="319">
        <f>+D1410</f>
        <v>0</v>
      </c>
      <c r="J2225" s="317">
        <f>+E1410</f>
        <v>0</v>
      </c>
      <c r="K2225" s="312"/>
      <c r="L2225" s="315">
        <f t="shared" si="162"/>
        <v>43405</v>
      </c>
      <c r="M2225" s="316"/>
      <c r="N2225" s="317">
        <f aca="true" t="shared" si="164" ref="N2225:O2228">+D2225+I2225</f>
        <v>46</v>
      </c>
      <c r="O2225" s="317">
        <f t="shared" si="164"/>
        <v>30.8247</v>
      </c>
    </row>
    <row r="2226" spans="2:15" s="314" customFormat="1" ht="12.75">
      <c r="B2226" s="315">
        <f>+B1992</f>
        <v>43435</v>
      </c>
      <c r="C2226" s="312"/>
      <c r="D2226" s="319">
        <f>+D689</f>
        <v>46</v>
      </c>
      <c r="E2226" s="328">
        <f>+E689</f>
        <v>32.2058</v>
      </c>
      <c r="F2226" s="319"/>
      <c r="G2226" s="315">
        <f>+B1411</f>
        <v>43435</v>
      </c>
      <c r="H2226" s="319"/>
      <c r="I2226" s="319">
        <f>+D1411</f>
        <v>0</v>
      </c>
      <c r="J2226" s="317">
        <f>+E1411</f>
        <v>0</v>
      </c>
      <c r="K2226" s="312"/>
      <c r="L2226" s="315">
        <f aca="true" t="shared" si="165" ref="L2226:L2232">+B2226</f>
        <v>43435</v>
      </c>
      <c r="M2226" s="316"/>
      <c r="N2226" s="317">
        <f t="shared" si="164"/>
        <v>46</v>
      </c>
      <c r="O2226" s="317">
        <f t="shared" si="164"/>
        <v>32.2058</v>
      </c>
    </row>
    <row r="2227" spans="2:15" s="314" customFormat="1" ht="12.75">
      <c r="B2227" s="315">
        <f>+B1993</f>
        <v>43466</v>
      </c>
      <c r="C2227" s="312"/>
      <c r="D2227" s="319">
        <f>+D690</f>
        <v>46</v>
      </c>
      <c r="E2227" s="328">
        <f>+E690</f>
        <v>33.5857</v>
      </c>
      <c r="F2227" s="319"/>
      <c r="G2227" s="315">
        <f>+B1412</f>
        <v>43466</v>
      </c>
      <c r="H2227" s="319"/>
      <c r="I2227" s="319">
        <f>+D1412</f>
        <v>0</v>
      </c>
      <c r="J2227" s="317">
        <f>+E1412</f>
        <v>0</v>
      </c>
      <c r="K2227" s="312"/>
      <c r="L2227" s="315">
        <f t="shared" si="165"/>
        <v>43466</v>
      </c>
      <c r="M2227" s="316"/>
      <c r="N2227" s="317">
        <f t="shared" si="164"/>
        <v>46</v>
      </c>
      <c r="O2227" s="317">
        <f t="shared" si="164"/>
        <v>33.5857</v>
      </c>
    </row>
    <row r="2228" spans="2:15" s="314" customFormat="1" ht="12.75">
      <c r="B2228" s="315">
        <f>+B1994</f>
        <v>43497</v>
      </c>
      <c r="C2228" s="312"/>
      <c r="D2228" s="319">
        <f>+D691</f>
        <v>46</v>
      </c>
      <c r="E2228" s="328">
        <f>+E691</f>
        <v>35.8631</v>
      </c>
      <c r="F2228" s="319"/>
      <c r="G2228" s="315">
        <f>+B1413</f>
        <v>43497</v>
      </c>
      <c r="H2228" s="319"/>
      <c r="I2228" s="319">
        <f>+D1413</f>
        <v>0</v>
      </c>
      <c r="J2228" s="317">
        <f>+E1413</f>
        <v>0</v>
      </c>
      <c r="K2228" s="312"/>
      <c r="L2228" s="315">
        <f t="shared" si="165"/>
        <v>43497</v>
      </c>
      <c r="M2228" s="316"/>
      <c r="N2228" s="317">
        <f t="shared" si="164"/>
        <v>46</v>
      </c>
      <c r="O2228" s="317">
        <f t="shared" si="164"/>
        <v>35.8631</v>
      </c>
    </row>
    <row r="2229" spans="2:15" s="314" customFormat="1" ht="12.75">
      <c r="B2229" s="315">
        <f>+B1995</f>
        <v>43525</v>
      </c>
      <c r="C2229" s="312"/>
      <c r="D2229" s="319">
        <f>+D692</f>
        <v>46</v>
      </c>
      <c r="E2229" s="328">
        <f>+E692</f>
        <v>35.8629</v>
      </c>
      <c r="F2229" s="319"/>
      <c r="G2229" s="315">
        <f>+B1414</f>
        <v>43525</v>
      </c>
      <c r="H2229" s="319"/>
      <c r="I2229" s="319">
        <f>+D1414</f>
        <v>0</v>
      </c>
      <c r="J2229" s="317">
        <f>+E1414</f>
        <v>0</v>
      </c>
      <c r="K2229" s="312"/>
      <c r="L2229" s="315">
        <f t="shared" si="165"/>
        <v>43525</v>
      </c>
      <c r="M2229" s="316"/>
      <c r="N2229" s="317">
        <f aca="true" t="shared" si="166" ref="N2229:O2232">+D2229+I2229</f>
        <v>46</v>
      </c>
      <c r="O2229" s="317">
        <f t="shared" si="166"/>
        <v>35.8629</v>
      </c>
    </row>
    <row r="2230" spans="2:15" s="314" customFormat="1" ht="12.75">
      <c r="B2230" s="315">
        <f>+B1996</f>
        <v>43556</v>
      </c>
      <c r="C2230" s="312"/>
      <c r="D2230" s="319">
        <f>+D693</f>
        <v>46</v>
      </c>
      <c r="E2230" s="328">
        <f>+E693</f>
        <v>36.5409</v>
      </c>
      <c r="F2230" s="319"/>
      <c r="G2230" s="315">
        <f>+B1415</f>
        <v>43556</v>
      </c>
      <c r="H2230" s="319"/>
      <c r="I2230" s="319">
        <f>+D1415</f>
        <v>0</v>
      </c>
      <c r="J2230" s="317">
        <f>+E1415</f>
        <v>0</v>
      </c>
      <c r="K2230" s="312"/>
      <c r="L2230" s="315">
        <f t="shared" si="165"/>
        <v>43556</v>
      </c>
      <c r="M2230" s="316"/>
      <c r="N2230" s="317">
        <f t="shared" si="166"/>
        <v>46</v>
      </c>
      <c r="O2230" s="317">
        <f t="shared" si="166"/>
        <v>36.5409</v>
      </c>
    </row>
    <row r="2231" spans="2:15" s="314" customFormat="1" ht="12.75">
      <c r="B2231" s="315">
        <f>+B1997</f>
        <v>43586</v>
      </c>
      <c r="C2231" s="312"/>
      <c r="D2231" s="319">
        <f>+D694</f>
        <v>46</v>
      </c>
      <c r="E2231" s="328">
        <f>+E694</f>
        <v>36.5462</v>
      </c>
      <c r="F2231" s="319"/>
      <c r="G2231" s="315">
        <f>+B1416</f>
        <v>43586</v>
      </c>
      <c r="H2231" s="319"/>
      <c r="I2231" s="319">
        <f>+D1416</f>
        <v>0</v>
      </c>
      <c r="J2231" s="317">
        <f>+E1416</f>
        <v>0</v>
      </c>
      <c r="K2231" s="312"/>
      <c r="L2231" s="315">
        <f t="shared" si="165"/>
        <v>43586</v>
      </c>
      <c r="M2231" s="316"/>
      <c r="N2231" s="317">
        <f t="shared" si="166"/>
        <v>46</v>
      </c>
      <c r="O2231" s="317">
        <f t="shared" si="166"/>
        <v>36.5462</v>
      </c>
    </row>
    <row r="2232" spans="2:15" s="314" customFormat="1" ht="12.75">
      <c r="B2232" s="315">
        <f>+B1998</f>
        <v>43617</v>
      </c>
      <c r="C2232" s="312"/>
      <c r="D2232" s="319">
        <f>+D695</f>
        <v>46</v>
      </c>
      <c r="E2232" s="328">
        <f>+E695</f>
        <v>36.5489</v>
      </c>
      <c r="F2232" s="319"/>
      <c r="G2232" s="315">
        <f>+B1417</f>
        <v>43617</v>
      </c>
      <c r="H2232" s="319"/>
      <c r="I2232" s="319">
        <f>+D1417</f>
        <v>0</v>
      </c>
      <c r="J2232" s="317">
        <f>+E1417</f>
        <v>0</v>
      </c>
      <c r="K2232" s="312"/>
      <c r="L2232" s="315">
        <f t="shared" si="165"/>
        <v>43617</v>
      </c>
      <c r="M2232" s="316"/>
      <c r="N2232" s="317">
        <f t="shared" si="166"/>
        <v>46</v>
      </c>
      <c r="O2232" s="317">
        <f t="shared" si="166"/>
        <v>36.5489</v>
      </c>
    </row>
    <row r="2233" spans="2:15" s="314" customFormat="1" ht="12.75">
      <c r="B2233" s="315">
        <f>+B1999</f>
        <v>43647</v>
      </c>
      <c r="C2233" s="312"/>
      <c r="D2233" s="319">
        <f>+D696</f>
        <v>46</v>
      </c>
      <c r="E2233" s="328">
        <f>+E696</f>
        <v>36.5496</v>
      </c>
      <c r="F2233" s="319"/>
      <c r="G2233" s="315">
        <f>+B1418</f>
        <v>43647</v>
      </c>
      <c r="H2233" s="319"/>
      <c r="I2233" s="319">
        <f>+D1418</f>
        <v>0</v>
      </c>
      <c r="J2233" s="317">
        <f>+E1418</f>
        <v>0</v>
      </c>
      <c r="K2233" s="312"/>
      <c r="L2233" s="315">
        <f aca="true" t="shared" si="167" ref="L2233:L2243">+B2233</f>
        <v>43647</v>
      </c>
      <c r="M2233" s="316"/>
      <c r="N2233" s="317">
        <f aca="true" t="shared" si="168" ref="N2233:O2237">+D2233+I2233</f>
        <v>46</v>
      </c>
      <c r="O2233" s="317">
        <f t="shared" si="168"/>
        <v>36.5496</v>
      </c>
    </row>
    <row r="2234" spans="2:15" s="314" customFormat="1" ht="12.75">
      <c r="B2234" s="315">
        <f>+B2000</f>
        <v>43678</v>
      </c>
      <c r="C2234" s="312"/>
      <c r="D2234" s="319">
        <f>+D697</f>
        <v>46</v>
      </c>
      <c r="E2234" s="328">
        <f>+E697</f>
        <v>36.5731</v>
      </c>
      <c r="F2234" s="319"/>
      <c r="G2234" s="315">
        <f>+B1419</f>
        <v>43678</v>
      </c>
      <c r="H2234" s="319"/>
      <c r="I2234" s="319">
        <f>+D1419</f>
        <v>0</v>
      </c>
      <c r="J2234" s="317">
        <f>+E1419</f>
        <v>0</v>
      </c>
      <c r="K2234" s="312"/>
      <c r="L2234" s="315">
        <f t="shared" si="167"/>
        <v>43678</v>
      </c>
      <c r="M2234" s="316"/>
      <c r="N2234" s="317">
        <f t="shared" si="168"/>
        <v>46</v>
      </c>
      <c r="O2234" s="317">
        <f t="shared" si="168"/>
        <v>36.5731</v>
      </c>
    </row>
    <row r="2235" spans="2:15" s="314" customFormat="1" ht="12.75">
      <c r="B2235" s="315">
        <f>+B2001</f>
        <v>43709</v>
      </c>
      <c r="C2235" s="312"/>
      <c r="D2235" s="319">
        <f>+D698</f>
        <v>46</v>
      </c>
      <c r="E2235" s="328">
        <f>+E698</f>
        <v>36.6171</v>
      </c>
      <c r="F2235" s="319"/>
      <c r="G2235" s="315">
        <f>+B1420</f>
        <v>43709</v>
      </c>
      <c r="H2235" s="319"/>
      <c r="I2235" s="319">
        <f>+D1420</f>
        <v>0</v>
      </c>
      <c r="J2235" s="317">
        <f>+E1420</f>
        <v>0</v>
      </c>
      <c r="K2235" s="312"/>
      <c r="L2235" s="315">
        <f t="shared" si="167"/>
        <v>43709</v>
      </c>
      <c r="M2235" s="316"/>
      <c r="N2235" s="317">
        <f t="shared" si="168"/>
        <v>46</v>
      </c>
      <c r="O2235" s="317">
        <f t="shared" si="168"/>
        <v>36.6171</v>
      </c>
    </row>
    <row r="2236" spans="2:15" s="314" customFormat="1" ht="12.75">
      <c r="B2236" s="315">
        <f>+B2002</f>
        <v>43739</v>
      </c>
      <c r="C2236" s="312"/>
      <c r="D2236" s="319">
        <f>+D699</f>
        <v>46</v>
      </c>
      <c r="E2236" s="328">
        <f>+E699</f>
        <v>36.6085</v>
      </c>
      <c r="F2236" s="319"/>
      <c r="G2236" s="315">
        <f>+B1421</f>
        <v>43739</v>
      </c>
      <c r="H2236" s="319"/>
      <c r="I2236" s="319">
        <f>+D1421</f>
        <v>0</v>
      </c>
      <c r="J2236" s="317">
        <f>+E1421</f>
        <v>0</v>
      </c>
      <c r="K2236" s="312"/>
      <c r="L2236" s="315">
        <f t="shared" si="167"/>
        <v>43739</v>
      </c>
      <c r="M2236" s="316"/>
      <c r="N2236" s="317">
        <f t="shared" si="168"/>
        <v>46</v>
      </c>
      <c r="O2236" s="317">
        <f t="shared" si="168"/>
        <v>36.6085</v>
      </c>
    </row>
    <row r="2237" spans="2:15" s="314" customFormat="1" ht="12.75">
      <c r="B2237" s="315">
        <f>+B2003</f>
        <v>43770</v>
      </c>
      <c r="C2237" s="312"/>
      <c r="D2237" s="319">
        <f>+D700</f>
        <v>45</v>
      </c>
      <c r="E2237" s="328">
        <f>+E700</f>
        <v>27.2027</v>
      </c>
      <c r="F2237" s="319"/>
      <c r="G2237" s="315">
        <f>+B1422</f>
        <v>43770</v>
      </c>
      <c r="H2237" s="319"/>
      <c r="I2237" s="319">
        <f>+D1422</f>
        <v>0</v>
      </c>
      <c r="J2237" s="317">
        <f>+E1422</f>
        <v>0</v>
      </c>
      <c r="K2237" s="312"/>
      <c r="L2237" s="315">
        <f t="shared" si="167"/>
        <v>43770</v>
      </c>
      <c r="M2237" s="316"/>
      <c r="N2237" s="317">
        <f t="shared" si="168"/>
        <v>45</v>
      </c>
      <c r="O2237" s="317">
        <f t="shared" si="168"/>
        <v>27.2027</v>
      </c>
    </row>
    <row r="2238" spans="2:15" s="314" customFormat="1" ht="12.75">
      <c r="B2238" s="315">
        <f>+B2004</f>
        <v>43800</v>
      </c>
      <c r="C2238" s="312"/>
      <c r="D2238" s="319">
        <f>+D701</f>
        <v>47</v>
      </c>
      <c r="E2238" s="328">
        <f>+E701</f>
        <v>27.2122</v>
      </c>
      <c r="F2238" s="319"/>
      <c r="G2238" s="315">
        <f>+B1423</f>
        <v>43800</v>
      </c>
      <c r="H2238" s="319"/>
      <c r="I2238" s="319">
        <f>+D1423</f>
        <v>0</v>
      </c>
      <c r="J2238" s="317">
        <f>+E1423</f>
        <v>0</v>
      </c>
      <c r="K2238" s="312"/>
      <c r="L2238" s="315">
        <f t="shared" si="167"/>
        <v>43800</v>
      </c>
      <c r="M2238" s="316"/>
      <c r="N2238" s="317">
        <f aca="true" t="shared" si="169" ref="N2238:O2240">+D2238+I2238</f>
        <v>47</v>
      </c>
      <c r="O2238" s="317">
        <f t="shared" si="169"/>
        <v>27.2122</v>
      </c>
    </row>
    <row r="2239" spans="2:15" s="314" customFormat="1" ht="12.75">
      <c r="B2239" s="315">
        <f>+B2005</f>
        <v>43831</v>
      </c>
      <c r="C2239" s="312"/>
      <c r="D2239" s="319">
        <f>+D702</f>
        <v>47</v>
      </c>
      <c r="E2239" s="328">
        <f>+E702</f>
        <v>27.2139</v>
      </c>
      <c r="F2239" s="319"/>
      <c r="G2239" s="315">
        <f>+B1424</f>
        <v>43831</v>
      </c>
      <c r="H2239" s="319"/>
      <c r="I2239" s="319">
        <f>+D1424</f>
        <v>0</v>
      </c>
      <c r="J2239" s="317">
        <f>+E1424</f>
        <v>0</v>
      </c>
      <c r="K2239" s="312"/>
      <c r="L2239" s="315">
        <f t="shared" si="167"/>
        <v>43831</v>
      </c>
      <c r="M2239" s="316"/>
      <c r="N2239" s="317">
        <f t="shared" si="169"/>
        <v>47</v>
      </c>
      <c r="O2239" s="317">
        <f t="shared" si="169"/>
        <v>27.2139</v>
      </c>
    </row>
    <row r="2240" spans="2:15" s="314" customFormat="1" ht="12.75">
      <c r="B2240" s="315">
        <f>+B2006</f>
        <v>43862</v>
      </c>
      <c r="C2240" s="312"/>
      <c r="D2240" s="319">
        <f>+D703</f>
        <v>47</v>
      </c>
      <c r="E2240" s="328">
        <f>+E703</f>
        <v>27.2143</v>
      </c>
      <c r="F2240" s="319"/>
      <c r="G2240" s="315">
        <f>+B1425</f>
        <v>43862</v>
      </c>
      <c r="H2240" s="319"/>
      <c r="I2240" s="319">
        <f>+D1425</f>
        <v>0</v>
      </c>
      <c r="J2240" s="317">
        <f>+E1425</f>
        <v>0</v>
      </c>
      <c r="K2240" s="312"/>
      <c r="L2240" s="315">
        <f t="shared" si="167"/>
        <v>43862</v>
      </c>
      <c r="M2240" s="316"/>
      <c r="N2240" s="317">
        <f t="shared" si="169"/>
        <v>47</v>
      </c>
      <c r="O2240" s="317">
        <f t="shared" si="169"/>
        <v>27.2143</v>
      </c>
    </row>
    <row r="2241" spans="2:15" s="314" customFormat="1" ht="12.75">
      <c r="B2241" s="315">
        <f>+B2007</f>
        <v>43891</v>
      </c>
      <c r="C2241" s="312"/>
      <c r="D2241" s="319">
        <f>+D704</f>
        <v>47</v>
      </c>
      <c r="E2241" s="328">
        <f>+E704</f>
        <v>27.2143</v>
      </c>
      <c r="F2241" s="319"/>
      <c r="G2241" s="315">
        <f>+B1426</f>
        <v>43891</v>
      </c>
      <c r="H2241" s="319"/>
      <c r="I2241" s="319">
        <f>+D1426</f>
        <v>0</v>
      </c>
      <c r="J2241" s="317">
        <f>+E1426</f>
        <v>0</v>
      </c>
      <c r="K2241" s="312"/>
      <c r="L2241" s="315">
        <f t="shared" si="167"/>
        <v>43891</v>
      </c>
      <c r="M2241" s="316"/>
      <c r="N2241" s="317">
        <f aca="true" t="shared" si="170" ref="N2241:O2243">+D2241+I2241</f>
        <v>47</v>
      </c>
      <c r="O2241" s="317">
        <f t="shared" si="170"/>
        <v>27.2143</v>
      </c>
    </row>
    <row r="2242" spans="2:15" s="314" customFormat="1" ht="12.75">
      <c r="B2242" s="315">
        <f>+B2008</f>
        <v>43922</v>
      </c>
      <c r="C2242" s="312"/>
      <c r="D2242" s="319">
        <f>+D705</f>
        <v>47</v>
      </c>
      <c r="E2242" s="328">
        <f>+E705</f>
        <v>28.4796</v>
      </c>
      <c r="F2242" s="319"/>
      <c r="G2242" s="315">
        <f>+B1427</f>
        <v>43922</v>
      </c>
      <c r="H2242" s="319"/>
      <c r="I2242" s="319">
        <f>+D1427</f>
        <v>0</v>
      </c>
      <c r="J2242" s="317">
        <f>+E1427</f>
        <v>0</v>
      </c>
      <c r="K2242" s="312"/>
      <c r="L2242" s="315">
        <f t="shared" si="167"/>
        <v>43922</v>
      </c>
      <c r="M2242" s="316"/>
      <c r="N2242" s="317">
        <f t="shared" si="170"/>
        <v>47</v>
      </c>
      <c r="O2242" s="317">
        <f t="shared" si="170"/>
        <v>28.4796</v>
      </c>
    </row>
    <row r="2243" spans="2:15" s="314" customFormat="1" ht="12.75">
      <c r="B2243" s="315">
        <f>+B2009</f>
        <v>43952</v>
      </c>
      <c r="C2243" s="312"/>
      <c r="D2243" s="319">
        <f>+D706</f>
        <v>47</v>
      </c>
      <c r="E2243" s="328">
        <f>+E706</f>
        <v>28.4862</v>
      </c>
      <c r="F2243" s="319"/>
      <c r="G2243" s="315">
        <f>+B1428</f>
        <v>43952</v>
      </c>
      <c r="H2243" s="319"/>
      <c r="I2243" s="319">
        <f>+D1428</f>
        <v>0</v>
      </c>
      <c r="J2243" s="317">
        <f>+E1428</f>
        <v>0</v>
      </c>
      <c r="K2243" s="312"/>
      <c r="L2243" s="315">
        <f t="shared" si="167"/>
        <v>43952</v>
      </c>
      <c r="M2243" s="316"/>
      <c r="N2243" s="317">
        <f t="shared" si="170"/>
        <v>47</v>
      </c>
      <c r="O2243" s="317">
        <f t="shared" si="170"/>
        <v>28.4862</v>
      </c>
    </row>
    <row r="2244" spans="2:15" s="314" customFormat="1" ht="12.75">
      <c r="B2244" s="315">
        <f>+B2010</f>
        <v>43983</v>
      </c>
      <c r="C2244" s="312"/>
      <c r="D2244" s="319">
        <f>+D707</f>
        <v>47</v>
      </c>
      <c r="E2244" s="328">
        <f>+E707</f>
        <v>28.4881</v>
      </c>
      <c r="F2244" s="319"/>
      <c r="G2244" s="315">
        <f>+B1429</f>
        <v>43983</v>
      </c>
      <c r="H2244" s="319"/>
      <c r="I2244" s="319">
        <f>+D1429</f>
        <v>0</v>
      </c>
      <c r="J2244" s="317">
        <f>+E1429</f>
        <v>0</v>
      </c>
      <c r="K2244" s="312"/>
      <c r="L2244" s="315">
        <f>+B2244</f>
        <v>43983</v>
      </c>
      <c r="M2244" s="316"/>
      <c r="N2244" s="317">
        <f aca="true" t="shared" si="171" ref="N2244:O2246">+D2244+I2244</f>
        <v>47</v>
      </c>
      <c r="O2244" s="317">
        <f t="shared" si="171"/>
        <v>28.4881</v>
      </c>
    </row>
    <row r="2245" spans="2:15" s="314" customFormat="1" ht="12.75">
      <c r="B2245" s="315">
        <f>+B2011</f>
        <v>44013</v>
      </c>
      <c r="C2245" s="312"/>
      <c r="D2245" s="319">
        <f>+D708</f>
        <v>47</v>
      </c>
      <c r="E2245" s="328">
        <f>+E708</f>
        <v>28.4888</v>
      </c>
      <c r="F2245" s="319"/>
      <c r="G2245" s="315">
        <f>+B1430</f>
        <v>44013</v>
      </c>
      <c r="H2245" s="319"/>
      <c r="I2245" s="319">
        <f>+D1430</f>
        <v>0</v>
      </c>
      <c r="J2245" s="317">
        <f>+E1430</f>
        <v>0</v>
      </c>
      <c r="K2245" s="312"/>
      <c r="L2245" s="315">
        <f>+B2245</f>
        <v>44013</v>
      </c>
      <c r="M2245" s="316"/>
      <c r="N2245" s="317">
        <f t="shared" si="171"/>
        <v>47</v>
      </c>
      <c r="O2245" s="317">
        <f t="shared" si="171"/>
        <v>28.4888</v>
      </c>
    </row>
    <row r="2246" spans="2:15" s="314" customFormat="1" ht="12.75">
      <c r="B2246" s="315">
        <f>+B2012</f>
        <v>44044</v>
      </c>
      <c r="C2246" s="312"/>
      <c r="D2246" s="319">
        <f>+D709</f>
        <v>47</v>
      </c>
      <c r="E2246" s="328">
        <f>+E709</f>
        <v>28.5115</v>
      </c>
      <c r="F2246" s="319"/>
      <c r="G2246" s="315">
        <f>+B1431</f>
        <v>44044</v>
      </c>
      <c r="H2246" s="319"/>
      <c r="I2246" s="319">
        <f>+D1431</f>
        <v>0</v>
      </c>
      <c r="J2246" s="317">
        <f>+E1431</f>
        <v>0</v>
      </c>
      <c r="K2246" s="312"/>
      <c r="L2246" s="315">
        <f>+B2246</f>
        <v>44044</v>
      </c>
      <c r="M2246" s="316"/>
      <c r="N2246" s="317">
        <f t="shared" si="171"/>
        <v>47</v>
      </c>
      <c r="O2246" s="317">
        <f t="shared" si="171"/>
        <v>28.5115</v>
      </c>
    </row>
    <row r="2247" spans="2:15" s="314" customFormat="1" ht="12.75">
      <c r="B2247" s="315">
        <f>+B2013</f>
        <v>44075</v>
      </c>
      <c r="C2247" s="312"/>
      <c r="D2247" s="319">
        <f>+D710</f>
        <v>47</v>
      </c>
      <c r="E2247" s="328">
        <f>+E710</f>
        <v>28.5558</v>
      </c>
      <c r="F2247" s="319"/>
      <c r="G2247" s="315">
        <f>+B1432</f>
        <v>44075</v>
      </c>
      <c r="H2247" s="319"/>
      <c r="I2247" s="319">
        <f>+D1432</f>
        <v>0</v>
      </c>
      <c r="J2247" s="317">
        <f>+E1432</f>
        <v>0</v>
      </c>
      <c r="K2247" s="312"/>
      <c r="L2247" s="315">
        <f>+B2247</f>
        <v>44075</v>
      </c>
      <c r="M2247" s="316"/>
      <c r="N2247" s="317">
        <f>+D2247+I2247</f>
        <v>47</v>
      </c>
      <c r="O2247" s="317">
        <f>+E2247+J2247</f>
        <v>28.5558</v>
      </c>
    </row>
    <row r="2248" spans="2:15" s="314" customFormat="1" ht="12.75">
      <c r="B2248" s="315">
        <f>+B2014</f>
        <v>44105</v>
      </c>
      <c r="C2248" s="312"/>
      <c r="D2248" s="319">
        <f>+D711</f>
        <v>47</v>
      </c>
      <c r="E2248" s="328">
        <f>+E711</f>
        <v>28.5358</v>
      </c>
      <c r="F2248" s="319"/>
      <c r="G2248" s="315">
        <f>+B1433</f>
        <v>44105</v>
      </c>
      <c r="H2248" s="319"/>
      <c r="I2248" s="319">
        <f>+D1433</f>
        <v>0</v>
      </c>
      <c r="J2248" s="317">
        <f>+E1433</f>
        <v>0</v>
      </c>
      <c r="K2248" s="312"/>
      <c r="L2248" s="315">
        <f aca="true" t="shared" si="172" ref="L2248:L2255">+B2248</f>
        <v>44105</v>
      </c>
      <c r="M2248" s="316"/>
      <c r="N2248" s="317">
        <f aca="true" t="shared" si="173" ref="N2248:N2255">+D2248+I2248</f>
        <v>47</v>
      </c>
      <c r="O2248" s="317">
        <f aca="true" t="shared" si="174" ref="O2248:O2255">+E2248+J2248</f>
        <v>28.5358</v>
      </c>
    </row>
    <row r="2249" spans="2:15" s="314" customFormat="1" ht="12.75">
      <c r="B2249" s="315">
        <f>+B2015</f>
        <v>44136</v>
      </c>
      <c r="C2249" s="312"/>
      <c r="D2249" s="319">
        <f>+D712</f>
        <v>46</v>
      </c>
      <c r="E2249" s="328">
        <f>+E712</f>
        <v>28.5424</v>
      </c>
      <c r="F2249" s="319"/>
      <c r="G2249" s="315">
        <f>+B1434</f>
        <v>44136</v>
      </c>
      <c r="H2249" s="319"/>
      <c r="I2249" s="319">
        <f>+D1434</f>
        <v>0</v>
      </c>
      <c r="J2249" s="317">
        <f>+E1434</f>
        <v>0</v>
      </c>
      <c r="K2249" s="312"/>
      <c r="L2249" s="315">
        <f t="shared" si="172"/>
        <v>44136</v>
      </c>
      <c r="M2249" s="316"/>
      <c r="N2249" s="317">
        <f t="shared" si="173"/>
        <v>46</v>
      </c>
      <c r="O2249" s="317">
        <f t="shared" si="174"/>
        <v>28.5424</v>
      </c>
    </row>
    <row r="2250" spans="2:15" s="314" customFormat="1" ht="12.75">
      <c r="B2250" s="315">
        <f>+B2016</f>
        <v>44166</v>
      </c>
      <c r="C2250" s="312"/>
      <c r="D2250" s="319">
        <f>+D713</f>
        <v>46</v>
      </c>
      <c r="E2250" s="328">
        <f>+E713</f>
        <v>28.5472</v>
      </c>
      <c r="F2250" s="319"/>
      <c r="G2250" s="315">
        <f>+B1435</f>
        <v>44166</v>
      </c>
      <c r="H2250" s="319"/>
      <c r="I2250" s="319">
        <f>+D1435</f>
        <v>0</v>
      </c>
      <c r="J2250" s="317">
        <f>+E1435</f>
        <v>0</v>
      </c>
      <c r="K2250" s="312"/>
      <c r="L2250" s="315">
        <f t="shared" si="172"/>
        <v>44166</v>
      </c>
      <c r="M2250" s="316"/>
      <c r="N2250" s="317">
        <f t="shared" si="173"/>
        <v>46</v>
      </c>
      <c r="O2250" s="317">
        <f t="shared" si="174"/>
        <v>28.5472</v>
      </c>
    </row>
    <row r="2251" spans="2:15" s="314" customFormat="1" ht="12.75">
      <c r="B2251" s="315">
        <f>+B2017</f>
        <v>44197</v>
      </c>
      <c r="C2251" s="312"/>
      <c r="D2251" s="319">
        <f>+D714</f>
        <v>46</v>
      </c>
      <c r="E2251" s="328">
        <f>+E714</f>
        <v>28.549</v>
      </c>
      <c r="F2251" s="319"/>
      <c r="G2251" s="315">
        <f>+B1436</f>
        <v>44197</v>
      </c>
      <c r="H2251" s="319"/>
      <c r="I2251" s="319">
        <f>+D1436</f>
        <v>0</v>
      </c>
      <c r="J2251" s="317">
        <f>+E1436</f>
        <v>0</v>
      </c>
      <c r="K2251" s="312"/>
      <c r="L2251" s="315">
        <f t="shared" si="172"/>
        <v>44197</v>
      </c>
      <c r="M2251" s="316"/>
      <c r="N2251" s="317">
        <f t="shared" si="173"/>
        <v>46</v>
      </c>
      <c r="O2251" s="317">
        <f t="shared" si="174"/>
        <v>28.549</v>
      </c>
    </row>
    <row r="2252" spans="2:15" s="314" customFormat="1" ht="12.75">
      <c r="B2252" s="315">
        <f>+B2018</f>
        <v>44228</v>
      </c>
      <c r="C2252" s="312"/>
      <c r="D2252" s="319">
        <f>+D715</f>
        <v>46</v>
      </c>
      <c r="E2252" s="328">
        <f>+E715</f>
        <v>28.5493</v>
      </c>
      <c r="F2252" s="319"/>
      <c r="G2252" s="315">
        <f>+B1437</f>
        <v>44228</v>
      </c>
      <c r="H2252" s="319"/>
      <c r="I2252" s="319">
        <f>+D1437</f>
        <v>0</v>
      </c>
      <c r="J2252" s="317">
        <f>+E1437</f>
        <v>0</v>
      </c>
      <c r="K2252" s="312"/>
      <c r="L2252" s="315">
        <f t="shared" si="172"/>
        <v>44228</v>
      </c>
      <c r="M2252" s="316"/>
      <c r="N2252" s="317">
        <f t="shared" si="173"/>
        <v>46</v>
      </c>
      <c r="O2252" s="317">
        <f t="shared" si="174"/>
        <v>28.5493</v>
      </c>
    </row>
    <row r="2253" spans="2:15" s="314" customFormat="1" ht="12.75">
      <c r="B2253" s="315">
        <f>+B2019</f>
        <v>44256</v>
      </c>
      <c r="C2253" s="312"/>
      <c r="D2253" s="319">
        <f>+D716</f>
        <v>46</v>
      </c>
      <c r="E2253" s="328">
        <f>+E716</f>
        <v>28.5493</v>
      </c>
      <c r="F2253" s="319"/>
      <c r="G2253" s="315">
        <f>+B1438</f>
        <v>44256</v>
      </c>
      <c r="H2253" s="319"/>
      <c r="I2253" s="319">
        <f>+D1438</f>
        <v>0</v>
      </c>
      <c r="J2253" s="317">
        <f>+E1438</f>
        <v>0</v>
      </c>
      <c r="K2253" s="312"/>
      <c r="L2253" s="315">
        <f t="shared" si="172"/>
        <v>44256</v>
      </c>
      <c r="M2253" s="316"/>
      <c r="N2253" s="317">
        <f t="shared" si="173"/>
        <v>46</v>
      </c>
      <c r="O2253" s="317">
        <f t="shared" si="174"/>
        <v>28.5493</v>
      </c>
    </row>
    <row r="2254" spans="2:15" s="314" customFormat="1" ht="12.75">
      <c r="B2254" s="315">
        <f>+B2020</f>
        <v>44287</v>
      </c>
      <c r="C2254" s="312"/>
      <c r="D2254" s="319">
        <f>+D717</f>
        <v>46</v>
      </c>
      <c r="E2254" s="328">
        <f>+E717</f>
        <v>29.3771</v>
      </c>
      <c r="F2254" s="319"/>
      <c r="G2254" s="315">
        <f>+B1439</f>
        <v>44287</v>
      </c>
      <c r="H2254" s="319"/>
      <c r="I2254" s="319">
        <f>+D1439</f>
        <v>0</v>
      </c>
      <c r="J2254" s="317">
        <f>+E1439</f>
        <v>0</v>
      </c>
      <c r="K2254" s="312"/>
      <c r="L2254" s="315">
        <f t="shared" si="172"/>
        <v>44287</v>
      </c>
      <c r="M2254" s="316"/>
      <c r="N2254" s="317">
        <f t="shared" si="173"/>
        <v>46</v>
      </c>
      <c r="O2254" s="317">
        <f t="shared" si="174"/>
        <v>29.3771</v>
      </c>
    </row>
    <row r="2255" spans="2:15" s="314" customFormat="1" ht="12.75">
      <c r="B2255" s="315">
        <f>+B2021</f>
        <v>44317</v>
      </c>
      <c r="C2255" s="312"/>
      <c r="D2255" s="319">
        <f>+D718</f>
        <v>46</v>
      </c>
      <c r="E2255" s="328">
        <f>+E718</f>
        <v>29.5543</v>
      </c>
      <c r="F2255" s="319"/>
      <c r="G2255" s="315">
        <f>+B1440</f>
        <v>44317</v>
      </c>
      <c r="H2255" s="319"/>
      <c r="I2255" s="319">
        <f>+D1440</f>
        <v>0</v>
      </c>
      <c r="J2255" s="317">
        <f>+E1440</f>
        <v>0</v>
      </c>
      <c r="K2255" s="312"/>
      <c r="L2255" s="315">
        <f t="shared" si="172"/>
        <v>44317</v>
      </c>
      <c r="M2255" s="316"/>
      <c r="N2255" s="317">
        <f t="shared" si="173"/>
        <v>46</v>
      </c>
      <c r="O2255" s="317">
        <f t="shared" si="174"/>
        <v>29.5543</v>
      </c>
    </row>
    <row r="2256" spans="2:15" s="314" customFormat="1" ht="12.75">
      <c r="B2256" s="315">
        <f>+B2022</f>
        <v>44348</v>
      </c>
      <c r="C2256" s="312"/>
      <c r="D2256" s="319">
        <f>+D719</f>
        <v>44</v>
      </c>
      <c r="E2256" s="328">
        <f>+E719</f>
        <v>28.3588</v>
      </c>
      <c r="F2256" s="319"/>
      <c r="G2256" s="315">
        <f>+B1441</f>
        <v>44348</v>
      </c>
      <c r="H2256" s="319"/>
      <c r="I2256" s="319">
        <f>+D1441</f>
        <v>0</v>
      </c>
      <c r="J2256" s="317">
        <f>+E1441</f>
        <v>0</v>
      </c>
      <c r="K2256" s="312"/>
      <c r="L2256" s="315">
        <f aca="true" t="shared" si="175" ref="L2256:L2265">+B2256</f>
        <v>44348</v>
      </c>
      <c r="M2256" s="316"/>
      <c r="N2256" s="317">
        <f aca="true" t="shared" si="176" ref="N2256:O2258">+D2256+I2256</f>
        <v>44</v>
      </c>
      <c r="O2256" s="317">
        <f t="shared" si="176"/>
        <v>28.3588</v>
      </c>
    </row>
    <row r="2257" spans="2:15" s="314" customFormat="1" ht="12.75">
      <c r="B2257" s="315">
        <f>+B2023</f>
        <v>44378</v>
      </c>
      <c r="C2257" s="312"/>
      <c r="D2257" s="319">
        <f>+D720</f>
        <v>44</v>
      </c>
      <c r="E2257" s="328">
        <f>+E720</f>
        <v>28.1373</v>
      </c>
      <c r="F2257" s="319"/>
      <c r="G2257" s="315">
        <f>+B1442</f>
        <v>44378</v>
      </c>
      <c r="H2257" s="319"/>
      <c r="I2257" s="319">
        <f>+D1442</f>
        <v>0</v>
      </c>
      <c r="J2257" s="317">
        <f>+E1442</f>
        <v>0</v>
      </c>
      <c r="K2257" s="312"/>
      <c r="L2257" s="315">
        <f t="shared" si="175"/>
        <v>44378</v>
      </c>
      <c r="M2257" s="316"/>
      <c r="N2257" s="317">
        <f t="shared" si="176"/>
        <v>44</v>
      </c>
      <c r="O2257" s="317">
        <f t="shared" si="176"/>
        <v>28.1373</v>
      </c>
    </row>
    <row r="2258" spans="2:15" s="314" customFormat="1" ht="12.75">
      <c r="B2258" s="315">
        <f>+B2024</f>
        <v>44409</v>
      </c>
      <c r="C2258" s="312"/>
      <c r="D2258" s="319">
        <f>+D721</f>
        <v>44</v>
      </c>
      <c r="E2258" s="328">
        <f>+E721</f>
        <v>28.1702</v>
      </c>
      <c r="F2258" s="319"/>
      <c r="G2258" s="315">
        <f>+B1443</f>
        <v>44409</v>
      </c>
      <c r="H2258" s="319"/>
      <c r="I2258" s="319">
        <f>+D1443</f>
        <v>0</v>
      </c>
      <c r="J2258" s="317">
        <f>+E1443</f>
        <v>0</v>
      </c>
      <c r="K2258" s="312"/>
      <c r="L2258" s="315">
        <f t="shared" si="175"/>
        <v>44409</v>
      </c>
      <c r="M2258" s="316"/>
      <c r="N2258" s="317">
        <f t="shared" si="176"/>
        <v>44</v>
      </c>
      <c r="O2258" s="317">
        <f t="shared" si="176"/>
        <v>28.1702</v>
      </c>
    </row>
    <row r="2259" spans="2:15" s="314" customFormat="1" ht="12.75">
      <c r="B2259" s="315">
        <f>+B2025</f>
        <v>44440</v>
      </c>
      <c r="C2259" s="312"/>
      <c r="D2259" s="319">
        <f>+D722</f>
        <v>44</v>
      </c>
      <c r="E2259" s="328">
        <f>+E722</f>
        <v>19.7426</v>
      </c>
      <c r="F2259" s="319"/>
      <c r="G2259" s="315">
        <f>+B1444</f>
        <v>44440</v>
      </c>
      <c r="H2259" s="319"/>
      <c r="I2259" s="319">
        <f>+D1444</f>
        <v>0</v>
      </c>
      <c r="J2259" s="317">
        <f>+E1444</f>
        <v>0</v>
      </c>
      <c r="K2259" s="312"/>
      <c r="L2259" s="315">
        <f t="shared" si="175"/>
        <v>44440</v>
      </c>
      <c r="M2259" s="316"/>
      <c r="N2259" s="317">
        <f aca="true" t="shared" si="177" ref="N2259:N2265">+D2259+I2259</f>
        <v>44</v>
      </c>
      <c r="O2259" s="317">
        <f aca="true" t="shared" si="178" ref="O2259:O2265">+E2259+J2259</f>
        <v>19.7426</v>
      </c>
    </row>
    <row r="2260" spans="2:15" s="314" customFormat="1" ht="12.75">
      <c r="B2260" s="315">
        <f>+B2026</f>
        <v>44470</v>
      </c>
      <c r="C2260" s="312"/>
      <c r="D2260" s="319">
        <f>+D723</f>
        <v>44</v>
      </c>
      <c r="E2260" s="328">
        <f>+E723</f>
        <v>19.7475</v>
      </c>
      <c r="F2260" s="319"/>
      <c r="G2260" s="315">
        <f>+B1445</f>
        <v>44470</v>
      </c>
      <c r="H2260" s="319"/>
      <c r="I2260" s="319">
        <f>+D1445</f>
        <v>0</v>
      </c>
      <c r="J2260" s="317">
        <f>+E1445</f>
        <v>0</v>
      </c>
      <c r="K2260" s="312"/>
      <c r="L2260" s="315">
        <f t="shared" si="175"/>
        <v>44470</v>
      </c>
      <c r="M2260" s="316"/>
      <c r="N2260" s="317">
        <f t="shared" si="177"/>
        <v>44</v>
      </c>
      <c r="O2260" s="317">
        <f t="shared" si="178"/>
        <v>19.7475</v>
      </c>
    </row>
    <row r="2261" spans="2:15" s="314" customFormat="1" ht="12.75">
      <c r="B2261" s="315">
        <f>+B2027</f>
        <v>44501</v>
      </c>
      <c r="C2261" s="312"/>
      <c r="D2261" s="319">
        <f>+D724</f>
        <v>43</v>
      </c>
      <c r="E2261" s="328">
        <f>+E724</f>
        <v>19.7588</v>
      </c>
      <c r="F2261" s="319"/>
      <c r="G2261" s="315">
        <f>+B1446</f>
        <v>44501</v>
      </c>
      <c r="H2261" s="319"/>
      <c r="I2261" s="319">
        <f>+D1446</f>
        <v>0</v>
      </c>
      <c r="J2261" s="317">
        <f>+E1446</f>
        <v>0</v>
      </c>
      <c r="K2261" s="312"/>
      <c r="L2261" s="315">
        <f t="shared" si="175"/>
        <v>44501</v>
      </c>
      <c r="M2261" s="316"/>
      <c r="N2261" s="317">
        <f t="shared" si="177"/>
        <v>43</v>
      </c>
      <c r="O2261" s="317">
        <f t="shared" si="178"/>
        <v>19.7588</v>
      </c>
    </row>
    <row r="2262" spans="2:15" s="314" customFormat="1" ht="12.75">
      <c r="B2262" s="315">
        <f>+B2028</f>
        <v>44531</v>
      </c>
      <c r="C2262" s="312"/>
      <c r="D2262" s="319">
        <f>+D725</f>
        <v>42</v>
      </c>
      <c r="E2262" s="328">
        <f>+E725</f>
        <v>19.7681</v>
      </c>
      <c r="F2262" s="319"/>
      <c r="G2262" s="315">
        <f>+B1447</f>
        <v>44531</v>
      </c>
      <c r="H2262" s="319"/>
      <c r="I2262" s="319">
        <f>+D1447</f>
        <v>0</v>
      </c>
      <c r="J2262" s="317">
        <f>+E1447</f>
        <v>0</v>
      </c>
      <c r="K2262" s="312"/>
      <c r="L2262" s="315">
        <f>+B2262</f>
        <v>44531</v>
      </c>
      <c r="M2262" s="316"/>
      <c r="N2262" s="317">
        <f t="shared" si="177"/>
        <v>42</v>
      </c>
      <c r="O2262" s="317">
        <f t="shared" si="178"/>
        <v>19.7681</v>
      </c>
    </row>
    <row r="2263" spans="2:15" s="314" customFormat="1" ht="12.75">
      <c r="B2263" s="315">
        <f>+B2029</f>
        <v>44562</v>
      </c>
      <c r="C2263" s="312"/>
      <c r="D2263" s="319">
        <f>+D726</f>
        <v>42</v>
      </c>
      <c r="E2263" s="328">
        <f>+E726</f>
        <v>19.7717</v>
      </c>
      <c r="F2263" s="319"/>
      <c r="G2263" s="315">
        <f>+B1448</f>
        <v>44562</v>
      </c>
      <c r="H2263" s="319"/>
      <c r="I2263" s="319">
        <f>+D1448</f>
        <v>0</v>
      </c>
      <c r="J2263" s="317">
        <f>+E1448</f>
        <v>0</v>
      </c>
      <c r="K2263" s="312"/>
      <c r="L2263" s="315">
        <f t="shared" si="175"/>
        <v>44562</v>
      </c>
      <c r="M2263" s="316"/>
      <c r="N2263" s="317">
        <f t="shared" si="177"/>
        <v>42</v>
      </c>
      <c r="O2263" s="317">
        <f t="shared" si="178"/>
        <v>19.7717</v>
      </c>
    </row>
    <row r="2264" spans="2:15" s="314" customFormat="1" ht="12.75">
      <c r="B2264" s="315">
        <f>+B2030</f>
        <v>44593</v>
      </c>
      <c r="C2264" s="312"/>
      <c r="D2264" s="319">
        <f>+D727</f>
        <v>42</v>
      </c>
      <c r="E2264" s="328">
        <f>+E727</f>
        <v>19.7725</v>
      </c>
      <c r="F2264" s="319"/>
      <c r="G2264" s="315">
        <f>+B1449</f>
        <v>44593</v>
      </c>
      <c r="H2264" s="319"/>
      <c r="I2264" s="319">
        <f>+D1449</f>
        <v>0</v>
      </c>
      <c r="J2264" s="317">
        <f>+E1449</f>
        <v>0</v>
      </c>
      <c r="K2264" s="312"/>
      <c r="L2264" s="315">
        <f>+B2264</f>
        <v>44593</v>
      </c>
      <c r="M2264" s="316"/>
      <c r="N2264" s="317">
        <f t="shared" si="177"/>
        <v>42</v>
      </c>
      <c r="O2264" s="317">
        <f t="shared" si="178"/>
        <v>19.7725</v>
      </c>
    </row>
    <row r="2265" spans="2:15" s="314" customFormat="1" ht="12.75">
      <c r="B2265" s="315">
        <f>+B2031</f>
        <v>44621</v>
      </c>
      <c r="C2265" s="312"/>
      <c r="D2265" s="319">
        <f>+D728</f>
        <v>42</v>
      </c>
      <c r="E2265" s="328">
        <f>+E728</f>
        <v>10.7725</v>
      </c>
      <c r="F2265" s="319"/>
      <c r="G2265" s="315">
        <f>+B1450</f>
        <v>44621</v>
      </c>
      <c r="H2265" s="319"/>
      <c r="I2265" s="319">
        <f>+D1450</f>
        <v>0</v>
      </c>
      <c r="J2265" s="317">
        <f>+E1450</f>
        <v>0</v>
      </c>
      <c r="K2265" s="312"/>
      <c r="L2265" s="315">
        <f t="shared" si="175"/>
        <v>44621</v>
      </c>
      <c r="M2265" s="316"/>
      <c r="N2265" s="317">
        <f t="shared" si="177"/>
        <v>42</v>
      </c>
      <c r="O2265" s="317">
        <f t="shared" si="178"/>
        <v>10.7725</v>
      </c>
    </row>
    <row r="2266" spans="2:15" s="314" customFormat="1" ht="12.75">
      <c r="B2266" s="315"/>
      <c r="C2266" s="312"/>
      <c r="D2266" s="319"/>
      <c r="E2266" s="328"/>
      <c r="F2266" s="319"/>
      <c r="G2266" s="315"/>
      <c r="H2266" s="319"/>
      <c r="I2266" s="319"/>
      <c r="J2266" s="317"/>
      <c r="K2266" s="312"/>
      <c r="L2266" s="315"/>
      <c r="M2266" s="316"/>
      <c r="N2266" s="317"/>
      <c r="O2266" s="317"/>
    </row>
    <row r="2267" spans="2:15" s="314" customFormat="1" ht="12.75">
      <c r="B2267" s="315"/>
      <c r="C2267" s="312"/>
      <c r="D2267" s="319"/>
      <c r="E2267" s="328"/>
      <c r="F2267" s="319"/>
      <c r="G2267" s="315"/>
      <c r="H2267" s="319"/>
      <c r="I2267" s="319"/>
      <c r="J2267" s="317"/>
      <c r="K2267" s="312"/>
      <c r="L2267" s="315"/>
      <c r="M2267" s="316"/>
      <c r="N2267" s="317"/>
      <c r="O2267" s="317"/>
    </row>
    <row r="2268" spans="2:14" s="314" customFormat="1" ht="12.75">
      <c r="B2268" s="315"/>
      <c r="C2268" s="312"/>
      <c r="D2268" s="319"/>
      <c r="E2268" s="319"/>
      <c r="F2268" s="319"/>
      <c r="G2268" s="318"/>
      <c r="H2268" s="319"/>
      <c r="I2268" s="319"/>
      <c r="J2268" s="312"/>
      <c r="K2268" s="312"/>
      <c r="L2268" s="318"/>
      <c r="M2268" s="316"/>
      <c r="N2268" s="317"/>
    </row>
    <row r="2269" spans="2:14" s="314" customFormat="1" ht="12.75">
      <c r="B2269" s="315"/>
      <c r="C2269" s="312"/>
      <c r="D2269" s="319"/>
      <c r="E2269" s="319"/>
      <c r="F2269" s="319"/>
      <c r="G2269" s="318"/>
      <c r="H2269" s="319"/>
      <c r="I2269" s="319"/>
      <c r="J2269" s="312"/>
      <c r="K2269" s="312"/>
      <c r="L2269" s="318"/>
      <c r="M2269" s="316"/>
      <c r="N2269" s="317"/>
    </row>
    <row r="2270" spans="2:13" s="314" customFormat="1" ht="12.75">
      <c r="B2270" s="312"/>
      <c r="C2270" s="312"/>
      <c r="D2270" s="329" t="s">
        <v>81</v>
      </c>
      <c r="E2270" s="314" t="s">
        <v>62</v>
      </c>
      <c r="F2270" s="314" t="s">
        <v>62</v>
      </c>
      <c r="G2270" s="318"/>
      <c r="H2270" s="319"/>
      <c r="L2270" s="330" t="s">
        <v>28</v>
      </c>
      <c r="M2270" s="329" t="s">
        <v>77</v>
      </c>
    </row>
    <row r="2271" spans="2:13" s="314" customFormat="1" ht="12.75">
      <c r="B2271" s="312"/>
      <c r="C2271" s="312"/>
      <c r="E2271" s="314" t="s">
        <v>79</v>
      </c>
      <c r="F2271" s="314" t="s">
        <v>80</v>
      </c>
      <c r="G2271" s="319"/>
      <c r="H2271" s="319"/>
      <c r="I2271" s="319"/>
      <c r="J2271" s="312"/>
      <c r="K2271" s="331" t="s">
        <v>23</v>
      </c>
      <c r="L2271" s="321">
        <f>+AVERAGE(N2029:N2031)</f>
        <v>411.6666666666667</v>
      </c>
      <c r="M2271" s="321">
        <f>+AVERAGE(O2029:O2031)</f>
        <v>1067.7255666666667</v>
      </c>
    </row>
    <row r="2272" spans="2:13" s="314" customFormat="1" ht="12.75">
      <c r="B2272" s="312"/>
      <c r="C2272" s="312"/>
      <c r="D2272" s="314">
        <v>200208</v>
      </c>
      <c r="E2272" s="321">
        <v>48</v>
      </c>
      <c r="F2272" s="321">
        <v>18</v>
      </c>
      <c r="G2272" s="319"/>
      <c r="H2272" s="319"/>
      <c r="I2272" s="319"/>
      <c r="J2272" s="312"/>
      <c r="K2272" s="331" t="s">
        <v>24</v>
      </c>
      <c r="L2272" s="321">
        <f>AVERAGE(N2263:N2265)</f>
        <v>42</v>
      </c>
      <c r="M2272" s="321">
        <f>AVERAGE(O2263:O2265)</f>
        <v>16.772233333333336</v>
      </c>
    </row>
    <row r="2273" spans="2:13" s="314" customFormat="1" ht="12.75">
      <c r="B2273" s="312"/>
      <c r="C2273" s="312"/>
      <c r="D2273" s="314">
        <v>200401</v>
      </c>
      <c r="E2273" s="321">
        <v>125</v>
      </c>
      <c r="F2273" s="321">
        <v>59</v>
      </c>
      <c r="G2273" s="319"/>
      <c r="H2273" s="319"/>
      <c r="I2273" s="319" t="s">
        <v>76</v>
      </c>
      <c r="J2273" s="312"/>
      <c r="K2273" s="312"/>
      <c r="L2273" s="332">
        <f>SUM(L2271:L2272)</f>
        <v>453.6666666666667</v>
      </c>
      <c r="M2273" s="321">
        <f>ROUNDUP(SUM(M2271:M2272),)</f>
        <v>1085</v>
      </c>
    </row>
    <row r="2274" spans="2:12" s="314" customFormat="1" ht="12.75">
      <c r="B2274" s="312"/>
      <c r="C2274" s="312"/>
      <c r="D2274" s="314">
        <v>200402</v>
      </c>
      <c r="E2274" s="321">
        <v>127</v>
      </c>
      <c r="F2274" s="321">
        <v>61</v>
      </c>
      <c r="G2274" s="319"/>
      <c r="H2274" s="319"/>
      <c r="I2274" s="319"/>
      <c r="J2274" s="312"/>
      <c r="K2274" s="312"/>
      <c r="L2274" s="333"/>
    </row>
    <row r="2275" spans="2:11" s="314" customFormat="1" ht="12.75">
      <c r="B2275" s="312"/>
      <c r="C2275" s="312"/>
      <c r="D2275" s="314">
        <v>200403</v>
      </c>
      <c r="E2275" s="321">
        <v>130</v>
      </c>
      <c r="F2275" s="321">
        <v>58</v>
      </c>
      <c r="G2275" s="319"/>
      <c r="H2275" s="319"/>
      <c r="I2275" s="319"/>
      <c r="J2275" s="312"/>
      <c r="K2275" s="312"/>
    </row>
    <row r="2276" spans="2:13" s="314" customFormat="1" ht="12.75">
      <c r="B2276" s="312"/>
      <c r="C2276" s="312"/>
      <c r="D2276" s="314">
        <v>200404</v>
      </c>
      <c r="E2276" s="321">
        <v>131</v>
      </c>
      <c r="F2276" s="321">
        <v>57</v>
      </c>
      <c r="G2276" s="319"/>
      <c r="H2276" s="319"/>
      <c r="I2276" s="319"/>
      <c r="J2276" s="312"/>
      <c r="K2276" s="312"/>
      <c r="L2276" s="330" t="s">
        <v>28</v>
      </c>
      <c r="M2276" s="329" t="s">
        <v>77</v>
      </c>
    </row>
    <row r="2277" spans="2:13" s="314" customFormat="1" ht="12.75">
      <c r="B2277" s="312"/>
      <c r="C2277" s="312"/>
      <c r="D2277" s="314">
        <v>200405</v>
      </c>
      <c r="E2277" s="321">
        <v>135</v>
      </c>
      <c r="F2277" s="321">
        <v>62</v>
      </c>
      <c r="G2277" s="319"/>
      <c r="H2277" s="319"/>
      <c r="I2277" s="319"/>
      <c r="J2277" s="312"/>
      <c r="K2277" s="331" t="s">
        <v>23</v>
      </c>
      <c r="L2277" s="333">
        <f>+L2271/$L$2273</f>
        <v>0.9074210139603233</v>
      </c>
      <c r="M2277" s="333">
        <f>+M2271/$M$2273</f>
        <v>0.9840788632872505</v>
      </c>
    </row>
    <row r="2278" spans="2:13" s="314" customFormat="1" ht="12.75">
      <c r="B2278" s="312"/>
      <c r="C2278" s="312"/>
      <c r="D2278" s="314">
        <v>200406</v>
      </c>
      <c r="E2278" s="321">
        <v>135</v>
      </c>
      <c r="F2278" s="321">
        <v>61</v>
      </c>
      <c r="G2278" s="319"/>
      <c r="H2278" s="319"/>
      <c r="I2278" s="319"/>
      <c r="J2278" s="312"/>
      <c r="K2278" s="331" t="s">
        <v>24</v>
      </c>
      <c r="L2278" s="333">
        <f>+L2272/$L$2273</f>
        <v>0.09257898603967671</v>
      </c>
      <c r="M2278" s="333">
        <f>+M2272/$M$2273</f>
        <v>0.015458279569892475</v>
      </c>
    </row>
    <row r="2279" spans="2:13" s="314" customFormat="1" ht="12.75">
      <c r="B2279" s="312"/>
      <c r="C2279" s="312"/>
      <c r="D2279" s="314">
        <v>200407</v>
      </c>
      <c r="E2279" s="321">
        <v>134</v>
      </c>
      <c r="F2279" s="321">
        <v>61</v>
      </c>
      <c r="G2279" s="319"/>
      <c r="H2279" s="319"/>
      <c r="I2279" s="319" t="s">
        <v>76</v>
      </c>
      <c r="J2279" s="312"/>
      <c r="K2279" s="312"/>
      <c r="L2279" s="333">
        <f>+L2273/$L$2273</f>
        <v>1</v>
      </c>
      <c r="M2279" s="333">
        <f>+M2273/$M$2273</f>
        <v>1</v>
      </c>
    </row>
    <row r="2280" spans="2:11" s="314" customFormat="1" ht="12.75">
      <c r="B2280" s="312"/>
      <c r="C2280" s="312"/>
      <c r="D2280" s="314">
        <v>200408</v>
      </c>
      <c r="E2280" s="321">
        <v>133</v>
      </c>
      <c r="F2280" s="321">
        <v>59</v>
      </c>
      <c r="G2280" s="319"/>
      <c r="H2280" s="319"/>
      <c r="I2280" s="319"/>
      <c r="J2280" s="312"/>
      <c r="K2280" s="312"/>
    </row>
    <row r="2281" spans="2:12" s="314" customFormat="1" ht="12.75">
      <c r="B2281" s="312"/>
      <c r="C2281" s="312"/>
      <c r="D2281" s="314">
        <v>200409</v>
      </c>
      <c r="E2281" s="321">
        <v>132</v>
      </c>
      <c r="F2281" s="321">
        <v>60</v>
      </c>
      <c r="G2281" s="319"/>
      <c r="H2281" s="319"/>
      <c r="I2281" s="319"/>
      <c r="J2281" s="312"/>
      <c r="K2281" s="312"/>
      <c r="L2281" s="329" t="s">
        <v>78</v>
      </c>
    </row>
    <row r="2282" spans="2:12" s="314" customFormat="1" ht="12.75">
      <c r="B2282" s="312"/>
      <c r="C2282" s="312"/>
      <c r="D2282" s="314">
        <v>200409</v>
      </c>
      <c r="E2282" s="321">
        <v>132</v>
      </c>
      <c r="F2282" s="321">
        <v>60</v>
      </c>
      <c r="G2282" s="319"/>
      <c r="H2282" s="319"/>
      <c r="I2282" s="319"/>
      <c r="J2282" s="312"/>
      <c r="K2282" s="331" t="s">
        <v>23</v>
      </c>
      <c r="L2282" s="332">
        <f>+(M2271/L2271)*1000</f>
        <v>2593.665344129555</v>
      </c>
    </row>
    <row r="2283" spans="2:12" s="314" customFormat="1" ht="12.75">
      <c r="B2283" s="312"/>
      <c r="C2283" s="312"/>
      <c r="D2283" s="314">
        <v>200409</v>
      </c>
      <c r="E2283" s="321">
        <v>132</v>
      </c>
      <c r="F2283" s="321">
        <v>60</v>
      </c>
      <c r="G2283" s="319"/>
      <c r="I2283" s="319"/>
      <c r="J2283" s="312"/>
      <c r="K2283" s="331" t="s">
        <v>24</v>
      </c>
      <c r="L2283" s="332">
        <f>+(M2272/L2272)*1000</f>
        <v>399.33888888888896</v>
      </c>
    </row>
    <row r="2284" spans="2:11" s="314" customFormat="1" ht="12.75">
      <c r="B2284" s="312"/>
      <c r="C2284" s="312"/>
      <c r="G2284" s="319"/>
      <c r="I2284" s="319"/>
      <c r="J2284" s="312"/>
      <c r="K2284" s="312"/>
    </row>
    <row r="2285" spans="2:11" s="314" customFormat="1" ht="12.75">
      <c r="B2285" s="312"/>
      <c r="C2285" s="312"/>
      <c r="G2285" s="319"/>
      <c r="H2285" s="321"/>
      <c r="I2285" s="319"/>
      <c r="J2285" s="312"/>
      <c r="K2285" s="312"/>
    </row>
    <row r="2286" spans="2:11" s="314" customFormat="1" ht="12.75">
      <c r="B2286" s="312"/>
      <c r="C2286" s="312"/>
      <c r="H2286" s="321"/>
      <c r="I2286" s="319"/>
      <c r="J2286" s="312"/>
      <c r="K2286" s="312"/>
    </row>
    <row r="2287" spans="2:11" s="314" customFormat="1" ht="12.75">
      <c r="B2287" s="312"/>
      <c r="C2287" s="312"/>
      <c r="H2287" s="321"/>
      <c r="I2287" s="319"/>
      <c r="J2287" s="312"/>
      <c r="K2287" s="312"/>
    </row>
    <row r="2288" spans="2:11" s="314" customFormat="1" ht="12.75">
      <c r="B2288" s="312"/>
      <c r="C2288" s="312"/>
      <c r="G2288" s="321"/>
      <c r="H2288" s="321"/>
      <c r="I2288" s="319"/>
      <c r="J2288" s="312"/>
      <c r="K2288" s="312"/>
    </row>
    <row r="2289" spans="2:11" s="314" customFormat="1" ht="12.75">
      <c r="B2289" s="312"/>
      <c r="C2289" s="312"/>
      <c r="E2289" s="314" t="s">
        <v>84</v>
      </c>
      <c r="F2289" s="314" t="s">
        <v>85</v>
      </c>
      <c r="G2289" s="321"/>
      <c r="H2289" s="321"/>
      <c r="I2289" s="319"/>
      <c r="J2289" s="312"/>
      <c r="K2289" s="312"/>
    </row>
    <row r="2290" spans="2:11" s="314" customFormat="1" ht="12.75">
      <c r="B2290" s="312"/>
      <c r="C2290" s="312"/>
      <c r="D2290" s="314" t="s">
        <v>82</v>
      </c>
      <c r="E2290" s="332">
        <f>+'EDAD Y GENERO'!BH45</f>
        <v>21</v>
      </c>
      <c r="F2290" s="332">
        <f>+'EDAD Y GENERO'!BH14</f>
        <v>266</v>
      </c>
      <c r="G2290" s="334"/>
      <c r="H2290" s="321"/>
      <c r="I2290" s="319"/>
      <c r="J2290" s="312"/>
      <c r="K2290" s="312"/>
    </row>
    <row r="2291" spans="2:11" s="314" customFormat="1" ht="12.75">
      <c r="B2291" s="312"/>
      <c r="C2291" s="312"/>
      <c r="D2291" s="314" t="s">
        <v>83</v>
      </c>
      <c r="E2291" s="332">
        <f>+'EDAD Y GENERO'!BI45</f>
        <v>4</v>
      </c>
      <c r="F2291" s="332">
        <f>+'EDAD Y GENERO'!BI14</f>
        <v>162</v>
      </c>
      <c r="G2291" s="334"/>
      <c r="H2291" s="321"/>
      <c r="I2291" s="319"/>
      <c r="J2291" s="312"/>
      <c r="K2291" s="312"/>
    </row>
    <row r="2292" spans="2:11" s="314" customFormat="1" ht="12.75">
      <c r="B2292" s="312"/>
      <c r="C2292" s="312"/>
      <c r="D2292" s="314" t="s">
        <v>76</v>
      </c>
      <c r="E2292" s="332">
        <f>SUM(E2290:E2291)</f>
        <v>25</v>
      </c>
      <c r="F2292" s="332">
        <f>SUM(F2290:F2291)</f>
        <v>428</v>
      </c>
      <c r="G2292" s="321"/>
      <c r="H2292" s="321"/>
      <c r="I2292" s="319"/>
      <c r="J2292" s="312"/>
      <c r="K2292" s="312"/>
    </row>
    <row r="2293" spans="2:11" s="314" customFormat="1" ht="12.75">
      <c r="B2293" s="312"/>
      <c r="C2293" s="312"/>
      <c r="G2293" s="321"/>
      <c r="H2293" s="321"/>
      <c r="I2293" s="319"/>
      <c r="J2293" s="312"/>
      <c r="K2293" s="312"/>
    </row>
    <row r="2294" spans="2:11" s="314" customFormat="1" ht="12.75">
      <c r="B2294" s="312"/>
      <c r="C2294" s="312"/>
      <c r="E2294" s="314" t="s">
        <v>84</v>
      </c>
      <c r="F2294" s="314" t="s">
        <v>85</v>
      </c>
      <c r="G2294" s="321"/>
      <c r="H2294" s="321"/>
      <c r="I2294" s="319"/>
      <c r="J2294" s="312"/>
      <c r="K2294" s="312"/>
    </row>
    <row r="2295" spans="2:11" s="314" customFormat="1" ht="12.75">
      <c r="B2295" s="312"/>
      <c r="C2295" s="312"/>
      <c r="D2295" s="314" t="s">
        <v>82</v>
      </c>
      <c r="E2295" s="334">
        <f>+E2290/$E$2292</f>
        <v>0.84</v>
      </c>
      <c r="F2295" s="334">
        <f>+F2290/$F$2292</f>
        <v>0.6214953271028038</v>
      </c>
      <c r="G2295" s="321"/>
      <c r="H2295" s="335"/>
      <c r="I2295" s="319"/>
      <c r="J2295" s="312"/>
      <c r="K2295" s="312"/>
    </row>
    <row r="2296" spans="2:11" s="314" customFormat="1" ht="12.75">
      <c r="B2296" s="312"/>
      <c r="C2296" s="312"/>
      <c r="D2296" s="314" t="s">
        <v>83</v>
      </c>
      <c r="E2296" s="334">
        <f>+E2291/$E$2292</f>
        <v>0.16</v>
      </c>
      <c r="F2296" s="334">
        <f>+F2291/$F$2292</f>
        <v>0.37850467289719625</v>
      </c>
      <c r="G2296" s="321"/>
      <c r="I2296" s="319"/>
      <c r="J2296" s="312"/>
      <c r="K2296" s="312"/>
    </row>
    <row r="2297" spans="2:11" s="314" customFormat="1" ht="12.75">
      <c r="B2297" s="312"/>
      <c r="C2297" s="312"/>
      <c r="D2297" s="314" t="s">
        <v>76</v>
      </c>
      <c r="E2297" s="334">
        <f>+E2292/$E$2292</f>
        <v>1</v>
      </c>
      <c r="F2297" s="334">
        <f>+F2292/$F$2292</f>
        <v>1</v>
      </c>
      <c r="G2297" s="321"/>
      <c r="I2297" s="319"/>
      <c r="J2297" s="312"/>
      <c r="K2297" s="312"/>
    </row>
    <row r="2298" spans="2:11" s="314" customFormat="1" ht="12.75">
      <c r="B2298" s="312"/>
      <c r="C2298" s="312"/>
      <c r="D2298" s="319"/>
      <c r="E2298" s="319"/>
      <c r="F2298" s="319"/>
      <c r="H2298" s="336" t="s">
        <v>135</v>
      </c>
      <c r="I2298" s="337">
        <v>201306</v>
      </c>
      <c r="J2298" s="336"/>
      <c r="K2298" s="312"/>
    </row>
    <row r="2299" spans="2:11" s="314" customFormat="1" ht="12.75">
      <c r="B2299" s="312"/>
      <c r="C2299" s="312"/>
      <c r="D2299" s="319"/>
      <c r="E2299" s="319"/>
      <c r="F2299" s="319"/>
      <c r="H2299" s="336"/>
      <c r="I2299" s="336"/>
      <c r="J2299" s="336"/>
      <c r="K2299" s="312"/>
    </row>
    <row r="2300" spans="2:12" s="314" customFormat="1" ht="12.75">
      <c r="B2300" s="312"/>
      <c r="C2300" s="312"/>
      <c r="D2300" s="319"/>
      <c r="E2300" s="319"/>
      <c r="F2300" s="319"/>
      <c r="H2300" s="317"/>
      <c r="I2300" s="317" t="s">
        <v>136</v>
      </c>
      <c r="J2300" s="317"/>
      <c r="K2300" s="336"/>
      <c r="L2300" s="336"/>
    </row>
    <row r="2301" spans="2:12" s="314" customFormat="1" ht="12.75">
      <c r="B2301" s="312"/>
      <c r="C2301" s="312"/>
      <c r="E2301" s="338" t="s">
        <v>91</v>
      </c>
      <c r="F2301" s="339" t="s">
        <v>91</v>
      </c>
      <c r="H2301" s="320" t="s">
        <v>137</v>
      </c>
      <c r="I2301" s="317" t="s">
        <v>138</v>
      </c>
      <c r="J2301" s="317"/>
      <c r="K2301" s="336"/>
      <c r="L2301" s="336"/>
    </row>
    <row r="2302" spans="2:14" s="314" customFormat="1" ht="12.75">
      <c r="B2302" s="312"/>
      <c r="C2302" s="312"/>
      <c r="D2302" s="314" t="s">
        <v>86</v>
      </c>
      <c r="E2302" s="334">
        <f>+F2302/$F$2305</f>
        <v>0.07947019867549669</v>
      </c>
      <c r="F2302" s="340">
        <f>'N° CONTRATOS Y SALDO AC.'!D246+'N° CONTRATOS Y SALDO AC.'!D973</f>
        <v>36</v>
      </c>
      <c r="G2302" s="341"/>
      <c r="H2302" s="342">
        <v>1</v>
      </c>
      <c r="I2302" s="343">
        <v>42</v>
      </c>
      <c r="L2302" s="344"/>
      <c r="M2302" s="345"/>
      <c r="N2302" s="346"/>
    </row>
    <row r="2303" spans="2:14" s="314" customFormat="1" ht="12.75">
      <c r="B2303" s="312"/>
      <c r="C2303" s="312"/>
      <c r="D2303" s="314" t="s">
        <v>88</v>
      </c>
      <c r="E2303" s="334">
        <f>+F2303/$F$2305</f>
        <v>0.09050772626931568</v>
      </c>
      <c r="F2303" s="340">
        <f>'N° CONTRATOS Y SALDO AC.'!H246+'N° CONTRATOS Y SALDO AC.'!H973</f>
        <v>41</v>
      </c>
      <c r="G2303" s="341"/>
      <c r="H2303" s="342">
        <v>16</v>
      </c>
      <c r="I2303" s="343"/>
      <c r="L2303" s="347"/>
      <c r="M2303" s="347"/>
      <c r="N2303" s="348"/>
    </row>
    <row r="2304" spans="2:14" s="314" customFormat="1" ht="12.75">
      <c r="B2304" s="312"/>
      <c r="C2304" s="312"/>
      <c r="D2304" s="314" t="s">
        <v>151</v>
      </c>
      <c r="E2304" s="334">
        <f>+F2304/$F$2305</f>
        <v>0.8300220750551877</v>
      </c>
      <c r="F2304" s="349">
        <f>'N° CONTRATOS Y SALDO AC.'!L246+'N° CONTRATOS Y SALDO AC.'!L973</f>
        <v>376</v>
      </c>
      <c r="G2304" s="341"/>
      <c r="H2304" s="342"/>
      <c r="I2304" s="343"/>
      <c r="K2304" s="317"/>
      <c r="L2304" s="347"/>
      <c r="M2304" s="347"/>
      <c r="N2304" s="348"/>
    </row>
    <row r="2305" spans="2:14" s="314" customFormat="1" ht="12.75">
      <c r="B2305" s="312"/>
      <c r="C2305" s="312"/>
      <c r="D2305" s="329" t="s">
        <v>76</v>
      </c>
      <c r="E2305" s="334">
        <f>+F2305/$F$2305</f>
        <v>1</v>
      </c>
      <c r="F2305" s="349">
        <f>+SUM(F2302:F2304)</f>
        <v>453</v>
      </c>
      <c r="G2305" s="341"/>
      <c r="H2305" s="342">
        <v>504</v>
      </c>
      <c r="I2305" s="343">
        <v>3138</v>
      </c>
      <c r="K2305" s="317"/>
      <c r="L2305" s="347"/>
      <c r="M2305" s="347"/>
      <c r="N2305" s="348"/>
    </row>
    <row r="2306" spans="2:14" s="314" customFormat="1" ht="12.75">
      <c r="B2306" s="312"/>
      <c r="C2306" s="312"/>
      <c r="I2306" s="350"/>
      <c r="L2306" s="347"/>
      <c r="M2306" s="347"/>
      <c r="N2306" s="348"/>
    </row>
    <row r="2307" spans="2:9" s="314" customFormat="1" ht="12.75">
      <c r="B2307" s="312"/>
      <c r="C2307" s="312"/>
      <c r="D2307" s="329"/>
      <c r="E2307" s="351"/>
      <c r="F2307" s="317"/>
      <c r="I2307" s="350"/>
    </row>
    <row r="2308" spans="2:9" s="314" customFormat="1" ht="15" customHeight="1">
      <c r="B2308" s="312"/>
      <c r="C2308" s="312"/>
      <c r="D2308" s="314" t="s">
        <v>87</v>
      </c>
      <c r="E2308" s="334">
        <f>+F2308/$F$2305</f>
        <v>0</v>
      </c>
      <c r="F2308" s="345"/>
      <c r="H2308" s="352" t="s">
        <v>135</v>
      </c>
      <c r="I2308" s="337">
        <v>201606</v>
      </c>
    </row>
    <row r="2309" spans="2:9" s="314" customFormat="1" ht="12.75">
      <c r="B2309" s="312"/>
      <c r="C2309" s="312"/>
      <c r="D2309" s="329"/>
      <c r="E2309" s="351"/>
      <c r="F2309" s="317"/>
      <c r="H2309" s="353"/>
      <c r="I2309" s="353"/>
    </row>
    <row r="2310" spans="2:11" s="314" customFormat="1" ht="12.75">
      <c r="B2310" s="312"/>
      <c r="C2310" s="312"/>
      <c r="D2310" s="319"/>
      <c r="E2310" s="319"/>
      <c r="F2310" s="319"/>
      <c r="H2310" s="353"/>
      <c r="I2310" s="353" t="s">
        <v>136</v>
      </c>
      <c r="J2310" s="312"/>
      <c r="K2310" s="312"/>
    </row>
    <row r="2311" spans="2:11" s="314" customFormat="1" ht="12.75">
      <c r="B2311" s="312"/>
      <c r="C2311" s="312"/>
      <c r="E2311" s="338" t="s">
        <v>90</v>
      </c>
      <c r="F2311" s="338" t="s">
        <v>90</v>
      </c>
      <c r="H2311" s="353" t="s">
        <v>137</v>
      </c>
      <c r="I2311" s="353" t="s">
        <v>139</v>
      </c>
      <c r="J2311" s="312"/>
      <c r="K2311" s="312"/>
    </row>
    <row r="2312" spans="2:11" s="314" customFormat="1" ht="12.75">
      <c r="B2312" s="312"/>
      <c r="C2312" s="312"/>
      <c r="D2312" s="314" t="s">
        <v>86</v>
      </c>
      <c r="E2312" s="334">
        <f>+F2312/$F$2315</f>
        <v>0.0015189723241513158</v>
      </c>
      <c r="F2312" s="354">
        <f>'N° CONTRATOS Y SALDO AC.'!E246+'N° CONTRATOS Y SALDO AC.'!E973</f>
        <v>1.6337</v>
      </c>
      <c r="H2312" s="342">
        <v>1</v>
      </c>
      <c r="I2312" s="342">
        <v>5.291021</v>
      </c>
      <c r="J2312" s="342"/>
      <c r="K2312" s="312"/>
    </row>
    <row r="2313" spans="2:11" s="314" customFormat="1" ht="12.75">
      <c r="B2313" s="312"/>
      <c r="C2313" s="312"/>
      <c r="D2313" s="314" t="s">
        <v>88</v>
      </c>
      <c r="E2313" s="334">
        <f>+F2313/$F$2315</f>
        <v>0.32696611474642545</v>
      </c>
      <c r="F2313" s="354">
        <f>'N° CONTRATOS Y SALDO AC.'!I246+'N° CONTRATOS Y SALDO AC.'!I973</f>
        <v>351.6618</v>
      </c>
      <c r="G2313" s="341"/>
      <c r="H2313" s="342">
        <v>16</v>
      </c>
      <c r="I2313" s="342">
        <v>0</v>
      </c>
      <c r="J2313" s="342"/>
      <c r="K2313" s="312"/>
    </row>
    <row r="2314" spans="2:11" s="314" customFormat="1" ht="12.75">
      <c r="B2314" s="312"/>
      <c r="C2314" s="312"/>
      <c r="D2314" s="314" t="s">
        <v>151</v>
      </c>
      <c r="E2314" s="334">
        <f>+F2314/$F$2315</f>
        <v>0.6715149129294232</v>
      </c>
      <c r="F2314" s="354">
        <f>'N° CONTRATOS Y SALDO AC.'!M246+'N° CONTRATOS Y SALDO AC.'!M973</f>
        <v>722.2343</v>
      </c>
      <c r="G2314" s="341"/>
      <c r="H2314" s="342"/>
      <c r="I2314" s="342"/>
      <c r="J2314" s="342"/>
      <c r="K2314" s="312"/>
    </row>
    <row r="2315" spans="2:11" s="314" customFormat="1" ht="12.75">
      <c r="B2315" s="312"/>
      <c r="C2315" s="312"/>
      <c r="D2315" s="329" t="s">
        <v>76</v>
      </c>
      <c r="E2315" s="334">
        <f>+SUM(E2312:E2313)</f>
        <v>0.3284850870705768</v>
      </c>
      <c r="F2315" s="355">
        <f>SUM(F2312:F2314)</f>
        <v>1075.5298</v>
      </c>
      <c r="G2315" s="341"/>
      <c r="H2315" s="342">
        <v>504</v>
      </c>
      <c r="I2315" s="342">
        <v>1075.826161</v>
      </c>
      <c r="J2315" s="342"/>
      <c r="K2315" s="312"/>
    </row>
    <row r="2316" spans="2:11" s="314" customFormat="1" ht="12.75">
      <c r="B2316" s="312"/>
      <c r="C2316" s="312"/>
      <c r="G2316" s="341"/>
      <c r="H2316" s="342"/>
      <c r="I2316" s="342">
        <f>SUM(I2312:I2315)</f>
        <v>1081.117182</v>
      </c>
      <c r="J2316" s="342"/>
      <c r="K2316" s="312"/>
    </row>
    <row r="2317" spans="2:12" s="314" customFormat="1" ht="12.75">
      <c r="B2317" s="312"/>
      <c r="C2317" s="312"/>
      <c r="D2317" s="319"/>
      <c r="E2317" s="319"/>
      <c r="F2317" s="319"/>
      <c r="I2317" s="350"/>
      <c r="J2317" s="319"/>
      <c r="K2317" s="312"/>
      <c r="L2317" s="312"/>
    </row>
    <row r="2318" spans="4:6" s="356" customFormat="1" ht="12.75">
      <c r="D2318" s="314" t="s">
        <v>87</v>
      </c>
      <c r="E2318" s="334">
        <f>+F2318/$F$2315</f>
        <v>0</v>
      </c>
      <c r="F2318" s="357">
        <v>0</v>
      </c>
    </row>
    <row r="2319" s="356" customFormat="1" ht="12.75"/>
    <row r="2320" s="356" customFormat="1" ht="12.75"/>
    <row r="2321" s="356" customFormat="1" ht="42.75" customHeight="1"/>
    <row r="2322" s="356" customFormat="1" ht="12.75"/>
    <row r="2323" s="356" customFormat="1" ht="12.75"/>
    <row r="2324" s="356" customFormat="1" ht="12.75"/>
    <row r="2325" s="356" customFormat="1" ht="12.75"/>
    <row r="2326" s="356" customFormat="1" ht="12.75"/>
    <row r="2327" s="356" customFormat="1" ht="12.75"/>
    <row r="2328" s="356" customFormat="1" ht="12.75"/>
    <row r="2329" s="356" customFormat="1" ht="12.75"/>
    <row r="2330" s="356" customFormat="1" ht="12.75"/>
    <row r="2331" s="356" customFormat="1" ht="12.75"/>
    <row r="2332" s="356" customFormat="1" ht="12.75"/>
    <row r="2333" s="356" customFormat="1" ht="12.75"/>
    <row r="2334" s="356" customFormat="1" ht="12.75"/>
    <row r="2335" s="356" customFormat="1" ht="12.75"/>
    <row r="2336" s="356" customFormat="1" ht="12.75"/>
    <row r="2337" s="356" customFormat="1" ht="12.75"/>
    <row r="2338" s="356" customFormat="1" ht="12.75"/>
    <row r="2339" s="356" customFormat="1" ht="12.75"/>
    <row r="2340" s="356" customFormat="1" ht="12.75"/>
    <row r="2341" s="356" customFormat="1" ht="12.75"/>
    <row r="2342" s="356" customFormat="1" ht="12.75"/>
    <row r="2343" s="356" customFormat="1" ht="12.75"/>
    <row r="2344" s="356" customFormat="1" ht="12.75"/>
    <row r="2345" s="356" customFormat="1" ht="12.75"/>
    <row r="2346" s="356" customFormat="1" ht="12.75"/>
    <row r="2347" s="356" customFormat="1" ht="12.75"/>
    <row r="2348" s="356" customFormat="1" ht="12.75"/>
    <row r="2349" s="356" customFormat="1" ht="12.75"/>
    <row r="2350" s="356" customFormat="1" ht="12.75"/>
    <row r="2351" s="356" customFormat="1" ht="12.75"/>
    <row r="2352" s="356" customFormat="1" ht="12.75"/>
    <row r="2353" s="356" customFormat="1" ht="12.75"/>
    <row r="2354" s="356" customFormat="1" ht="12.75"/>
    <row r="2355" s="356" customFormat="1" ht="12.75"/>
    <row r="2356" s="356" customFormat="1" ht="12.75"/>
    <row r="2357" s="356" customFormat="1" ht="12.75"/>
    <row r="2358" s="356" customFormat="1" ht="12.75"/>
    <row r="2359" s="356" customFormat="1" ht="12.75"/>
    <row r="2360" s="356" customFormat="1" ht="12.75"/>
    <row r="2361" s="356" customFormat="1" ht="12.75"/>
    <row r="2362" s="356" customFormat="1" ht="12.75"/>
    <row r="2363" s="356" customFormat="1" ht="12.75"/>
    <row r="2364" s="356" customFormat="1" ht="12.75"/>
    <row r="2365" s="356" customFormat="1" ht="12.75"/>
    <row r="2366" s="356" customFormat="1" ht="12.75"/>
    <row r="2367" s="356" customFormat="1" ht="12.75"/>
    <row r="2368" s="356" customFormat="1" ht="12.75"/>
    <row r="2369" s="356" customFormat="1" ht="12.75"/>
    <row r="2370" s="358" customFormat="1" ht="12.75"/>
    <row r="2371" s="358" customFormat="1" ht="12.75"/>
    <row r="2372" s="358" customFormat="1" ht="12.75"/>
    <row r="2373" s="358" customFormat="1" ht="12.75"/>
    <row r="2374" s="358" customFormat="1" ht="12.75"/>
    <row r="2375" s="358" customFormat="1" ht="12.75"/>
    <row r="2376" s="358" customFormat="1" ht="12.75"/>
    <row r="2377" s="358" customFormat="1" ht="12.75"/>
    <row r="2378" s="358" customFormat="1" ht="12.75"/>
    <row r="2379" s="358" customFormat="1" ht="12.75"/>
    <row r="2380" s="358" customFormat="1" ht="12.75"/>
    <row r="2381" s="358" customFormat="1" ht="12.75"/>
    <row r="2382" s="358" customFormat="1" ht="12.75"/>
    <row r="2383" s="358" customFormat="1" ht="12.75"/>
    <row r="2384" s="358" customFormat="1" ht="12.75"/>
    <row r="2385" s="358" customFormat="1" ht="12.75"/>
    <row r="2386" s="358" customFormat="1" ht="12.75"/>
    <row r="2387" s="358" customFormat="1" ht="12.75"/>
    <row r="2388" s="358" customFormat="1" ht="12.75"/>
    <row r="2389" s="358" customFormat="1" ht="12.75"/>
    <row r="2390" s="358" customFormat="1" ht="12.75"/>
    <row r="2391" s="358" customFormat="1" ht="12.75"/>
    <row r="2392" s="358" customFormat="1" ht="12.75"/>
    <row r="2393" s="358" customFormat="1" ht="12.75"/>
    <row r="2394" s="358" customFormat="1" ht="12.75"/>
    <row r="2395" s="358" customFormat="1" ht="12.75"/>
    <row r="2396" s="358" customFormat="1" ht="12.75"/>
    <row r="2397" s="358" customFormat="1" ht="12.75"/>
    <row r="2398" s="358" customFormat="1" ht="12.75"/>
    <row r="2399" s="358" customFormat="1" ht="12.75"/>
    <row r="2400" s="358" customFormat="1" ht="12.75"/>
    <row r="2401" s="358" customFormat="1" ht="12.75"/>
    <row r="2402" s="358" customFormat="1" ht="12.75"/>
    <row r="2403" s="358" customFormat="1" ht="12.75"/>
    <row r="2404" s="358" customFormat="1" ht="12.75"/>
    <row r="2405" s="358" customFormat="1" ht="12.75"/>
    <row r="2406" s="358" customFormat="1" ht="12.75"/>
    <row r="2407" s="358" customFormat="1" ht="12.75"/>
    <row r="2408" s="358" customFormat="1" ht="12.75"/>
    <row r="2409" s="358" customFormat="1" ht="12.75"/>
    <row r="2410" s="358" customFormat="1" ht="12.75"/>
    <row r="2411" s="358" customFormat="1" ht="12.75"/>
    <row r="2412" s="358" customFormat="1" ht="12.75"/>
    <row r="2413" s="358" customFormat="1" ht="12.75"/>
    <row r="2414" s="358" customFormat="1" ht="12.75"/>
    <row r="2415" s="358" customFormat="1" ht="12.75"/>
    <row r="2416" s="358" customFormat="1" ht="12.75"/>
    <row r="2417" s="358" customFormat="1" ht="12.75"/>
    <row r="2418" s="358" customFormat="1" ht="12.75"/>
    <row r="2419" s="358" customFormat="1" ht="12.75"/>
    <row r="2420" s="358" customFormat="1" ht="12.75"/>
    <row r="2421" s="358" customFormat="1" ht="12.75"/>
    <row r="2422" s="358" customFormat="1" ht="12.75"/>
    <row r="2423" s="358" customFormat="1" ht="12.75"/>
    <row r="2424" s="358" customFormat="1" ht="12.75"/>
    <row r="2425" s="358" customFormat="1" ht="12.75"/>
    <row r="2426" s="358" customFormat="1" ht="12.75"/>
    <row r="2427" s="358" customFormat="1" ht="12.75"/>
    <row r="2428" s="358" customFormat="1" ht="12.75"/>
    <row r="2429" s="358" customFormat="1" ht="12.75"/>
    <row r="2430" s="358" customFormat="1" ht="12.75"/>
    <row r="2431" s="358" customFormat="1" ht="12.75"/>
    <row r="2432" s="358" customFormat="1" ht="12.75"/>
    <row r="2433" s="358" customFormat="1" ht="12.75"/>
    <row r="2434" s="358" customFormat="1" ht="12.75"/>
    <row r="2435" s="358" customFormat="1" ht="12.75"/>
    <row r="2436" s="358" customFormat="1" ht="12.75"/>
    <row r="2437" s="358" customFormat="1" ht="12.75"/>
    <row r="2438" s="358" customFormat="1" ht="12.75"/>
    <row r="2439" s="358" customFormat="1" ht="12.75"/>
    <row r="2440" s="358" customFormat="1" ht="12.75"/>
    <row r="2441" s="358" customFormat="1" ht="12.75"/>
    <row r="2442" s="358" customFormat="1" ht="12.75"/>
    <row r="2443" s="358" customFormat="1" ht="12.75"/>
    <row r="2444" s="358" customFormat="1" ht="12.75"/>
    <row r="2445" s="358" customFormat="1" ht="12.75"/>
    <row r="2446" s="358" customFormat="1" ht="12.75"/>
    <row r="2447" s="358" customFormat="1" ht="12.75"/>
    <row r="2448" s="358" customFormat="1" ht="12.75"/>
    <row r="2449" s="358" customFormat="1" ht="12.75"/>
    <row r="2450" s="358" customFormat="1" ht="12.75"/>
    <row r="2451" s="358" customFormat="1" ht="12.75"/>
    <row r="2452" s="358" customFormat="1" ht="12.75"/>
    <row r="2453" s="358" customFormat="1" ht="12.75"/>
    <row r="2454" s="358" customFormat="1" ht="12.75"/>
    <row r="2455" s="358" customFormat="1" ht="12.75"/>
    <row r="2456" s="358" customFormat="1" ht="12.75"/>
    <row r="2457" s="358" customFormat="1" ht="12.75"/>
    <row r="2458" s="358" customFormat="1" ht="12.75"/>
    <row r="2459" s="358" customFormat="1" ht="12.75"/>
    <row r="2460" s="358" customFormat="1" ht="12.75"/>
    <row r="2461" s="358" customFormat="1" ht="12.75"/>
    <row r="2462" s="358" customFormat="1" ht="12.75"/>
    <row r="2463" s="358" customFormat="1" ht="12.75"/>
    <row r="2464" s="358" customFormat="1" ht="12.75"/>
    <row r="2465" s="358" customFormat="1" ht="12.75"/>
    <row r="2466" s="358" customFormat="1" ht="12.75"/>
    <row r="2467" s="358" customFormat="1" ht="12.75"/>
    <row r="2468" s="358" customFormat="1" ht="12.75"/>
    <row r="2469" s="358" customFormat="1" ht="12.75"/>
    <row r="2470" s="358" customFormat="1" ht="12.75"/>
    <row r="2471" s="358" customFormat="1" ht="12.75"/>
    <row r="2472" s="358" customFormat="1" ht="12.75"/>
    <row r="2473" s="358" customFormat="1" ht="12.75"/>
    <row r="2474" s="358" customFormat="1" ht="12.75"/>
    <row r="2475" s="358" customFormat="1" ht="12.75"/>
    <row r="2476" s="358" customFormat="1" ht="12.75"/>
    <row r="2477" s="358" customFormat="1" ht="12.75"/>
    <row r="2478" s="358" customFormat="1" ht="12.75"/>
    <row r="2479" s="358" customFormat="1" ht="12.75"/>
    <row r="2480" s="358" customFormat="1" ht="12.75"/>
    <row r="2481" s="358" customFormat="1" ht="12.75"/>
    <row r="2482" s="358" customFormat="1" ht="12.75"/>
    <row r="2483" s="358" customFormat="1" ht="12.75"/>
    <row r="2484" s="358" customFormat="1" ht="12.75"/>
    <row r="2485" s="358" customFormat="1" ht="12.75"/>
    <row r="2486" s="358" customFormat="1" ht="12.75"/>
    <row r="2487" s="358" customFormat="1" ht="12.75"/>
    <row r="2488" s="358" customFormat="1" ht="12.75"/>
    <row r="2489" s="358" customFormat="1" ht="12.75"/>
    <row r="2490" s="358" customFormat="1" ht="12.75"/>
    <row r="2491" s="358" customFormat="1" ht="12.75"/>
    <row r="2492" s="358" customFormat="1" ht="12.75"/>
    <row r="2493" s="358" customFormat="1" ht="12.75"/>
    <row r="2494" s="358" customFormat="1" ht="12.75"/>
    <row r="2495" s="358" customFormat="1" ht="12.75"/>
    <row r="2496" s="358" customFormat="1" ht="12.75"/>
    <row r="2497" s="358" customFormat="1" ht="12.75"/>
    <row r="2498" s="358" customFormat="1" ht="12.75"/>
    <row r="2499" s="358" customFormat="1" ht="12.75"/>
    <row r="2500" s="358" customFormat="1" ht="12.75"/>
    <row r="2501" s="358" customFormat="1" ht="12.75"/>
    <row r="2502" s="358" customFormat="1" ht="12.75"/>
    <row r="2503" s="358" customFormat="1" ht="12.75"/>
    <row r="2504" s="358" customFormat="1" ht="12.75"/>
    <row r="2505" s="358" customFormat="1" ht="12.75"/>
    <row r="2506" s="358" customFormat="1" ht="12.75"/>
    <row r="2507" s="358" customFormat="1" ht="12.75"/>
    <row r="2508" s="358" customFormat="1" ht="12.75"/>
    <row r="2509" s="358" customFormat="1" ht="12.75"/>
    <row r="2510" s="358" customFormat="1" ht="12.75"/>
    <row r="2511" s="358" customFormat="1" ht="12.75"/>
    <row r="2512" s="358" customFormat="1" ht="12.75"/>
    <row r="2513" s="358" customFormat="1" ht="12.75"/>
    <row r="2514" s="358" customFormat="1" ht="12.75"/>
    <row r="2515" s="358" customFormat="1" ht="12.75"/>
    <row r="2516" s="358" customFormat="1" ht="12.75"/>
    <row r="2517" s="358" customFormat="1" ht="12.75"/>
    <row r="2518" s="358" customFormat="1" ht="12.75"/>
    <row r="2519" s="358" customFormat="1" ht="12.75"/>
    <row r="2520" s="358" customFormat="1" ht="12.75"/>
    <row r="2521" s="358" customFormat="1" ht="12.75"/>
    <row r="2522" s="358" customFormat="1" ht="12.75"/>
    <row r="2523" s="358" customFormat="1" ht="12.75"/>
    <row r="2524" s="358" customFormat="1" ht="12.75"/>
    <row r="2525" s="358" customFormat="1" ht="12.75"/>
    <row r="2526" s="358" customFormat="1" ht="12.75"/>
    <row r="2527" s="358" customFormat="1" ht="12.75"/>
    <row r="2528" s="358" customFormat="1" ht="12.75"/>
    <row r="2529" s="358" customFormat="1" ht="12.75"/>
    <row r="2530" s="358" customFormat="1" ht="12.75"/>
    <row r="2531" s="358" customFormat="1" ht="12.75"/>
    <row r="2532" s="358" customFormat="1" ht="12.75"/>
    <row r="2533" s="358" customFormat="1" ht="12.75"/>
    <row r="2534" s="358" customFormat="1" ht="12.75"/>
    <row r="2535" s="358" customFormat="1" ht="12.75"/>
    <row r="2536" s="358" customFormat="1" ht="12.75"/>
    <row r="2537" s="358" customFormat="1" ht="12.75"/>
    <row r="2538" s="358" customFormat="1" ht="12.75"/>
    <row r="2539" s="358" customFormat="1" ht="12.75"/>
    <row r="2540" s="358" customFormat="1" ht="12.75"/>
    <row r="2541" s="358" customFormat="1" ht="12.75"/>
    <row r="2542" s="358" customFormat="1" ht="12.75"/>
    <row r="2543" s="358" customFormat="1" ht="12.75"/>
    <row r="2544" s="358" customFormat="1" ht="12.75"/>
    <row r="2545" s="358" customFormat="1" ht="12.75"/>
    <row r="2546" s="358" customFormat="1" ht="12.75"/>
    <row r="2547" s="358" customFormat="1" ht="12.75"/>
    <row r="2548" s="358" customFormat="1" ht="12.75"/>
    <row r="2549" s="358" customFormat="1" ht="12.75"/>
    <row r="2550" s="358" customFormat="1" ht="12.75"/>
    <row r="2551" s="358" customFormat="1" ht="12.75"/>
    <row r="2552" s="358" customFormat="1" ht="12.75"/>
    <row r="2553" s="358" customFormat="1" ht="12.75"/>
    <row r="2554" s="358" customFormat="1" ht="12.75"/>
    <row r="2555" s="358" customFormat="1" ht="12.75"/>
    <row r="2556" s="358" customFormat="1" ht="12.75"/>
    <row r="2557" s="358" customFormat="1" ht="12.75"/>
    <row r="2558" s="358" customFormat="1" ht="12.75"/>
    <row r="2559" s="358" customFormat="1" ht="12.75"/>
    <row r="2560" s="358" customFormat="1" ht="12.75"/>
    <row r="2561" s="358" customFormat="1" ht="12.75"/>
    <row r="2562" s="358" customFormat="1" ht="12.75"/>
    <row r="2563" s="358" customFormat="1" ht="12.75"/>
    <row r="2564" s="358" customFormat="1" ht="12.75"/>
    <row r="2565" s="358" customFormat="1" ht="12.75"/>
    <row r="2566" s="358" customFormat="1" ht="12.75"/>
    <row r="2567" s="358" customFormat="1" ht="12.75"/>
    <row r="2568" s="358" customFormat="1" ht="12.75"/>
    <row r="2569" s="358" customFormat="1" ht="12.75"/>
    <row r="2570" s="358" customFormat="1" ht="12.75"/>
    <row r="2571" s="358" customFormat="1" ht="12.75"/>
    <row r="2572" s="358" customFormat="1" ht="12.75"/>
    <row r="2573" s="358" customFormat="1" ht="12.75"/>
    <row r="2574" s="358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52" max="9" man="1"/>
    <brk id="569" max="9" man="1"/>
    <brk id="811" max="9" man="1"/>
    <brk id="1051" max="9" man="1"/>
    <brk id="124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171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172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173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267</v>
      </c>
      <c r="D14" s="106">
        <f>+F14+H14+J14+L14+N14+P14+R14+T14+V14+X14+Z14+AB14</f>
        <v>162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11</v>
      </c>
      <c r="P14" s="107">
        <f t="shared" si="0"/>
        <v>3</v>
      </c>
      <c r="Q14" s="107">
        <f t="shared" si="0"/>
        <v>14</v>
      </c>
      <c r="R14" s="107">
        <f t="shared" si="0"/>
        <v>23</v>
      </c>
      <c r="S14" s="107">
        <f t="shared" si="0"/>
        <v>38</v>
      </c>
      <c r="T14" s="107">
        <f t="shared" si="0"/>
        <v>26</v>
      </c>
      <c r="U14" s="107">
        <f t="shared" si="0"/>
        <v>54</v>
      </c>
      <c r="V14" s="107">
        <f t="shared" si="0"/>
        <v>20</v>
      </c>
      <c r="W14" s="107">
        <f t="shared" si="0"/>
        <v>38</v>
      </c>
      <c r="X14" s="107">
        <f t="shared" si="0"/>
        <v>27</v>
      </c>
      <c r="Y14" s="107">
        <f t="shared" si="0"/>
        <v>42</v>
      </c>
      <c r="Z14" s="107">
        <f t="shared" si="0"/>
        <v>28</v>
      </c>
      <c r="AA14" s="107">
        <f t="shared" si="0"/>
        <v>70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267</v>
      </c>
      <c r="AG14" s="106">
        <f>+SUM(AG15:AG37)</f>
        <v>162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14</v>
      </c>
      <c r="AU14" s="107">
        <f t="shared" si="1"/>
        <v>23</v>
      </c>
      <c r="AV14" s="107">
        <f t="shared" si="1"/>
        <v>38</v>
      </c>
      <c r="AW14" s="107">
        <f t="shared" si="1"/>
        <v>26</v>
      </c>
      <c r="AX14" s="107">
        <f t="shared" si="1"/>
        <v>54</v>
      </c>
      <c r="AY14" s="107">
        <f t="shared" si="1"/>
        <v>20</v>
      </c>
      <c r="AZ14" s="107">
        <f t="shared" si="1"/>
        <v>38</v>
      </c>
      <c r="BA14" s="107">
        <f t="shared" si="1"/>
        <v>27</v>
      </c>
      <c r="BB14" s="107">
        <f t="shared" si="1"/>
        <v>42</v>
      </c>
      <c r="BC14" s="107">
        <f t="shared" si="1"/>
        <v>28</v>
      </c>
      <c r="BD14" s="107">
        <f t="shared" si="1"/>
        <v>70</v>
      </c>
      <c r="BE14" s="107">
        <f t="shared" si="1"/>
        <v>35</v>
      </c>
      <c r="BG14" s="109" t="s">
        <v>20</v>
      </c>
      <c r="BH14" s="106">
        <f>+SUM(BH15:BH37)</f>
        <v>266</v>
      </c>
      <c r="BI14" s="106">
        <f>+SUM(BI15:BI37)</f>
        <v>162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11</v>
      </c>
      <c r="BU14" s="107">
        <f t="shared" si="2"/>
        <v>3</v>
      </c>
      <c r="BV14" s="107">
        <f t="shared" si="2"/>
        <v>14</v>
      </c>
      <c r="BW14" s="107">
        <f t="shared" si="2"/>
        <v>23</v>
      </c>
      <c r="BX14" s="107">
        <f t="shared" si="2"/>
        <v>38</v>
      </c>
      <c r="BY14" s="107">
        <f t="shared" si="2"/>
        <v>26</v>
      </c>
      <c r="BZ14" s="107">
        <f t="shared" si="2"/>
        <v>55</v>
      </c>
      <c r="CA14" s="107">
        <f t="shared" si="2"/>
        <v>20</v>
      </c>
      <c r="CB14" s="107">
        <f t="shared" si="2"/>
        <v>37</v>
      </c>
      <c r="CC14" s="107">
        <f t="shared" si="2"/>
        <v>27</v>
      </c>
      <c r="CD14" s="107">
        <f t="shared" si="2"/>
        <v>41</v>
      </c>
      <c r="CE14" s="107">
        <f t="shared" si="2"/>
        <v>28</v>
      </c>
      <c r="CF14" s="107">
        <f t="shared" si="2"/>
        <v>70</v>
      </c>
      <c r="CG14" s="107">
        <f t="shared" si="2"/>
        <v>35</v>
      </c>
      <c r="CH14" s="35"/>
    </row>
    <row r="15" spans="2:86" ht="12.75">
      <c r="B15" s="110" t="s">
        <v>51</v>
      </c>
      <c r="C15" s="111">
        <f>E15+G15+I15+K15+M15+O15+Q15+S15+U15+W15+Y15+AA15</f>
        <v>20</v>
      </c>
      <c r="D15" s="111">
        <f>F15+H15+J15+L15+N15+P15+R15+T15+V15+X15+Z15+AB15</f>
        <v>17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1</v>
      </c>
      <c r="P15" s="112">
        <v>0</v>
      </c>
      <c r="Q15" s="112">
        <v>1</v>
      </c>
      <c r="R15" s="112">
        <v>0</v>
      </c>
      <c r="S15" s="112">
        <v>0</v>
      </c>
      <c r="T15" s="112">
        <v>1</v>
      </c>
      <c r="U15" s="112">
        <v>2</v>
      </c>
      <c r="V15" s="112">
        <v>2</v>
      </c>
      <c r="W15" s="112">
        <v>4</v>
      </c>
      <c r="X15" s="112">
        <v>4</v>
      </c>
      <c r="Y15" s="112">
        <v>4</v>
      </c>
      <c r="Z15" s="112">
        <v>2</v>
      </c>
      <c r="AA15" s="112">
        <v>8</v>
      </c>
      <c r="AB15" s="112">
        <v>8</v>
      </c>
      <c r="AC15" s="29"/>
      <c r="AE15" s="113" t="s">
        <v>51</v>
      </c>
      <c r="AF15" s="111">
        <f>AH15+AJ15+AL15+AN15+AP15+AR15+AT15+AV15+AX15+AZ15+BB15+BD15</f>
        <v>20</v>
      </c>
      <c r="AG15" s="111">
        <f>AI15+AK15+AM15+AO15+AQ15+AS15+AU15+AW15+AY15+BA15+BC15+BE15</f>
        <v>17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1</v>
      </c>
      <c r="AS15" s="112">
        <v>0</v>
      </c>
      <c r="AT15" s="112">
        <v>1</v>
      </c>
      <c r="AU15" s="112">
        <v>0</v>
      </c>
      <c r="AV15" s="112">
        <v>0</v>
      </c>
      <c r="AW15" s="112">
        <v>1</v>
      </c>
      <c r="AX15" s="112">
        <v>2</v>
      </c>
      <c r="AY15" s="112">
        <v>2</v>
      </c>
      <c r="AZ15" s="112">
        <v>4</v>
      </c>
      <c r="BA15" s="112">
        <v>4</v>
      </c>
      <c r="BB15" s="112">
        <v>4</v>
      </c>
      <c r="BC15" s="112">
        <v>2</v>
      </c>
      <c r="BD15" s="112">
        <v>8</v>
      </c>
      <c r="BE15" s="112">
        <v>8</v>
      </c>
      <c r="BG15" s="114" t="s">
        <v>51</v>
      </c>
      <c r="BH15" s="111">
        <f>BJ15+BL15+BN15+BP15+BR15+BT15+BV15+BX15+BZ15+CB15+CD15+CF15</f>
        <v>20</v>
      </c>
      <c r="BI15" s="111">
        <f>BK15+BM15+BO15+BQ15+BS15+BU15+BW15+BY15+CA15+CC15+CE15+CG15</f>
        <v>18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1</v>
      </c>
      <c r="BU15" s="112">
        <v>0</v>
      </c>
      <c r="BV15" s="112">
        <v>1</v>
      </c>
      <c r="BW15" s="112">
        <v>0</v>
      </c>
      <c r="BX15" s="112">
        <v>0</v>
      </c>
      <c r="BY15" s="112">
        <v>1</v>
      </c>
      <c r="BZ15" s="112">
        <v>2</v>
      </c>
      <c r="CA15" s="112">
        <v>3</v>
      </c>
      <c r="CB15" s="112">
        <v>4</v>
      </c>
      <c r="CC15" s="112">
        <v>4</v>
      </c>
      <c r="CD15" s="112">
        <v>4</v>
      </c>
      <c r="CE15" s="112">
        <v>2</v>
      </c>
      <c r="CF15" s="112">
        <v>8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6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2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6</v>
      </c>
      <c r="AG16" s="111">
        <f aca="true" t="shared" si="6" ref="AG16:AG37">AI16+AK16+AM16+AO16+AQ16+AS16+AU16+AW16+AY16+BA16+BC16+BE16</f>
        <v>5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2</v>
      </c>
      <c r="BC16" s="112">
        <v>0</v>
      </c>
      <c r="BD16" s="112">
        <v>4</v>
      </c>
      <c r="BE16" s="112">
        <v>4</v>
      </c>
      <c r="BG16" s="114" t="s">
        <v>50</v>
      </c>
      <c r="BH16" s="111">
        <f aca="true" t="shared" si="7" ref="BH16:BH37">BJ16+BL16+BN16+BP16+BR16+BT16+BV16+BX16+BZ16+CB16+CD16+CF16</f>
        <v>6</v>
      </c>
      <c r="BI16" s="111">
        <f aca="true" t="shared" si="8" ref="BI16:BI37">BK16+BM16+BO16+BQ16+BS16+BU16+BW16+BY16+CA16+CC16+CE16+CG16</f>
        <v>5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2</v>
      </c>
      <c r="CE16" s="112">
        <v>0</v>
      </c>
      <c r="CF16" s="112">
        <v>4</v>
      </c>
      <c r="CG16" s="112">
        <v>4</v>
      </c>
      <c r="CH16" s="35"/>
    </row>
    <row r="17" spans="2:86" ht="12.75">
      <c r="B17" s="110" t="s">
        <v>49</v>
      </c>
      <c r="C17" s="111">
        <f t="shared" si="3"/>
        <v>4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1</v>
      </c>
      <c r="T17" s="112">
        <v>0</v>
      </c>
      <c r="U17" s="112">
        <v>1</v>
      </c>
      <c r="V17" s="112">
        <v>1</v>
      </c>
      <c r="W17" s="112">
        <v>0</v>
      </c>
      <c r="X17" s="112">
        <v>0</v>
      </c>
      <c r="Y17" s="112">
        <v>0</v>
      </c>
      <c r="Z17" s="112">
        <v>0</v>
      </c>
      <c r="AA17" s="112">
        <v>2</v>
      </c>
      <c r="AB17" s="112">
        <v>0</v>
      </c>
      <c r="AC17" s="29"/>
      <c r="AE17" s="113" t="s">
        <v>49</v>
      </c>
      <c r="AF17" s="111">
        <f t="shared" si="5"/>
        <v>4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1</v>
      </c>
      <c r="AW17" s="112">
        <v>0</v>
      </c>
      <c r="AX17" s="112">
        <v>1</v>
      </c>
      <c r="AY17" s="112">
        <v>1</v>
      </c>
      <c r="AZ17" s="112">
        <v>0</v>
      </c>
      <c r="BA17" s="112">
        <v>0</v>
      </c>
      <c r="BB17" s="112">
        <v>0</v>
      </c>
      <c r="BC17" s="112">
        <v>0</v>
      </c>
      <c r="BD17" s="112">
        <v>2</v>
      </c>
      <c r="BE17" s="112">
        <v>0</v>
      </c>
      <c r="BG17" s="114" t="s">
        <v>49</v>
      </c>
      <c r="BH17" s="111">
        <f t="shared" si="7"/>
        <v>4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1</v>
      </c>
      <c r="BY17" s="112">
        <v>0</v>
      </c>
      <c r="BZ17" s="112">
        <v>1</v>
      </c>
      <c r="CA17" s="112">
        <v>1</v>
      </c>
      <c r="CB17" s="112">
        <v>0</v>
      </c>
      <c r="CC17" s="112">
        <v>0</v>
      </c>
      <c r="CD17" s="112">
        <v>0</v>
      </c>
      <c r="CE17" s="112">
        <v>0</v>
      </c>
      <c r="CF17" s="112">
        <v>2</v>
      </c>
      <c r="CG17" s="112">
        <v>0</v>
      </c>
      <c r="CH17" s="35"/>
    </row>
    <row r="18" spans="2:86" ht="12.75">
      <c r="B18" s="110" t="s">
        <v>48</v>
      </c>
      <c r="C18" s="111">
        <f t="shared" si="3"/>
        <v>10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1</v>
      </c>
      <c r="X18" s="112">
        <v>1</v>
      </c>
      <c r="Y18" s="112">
        <v>0</v>
      </c>
      <c r="Z18" s="112">
        <v>0</v>
      </c>
      <c r="AA18" s="112">
        <v>7</v>
      </c>
      <c r="AB18" s="112">
        <v>3</v>
      </c>
      <c r="AC18" s="29"/>
      <c r="AE18" s="113" t="s">
        <v>48</v>
      </c>
      <c r="AF18" s="111">
        <f t="shared" si="5"/>
        <v>10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1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10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1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4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1</v>
      </c>
      <c r="AA19" s="112">
        <v>3</v>
      </c>
      <c r="AB19" s="112">
        <v>2</v>
      </c>
      <c r="AC19" s="29"/>
      <c r="AE19" s="113" t="s">
        <v>47</v>
      </c>
      <c r="AF19" s="111">
        <f t="shared" si="5"/>
        <v>4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3</v>
      </c>
      <c r="BE19" s="112">
        <v>2</v>
      </c>
      <c r="BG19" s="114" t="s">
        <v>47</v>
      </c>
      <c r="BH19" s="111">
        <f t="shared" si="7"/>
        <v>4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3</v>
      </c>
      <c r="CG19" s="115">
        <v>2</v>
      </c>
      <c r="CH19" s="35"/>
    </row>
    <row r="20" spans="2:86" ht="12.75">
      <c r="B20" s="110" t="s">
        <v>46</v>
      </c>
      <c r="C20" s="111">
        <f t="shared" si="3"/>
        <v>3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0</v>
      </c>
      <c r="AB20" s="112">
        <v>0</v>
      </c>
      <c r="AC20" s="29"/>
      <c r="AE20" s="113" t="s">
        <v>46</v>
      </c>
      <c r="AF20" s="111">
        <f t="shared" si="5"/>
        <v>3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1</v>
      </c>
      <c r="AV20" s="112">
        <v>0</v>
      </c>
      <c r="AW20" s="112">
        <v>1</v>
      </c>
      <c r="AX20" s="112">
        <v>1</v>
      </c>
      <c r="AY20" s="112">
        <v>0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3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1</v>
      </c>
      <c r="BX20" s="115">
        <v>0</v>
      </c>
      <c r="BY20" s="115">
        <v>1</v>
      </c>
      <c r="BZ20" s="115">
        <v>1</v>
      </c>
      <c r="CA20" s="115">
        <v>0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18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3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0</v>
      </c>
      <c r="Z21" s="112">
        <v>8</v>
      </c>
      <c r="AA21" s="112">
        <v>5</v>
      </c>
      <c r="AB21" s="112">
        <v>0</v>
      </c>
      <c r="AC21" s="29"/>
      <c r="AE21" s="113" t="s">
        <v>45</v>
      </c>
      <c r="AF21" s="111">
        <f t="shared" si="5"/>
        <v>18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3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1</v>
      </c>
      <c r="AY21" s="112">
        <v>3</v>
      </c>
      <c r="AZ21" s="112">
        <v>6</v>
      </c>
      <c r="BA21" s="112">
        <v>0</v>
      </c>
      <c r="BB21" s="112">
        <v>0</v>
      </c>
      <c r="BC21" s="112">
        <v>8</v>
      </c>
      <c r="BD21" s="112">
        <v>5</v>
      </c>
      <c r="BE21" s="112">
        <v>0</v>
      </c>
      <c r="BG21" s="114" t="s">
        <v>45</v>
      </c>
      <c r="BH21" s="111">
        <f t="shared" si="7"/>
        <v>18</v>
      </c>
      <c r="BI21" s="111">
        <f t="shared" si="8"/>
        <v>12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3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1</v>
      </c>
      <c r="CA21" s="115">
        <v>3</v>
      </c>
      <c r="CB21" s="115">
        <v>6</v>
      </c>
      <c r="CC21" s="115">
        <v>0</v>
      </c>
      <c r="CD21" s="115">
        <v>0</v>
      </c>
      <c r="CE21" s="115">
        <v>8</v>
      </c>
      <c r="CF21" s="115">
        <v>5</v>
      </c>
      <c r="CG21" s="115">
        <v>0</v>
      </c>
      <c r="CH21" s="35"/>
    </row>
    <row r="22" spans="2:86" ht="12.75">
      <c r="B22" s="110" t="s">
        <v>44</v>
      </c>
      <c r="C22" s="111">
        <f t="shared" si="3"/>
        <v>11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3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3</v>
      </c>
      <c r="AB22" s="112">
        <v>3</v>
      </c>
      <c r="AC22" s="29"/>
      <c r="AE22" s="113" t="s">
        <v>44</v>
      </c>
      <c r="AF22" s="111">
        <f t="shared" si="5"/>
        <v>11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3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3</v>
      </c>
      <c r="BE22" s="112">
        <v>3</v>
      </c>
      <c r="BG22" s="114" t="s">
        <v>44</v>
      </c>
      <c r="BH22" s="111">
        <f t="shared" si="7"/>
        <v>11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3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21</v>
      </c>
      <c r="D23" s="111">
        <f t="shared" si="4"/>
        <v>13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6</v>
      </c>
      <c r="AB23" s="112">
        <v>8</v>
      </c>
      <c r="AC23" s="29"/>
      <c r="AE23" s="113" t="s">
        <v>43</v>
      </c>
      <c r="AF23" s="111">
        <f t="shared" si="5"/>
        <v>21</v>
      </c>
      <c r="AG23" s="111">
        <f t="shared" si="6"/>
        <v>13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4</v>
      </c>
      <c r="AS23" s="112">
        <v>1</v>
      </c>
      <c r="AT23" s="112">
        <v>0</v>
      </c>
      <c r="AU23" s="112">
        <v>4</v>
      </c>
      <c r="AV23" s="112">
        <v>5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6</v>
      </c>
      <c r="BE23" s="112">
        <v>8</v>
      </c>
      <c r="BG23" s="114" t="s">
        <v>43</v>
      </c>
      <c r="BH23" s="111">
        <f t="shared" si="7"/>
        <v>21</v>
      </c>
      <c r="BI23" s="111">
        <f t="shared" si="8"/>
        <v>13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4</v>
      </c>
      <c r="BU23" s="115">
        <v>1</v>
      </c>
      <c r="BV23" s="115">
        <v>0</v>
      </c>
      <c r="BW23" s="115">
        <v>4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6</v>
      </c>
      <c r="CG23" s="115">
        <v>8</v>
      </c>
      <c r="CH23" s="35"/>
    </row>
    <row r="24" spans="2:86" ht="12.75">
      <c r="B24" s="110" t="s">
        <v>42</v>
      </c>
      <c r="C24" s="111">
        <f t="shared" si="3"/>
        <v>20</v>
      </c>
      <c r="D24" s="111">
        <f t="shared" si="4"/>
        <v>4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4</v>
      </c>
      <c r="W24" s="112">
        <v>0</v>
      </c>
      <c r="X24" s="112">
        <v>0</v>
      </c>
      <c r="Y24" s="112">
        <v>0</v>
      </c>
      <c r="Z24" s="112">
        <v>0</v>
      </c>
      <c r="AA24" s="112">
        <v>7</v>
      </c>
      <c r="AB24" s="112">
        <v>0</v>
      </c>
      <c r="AC24" s="29"/>
      <c r="AE24" s="113" t="s">
        <v>42</v>
      </c>
      <c r="AF24" s="111">
        <f t="shared" si="5"/>
        <v>13</v>
      </c>
      <c r="AG24" s="111">
        <f t="shared" si="6"/>
        <v>4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3</v>
      </c>
      <c r="AW24" s="112">
        <v>0</v>
      </c>
      <c r="AX24" s="112">
        <v>10</v>
      </c>
      <c r="AY24" s="112">
        <v>4</v>
      </c>
      <c r="AZ24" s="112">
        <v>0</v>
      </c>
      <c r="BA24" s="112">
        <v>0</v>
      </c>
      <c r="BB24" s="112">
        <v>0</v>
      </c>
      <c r="BC24" s="112">
        <v>0</v>
      </c>
      <c r="BD24" s="112">
        <v>0</v>
      </c>
      <c r="BE24" s="112">
        <v>0</v>
      </c>
      <c r="BG24" s="114" t="s">
        <v>42</v>
      </c>
      <c r="BH24" s="111">
        <f t="shared" si="7"/>
        <v>13</v>
      </c>
      <c r="BI24" s="111">
        <f t="shared" si="8"/>
        <v>3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3</v>
      </c>
      <c r="BY24" s="115">
        <v>0</v>
      </c>
      <c r="BZ24" s="115">
        <v>10</v>
      </c>
      <c r="CA24" s="115">
        <v>3</v>
      </c>
      <c r="CB24" s="115">
        <v>0</v>
      </c>
      <c r="CC24" s="115">
        <v>0</v>
      </c>
      <c r="CD24" s="115">
        <v>0</v>
      </c>
      <c r="CE24" s="115">
        <v>0</v>
      </c>
      <c r="CF24" s="115">
        <v>0</v>
      </c>
      <c r="CG24" s="115">
        <v>0</v>
      </c>
      <c r="CH24" s="35"/>
    </row>
    <row r="25" spans="2:86" ht="12.75">
      <c r="B25" s="110" t="s">
        <v>41</v>
      </c>
      <c r="C25" s="111">
        <f t="shared" si="3"/>
        <v>13</v>
      </c>
      <c r="D25" s="111">
        <f t="shared" si="4"/>
        <v>5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7</v>
      </c>
      <c r="X25" s="112">
        <v>4</v>
      </c>
      <c r="Y25" s="112">
        <v>6</v>
      </c>
      <c r="Z25" s="112">
        <v>0</v>
      </c>
      <c r="AA25" s="112">
        <v>0</v>
      </c>
      <c r="AB25" s="112">
        <v>1</v>
      </c>
      <c r="AC25" s="29"/>
      <c r="AE25" s="113" t="s">
        <v>41</v>
      </c>
      <c r="AF25" s="111">
        <f t="shared" si="5"/>
        <v>20</v>
      </c>
      <c r="AG25" s="111">
        <f t="shared" si="6"/>
        <v>5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0</v>
      </c>
      <c r="AZ25" s="112">
        <v>7</v>
      </c>
      <c r="BA25" s="112">
        <v>4</v>
      </c>
      <c r="BB25" s="112">
        <v>6</v>
      </c>
      <c r="BC25" s="112">
        <v>0</v>
      </c>
      <c r="BD25" s="112">
        <v>7</v>
      </c>
      <c r="BE25" s="112">
        <v>1</v>
      </c>
      <c r="BG25" s="114" t="s">
        <v>41</v>
      </c>
      <c r="BH25" s="111">
        <f t="shared" si="7"/>
        <v>19</v>
      </c>
      <c r="BI25" s="111">
        <f t="shared" si="8"/>
        <v>5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0</v>
      </c>
      <c r="BZ25" s="115">
        <v>0</v>
      </c>
      <c r="CA25" s="115">
        <v>0</v>
      </c>
      <c r="CB25" s="115">
        <v>6</v>
      </c>
      <c r="CC25" s="115">
        <v>4</v>
      </c>
      <c r="CD25" s="115">
        <v>6</v>
      </c>
      <c r="CE25" s="115">
        <v>0</v>
      </c>
      <c r="CF25" s="115">
        <v>7</v>
      </c>
      <c r="CG25" s="115">
        <v>1</v>
      </c>
      <c r="CH25" s="35"/>
    </row>
    <row r="26" spans="2:86" ht="12.75">
      <c r="B26" s="110" t="s">
        <v>40</v>
      </c>
      <c r="C26" s="111">
        <f t="shared" si="3"/>
        <v>18</v>
      </c>
      <c r="D26" s="111">
        <f t="shared" si="4"/>
        <v>15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6</v>
      </c>
      <c r="U26" s="112">
        <v>0</v>
      </c>
      <c r="V26" s="112">
        <v>4</v>
      </c>
      <c r="W26" s="112">
        <v>8</v>
      </c>
      <c r="X26" s="112">
        <v>5</v>
      </c>
      <c r="Y26" s="112">
        <v>10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18</v>
      </c>
      <c r="AG26" s="111">
        <f t="shared" si="6"/>
        <v>15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6</v>
      </c>
      <c r="AX26" s="112">
        <v>0</v>
      </c>
      <c r="AY26" s="112">
        <v>4</v>
      </c>
      <c r="AZ26" s="112">
        <v>8</v>
      </c>
      <c r="BA26" s="112">
        <v>5</v>
      </c>
      <c r="BB26" s="112">
        <v>10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10</v>
      </c>
      <c r="BI26" s="111">
        <f t="shared" si="8"/>
        <v>15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6</v>
      </c>
      <c r="BZ26" s="115">
        <v>0</v>
      </c>
      <c r="CA26" s="115">
        <v>4</v>
      </c>
      <c r="CB26" s="115">
        <v>0</v>
      </c>
      <c r="CC26" s="115">
        <v>5</v>
      </c>
      <c r="CD26" s="115">
        <v>10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11</v>
      </c>
      <c r="D27" s="111">
        <f t="shared" si="4"/>
        <v>3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6">
        <v>0</v>
      </c>
      <c r="T27" s="112">
        <v>0</v>
      </c>
      <c r="U27" s="112">
        <v>7</v>
      </c>
      <c r="V27" s="112">
        <v>0</v>
      </c>
      <c r="W27" s="112">
        <v>0</v>
      </c>
      <c r="X27" s="112">
        <v>3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11</v>
      </c>
      <c r="AG27" s="111">
        <f t="shared" si="6"/>
        <v>3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7</v>
      </c>
      <c r="AY27" s="112">
        <v>0</v>
      </c>
      <c r="AZ27" s="112">
        <v>0</v>
      </c>
      <c r="BA27" s="112">
        <v>3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24</v>
      </c>
      <c r="BI27" s="111">
        <f t="shared" si="8"/>
        <v>3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5</v>
      </c>
      <c r="BW27" s="115">
        <v>0</v>
      </c>
      <c r="BX27" s="115">
        <v>0</v>
      </c>
      <c r="BY27" s="115">
        <v>0</v>
      </c>
      <c r="BZ27" s="115">
        <v>7</v>
      </c>
      <c r="CA27" s="115">
        <v>0</v>
      </c>
      <c r="CB27" s="115">
        <v>8</v>
      </c>
      <c r="CC27" s="115">
        <v>3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20</v>
      </c>
      <c r="D28" s="111">
        <f t="shared" si="4"/>
        <v>16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7</v>
      </c>
      <c r="S28" s="112">
        <v>9</v>
      </c>
      <c r="T28" s="112">
        <v>9</v>
      </c>
      <c r="U28" s="112">
        <v>0</v>
      </c>
      <c r="V28" s="112">
        <v>0</v>
      </c>
      <c r="W28" s="112">
        <v>6</v>
      </c>
      <c r="X28" s="112">
        <v>0</v>
      </c>
      <c r="Y28" s="112">
        <v>0</v>
      </c>
      <c r="Z28" s="112">
        <v>0</v>
      </c>
      <c r="AA28" s="112">
        <v>3</v>
      </c>
      <c r="AB28" s="112">
        <v>0</v>
      </c>
      <c r="AC28" s="29"/>
      <c r="AE28" s="113" t="s">
        <v>38</v>
      </c>
      <c r="AF28" s="111">
        <f t="shared" si="5"/>
        <v>20</v>
      </c>
      <c r="AG28" s="111">
        <f t="shared" si="6"/>
        <v>16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7</v>
      </c>
      <c r="AV28" s="112">
        <v>9</v>
      </c>
      <c r="AW28" s="112">
        <v>9</v>
      </c>
      <c r="AX28" s="112">
        <v>0</v>
      </c>
      <c r="AY28" s="112">
        <v>0</v>
      </c>
      <c r="AZ28" s="112">
        <v>6</v>
      </c>
      <c r="BA28" s="112">
        <v>0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17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7</v>
      </c>
      <c r="BX28" s="115">
        <v>9</v>
      </c>
      <c r="BY28" s="115">
        <v>9</v>
      </c>
      <c r="BZ28" s="115">
        <v>0</v>
      </c>
      <c r="CA28" s="115">
        <v>1</v>
      </c>
      <c r="CB28" s="115">
        <v>6</v>
      </c>
      <c r="CC28" s="115">
        <v>0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23</v>
      </c>
      <c r="D29" s="111">
        <f t="shared" si="4"/>
        <v>18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1</v>
      </c>
      <c r="P29" s="112">
        <v>0</v>
      </c>
      <c r="Q29" s="112">
        <v>5</v>
      </c>
      <c r="R29" s="112">
        <v>0</v>
      </c>
      <c r="S29" s="112">
        <v>0</v>
      </c>
      <c r="T29" s="112">
        <v>3</v>
      </c>
      <c r="U29" s="112">
        <v>17</v>
      </c>
      <c r="V29" s="112">
        <v>0</v>
      </c>
      <c r="W29" s="112">
        <v>0</v>
      </c>
      <c r="X29" s="112">
        <v>5</v>
      </c>
      <c r="Y29" s="112">
        <v>0</v>
      </c>
      <c r="Z29" s="112">
        <v>9</v>
      </c>
      <c r="AA29" s="112">
        <v>0</v>
      </c>
      <c r="AB29" s="112">
        <v>1</v>
      </c>
      <c r="AC29" s="29"/>
      <c r="AE29" s="113" t="s">
        <v>37</v>
      </c>
      <c r="AF29" s="111">
        <f t="shared" si="5"/>
        <v>29</v>
      </c>
      <c r="AG29" s="111">
        <f t="shared" si="6"/>
        <v>18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1</v>
      </c>
      <c r="AS29" s="112">
        <v>0</v>
      </c>
      <c r="AT29" s="112">
        <v>5</v>
      </c>
      <c r="AU29" s="112">
        <v>0</v>
      </c>
      <c r="AV29" s="112">
        <v>0</v>
      </c>
      <c r="AW29" s="112">
        <v>3</v>
      </c>
      <c r="AX29" s="112">
        <v>17</v>
      </c>
      <c r="AY29" s="112">
        <v>0</v>
      </c>
      <c r="AZ29" s="112">
        <v>0</v>
      </c>
      <c r="BA29" s="112">
        <v>5</v>
      </c>
      <c r="BB29" s="112">
        <v>6</v>
      </c>
      <c r="BC29" s="112">
        <v>9</v>
      </c>
      <c r="BD29" s="112">
        <v>0</v>
      </c>
      <c r="BE29" s="112">
        <v>1</v>
      </c>
      <c r="BG29" s="114" t="s">
        <v>37</v>
      </c>
      <c r="BH29" s="111">
        <f t="shared" si="7"/>
        <v>23</v>
      </c>
      <c r="BI29" s="111">
        <f t="shared" si="8"/>
        <v>18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0</v>
      </c>
      <c r="BW29" s="115">
        <v>0</v>
      </c>
      <c r="BX29" s="115">
        <v>0</v>
      </c>
      <c r="BY29" s="115">
        <v>3</v>
      </c>
      <c r="BZ29" s="115">
        <v>17</v>
      </c>
      <c r="CA29" s="115">
        <v>0</v>
      </c>
      <c r="CB29" s="115">
        <v>0</v>
      </c>
      <c r="CC29" s="115">
        <v>5</v>
      </c>
      <c r="CD29" s="115">
        <v>5</v>
      </c>
      <c r="CE29" s="115">
        <v>9</v>
      </c>
      <c r="CF29" s="115">
        <v>0</v>
      </c>
      <c r="CG29" s="115">
        <v>1</v>
      </c>
      <c r="CH29" s="35"/>
    </row>
    <row r="30" spans="2:86" ht="12.75">
      <c r="B30" s="110" t="s">
        <v>36</v>
      </c>
      <c r="C30" s="111">
        <f t="shared" si="3"/>
        <v>21</v>
      </c>
      <c r="D30" s="111">
        <f t="shared" si="4"/>
        <v>17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0</v>
      </c>
      <c r="V30" s="112">
        <v>1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21</v>
      </c>
      <c r="AG30" s="111">
        <f t="shared" si="6"/>
        <v>17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0</v>
      </c>
      <c r="AY30" s="112">
        <v>1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21</v>
      </c>
      <c r="BI30" s="111">
        <f t="shared" si="8"/>
        <v>16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0</v>
      </c>
      <c r="CA30" s="115">
        <v>0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23</v>
      </c>
      <c r="D31" s="111">
        <f t="shared" si="4"/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9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6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17</v>
      </c>
      <c r="AG31" s="111">
        <f t="shared" si="6"/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9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8</v>
      </c>
      <c r="BE31" s="112">
        <v>0</v>
      </c>
      <c r="BG31" s="114" t="s">
        <v>35</v>
      </c>
      <c r="BH31" s="111">
        <f t="shared" si="7"/>
        <v>17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9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0</v>
      </c>
      <c r="CE31" s="115">
        <v>0</v>
      </c>
      <c r="CF31" s="115">
        <v>8</v>
      </c>
      <c r="CG31" s="115">
        <v>0</v>
      </c>
      <c r="CH31" s="35"/>
    </row>
    <row r="32" spans="2:86" ht="12.75">
      <c r="B32" s="110" t="s">
        <v>34</v>
      </c>
      <c r="C32" s="111">
        <f t="shared" si="3"/>
        <v>6</v>
      </c>
      <c r="D32" s="111">
        <f t="shared" si="4"/>
        <v>4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6</v>
      </c>
      <c r="Z32" s="112">
        <v>4</v>
      </c>
      <c r="AA32" s="112">
        <v>0</v>
      </c>
      <c r="AB32" s="112">
        <v>0</v>
      </c>
      <c r="AC32" s="29"/>
      <c r="AE32" s="113" t="s">
        <v>34</v>
      </c>
      <c r="AF32" s="111">
        <f t="shared" si="5"/>
        <v>6</v>
      </c>
      <c r="AG32" s="111">
        <f t="shared" si="6"/>
        <v>4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6</v>
      </c>
      <c r="BC32" s="112">
        <v>4</v>
      </c>
      <c r="BD32" s="112">
        <v>0</v>
      </c>
      <c r="BE32" s="112">
        <v>0</v>
      </c>
      <c r="BG32" s="114" t="s">
        <v>34</v>
      </c>
      <c r="BH32" s="111">
        <f t="shared" si="7"/>
        <v>6</v>
      </c>
      <c r="BI32" s="111">
        <f t="shared" si="8"/>
        <v>4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6</v>
      </c>
      <c r="CE32" s="115">
        <v>4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0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1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12">
        <v>5</v>
      </c>
      <c r="AC34" s="29"/>
      <c r="AE34" s="113" t="s">
        <v>32</v>
      </c>
      <c r="AF34" s="111">
        <f t="shared" si="5"/>
        <v>1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1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14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14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14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14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0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0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0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0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15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15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0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7"/>
      <c r="D38" s="11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8"/>
      <c r="AF38" s="119"/>
      <c r="AG38" s="119"/>
      <c r="AH38" s="7"/>
      <c r="AI38" s="7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G38" s="120"/>
      <c r="BH38" s="121"/>
      <c r="BI38" s="122"/>
      <c r="BJ38" s="29"/>
      <c r="BK38" s="29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29"/>
    </row>
    <row r="39" spans="2:86" s="36" customFormat="1" ht="15">
      <c r="B39" s="32" t="s">
        <v>55</v>
      </c>
      <c r="C39" s="124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29"/>
      <c r="AD39" s="29"/>
      <c r="AE39" s="37" t="s">
        <v>55</v>
      </c>
      <c r="AF39" s="126"/>
      <c r="AG39" s="126"/>
      <c r="AH39" s="127"/>
      <c r="AI39" s="127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G39" s="39" t="s">
        <v>55</v>
      </c>
      <c r="BH39" s="128"/>
      <c r="BI39" s="128"/>
      <c r="BJ39" s="128"/>
      <c r="BK39" s="129"/>
      <c r="BL39" s="128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35"/>
    </row>
    <row r="40" spans="2:86" ht="12.75">
      <c r="B40" s="41"/>
      <c r="C40" s="124"/>
      <c r="D40" s="12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29"/>
      <c r="AD40" s="29"/>
      <c r="AE40" s="43"/>
      <c r="AF40" s="126"/>
      <c r="AG40" s="126"/>
      <c r="AH40" s="131"/>
      <c r="AI40" s="131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G40" s="45"/>
      <c r="BH40" s="129"/>
      <c r="BI40" s="129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29"/>
    </row>
    <row r="41" spans="2:86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84" t="s">
        <v>6</v>
      </c>
      <c r="F42" s="285"/>
      <c r="G42" s="284" t="s">
        <v>7</v>
      </c>
      <c r="H42" s="285"/>
      <c r="I42" s="284" t="s">
        <v>8</v>
      </c>
      <c r="J42" s="285"/>
      <c r="K42" s="284" t="s">
        <v>9</v>
      </c>
      <c r="L42" s="285"/>
      <c r="M42" s="284" t="s">
        <v>10</v>
      </c>
      <c r="N42" s="285"/>
      <c r="O42" s="284" t="s">
        <v>11</v>
      </c>
      <c r="P42" s="285"/>
      <c r="Q42" s="284" t="s">
        <v>12</v>
      </c>
      <c r="R42" s="285"/>
      <c r="S42" s="284" t="s">
        <v>13</v>
      </c>
      <c r="T42" s="285"/>
      <c r="U42" s="284" t="s">
        <v>14</v>
      </c>
      <c r="V42" s="285"/>
      <c r="W42" s="284" t="s">
        <v>15</v>
      </c>
      <c r="X42" s="285"/>
      <c r="Y42" s="284" t="s">
        <v>16</v>
      </c>
      <c r="Z42" s="285"/>
      <c r="AA42" s="284" t="s">
        <v>17</v>
      </c>
      <c r="AB42" s="285"/>
      <c r="AC42" s="29"/>
      <c r="AD42" s="29"/>
      <c r="AE42" s="53" t="s">
        <v>21</v>
      </c>
      <c r="AF42" s="62" t="s">
        <v>27</v>
      </c>
      <c r="AG42" s="63"/>
      <c r="AH42" s="282" t="s">
        <v>6</v>
      </c>
      <c r="AI42" s="283"/>
      <c r="AJ42" s="282" t="s">
        <v>7</v>
      </c>
      <c r="AK42" s="283"/>
      <c r="AL42" s="282" t="s">
        <v>8</v>
      </c>
      <c r="AM42" s="283"/>
      <c r="AN42" s="282" t="s">
        <v>9</v>
      </c>
      <c r="AO42" s="283"/>
      <c r="AP42" s="282" t="s">
        <v>10</v>
      </c>
      <c r="AQ42" s="283"/>
      <c r="AR42" s="282" t="s">
        <v>11</v>
      </c>
      <c r="AS42" s="283"/>
      <c r="AT42" s="282" t="s">
        <v>12</v>
      </c>
      <c r="AU42" s="283"/>
      <c r="AV42" s="282" t="s">
        <v>13</v>
      </c>
      <c r="AW42" s="283"/>
      <c r="AX42" s="282" t="s">
        <v>14</v>
      </c>
      <c r="AY42" s="283"/>
      <c r="AZ42" s="282" t="s">
        <v>15</v>
      </c>
      <c r="BA42" s="283"/>
      <c r="BB42" s="282" t="s">
        <v>16</v>
      </c>
      <c r="BC42" s="283"/>
      <c r="BD42" s="282" t="s">
        <v>17</v>
      </c>
      <c r="BE42" s="283"/>
      <c r="BG42" s="56" t="s">
        <v>21</v>
      </c>
      <c r="BH42" s="67" t="s">
        <v>27</v>
      </c>
      <c r="BI42" s="68"/>
      <c r="BJ42" s="280" t="s">
        <v>6</v>
      </c>
      <c r="BK42" s="281"/>
      <c r="BL42" s="280" t="s">
        <v>7</v>
      </c>
      <c r="BM42" s="281"/>
      <c r="BN42" s="280" t="s">
        <v>8</v>
      </c>
      <c r="BO42" s="281"/>
      <c r="BP42" s="280" t="s">
        <v>9</v>
      </c>
      <c r="BQ42" s="281"/>
      <c r="BR42" s="280" t="s">
        <v>10</v>
      </c>
      <c r="BS42" s="281"/>
      <c r="BT42" s="280" t="s">
        <v>11</v>
      </c>
      <c r="BU42" s="281"/>
      <c r="BV42" s="280" t="s">
        <v>12</v>
      </c>
      <c r="BW42" s="281"/>
      <c r="BX42" s="280" t="s">
        <v>13</v>
      </c>
      <c r="BY42" s="281"/>
      <c r="BZ42" s="280" t="s">
        <v>14</v>
      </c>
      <c r="CA42" s="281"/>
      <c r="CB42" s="280" t="s">
        <v>15</v>
      </c>
      <c r="CC42" s="281"/>
      <c r="CD42" s="280" t="s">
        <v>16</v>
      </c>
      <c r="CE42" s="281"/>
      <c r="CF42" s="280" t="s">
        <v>17</v>
      </c>
      <c r="CG42" s="281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4" t="s">
        <v>18</v>
      </c>
      <c r="BI44" s="135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5</v>
      </c>
      <c r="V45" s="107">
        <f t="shared" si="9"/>
        <v>1</v>
      </c>
      <c r="W45" s="107">
        <f t="shared" si="9"/>
        <v>8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5</v>
      </c>
      <c r="AY45" s="107">
        <f t="shared" si="10"/>
        <v>1</v>
      </c>
      <c r="AZ45" s="107">
        <f t="shared" si="10"/>
        <v>8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5</v>
      </c>
      <c r="CA45" s="107">
        <f t="shared" si="11"/>
        <v>1</v>
      </c>
      <c r="CB45" s="107">
        <f t="shared" si="11"/>
        <v>8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5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2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5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2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3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0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0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0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2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2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2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2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2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2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0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0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2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2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4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2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1</v>
      </c>
      <c r="CA62" s="112">
        <v>0</v>
      </c>
      <c r="CB62" s="112">
        <v>0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7"/>
      <c r="D69" s="117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7"/>
      <c r="D70" s="11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6"/>
      <c r="D71" s="13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6"/>
      <c r="AG71" s="136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7"/>
      <c r="BH71" s="136"/>
      <c r="BI71" s="136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7"/>
      <c r="D72" s="117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7"/>
      <c r="D73" s="117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7"/>
      <c r="D74" s="117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7"/>
      <c r="D75" s="117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7"/>
      <c r="D76" s="117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7"/>
      <c r="D77" s="117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7"/>
      <c r="D78" s="117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7"/>
      <c r="D79" s="117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7"/>
      <c r="D80" s="117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7"/>
      <c r="D81" s="117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7"/>
      <c r="D82" s="117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7"/>
      <c r="D83" s="117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7"/>
      <c r="D84" s="11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7"/>
      <c r="D85" s="11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7"/>
      <c r="D86" s="117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7"/>
      <c r="D87" s="117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7"/>
      <c r="D88" s="117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7"/>
      <c r="D89" s="117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7"/>
      <c r="D90" s="117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7"/>
      <c r="D91" s="11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7"/>
      <c r="D92" s="11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7"/>
      <c r="D93" s="11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7"/>
      <c r="D94" s="11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7"/>
      <c r="D95" s="117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7"/>
      <c r="D96" s="117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7"/>
      <c r="D97" s="117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7"/>
      <c r="D98" s="117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7"/>
      <c r="D99" s="117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7"/>
      <c r="D100" s="117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7"/>
      <c r="D101" s="11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7"/>
      <c r="D102" s="11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7"/>
      <c r="D103" s="117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7"/>
      <c r="D104" s="117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7"/>
      <c r="D105" s="11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7"/>
      <c r="D106" s="117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7"/>
      <c r="D107" s="117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7"/>
      <c r="D108" s="117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7"/>
      <c r="D109" s="117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7"/>
      <c r="D110" s="117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7"/>
      <c r="D111" s="117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7"/>
      <c r="D112" s="117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7"/>
      <c r="D113" s="117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7"/>
      <c r="D114" s="117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7"/>
      <c r="D115" s="117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7"/>
      <c r="D116" s="117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7"/>
      <c r="D117" s="11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7"/>
      <c r="D118" s="117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7"/>
      <c r="D119" s="117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7"/>
      <c r="D120" s="117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7"/>
      <c r="D121" s="117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7"/>
      <c r="D122" s="117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7"/>
      <c r="D123" s="117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7"/>
      <c r="D124" s="117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7"/>
      <c r="D125" s="117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7"/>
      <c r="D126" s="117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7"/>
      <c r="D127" s="117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7"/>
      <c r="D128" s="117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7"/>
      <c r="D129" s="117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7"/>
      <c r="D130" s="117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7"/>
      <c r="D131" s="117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7"/>
      <c r="D132" s="117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7"/>
      <c r="D133" s="117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7"/>
      <c r="D134" s="117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7"/>
      <c r="D135" s="117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7"/>
      <c r="D136" s="117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7"/>
      <c r="D137" s="117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7"/>
      <c r="D138" s="11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7"/>
      <c r="D139" s="11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7"/>
      <c r="D140" s="11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7"/>
      <c r="D141" s="117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7"/>
      <c r="D142" s="117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7"/>
      <c r="D143" s="117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7"/>
      <c r="D144" s="117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7"/>
      <c r="D145" s="11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7"/>
      <c r="D146" s="117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7"/>
      <c r="D147" s="117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7"/>
      <c r="D148" s="117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7"/>
      <c r="D149" s="117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7"/>
      <c r="D150" s="117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7"/>
      <c r="D151" s="117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7"/>
      <c r="D152" s="117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7"/>
      <c r="D153" s="117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7"/>
      <c r="D154" s="117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7"/>
      <c r="D155" s="117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7"/>
      <c r="D156" s="117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7"/>
      <c r="D157" s="117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7"/>
      <c r="D158" s="117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7"/>
      <c r="D159" s="117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7"/>
      <c r="D160" s="117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7"/>
      <c r="D161" s="117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7"/>
      <c r="D162" s="117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7"/>
      <c r="D163" s="117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7"/>
      <c r="D164" s="117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7"/>
      <c r="D165" s="11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7"/>
      <c r="D166" s="117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7"/>
      <c r="D167" s="117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7"/>
      <c r="D168" s="117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7"/>
      <c r="D169" s="117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7"/>
      <c r="D170" s="117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7"/>
      <c r="D171" s="117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7"/>
      <c r="D172" s="117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7"/>
      <c r="D173" s="117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7"/>
      <c r="D174" s="117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7"/>
      <c r="D175" s="117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7"/>
      <c r="D176" s="117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7"/>
      <c r="D177" s="117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3" t="s">
        <v>149</v>
      </c>
      <c r="C6" s="294"/>
      <c r="D6" s="158" t="s">
        <v>144</v>
      </c>
      <c r="E6" s="164" t="s">
        <v>89</v>
      </c>
      <c r="F6" s="158" t="s">
        <v>93</v>
      </c>
      <c r="G6" s="167" t="s">
        <v>87</v>
      </c>
    </row>
    <row r="7" spans="1:9" ht="21">
      <c r="A7" s="12"/>
      <c r="B7" s="148"/>
      <c r="C7" s="150" t="s">
        <v>94</v>
      </c>
      <c r="D7" s="159" t="s">
        <v>95</v>
      </c>
      <c r="E7" s="150" t="s">
        <v>95</v>
      </c>
      <c r="F7" s="159"/>
      <c r="G7" s="168" t="s">
        <v>95</v>
      </c>
      <c r="I7" s="9" t="s">
        <v>21</v>
      </c>
    </row>
    <row r="8" spans="1:7" ht="12.75">
      <c r="A8" s="12"/>
      <c r="B8" s="142"/>
      <c r="C8" s="151" t="s">
        <v>96</v>
      </c>
      <c r="D8" s="160" t="s">
        <v>97</v>
      </c>
      <c r="E8" s="151" t="s">
        <v>97</v>
      </c>
      <c r="F8" s="160"/>
      <c r="G8" s="169" t="s">
        <v>97</v>
      </c>
    </row>
    <row r="9" spans="1:7" ht="12.75">
      <c r="A9" s="12"/>
      <c r="B9" s="142"/>
      <c r="C9" s="151" t="s">
        <v>98</v>
      </c>
      <c r="D9" s="160" t="s">
        <v>99</v>
      </c>
      <c r="E9" s="151" t="s">
        <v>99</v>
      </c>
      <c r="F9" s="160"/>
      <c r="G9" s="169" t="s">
        <v>99</v>
      </c>
    </row>
    <row r="10" spans="1:7" ht="21">
      <c r="A10" s="12"/>
      <c r="B10" s="142"/>
      <c r="C10" s="151" t="s">
        <v>100</v>
      </c>
      <c r="D10" s="160" t="s">
        <v>101</v>
      </c>
      <c r="E10" s="151" t="s">
        <v>101</v>
      </c>
      <c r="F10" s="160"/>
      <c r="G10" s="169" t="s">
        <v>101</v>
      </c>
    </row>
    <row r="11" spans="1:7" ht="21">
      <c r="A11" s="12"/>
      <c r="B11" s="142"/>
      <c r="C11" s="152" t="s">
        <v>102</v>
      </c>
      <c r="D11" s="144" t="s">
        <v>103</v>
      </c>
      <c r="E11" s="165" t="s">
        <v>146</v>
      </c>
      <c r="F11" s="144"/>
      <c r="G11" s="139" t="s">
        <v>104</v>
      </c>
    </row>
    <row r="12" spans="1:7" ht="21">
      <c r="A12" s="12"/>
      <c r="B12" s="142"/>
      <c r="C12" s="151" t="s">
        <v>105</v>
      </c>
      <c r="D12" s="160" t="s">
        <v>106</v>
      </c>
      <c r="E12" s="151" t="s">
        <v>106</v>
      </c>
      <c r="F12" s="160"/>
      <c r="G12" s="169" t="s">
        <v>106</v>
      </c>
    </row>
    <row r="13" spans="1:7" ht="31.5">
      <c r="A13" s="12"/>
      <c r="B13" s="142" t="s">
        <v>126</v>
      </c>
      <c r="C13" s="151" t="s">
        <v>3</v>
      </c>
      <c r="D13" s="160" t="s">
        <v>107</v>
      </c>
      <c r="E13" s="151" t="s">
        <v>108</v>
      </c>
      <c r="F13" s="160"/>
      <c r="G13" s="169" t="s">
        <v>107</v>
      </c>
    </row>
    <row r="14" spans="1:7" ht="52.5">
      <c r="A14" s="12"/>
      <c r="B14" s="142"/>
      <c r="C14" s="151" t="s">
        <v>109</v>
      </c>
      <c r="D14" s="160" t="s">
        <v>110</v>
      </c>
      <c r="E14" s="151" t="s">
        <v>110</v>
      </c>
      <c r="F14" s="160"/>
      <c r="G14" s="169" t="s">
        <v>111</v>
      </c>
    </row>
    <row r="15" spans="1:7" ht="31.5">
      <c r="A15" s="12"/>
      <c r="B15" s="149"/>
      <c r="C15" s="153" t="s">
        <v>112</v>
      </c>
      <c r="D15" s="161" t="s">
        <v>113</v>
      </c>
      <c r="E15" s="153" t="s">
        <v>113</v>
      </c>
      <c r="F15" s="161"/>
      <c r="G15" s="170" t="s">
        <v>113</v>
      </c>
    </row>
    <row r="16" spans="1:7" ht="12.75" customHeight="1">
      <c r="A16" s="12"/>
      <c r="B16" s="143"/>
      <c r="C16" s="295" t="s">
        <v>94</v>
      </c>
      <c r="D16" s="296" t="s">
        <v>95</v>
      </c>
      <c r="E16" s="297"/>
      <c r="F16" s="296" t="s">
        <v>95</v>
      </c>
      <c r="G16" s="292" t="s">
        <v>95</v>
      </c>
    </row>
    <row r="17" spans="1:7" ht="12.75">
      <c r="A17" s="12"/>
      <c r="B17" s="143"/>
      <c r="C17" s="295"/>
      <c r="D17" s="296"/>
      <c r="E17" s="297"/>
      <c r="F17" s="296"/>
      <c r="G17" s="292"/>
    </row>
    <row r="18" spans="1:7" ht="12.75">
      <c r="A18" s="12"/>
      <c r="B18" s="143"/>
      <c r="C18" s="155" t="s">
        <v>96</v>
      </c>
      <c r="D18" s="160" t="s">
        <v>97</v>
      </c>
      <c r="E18" s="151"/>
      <c r="F18" s="160" t="s">
        <v>97</v>
      </c>
      <c r="G18" s="169" t="s">
        <v>97</v>
      </c>
    </row>
    <row r="19" spans="1:7" ht="31.5">
      <c r="A19" s="12"/>
      <c r="B19" s="143" t="s">
        <v>114</v>
      </c>
      <c r="C19" s="155" t="s">
        <v>98</v>
      </c>
      <c r="D19" s="160" t="s">
        <v>99</v>
      </c>
      <c r="E19" s="151"/>
      <c r="F19" s="160" t="s">
        <v>99</v>
      </c>
      <c r="G19" s="169" t="s">
        <v>99</v>
      </c>
    </row>
    <row r="20" spans="1:7" ht="12.75" customHeight="1">
      <c r="A20" s="12"/>
      <c r="B20" s="143"/>
      <c r="C20" s="298" t="s">
        <v>100</v>
      </c>
      <c r="D20" s="286" t="s">
        <v>101</v>
      </c>
      <c r="E20" s="288"/>
      <c r="F20" s="286" t="s">
        <v>101</v>
      </c>
      <c r="G20" s="290" t="s">
        <v>115</v>
      </c>
    </row>
    <row r="21" spans="1:7" ht="12.75">
      <c r="A21" s="12"/>
      <c r="B21" s="144"/>
      <c r="C21" s="299"/>
      <c r="D21" s="287"/>
      <c r="E21" s="289"/>
      <c r="F21" s="287"/>
      <c r="G21" s="291"/>
    </row>
    <row r="22" spans="1:7" ht="21">
      <c r="A22" s="12"/>
      <c r="B22" s="144"/>
      <c r="C22" s="154" t="s">
        <v>102</v>
      </c>
      <c r="D22" s="144" t="s">
        <v>116</v>
      </c>
      <c r="E22" s="152"/>
      <c r="F22" s="144">
        <v>4</v>
      </c>
      <c r="G22" s="139">
        <v>2</v>
      </c>
    </row>
    <row r="23" spans="1:7" ht="21">
      <c r="A23" s="12"/>
      <c r="B23" s="144"/>
      <c r="C23" s="155" t="s">
        <v>105</v>
      </c>
      <c r="D23" s="160" t="s">
        <v>106</v>
      </c>
      <c r="E23" s="151"/>
      <c r="F23" s="160" t="s">
        <v>106</v>
      </c>
      <c r="G23" s="169" t="s">
        <v>106</v>
      </c>
    </row>
    <row r="24" spans="1:7" ht="12.75">
      <c r="A24" s="12"/>
      <c r="B24" s="144"/>
      <c r="C24" s="155" t="s">
        <v>117</v>
      </c>
      <c r="D24" s="160" t="s">
        <v>118</v>
      </c>
      <c r="E24" s="151"/>
      <c r="F24" s="160" t="s">
        <v>118</v>
      </c>
      <c r="G24" s="169" t="s">
        <v>118</v>
      </c>
    </row>
    <row r="25" spans="1:7" ht="52.5">
      <c r="A25" s="12"/>
      <c r="B25" s="145"/>
      <c r="C25" s="156" t="s">
        <v>109</v>
      </c>
      <c r="D25" s="162" t="s">
        <v>110</v>
      </c>
      <c r="E25" s="166"/>
      <c r="F25" s="162" t="s">
        <v>119</v>
      </c>
      <c r="G25" s="171" t="s">
        <v>111</v>
      </c>
    </row>
    <row r="26" spans="1:7" ht="34.5" customHeight="1">
      <c r="A26" s="12"/>
      <c r="B26" s="173"/>
      <c r="C26" s="154" t="s">
        <v>112</v>
      </c>
      <c r="D26" s="144" t="s">
        <v>113</v>
      </c>
      <c r="E26" s="152"/>
      <c r="F26" s="144" t="s">
        <v>120</v>
      </c>
      <c r="G26" s="139" t="s">
        <v>113</v>
      </c>
    </row>
    <row r="27" spans="1:7" ht="21">
      <c r="A27" s="12"/>
      <c r="B27" s="174"/>
      <c r="C27" s="175" t="s">
        <v>121</v>
      </c>
      <c r="D27" s="176"/>
      <c r="E27" s="177"/>
      <c r="F27" s="176"/>
      <c r="G27" s="178" t="s">
        <v>95</v>
      </c>
    </row>
    <row r="28" spans="1:7" ht="21">
      <c r="A28" s="12"/>
      <c r="B28" s="146" t="s">
        <v>154</v>
      </c>
      <c r="C28" s="156" t="s">
        <v>96</v>
      </c>
      <c r="D28" s="162"/>
      <c r="E28" s="166"/>
      <c r="F28" s="162"/>
      <c r="G28" s="171" t="s">
        <v>97</v>
      </c>
    </row>
    <row r="29" spans="1:7" ht="25.5">
      <c r="A29" s="12"/>
      <c r="B29" s="145" t="s">
        <v>122</v>
      </c>
      <c r="C29" s="156" t="s">
        <v>98</v>
      </c>
      <c r="D29" s="162"/>
      <c r="E29" s="166"/>
      <c r="F29" s="162"/>
      <c r="G29" s="171" t="s">
        <v>123</v>
      </c>
    </row>
    <row r="30" spans="1:7" ht="31.5">
      <c r="A30" s="12"/>
      <c r="B30" s="145"/>
      <c r="C30" s="156" t="s">
        <v>117</v>
      </c>
      <c r="D30" s="162"/>
      <c r="E30" s="166"/>
      <c r="F30" s="162"/>
      <c r="G30" s="171" t="s">
        <v>124</v>
      </c>
    </row>
    <row r="31" spans="1:7" ht="12.75">
      <c r="A31" s="12"/>
      <c r="B31" s="147"/>
      <c r="C31" s="157" t="s">
        <v>125</v>
      </c>
      <c r="D31" s="163"/>
      <c r="E31" s="153"/>
      <c r="F31" s="161"/>
      <c r="G31" s="172">
        <v>500000</v>
      </c>
    </row>
    <row r="32" spans="2:6" ht="15">
      <c r="B32" s="140"/>
      <c r="C32" s="12"/>
      <c r="D32" s="12"/>
      <c r="F32" s="12"/>
    </row>
    <row r="33" spans="3:4" ht="12.75">
      <c r="C33" s="12"/>
      <c r="D33" s="12"/>
    </row>
    <row r="34" spans="2:4" ht="12.75">
      <c r="B34" s="141" t="s">
        <v>148</v>
      </c>
      <c r="C34" s="12"/>
      <c r="D34" s="12"/>
    </row>
    <row r="35" ht="12.75">
      <c r="B35" s="141" t="s">
        <v>147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2022-05-30T14:27:33Z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