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600" windowHeight="5390" activeTab="0"/>
  </bookViews>
  <sheets>
    <sheet name="Patrimonio" sheetId="1" r:id="rId1"/>
  </sheets>
  <definedNames>
    <definedName name="afp">#REF!</definedName>
  </definedNames>
  <calcPr fullCalcOnLoad="1"/>
</workbook>
</file>

<file path=xl/sharedStrings.xml><?xml version="1.0" encoding="utf-8"?>
<sst xmlns="http://schemas.openxmlformats.org/spreadsheetml/2006/main" count="11" uniqueCount="11">
  <si>
    <t xml:space="preserve">Seguros </t>
  </si>
  <si>
    <t>Seguros de</t>
  </si>
  <si>
    <t>Total</t>
  </si>
  <si>
    <t>Generales</t>
  </si>
  <si>
    <t>Vida</t>
  </si>
  <si>
    <t>Mercado</t>
  </si>
  <si>
    <t xml:space="preserve">1993 </t>
  </si>
  <si>
    <t>1994</t>
  </si>
  <si>
    <t>(Cifras en millones de US$ de diciembre de cada año)</t>
  </si>
  <si>
    <t>(Compañías aseguradoras y reaseguradoras)</t>
  </si>
  <si>
    <t>PATRIMONIO</t>
  </si>
</sst>
</file>

<file path=xl/styles.xml><?xml version="1.0" encoding="utf-8"?>
<styleSheet xmlns="http://schemas.openxmlformats.org/spreadsheetml/2006/main">
  <numFmts count="71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-* #,##0.00\ _P_t_s_-;\-* #,##0.00\ _P_t_s_-;_-* &quot;-&quot;??\ _P_t_s_-;_-@_-"/>
    <numFmt numFmtId="181" formatCode="_-* #,##0\ _P_t_s_-;\-* #,##0\ _P_t_s_-;_-* &quot;-&quot;\ _P_t_s_-;_-@_-"/>
    <numFmt numFmtId="182" formatCode="_-* #,##0.00\ &quot;Pts&quot;_-;\-* #,##0.00\ &quot;Pts&quot;_-;_-* &quot;-&quot;??\ &quot;Pts&quot;_-;_-@_-"/>
    <numFmt numFmtId="183" formatCode="_-* #,##0\ &quot;Pts&quot;_-;\-* #,##0\ &quot;Pts&quot;_-;_-* &quot;-&quot;\ &quot;Pts&quot;_-;_-@_-"/>
    <numFmt numFmtId="184" formatCode="#,##0\ &quot;Pts&quot;;\-#,##0\ &quot;Pts&quot;"/>
    <numFmt numFmtId="185" formatCode="#,##0\ &quot;Pts&quot;;[Red]\-#,##0\ &quot;Pts&quot;"/>
    <numFmt numFmtId="186" formatCode="#,##0.00\ &quot;Pts&quot;;\-#,##0.00\ &quot;Pts&quot;"/>
    <numFmt numFmtId="187" formatCode="#,##0.00\ &quot;Pts&quot;;[Red]\-#,##0.00\ &quot;Pts&quot;"/>
    <numFmt numFmtId="188" formatCode="#,##0.0"/>
    <numFmt numFmtId="189" formatCode="#,##0.000"/>
    <numFmt numFmtId="190" formatCode="&quot;Ch$&quot;#,##0_);\(&quot;Ch$&quot;#,##0\)"/>
    <numFmt numFmtId="191" formatCode="&quot;Ch$&quot;#,##0_);[Red]\(&quot;Ch$&quot;#,##0\)"/>
    <numFmt numFmtId="192" formatCode="&quot;Ch$&quot;#,##0.00_);\(&quot;Ch$&quot;#,##0.00\)"/>
    <numFmt numFmtId="193" formatCode="&quot;Ch$&quot;#,##0.00_);[Red]\(&quot;Ch$&quot;#,##0.00\)"/>
    <numFmt numFmtId="194" formatCode="_(&quot;Ch$&quot;* #,##0_);_(&quot;Ch$&quot;* \(#,##0\);_(&quot;Ch$&quot;* &quot;-&quot;_);_(@_)"/>
    <numFmt numFmtId="195" formatCode="_(* #,##0_);_(* \(#,##0\);_(* &quot;-&quot;_);_(@_)"/>
    <numFmt numFmtId="196" formatCode="_(&quot;Ch$&quot;* #,##0.00_);_(&quot;Ch$&quot;* \(#,##0.00\);_(&quot;Ch$&quot;* &quot;-&quot;??_);_(@_)"/>
    <numFmt numFmtId="197" formatCode="_(* #,##0.00_);_(* \(#,##0.00\);_(* &quot;-&quot;??_);_(@_)"/>
    <numFmt numFmtId="198" formatCode="0.0%"/>
    <numFmt numFmtId="199" formatCode="#,##0.0000"/>
    <numFmt numFmtId="200" formatCode="0.0000"/>
    <numFmt numFmtId="201" formatCode="_-* #,##0.0\ _P_t_s_-;\-* #,##0.0\ _P_t_s_-;_-* &quot;-&quot;??\ _P_t_s_-;_-@_-"/>
    <numFmt numFmtId="202" formatCode="_-* #,##0\ _P_t_s_-;\-* #,##0\ _P_t_s_-;_-* &quot;-&quot;??\ _P_t_s_-;_-@_-"/>
    <numFmt numFmtId="203" formatCode="0.0"/>
    <numFmt numFmtId="204" formatCode="#,##0\ \ \ \ \ \ \ \ \ "/>
    <numFmt numFmtId="205" formatCode="_(* #,##0_);_(* \(#,##0\);_(* &quot;-&quot;??_);_(@_)"/>
    <numFmt numFmtId="206" formatCode="#,##0.00000"/>
    <numFmt numFmtId="207" formatCode="#,##0.000000"/>
    <numFmt numFmtId="208" formatCode="#,##0.0000000"/>
    <numFmt numFmtId="209" formatCode="_(* #,##0.0_);_(* \(#,##0.0\);_(* &quot;-&quot;??_);_(@_)"/>
    <numFmt numFmtId="210" formatCode="#,##0.0;[Red]\-#,##0.0"/>
    <numFmt numFmtId="211" formatCode="#,##0.000;[Red]\-#,##0.000"/>
    <numFmt numFmtId="212" formatCode="#,##0.0000;[Red]\-#,##0.0000"/>
    <numFmt numFmtId="213" formatCode="#,##0.00000;[Red]\-#,##0.00000"/>
    <numFmt numFmtId="214" formatCode="0.0000000"/>
    <numFmt numFmtId="215" formatCode="0.000000"/>
    <numFmt numFmtId="216" formatCode="0.00000"/>
    <numFmt numFmtId="217" formatCode="_(* #,##0.0_);_(* \(#,##0.0\);_(* &quot;-&quot;?_);_(@_)"/>
    <numFmt numFmtId="218" formatCode="_(* #,##0.00_);_(* \(#,##0.00\);_(* &quot;-&quot;?_);_(@_)"/>
    <numFmt numFmtId="219" formatCode="_-* #,##0.000\ _P_t_s_-;\-* #,##0.000\ _P_t_s_-;_-* &quot;-&quot;??\ _P_t_s_-;_-@_-"/>
    <numFmt numFmtId="220" formatCode="_-* #,##0.0000\ _P_t_s_-;\-* #,##0.0000\ _P_t_s_-;_-* &quot;-&quot;??\ _P_t_s_-;_-@_-"/>
    <numFmt numFmtId="221" formatCode="_-* #,##0.00000\ _P_t_s_-;\-* #,##0.00000\ _P_t_s_-;_-* &quot;-&quot;??\ _P_t_s_-;_-@_-"/>
    <numFmt numFmtId="222" formatCode="_(* #,##0.00000_);_(* \(#,##0.00000\);_(* &quot;-&quot;?????_);_(@_)"/>
    <numFmt numFmtId="223" formatCode="_-* #,##0.0\ _P_t_s_-;\-* #,##0.0\ _P_t_s_-;_-* &quot;-&quot;\ _P_t_s_-;_-@_-"/>
    <numFmt numFmtId="224" formatCode="_-* #,##0.00\ _P_t_s_-;\-* #,##0.00\ _P_t_s_-;_-* &quot;-&quot;\ _P_t_s_-;_-@_-"/>
    <numFmt numFmtId="225" formatCode="0.00000000"/>
    <numFmt numFmtId="226" formatCode="0.000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1"/>
      <color indexed="18"/>
      <name val="Times New Roman"/>
      <family val="1"/>
    </font>
    <font>
      <b/>
      <sz val="10"/>
      <color indexed="18"/>
      <name val="Times New Roman"/>
      <family val="1"/>
    </font>
    <font>
      <sz val="10"/>
      <color indexed="8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8"/>
      <color indexed="8"/>
      <name val="Times New Roman"/>
      <family val="1"/>
    </font>
    <font>
      <sz val="5.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30">
    <xf numFmtId="0" fontId="0" fillId="0" borderId="0" xfId="0" applyAlignment="1">
      <alignment/>
    </xf>
    <xf numFmtId="3" fontId="4" fillId="33" borderId="0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0" fontId="3" fillId="33" borderId="0" xfId="0" applyFont="1" applyFill="1" applyAlignment="1">
      <alignment horizontal="center"/>
    </xf>
    <xf numFmtId="0" fontId="3" fillId="33" borderId="0" xfId="0" applyFont="1" applyFill="1" applyBorder="1" applyAlignment="1">
      <alignment horizontal="center"/>
    </xf>
    <xf numFmtId="3" fontId="5" fillId="33" borderId="10" xfId="0" applyNumberFormat="1" applyFont="1" applyFill="1" applyBorder="1" applyAlignment="1">
      <alignment horizontal="center"/>
    </xf>
    <xf numFmtId="3" fontId="3" fillId="33" borderId="0" xfId="0" applyNumberFormat="1" applyFont="1" applyFill="1" applyBorder="1" applyAlignment="1">
      <alignment/>
    </xf>
    <xf numFmtId="3" fontId="6" fillId="33" borderId="0" xfId="0" applyNumberFormat="1" applyFont="1" applyFill="1" applyBorder="1" applyAlignment="1">
      <alignment horizontal="right"/>
    </xf>
    <xf numFmtId="3" fontId="3" fillId="33" borderId="10" xfId="0" applyNumberFormat="1" applyFont="1" applyFill="1" applyBorder="1" applyAlignment="1">
      <alignment horizontal="left"/>
    </xf>
    <xf numFmtId="0" fontId="6" fillId="33" borderId="10" xfId="0" applyFont="1" applyFill="1" applyBorder="1" applyAlignment="1">
      <alignment horizontal="right"/>
    </xf>
    <xf numFmtId="0" fontId="3" fillId="33" borderId="0" xfId="0" applyNumberFormat="1" applyFont="1" applyFill="1" applyBorder="1" applyAlignment="1" quotePrefix="1">
      <alignment horizontal="left"/>
    </xf>
    <xf numFmtId="0" fontId="7" fillId="0" borderId="0" xfId="0" applyFont="1" applyBorder="1" applyAlignment="1">
      <alignment/>
    </xf>
    <xf numFmtId="0" fontId="3" fillId="33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right"/>
    </xf>
    <xf numFmtId="1" fontId="3" fillId="33" borderId="0" xfId="0" applyNumberFormat="1" applyFont="1" applyFill="1" applyBorder="1" applyAlignment="1">
      <alignment horizontal="left"/>
    </xf>
    <xf numFmtId="3" fontId="3" fillId="33" borderId="0" xfId="0" applyNumberFormat="1" applyFont="1" applyFill="1" applyBorder="1" applyAlignment="1">
      <alignment horizontal="right"/>
    </xf>
    <xf numFmtId="3" fontId="7" fillId="0" borderId="0" xfId="0" applyNumberFormat="1" applyFont="1" applyBorder="1" applyAlignment="1">
      <alignment/>
    </xf>
    <xf numFmtId="3" fontId="7" fillId="33" borderId="0" xfId="0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3" fontId="7" fillId="34" borderId="0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left"/>
    </xf>
    <xf numFmtId="3" fontId="4" fillId="33" borderId="0" xfId="0" applyNumberFormat="1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" fillId="33" borderId="0" xfId="0" applyFont="1" applyFill="1" applyAlignment="1">
      <alignment horizontal="left"/>
    </xf>
    <xf numFmtId="3" fontId="3" fillId="33" borderId="0" xfId="0" applyNumberFormat="1" applyFont="1" applyFill="1" applyAlignment="1">
      <alignment/>
    </xf>
    <xf numFmtId="0" fontId="3" fillId="33" borderId="0" xfId="0" applyFont="1" applyFill="1" applyBorder="1" applyAlignment="1" quotePrefix="1">
      <alignment horizontal="left"/>
    </xf>
    <xf numFmtId="3" fontId="3" fillId="33" borderId="0" xfId="0" applyNumberFormat="1" applyFont="1" applyFill="1" applyBorder="1" applyAlignment="1">
      <alignment/>
    </xf>
    <xf numFmtId="3" fontId="3" fillId="34" borderId="0" xfId="0" applyNumberFormat="1" applyFont="1" applyFill="1" applyBorder="1" applyAlignment="1">
      <alignment/>
    </xf>
    <xf numFmtId="3" fontId="3" fillId="34" borderId="10" xfId="0" applyNumberFormat="1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75"/>
          <c:y val="0.0475"/>
          <c:w val="0.9685"/>
          <c:h val="0.85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Patrimonio!$C$6</c:f>
              <c:strCache>
                <c:ptCount val="1"/>
                <c:pt idx="0">
                  <c:v>Generales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Patrimonio!$B$7:$B$44</c:f>
              <c:strCache/>
            </c:strRef>
          </c:cat>
          <c:val>
            <c:numRef>
              <c:f>Patrimonio!$C$7:$C$44</c:f>
              <c:numCache/>
            </c:numRef>
          </c:val>
        </c:ser>
        <c:ser>
          <c:idx val="0"/>
          <c:order val="1"/>
          <c:tx>
            <c:strRef>
              <c:f>Patrimonio!$D$6</c:f>
              <c:strCache>
                <c:ptCount val="1"/>
                <c:pt idx="0">
                  <c:v>Vida</c:v>
                </c:pt>
              </c:strCache>
            </c:strRef>
          </c:tx>
          <c:spPr>
            <a:solidFill>
              <a:srgbClr val="3333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Patrimonio!$B$7:$B$44</c:f>
              <c:strCache/>
            </c:strRef>
          </c:cat>
          <c:val>
            <c:numRef>
              <c:f>Patrimonio!$D$7:$D$44</c:f>
              <c:numCache/>
            </c:numRef>
          </c:val>
        </c:ser>
        <c:gapWidth val="70"/>
        <c:axId val="9061796"/>
        <c:axId val="14447301"/>
      </c:barChart>
      <c:lineChart>
        <c:grouping val="standard"/>
        <c:varyColors val="0"/>
        <c:ser>
          <c:idx val="2"/>
          <c:order val="2"/>
          <c:tx>
            <c:strRef>
              <c:f>Patrimonio!$E$6</c:f>
              <c:strCache>
                <c:ptCount val="1"/>
                <c:pt idx="0">
                  <c:v>Mercado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Patrimonio!$B$7:$B$44</c:f>
              <c:strCache/>
            </c:strRef>
          </c:cat>
          <c:val>
            <c:numRef>
              <c:f>Patrimonio!$E$7:$E$44</c:f>
              <c:numCache/>
            </c:numRef>
          </c:val>
          <c:smooth val="0"/>
        </c:ser>
        <c:axId val="9061796"/>
        <c:axId val="14447301"/>
      </c:lineChart>
      <c:catAx>
        <c:axId val="906179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4447301"/>
        <c:crosses val="autoZero"/>
        <c:auto val="0"/>
        <c:lblOffset val="100"/>
        <c:tickLblSkip val="1"/>
        <c:noMultiLvlLbl val="0"/>
      </c:catAx>
      <c:valAx>
        <c:axId val="14447301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906179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8975"/>
          <c:y val="0.93175"/>
          <c:w val="0.4565"/>
          <c:h val="0.05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44</xdr:row>
      <xdr:rowOff>76200</xdr:rowOff>
    </xdr:from>
    <xdr:to>
      <xdr:col>7</xdr:col>
      <xdr:colOff>161925</xdr:colOff>
      <xdr:row>63</xdr:row>
      <xdr:rowOff>133350</xdr:rowOff>
    </xdr:to>
    <xdr:graphicFrame>
      <xdr:nvGraphicFramePr>
        <xdr:cNvPr id="1" name="Chart 1"/>
        <xdr:cNvGraphicFramePr/>
      </xdr:nvGraphicFramePr>
      <xdr:xfrm>
        <a:off x="0" y="7248525"/>
        <a:ext cx="5791200" cy="3133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44"/>
  <sheetViews>
    <sheetView tabSelected="1" zoomScalePageLayoutView="0" workbookViewId="0" topLeftCell="A4">
      <selection activeCell="G36" sqref="G36"/>
    </sheetView>
  </sheetViews>
  <sheetFormatPr defaultColWidth="11.421875" defaultRowHeight="12.75"/>
  <cols>
    <col min="1" max="1" width="8.140625" style="2" customWidth="1"/>
    <col min="2" max="12" width="12.7109375" style="2" customWidth="1"/>
    <col min="13" max="16384" width="11.421875" style="2" customWidth="1"/>
  </cols>
  <sheetData>
    <row r="1" spans="2:8" ht="13.5">
      <c r="B1" s="21" t="s">
        <v>10</v>
      </c>
      <c r="C1" s="21"/>
      <c r="D1" s="21"/>
      <c r="E1" s="21"/>
      <c r="F1" s="1"/>
      <c r="G1" s="1"/>
      <c r="H1" s="1"/>
    </row>
    <row r="2" spans="2:8" ht="14.25" customHeight="1">
      <c r="B2" s="22" t="s">
        <v>8</v>
      </c>
      <c r="C2" s="22"/>
      <c r="D2" s="22"/>
      <c r="E2" s="22"/>
      <c r="F2" s="3"/>
      <c r="G2" s="3"/>
      <c r="H2" s="3"/>
    </row>
    <row r="3" spans="2:8" ht="14.25" customHeight="1">
      <c r="B3" s="23" t="s">
        <v>9</v>
      </c>
      <c r="C3" s="23"/>
      <c r="D3" s="23"/>
      <c r="E3" s="23"/>
      <c r="F3" s="4"/>
      <c r="G3" s="4"/>
      <c r="H3" s="4"/>
    </row>
    <row r="4" spans="2:5" ht="12.75">
      <c r="B4" s="5"/>
      <c r="C4" s="5"/>
      <c r="D4" s="5"/>
      <c r="E4" s="5"/>
    </row>
    <row r="5" spans="2:5" ht="12.75">
      <c r="B5" s="6"/>
      <c r="C5" s="7" t="s">
        <v>0</v>
      </c>
      <c r="D5" s="7" t="s">
        <v>1</v>
      </c>
      <c r="E5" s="7" t="s">
        <v>2</v>
      </c>
    </row>
    <row r="6" spans="2:5" ht="12.75">
      <c r="B6" s="8"/>
      <c r="C6" s="9" t="s">
        <v>3</v>
      </c>
      <c r="D6" s="9" t="s">
        <v>4</v>
      </c>
      <c r="E6" s="9" t="s">
        <v>5</v>
      </c>
    </row>
    <row r="7" spans="2:5" ht="12.75">
      <c r="B7" s="14">
        <v>1985</v>
      </c>
      <c r="C7" s="13">
        <v>81</v>
      </c>
      <c r="D7" s="13">
        <v>56</v>
      </c>
      <c r="E7" s="13">
        <v>137</v>
      </c>
    </row>
    <row r="8" spans="2:5" ht="12.75">
      <c r="B8" s="14">
        <v>1986</v>
      </c>
      <c r="C8" s="13">
        <v>90</v>
      </c>
      <c r="D8" s="13">
        <v>83</v>
      </c>
      <c r="E8" s="13">
        <v>173</v>
      </c>
    </row>
    <row r="9" spans="2:5" ht="12.75">
      <c r="B9" s="24">
        <v>1987</v>
      </c>
      <c r="C9" s="25">
        <v>91.89254640127656</v>
      </c>
      <c r="D9" s="25">
        <v>108.5220206601159</v>
      </c>
      <c r="E9" s="25">
        <v>200.41456706139246</v>
      </c>
    </row>
    <row r="10" spans="2:5" ht="12.75">
      <c r="B10" s="24">
        <v>1988</v>
      </c>
      <c r="C10" s="25">
        <v>97.00728964401296</v>
      </c>
      <c r="D10" s="25">
        <v>129.3131229773463</v>
      </c>
      <c r="E10" s="25">
        <v>226.32041262135925</v>
      </c>
    </row>
    <row r="11" spans="2:5" ht="12.75">
      <c r="B11" s="24">
        <v>1989</v>
      </c>
      <c r="C11" s="25">
        <v>107.24960150654067</v>
      </c>
      <c r="D11" s="25">
        <v>194.39547701516628</v>
      </c>
      <c r="E11" s="25">
        <v>301.645078521707</v>
      </c>
    </row>
    <row r="12" spans="2:5" ht="12.75">
      <c r="B12" s="24">
        <v>1990</v>
      </c>
      <c r="C12" s="25">
        <v>131.5498857871785</v>
      </c>
      <c r="D12" s="25">
        <v>282.35397371621826</v>
      </c>
      <c r="E12" s="25">
        <v>413.9038595033968</v>
      </c>
    </row>
    <row r="13" spans="2:5" ht="12.75">
      <c r="B13" s="24">
        <v>1991</v>
      </c>
      <c r="C13" s="25">
        <v>143.19323115537637</v>
      </c>
      <c r="D13" s="25">
        <v>368.09985314143813</v>
      </c>
      <c r="E13" s="25">
        <v>511.2930842968145</v>
      </c>
    </row>
    <row r="14" spans="2:5" ht="12.75">
      <c r="B14" s="12">
        <v>1992</v>
      </c>
      <c r="C14" s="6">
        <v>166.15157280435466</v>
      </c>
      <c r="D14" s="6">
        <v>455.474871768031</v>
      </c>
      <c r="E14" s="25">
        <v>621.6264445723857</v>
      </c>
    </row>
    <row r="15" spans="2:5" ht="12.75">
      <c r="B15" s="26" t="s">
        <v>6</v>
      </c>
      <c r="C15" s="6">
        <v>193.1508040236189</v>
      </c>
      <c r="D15" s="6">
        <v>541.0477302961701</v>
      </c>
      <c r="E15" s="6">
        <v>734.198534319789</v>
      </c>
    </row>
    <row r="16" spans="2:5" ht="12.75">
      <c r="B16" s="26" t="s">
        <v>7</v>
      </c>
      <c r="C16" s="6">
        <v>279.089432145339</v>
      </c>
      <c r="D16" s="6">
        <v>784.537414375062</v>
      </c>
      <c r="E16" s="6">
        <v>1063.626846520401</v>
      </c>
    </row>
    <row r="17" spans="2:5" ht="12.75">
      <c r="B17" s="26">
        <v>1995</v>
      </c>
      <c r="C17" s="6">
        <v>308.8849721068541</v>
      </c>
      <c r="D17" s="6">
        <v>895.2778525963971</v>
      </c>
      <c r="E17" s="6">
        <v>1204.1628247032513</v>
      </c>
    </row>
    <row r="18" spans="2:5" ht="12.75">
      <c r="B18" s="26">
        <v>1996</v>
      </c>
      <c r="C18" s="6">
        <v>313.47904322658064</v>
      </c>
      <c r="D18" s="6">
        <v>886.5933360001882</v>
      </c>
      <c r="E18" s="6">
        <v>1200.0723792267688</v>
      </c>
    </row>
    <row r="19" spans="2:5" ht="12.75">
      <c r="B19" s="26">
        <v>1997</v>
      </c>
      <c r="C19" s="6">
        <v>345.24357013436236</v>
      </c>
      <c r="D19" s="6">
        <v>1095.170070828529</v>
      </c>
      <c r="E19" s="6">
        <v>1440.4136409628913</v>
      </c>
    </row>
    <row r="20" spans="2:5" ht="12.75">
      <c r="B20" s="26">
        <v>1998</v>
      </c>
      <c r="C20" s="6">
        <v>316.3433098367943</v>
      </c>
      <c r="D20" s="6">
        <v>1080.2857094473022</v>
      </c>
      <c r="E20" s="6">
        <v>1396.6290192840966</v>
      </c>
    </row>
    <row r="21" spans="2:5" ht="12.75">
      <c r="B21" s="26">
        <v>1999</v>
      </c>
      <c r="C21" s="6">
        <v>296.14339615522476</v>
      </c>
      <c r="D21" s="6">
        <v>1367.5622125379666</v>
      </c>
      <c r="E21" s="6">
        <v>1663.7056086931914</v>
      </c>
    </row>
    <row r="22" spans="2:5" ht="12.75">
      <c r="B22" s="10">
        <v>2000</v>
      </c>
      <c r="C22" s="6">
        <v>243.91236991196726</v>
      </c>
      <c r="D22" s="6">
        <v>1362.0323211017171</v>
      </c>
      <c r="E22" s="6">
        <f>+D22+C22</f>
        <v>1605.9446910136844</v>
      </c>
    </row>
    <row r="23" spans="2:5" ht="12.75">
      <c r="B23" s="10">
        <v>2001</v>
      </c>
      <c r="C23" s="6">
        <v>227</v>
      </c>
      <c r="D23" s="6">
        <v>1432</v>
      </c>
      <c r="E23" s="6">
        <v>1659</v>
      </c>
    </row>
    <row r="24" spans="2:6" ht="12.75">
      <c r="B24" s="12">
        <v>2002</v>
      </c>
      <c r="C24" s="15">
        <v>235.49006276005065</v>
      </c>
      <c r="D24" s="15">
        <v>1273.3323847427673</v>
      </c>
      <c r="E24" s="15">
        <v>1508.822447502818</v>
      </c>
      <c r="F24" s="11"/>
    </row>
    <row r="25" spans="2:5" ht="12.75">
      <c r="B25" s="12">
        <v>2003</v>
      </c>
      <c r="C25" s="15">
        <v>326.94216066015497</v>
      </c>
      <c r="D25" s="15">
        <v>2029</v>
      </c>
      <c r="E25" s="15">
        <v>2356</v>
      </c>
    </row>
    <row r="26" spans="2:5" ht="12.75">
      <c r="B26" s="12">
        <v>2004</v>
      </c>
      <c r="C26" s="15">
        <v>366</v>
      </c>
      <c r="D26" s="15">
        <v>2413</v>
      </c>
      <c r="E26" s="15">
        <v>2779</v>
      </c>
    </row>
    <row r="27" spans="2:5" ht="12.75">
      <c r="B27" s="12">
        <v>2005</v>
      </c>
      <c r="C27" s="15">
        <f>204152894/559.77/1000</f>
        <v>364.7085302892259</v>
      </c>
      <c r="D27" s="15">
        <f>1439288451/559.77/1000</f>
        <v>2571.2139825285385</v>
      </c>
      <c r="E27" s="15">
        <f>SUM(C27:D27)</f>
        <v>2935.9225128177645</v>
      </c>
    </row>
    <row r="28" spans="2:6" ht="12.75">
      <c r="B28" s="12">
        <v>2006</v>
      </c>
      <c r="C28" s="27">
        <v>429.3388418264806</v>
      </c>
      <c r="D28" s="27">
        <v>3106.238424838934</v>
      </c>
      <c r="E28" s="27">
        <v>3535.5772666654148</v>
      </c>
      <c r="F28" s="17"/>
    </row>
    <row r="29" spans="2:6" s="18" customFormat="1" ht="12.75">
      <c r="B29" s="12">
        <v>2007</v>
      </c>
      <c r="C29" s="27">
        <v>542.7871319607962</v>
      </c>
      <c r="D29" s="27">
        <v>3682.5365050614823</v>
      </c>
      <c r="E29" s="27">
        <v>4225.3236370222785</v>
      </c>
      <c r="F29" s="17"/>
    </row>
    <row r="30" spans="2:6" s="18" customFormat="1" ht="12.75">
      <c r="B30" s="12">
        <v>2008</v>
      </c>
      <c r="C30" s="27">
        <v>485.51036373635003</v>
      </c>
      <c r="D30" s="27">
        <v>2794.532874538455</v>
      </c>
      <c r="E30" s="27">
        <f aca="true" t="shared" si="0" ref="E30:E36">SUM(C30:D30)</f>
        <v>3280.043238274805</v>
      </c>
      <c r="F30" s="17"/>
    </row>
    <row r="31" spans="2:6" s="18" customFormat="1" ht="12.75">
      <c r="B31" s="12">
        <v>2009</v>
      </c>
      <c r="C31" s="28">
        <v>683</v>
      </c>
      <c r="D31" s="28">
        <v>4110</v>
      </c>
      <c r="E31" s="28">
        <f t="shared" si="0"/>
        <v>4793</v>
      </c>
      <c r="F31" s="19"/>
    </row>
    <row r="32" spans="2:6" s="18" customFormat="1" ht="12.75">
      <c r="B32" s="12">
        <v>2010</v>
      </c>
      <c r="C32" s="28">
        <v>851.2078353026644</v>
      </c>
      <c r="D32" s="28">
        <v>5084.680261105532</v>
      </c>
      <c r="E32" s="28">
        <f t="shared" si="0"/>
        <v>5935.888096408196</v>
      </c>
      <c r="F32" s="19"/>
    </row>
    <row r="33" spans="2:6" s="18" customFormat="1" ht="12.75">
      <c r="B33" s="12">
        <v>2011</v>
      </c>
      <c r="C33" s="28">
        <v>889.9872939137133</v>
      </c>
      <c r="D33" s="27">
        <v>4472.252370955315</v>
      </c>
      <c r="E33" s="28">
        <f t="shared" si="0"/>
        <v>5362.239664869028</v>
      </c>
      <c r="F33" s="16"/>
    </row>
    <row r="34" spans="2:5" ht="12.75">
      <c r="B34" s="12">
        <v>2012</v>
      </c>
      <c r="C34" s="28">
        <v>1099.0971705975498</v>
      </c>
      <c r="D34" s="28">
        <v>5476.925833402784</v>
      </c>
      <c r="E34" s="28">
        <f t="shared" si="0"/>
        <v>6576.0230040003335</v>
      </c>
    </row>
    <row r="35" spans="2:5" ht="12.75">
      <c r="B35" s="12">
        <v>2013</v>
      </c>
      <c r="C35" s="28">
        <v>1154.8011113017287</v>
      </c>
      <c r="D35" s="28">
        <v>5003.215081679724</v>
      </c>
      <c r="E35" s="28">
        <f t="shared" si="0"/>
        <v>6158.016192981453</v>
      </c>
    </row>
    <row r="36" spans="2:5" ht="12.75">
      <c r="B36" s="12">
        <v>2014</v>
      </c>
      <c r="C36" s="28">
        <v>1017.5993456942728</v>
      </c>
      <c r="D36" s="28">
        <v>4524.410030490318</v>
      </c>
      <c r="E36" s="28">
        <f t="shared" si="0"/>
        <v>5542.00937618459</v>
      </c>
    </row>
    <row r="37" spans="2:5" ht="12.75">
      <c r="B37" s="12">
        <v>2015</v>
      </c>
      <c r="C37" s="28">
        <v>926.0192224287485</v>
      </c>
      <c r="D37" s="28">
        <v>4316.735865157148</v>
      </c>
      <c r="E37" s="28">
        <f aca="true" t="shared" si="1" ref="E37:E44">SUM(C37:D37)</f>
        <v>5242.755087585896</v>
      </c>
    </row>
    <row r="38" spans="2:5" ht="12.75">
      <c r="B38" s="12">
        <v>2016</v>
      </c>
      <c r="C38" s="28">
        <v>1096.9993845878082</v>
      </c>
      <c r="D38" s="28">
        <v>4975.799763992412</v>
      </c>
      <c r="E38" s="28">
        <f t="shared" si="1"/>
        <v>6072.79914858022</v>
      </c>
    </row>
    <row r="39" spans="2:5" ht="12.75">
      <c r="B39" s="12">
        <v>2017</v>
      </c>
      <c r="C39" s="28">
        <v>1230.402166734445</v>
      </c>
      <c r="D39" s="28">
        <v>5819.46460837739</v>
      </c>
      <c r="E39" s="28">
        <f t="shared" si="1"/>
        <v>7049.866775111835</v>
      </c>
    </row>
    <row r="40" spans="2:5" ht="12.75">
      <c r="B40" s="12">
        <v>2018</v>
      </c>
      <c r="C40" s="28">
        <v>1259.4331476603768</v>
      </c>
      <c r="D40" s="28">
        <v>5524.484224995323</v>
      </c>
      <c r="E40" s="28">
        <f t="shared" si="1"/>
        <v>6783.917372655699</v>
      </c>
    </row>
    <row r="41" spans="2:5" ht="12.75">
      <c r="B41" s="12">
        <v>2019</v>
      </c>
      <c r="C41" s="28">
        <v>1382.932641504394</v>
      </c>
      <c r="D41" s="28">
        <v>5683.979705905922</v>
      </c>
      <c r="E41" s="28">
        <f t="shared" si="1"/>
        <v>7066.912347410316</v>
      </c>
    </row>
    <row r="42" spans="2:5" ht="12.75">
      <c r="B42" s="12">
        <v>2020</v>
      </c>
      <c r="C42" s="28">
        <v>1682.505901962163</v>
      </c>
      <c r="D42" s="28">
        <v>6300.5707278992895</v>
      </c>
      <c r="E42" s="28">
        <f t="shared" si="1"/>
        <v>7983.076629861453</v>
      </c>
    </row>
    <row r="43" spans="2:5" ht="12.75">
      <c r="B43" s="12">
        <v>2021</v>
      </c>
      <c r="C43" s="28">
        <v>1492.1914880015152</v>
      </c>
      <c r="D43" s="28">
        <v>5611.5170133421725</v>
      </c>
      <c r="E43" s="28">
        <f t="shared" si="1"/>
        <v>7103.708501343688</v>
      </c>
    </row>
    <row r="44" spans="2:5" ht="12.75">
      <c r="B44" s="20">
        <v>2022</v>
      </c>
      <c r="C44" s="29">
        <v>1694.4489016895286</v>
      </c>
      <c r="D44" s="29">
        <v>6082.186553875634</v>
      </c>
      <c r="E44" s="29">
        <f t="shared" si="1"/>
        <v>7776.635455565162</v>
      </c>
    </row>
  </sheetData>
  <sheetProtection/>
  <mergeCells count="3">
    <mergeCell ref="B1:E1"/>
    <mergeCell ref="B2:E2"/>
    <mergeCell ref="B3:E3"/>
  </mergeCells>
  <printOptions/>
  <pageMargins left="0.75" right="0.75" top="1" bottom="1" header="0" footer="0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mvalenzu</dc:creator>
  <cp:keywords/>
  <dc:description/>
  <cp:lastModifiedBy>Mario Valenzuela Cifuentes</cp:lastModifiedBy>
  <dcterms:created xsi:type="dcterms:W3CDTF">2003-06-03T16:02:14Z</dcterms:created>
  <dcterms:modified xsi:type="dcterms:W3CDTF">2023-10-13T15:30:35Z</dcterms:modified>
  <cp:category/>
  <cp:version/>
  <cp:contentType/>
  <cp:contentStatus/>
</cp:coreProperties>
</file>