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1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<sst xmlns="http://schemas.openxmlformats.org/spreadsheetml/2006/main" count="171" uniqueCount="97">
  <si>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</si>
  <si>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</si>
  <si>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</si>
  <si>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</si>
  <si>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</si>
  <si>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</si>
  <si>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</si>
  <si>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</si>
  <si>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</si>
  <si>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</si>
  <si>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</si>
  <si>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</si>
  <si>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</si>
  <si>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</si>
  <si>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</si>
  <si>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</si>
  <si>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</si>
  <si>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</si>
  <si>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</si>
  <si>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</si>
  <si>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</si>
  <si>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</si>
  <si>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</si>
  <si>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</si>
  <si>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</si>
  <si>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</si>
  <si>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</si>
  <si>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</si>
  <si>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</si>
  <si>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</si>
  <si>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</si>
  <si>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</si>
  <si>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</si>
  <si>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</si>
  <si>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</si>
  <si>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</si>
  <si>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</si>
  <si>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</si>
  <si>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</si>
  <si>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</si>
  <si>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</si>
  <si>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</si>
  <si>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</si>
  <si>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</si>
  <si>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</si>
  <si>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</si>
  <si>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</si>
  <si>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</si>
  <si>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</si>
  <si>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</si>
  <si>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</si>
  <si>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</si>
  <si>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</si>
  <si>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</si>
  <si>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</si>
  <si>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</si>
  <si>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</si>
  <si>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</si>
  <si>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</si>
  <si>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</si>
  <si>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</si>
  <si>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</si>
  <si>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</si>
  <si>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</si>
  <si>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</si>
  <si>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</si>
  <si>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</si>
  <si>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</si>
  <si>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</si>
  <si>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</si>
  <si>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</si>
  <si>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</si>
  <si>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</si>
  <si>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</si>
  <si>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</si>
  <si>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</si>
  <si>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</si>
  <si>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</si>
  <si>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</si>
  <si>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</si>
  <si>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</si>
  <si>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</si>
  <si>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</si>
  <si>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</si>
  <si>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</si>
  <si>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</si>
  <si>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</si>
  <si>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</si>
  <si>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</si>
  <si>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</si>
  <si>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RSA</t>
  </si>
  <si>
    <t>HDI</t>
  </si>
  <si>
    <t>C.S.G. Penta Security</t>
  </si>
  <si>
    <t xml:space="preserve">      (entre el 1 de enero y 30 de junio de 2010)</t>
  </si>
  <si>
    <t xml:space="preserve">      (entre el 1 de enero y 30 de junio de 2010, montos expresados en miles de pesos de junio de 2010)</t>
  </si>
  <si>
    <t>Zenit</t>
  </si>
  <si>
    <t>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</si>
</sst>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14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MS Sans Serif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0" fontId="8" fillId="0" borderId="6" xfId="25" applyFont="1" applyBorder="1">
      <alignment/>
      <protection/>
    </xf>
    <xf numFmtId="221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21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21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9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21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9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21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9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1" fillId="0" borderId="0" xfId="28" applyFont="1" applyFill="1">
      <alignment/>
      <protection/>
    </xf>
    <xf numFmtId="0" fontId="2" fillId="0" borderId="19" xfId="25" applyNumberFormat="1" applyFont="1" applyFill="1" applyBorder="1" applyAlignment="1">
      <alignment horizontal="left"/>
      <protection/>
    </xf>
    <xf numFmtId="3" fontId="2" fillId="0" borderId="2" xfId="2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2" xfId="26" applyNumberFormat="1" applyFont="1" applyFill="1" applyBorder="1">
      <alignment/>
      <protection/>
    </xf>
    <xf numFmtId="3" fontId="3" fillId="0" borderId="0" xfId="25" applyNumberFormat="1" applyFont="1" applyFill="1" applyBorder="1">
      <alignment/>
      <protection/>
    </xf>
    <xf numFmtId="3" fontId="3" fillId="0" borderId="0" xfId="26" applyNumberFormat="1" applyFont="1" applyBorder="1">
      <alignment/>
      <protection/>
    </xf>
    <xf numFmtId="3" fontId="3" fillId="0" borderId="0" xfId="27" applyNumberFormat="1" applyFont="1" applyBorder="1" applyAlignment="1" quotePrefix="1">
      <alignment horizontal="right"/>
      <protection/>
    </xf>
    <xf numFmtId="3" fontId="2" fillId="0" borderId="0" xfId="28" applyNumberFormat="1" applyFont="1" applyFill="1" applyBorder="1" applyAlignment="1">
      <alignment horizontal="right"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3" fontId="4" fillId="0" borderId="0" xfId="22" applyNumberFormat="1" applyFont="1" applyBorder="1" applyAlignment="1">
      <alignment horizontal="right"/>
    </xf>
    <xf numFmtId="3" fontId="13" fillId="0" borderId="0" xfId="22" applyNumberFormat="1" applyFont="1" applyBorder="1" applyAlignment="1">
      <alignment horizontal="right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workbookViewId="0" topLeftCell="A1">
      <selection activeCell="J28" sqref="J28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7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06" t="s">
        <v>62</v>
      </c>
      <c r="B3" s="17"/>
      <c r="C3" s="17"/>
      <c r="D3" s="17"/>
      <c r="E3" s="108"/>
      <c r="F3" s="17"/>
    </row>
    <row r="5" ht="12.75">
      <c r="A5" s="139" t="s">
        <v>63</v>
      </c>
    </row>
    <row r="6" spans="1:2" ht="12.75" customHeight="1">
      <c r="A6" s="136" t="s">
        <v>93</v>
      </c>
      <c r="B6" s="18"/>
    </row>
    <row r="7" spans="1:5" ht="12.75" customHeight="1">
      <c r="A7" s="152"/>
      <c r="B7" s="153" t="s">
        <v>47</v>
      </c>
      <c r="C7" s="153" t="s">
        <v>47</v>
      </c>
      <c r="D7" s="153" t="s">
        <v>47</v>
      </c>
      <c r="E7" s="154" t="s">
        <v>64</v>
      </c>
    </row>
    <row r="8" spans="1:5" ht="12.75" customHeight="1">
      <c r="A8" s="155" t="s">
        <v>1</v>
      </c>
      <c r="B8" s="156" t="s">
        <v>65</v>
      </c>
      <c r="C8" s="157" t="s">
        <v>23</v>
      </c>
      <c r="D8" s="156" t="s">
        <v>66</v>
      </c>
      <c r="E8" s="158" t="s">
        <v>67</v>
      </c>
    </row>
    <row r="9" spans="1:5" ht="12.75">
      <c r="A9" s="159"/>
      <c r="B9" s="160" t="s">
        <v>68</v>
      </c>
      <c r="C9" s="160" t="s">
        <v>69</v>
      </c>
      <c r="D9" s="160" t="s">
        <v>70</v>
      </c>
      <c r="E9" s="161" t="s">
        <v>71</v>
      </c>
    </row>
    <row r="10" spans="1:5" ht="12.75">
      <c r="A10" s="132" t="s">
        <v>81</v>
      </c>
      <c r="B10" s="20">
        <v>2</v>
      </c>
      <c r="C10" s="20">
        <v>0</v>
      </c>
      <c r="D10" s="21">
        <v>1681</v>
      </c>
      <c r="E10" s="109">
        <f aca="true" t="shared" si="0" ref="E10:E20">SUM(B10:D10)</f>
        <v>1683</v>
      </c>
    </row>
    <row r="11" spans="1:5" ht="12.75">
      <c r="A11" s="132" t="s">
        <v>88</v>
      </c>
      <c r="B11" s="20">
        <v>5</v>
      </c>
      <c r="C11" s="20">
        <v>0</v>
      </c>
      <c r="D11" s="21">
        <v>3279</v>
      </c>
      <c r="E11" s="109">
        <f t="shared" si="0"/>
        <v>3284</v>
      </c>
    </row>
    <row r="12" spans="1:5" ht="12.75">
      <c r="A12" s="132" t="s">
        <v>9</v>
      </c>
      <c r="B12" s="20">
        <v>1</v>
      </c>
      <c r="C12" s="20">
        <v>0</v>
      </c>
      <c r="D12" s="21">
        <v>538</v>
      </c>
      <c r="E12" s="109">
        <f t="shared" si="0"/>
        <v>539</v>
      </c>
    </row>
    <row r="13" spans="1:5" ht="12.75">
      <c r="A13" s="133" t="s">
        <v>83</v>
      </c>
      <c r="B13" s="20">
        <v>4</v>
      </c>
      <c r="C13" s="20">
        <v>0</v>
      </c>
      <c r="D13" s="21">
        <v>558</v>
      </c>
      <c r="E13" s="109">
        <f t="shared" si="0"/>
        <v>562</v>
      </c>
    </row>
    <row r="14" spans="1:5" ht="12.75">
      <c r="A14" s="132" t="s">
        <v>91</v>
      </c>
      <c r="B14" s="20">
        <v>0</v>
      </c>
      <c r="C14" s="20">
        <v>0</v>
      </c>
      <c r="D14" s="21">
        <v>4</v>
      </c>
      <c r="E14" s="109">
        <f t="shared" si="0"/>
        <v>4</v>
      </c>
    </row>
    <row r="15" spans="1:5" ht="12.75">
      <c r="A15" s="134" t="s">
        <v>87</v>
      </c>
      <c r="B15" s="20">
        <v>0</v>
      </c>
      <c r="C15" s="20">
        <v>0</v>
      </c>
      <c r="D15" s="21">
        <v>0</v>
      </c>
      <c r="E15" s="109">
        <f t="shared" si="0"/>
        <v>0</v>
      </c>
    </row>
    <row r="16" spans="1:5" ht="12.75">
      <c r="A16" s="132" t="s">
        <v>89</v>
      </c>
      <c r="B16" s="20">
        <v>0</v>
      </c>
      <c r="C16" s="20">
        <v>0</v>
      </c>
      <c r="D16" s="21">
        <v>171</v>
      </c>
      <c r="E16" s="109">
        <f t="shared" si="0"/>
        <v>171</v>
      </c>
    </row>
    <row r="17" spans="1:5" ht="12.75">
      <c r="A17" s="134" t="s">
        <v>84</v>
      </c>
      <c r="B17" s="20">
        <v>11</v>
      </c>
      <c r="C17" s="20">
        <v>0</v>
      </c>
      <c r="D17" s="104">
        <v>867</v>
      </c>
      <c r="E17" s="109">
        <f t="shared" si="0"/>
        <v>878</v>
      </c>
    </row>
    <row r="18" spans="1:5" ht="12.75">
      <c r="A18" s="134" t="s">
        <v>92</v>
      </c>
      <c r="B18" s="20">
        <v>11</v>
      </c>
      <c r="C18" s="20">
        <v>0</v>
      </c>
      <c r="D18" s="104">
        <v>3629</v>
      </c>
      <c r="E18" s="109">
        <f t="shared" si="0"/>
        <v>3640</v>
      </c>
    </row>
    <row r="19" spans="1:5" ht="12.75">
      <c r="A19" s="132" t="s">
        <v>10</v>
      </c>
      <c r="B19" s="20">
        <v>3</v>
      </c>
      <c r="C19" s="20">
        <v>102</v>
      </c>
      <c r="D19" s="21">
        <v>1347</v>
      </c>
      <c r="E19" s="109">
        <f t="shared" si="0"/>
        <v>1452</v>
      </c>
    </row>
    <row r="20" spans="1:5" ht="12.75">
      <c r="A20" s="132" t="s">
        <v>90</v>
      </c>
      <c r="B20" s="20">
        <v>0</v>
      </c>
      <c r="C20" s="20">
        <v>0</v>
      </c>
      <c r="D20" s="21">
        <v>586</v>
      </c>
      <c r="E20" s="109">
        <f t="shared" si="0"/>
        <v>586</v>
      </c>
    </row>
    <row r="21" spans="1:5" ht="12.75" customHeight="1">
      <c r="A21" s="132" t="s">
        <v>95</v>
      </c>
      <c r="B21" s="20">
        <v>0</v>
      </c>
      <c r="C21" s="20">
        <v>0</v>
      </c>
      <c r="D21" s="21">
        <v>5</v>
      </c>
      <c r="E21" s="109">
        <f>SUM(B21:D21)</f>
        <v>5</v>
      </c>
    </row>
    <row r="22" spans="1:5" ht="12.75" customHeight="1">
      <c r="A22" s="22"/>
      <c r="B22" s="23"/>
      <c r="C22" s="24"/>
      <c r="D22" s="24"/>
      <c r="E22" s="110"/>
    </row>
    <row r="23" spans="1:5" ht="12.75" customHeight="1">
      <c r="A23" s="142" t="s">
        <v>11</v>
      </c>
      <c r="B23" s="143">
        <f>SUM(B10:B21)</f>
        <v>37</v>
      </c>
      <c r="C23" s="143">
        <f>SUM(C10:C21)</f>
        <v>102</v>
      </c>
      <c r="D23" s="143">
        <f>SUM(D10:D21)</f>
        <v>12665</v>
      </c>
      <c r="E23" s="11">
        <f>SUM(E10:E21)</f>
        <v>12804</v>
      </c>
    </row>
    <row r="24" spans="1:5" ht="12.75" customHeight="1">
      <c r="A24" s="25"/>
      <c r="B24" s="26"/>
      <c r="C24" s="27"/>
      <c r="D24" s="27"/>
      <c r="E24" s="111"/>
    </row>
    <row r="25" spans="2:5" ht="12.75" customHeight="1">
      <c r="B25" s="28"/>
      <c r="C25" s="19"/>
      <c r="D25" s="19"/>
      <c r="E25" s="112"/>
    </row>
    <row r="26" spans="1:5" ht="12.75" customHeight="1">
      <c r="A26" s="15"/>
      <c r="B26" s="28"/>
      <c r="C26" s="19"/>
      <c r="D26" s="19"/>
      <c r="E26" s="112"/>
    </row>
    <row r="27" spans="1:5" ht="12.75" customHeight="1">
      <c r="A27" s="29"/>
      <c r="B27" s="28"/>
      <c r="C27" s="19"/>
      <c r="D27" s="19"/>
      <c r="E27" s="112"/>
    </row>
    <row r="28" spans="1:5" ht="15.75">
      <c r="A28" s="29"/>
      <c r="B28" s="28"/>
      <c r="C28" s="19"/>
      <c r="D28" s="19"/>
      <c r="E28" s="112"/>
    </row>
    <row r="29" ht="12.75" customHeight="1">
      <c r="F29" s="30"/>
    </row>
    <row r="30" ht="12.75" customHeight="1"/>
    <row r="51" ht="12.75" customHeight="1"/>
    <row r="54" ht="12.75">
      <c r="A54" s="15"/>
    </row>
    <row r="115" spans="1:5" ht="15.75">
      <c r="A115" s="25"/>
      <c r="B115" s="26"/>
      <c r="C115" s="27"/>
      <c r="D115" s="27"/>
      <c r="E115" s="111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6" t="s">
        <v>62</v>
      </c>
    </row>
    <row r="4" spans="1:5" ht="12.75">
      <c r="A4" s="15"/>
      <c r="B4" s="16"/>
      <c r="C4" s="16"/>
      <c r="D4" s="16"/>
      <c r="E4" s="107"/>
    </row>
    <row r="5" spans="1:5" ht="12.75">
      <c r="A5" s="139" t="s">
        <v>72</v>
      </c>
      <c r="B5" s="16"/>
      <c r="C5" s="16"/>
      <c r="D5" s="16"/>
      <c r="E5" s="107"/>
    </row>
    <row r="6" spans="1:5" ht="12.75">
      <c r="A6" s="136" t="str">
        <f>'A-N° Sinies Denun'!A6</f>
        <v>      (entre el 1 de enero y 30 de junio de 2010)</v>
      </c>
      <c r="B6" s="114"/>
      <c r="C6" s="16"/>
      <c r="D6" s="16"/>
      <c r="E6" s="107"/>
    </row>
    <row r="7" spans="1:5" ht="12.75">
      <c r="A7" s="152"/>
      <c r="B7" s="153" t="s">
        <v>47</v>
      </c>
      <c r="C7" s="153" t="s">
        <v>47</v>
      </c>
      <c r="D7" s="153" t="s">
        <v>47</v>
      </c>
      <c r="E7" s="154" t="s">
        <v>35</v>
      </c>
    </row>
    <row r="8" spans="1:5" ht="12.75">
      <c r="A8" s="155" t="s">
        <v>1</v>
      </c>
      <c r="B8" s="156" t="s">
        <v>51</v>
      </c>
      <c r="C8" s="157" t="s">
        <v>73</v>
      </c>
      <c r="D8" s="156" t="s">
        <v>52</v>
      </c>
      <c r="E8" s="162"/>
    </row>
    <row r="9" spans="1:5" ht="12.75">
      <c r="A9" s="159"/>
      <c r="B9" s="160" t="s">
        <v>74</v>
      </c>
      <c r="C9" s="160" t="s">
        <v>75</v>
      </c>
      <c r="D9" s="160" t="s">
        <v>76</v>
      </c>
      <c r="E9" s="161" t="s">
        <v>77</v>
      </c>
    </row>
    <row r="10" spans="1:5" ht="12.75">
      <c r="A10" s="135" t="str">
        <f>'A-N° Sinies Denun'!A10</f>
        <v>Aseguradora Magallanes</v>
      </c>
      <c r="B10" s="21">
        <v>1355</v>
      </c>
      <c r="C10" s="21">
        <v>0</v>
      </c>
      <c r="D10" s="21">
        <v>326</v>
      </c>
      <c r="E10" s="113">
        <f aca="true" t="shared" si="0" ref="E10:E21">SUM(B10:D10)</f>
        <v>1681</v>
      </c>
    </row>
    <row r="11" spans="1:5" ht="12.75">
      <c r="A11" s="135" t="str">
        <f>'A-N° Sinies Denun'!A11</f>
        <v>Bci</v>
      </c>
      <c r="B11" s="21">
        <v>374</v>
      </c>
      <c r="C11" s="21">
        <v>2728</v>
      </c>
      <c r="D11" s="21">
        <v>182</v>
      </c>
      <c r="E11" s="113">
        <f t="shared" si="0"/>
        <v>3284</v>
      </c>
    </row>
    <row r="12" spans="1:5" ht="12.75">
      <c r="A12" s="135" t="str">
        <f>'A-N° Sinies Denun'!A12</f>
        <v>Chilena Consolidada</v>
      </c>
      <c r="B12" s="21">
        <v>125</v>
      </c>
      <c r="C12" s="21">
        <v>302</v>
      </c>
      <c r="D12" s="21">
        <v>111</v>
      </c>
      <c r="E12" s="113">
        <f t="shared" si="0"/>
        <v>538</v>
      </c>
    </row>
    <row r="13" spans="1:5" ht="12.75">
      <c r="A13" s="135" t="str">
        <f>'A-N° Sinies Denun'!A13</f>
        <v>Consorcio Nacional</v>
      </c>
      <c r="B13" s="21">
        <v>15</v>
      </c>
      <c r="C13" s="21">
        <v>480</v>
      </c>
      <c r="D13" s="21">
        <v>63</v>
      </c>
      <c r="E13" s="113">
        <f t="shared" si="0"/>
        <v>558</v>
      </c>
    </row>
    <row r="14" spans="1:5" ht="12.75">
      <c r="A14" s="135" t="str">
        <f>'A-N° Sinies Denun'!A14</f>
        <v>HDI</v>
      </c>
      <c r="B14" s="21">
        <v>4</v>
      </c>
      <c r="C14" s="21">
        <v>0</v>
      </c>
      <c r="D14" s="21">
        <v>0</v>
      </c>
      <c r="E14" s="113">
        <f t="shared" si="0"/>
        <v>4</v>
      </c>
    </row>
    <row r="15" spans="1:5" ht="12.75">
      <c r="A15" s="135" t="str">
        <f>'A-N° Sinies Denun'!A15</f>
        <v>ING Vida</v>
      </c>
      <c r="B15" s="21">
        <v>0</v>
      </c>
      <c r="C15" s="21">
        <v>0</v>
      </c>
      <c r="D15" s="21">
        <v>0</v>
      </c>
      <c r="E15" s="113">
        <f t="shared" si="0"/>
        <v>0</v>
      </c>
    </row>
    <row r="16" spans="1:5" ht="12.75">
      <c r="A16" s="135" t="str">
        <f>'A-N° Sinies Denun'!A16</f>
        <v>Liberty</v>
      </c>
      <c r="B16" s="21">
        <v>5</v>
      </c>
      <c r="C16" s="21">
        <v>144</v>
      </c>
      <c r="D16" s="21">
        <v>22</v>
      </c>
      <c r="E16" s="113">
        <f t="shared" si="0"/>
        <v>171</v>
      </c>
    </row>
    <row r="17" spans="1:5" ht="12.75">
      <c r="A17" s="135" t="str">
        <f>'A-N° Sinies Denun'!A17</f>
        <v>Mapfre</v>
      </c>
      <c r="B17" s="21">
        <v>220</v>
      </c>
      <c r="C17" s="21">
        <v>231</v>
      </c>
      <c r="D17" s="21">
        <v>416</v>
      </c>
      <c r="E17" s="113">
        <f t="shared" si="0"/>
        <v>867</v>
      </c>
    </row>
    <row r="18" spans="1:5" ht="12.75">
      <c r="A18" s="135" t="str">
        <f>'A-N° Sinies Denun'!A18</f>
        <v>C.S.G. Penta Security</v>
      </c>
      <c r="B18" s="21">
        <v>568</v>
      </c>
      <c r="C18" s="21">
        <v>2358</v>
      </c>
      <c r="D18" s="21">
        <v>703</v>
      </c>
      <c r="E18" s="113">
        <f t="shared" si="0"/>
        <v>3629</v>
      </c>
    </row>
    <row r="19" spans="1:5" ht="12.75">
      <c r="A19" s="135" t="str">
        <f>'A-N° Sinies Denun'!A19</f>
        <v>Renta Nacional</v>
      </c>
      <c r="B19" s="21">
        <v>1308</v>
      </c>
      <c r="C19" s="21">
        <v>39</v>
      </c>
      <c r="D19" s="21">
        <v>0</v>
      </c>
      <c r="E19" s="113">
        <f t="shared" si="0"/>
        <v>1347</v>
      </c>
    </row>
    <row r="20" spans="1:5" ht="12.75">
      <c r="A20" s="135" t="str">
        <f>'A-N° Sinies Denun'!A20</f>
        <v>RSA</v>
      </c>
      <c r="B20" s="21">
        <v>82</v>
      </c>
      <c r="C20" s="21">
        <v>428</v>
      </c>
      <c r="D20" s="21">
        <v>76</v>
      </c>
      <c r="E20" s="113">
        <f t="shared" si="0"/>
        <v>586</v>
      </c>
    </row>
    <row r="21" spans="1:5" ht="12.75">
      <c r="A21" s="135" t="str">
        <f>'A-N° Sinies Denun'!A21</f>
        <v>Zenit</v>
      </c>
      <c r="B21" s="21">
        <v>0</v>
      </c>
      <c r="C21" s="21">
        <v>3</v>
      </c>
      <c r="D21" s="21">
        <v>2</v>
      </c>
      <c r="E21" s="208">
        <f t="shared" si="0"/>
        <v>5</v>
      </c>
    </row>
    <row r="22" spans="1:5" ht="12.75">
      <c r="A22" s="22"/>
      <c r="B22" s="23"/>
      <c r="C22" s="24"/>
      <c r="D22" s="24"/>
      <c r="E22" s="110"/>
    </row>
    <row r="23" spans="1:5" ht="12.75">
      <c r="A23" s="142" t="s">
        <v>11</v>
      </c>
      <c r="B23" s="143">
        <f>SUM(B10:B21)</f>
        <v>4056</v>
      </c>
      <c r="C23" s="144">
        <f>SUM(C10:C21)</f>
        <v>6713</v>
      </c>
      <c r="D23" s="144">
        <f>SUM(D10:D21)</f>
        <v>1901</v>
      </c>
      <c r="E23" s="1">
        <f>SUM(E10:E21)</f>
        <v>12670</v>
      </c>
    </row>
    <row r="24" spans="1:5" ht="15.75">
      <c r="A24" s="25"/>
      <c r="B24" s="26"/>
      <c r="C24" s="27"/>
      <c r="D24" s="27"/>
      <c r="E24" s="111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workbookViewId="0" topLeftCell="A1">
      <selection activeCell="G15" sqref="G15"/>
    </sheetView>
  </sheetViews>
  <sheetFormatPr defaultColWidth="11.421875" defaultRowHeight="12.75"/>
  <cols>
    <col min="1" max="1" width="22.421875" style="32" customWidth="1"/>
    <col min="2" max="2" width="10.140625" style="32" customWidth="1"/>
    <col min="3" max="4" width="11.7109375" style="32" customWidth="1"/>
    <col min="5" max="5" width="14.00390625" style="32" customWidth="1"/>
    <col min="6" max="6" width="12.421875" style="32" customWidth="1"/>
    <col min="7" max="7" width="21.7109375" style="116" customWidth="1"/>
    <col min="8" max="16384" width="11.421875" style="32" customWidth="1"/>
  </cols>
  <sheetData>
    <row r="1" ht="12.75">
      <c r="A1" s="31"/>
    </row>
    <row r="3" ht="12.75">
      <c r="A3" s="106" t="s">
        <v>62</v>
      </c>
    </row>
    <row r="4" ht="12.75">
      <c r="A4" s="31"/>
    </row>
    <row r="5" ht="12.75">
      <c r="A5" s="140" t="s">
        <v>15</v>
      </c>
    </row>
    <row r="6" spans="1:2" ht="12.75">
      <c r="A6" s="137" t="str">
        <f>'A-N° Sinies Denun'!$A$6</f>
        <v>      (entre el 1 de enero y 30 de junio de 2010)</v>
      </c>
      <c r="B6" s="115"/>
    </row>
    <row r="7" spans="1:7" ht="12.75">
      <c r="A7" s="163"/>
      <c r="B7" s="164" t="s">
        <v>16</v>
      </c>
      <c r="C7" s="165" t="s">
        <v>82</v>
      </c>
      <c r="D7" s="165"/>
      <c r="E7" s="164" t="s">
        <v>17</v>
      </c>
      <c r="F7" s="166" t="s">
        <v>18</v>
      </c>
      <c r="G7" s="167" t="s">
        <v>19</v>
      </c>
    </row>
    <row r="8" spans="1:7" ht="12.75">
      <c r="A8" s="168" t="s">
        <v>1</v>
      </c>
      <c r="B8" s="169"/>
      <c r="C8" s="170" t="s">
        <v>20</v>
      </c>
      <c r="D8" s="169" t="s">
        <v>21</v>
      </c>
      <c r="E8" s="169" t="s">
        <v>22</v>
      </c>
      <c r="F8" s="169" t="s">
        <v>23</v>
      </c>
      <c r="G8" s="171" t="s">
        <v>24</v>
      </c>
    </row>
    <row r="9" spans="1:7" ht="12.75">
      <c r="A9" s="172"/>
      <c r="B9" s="173" t="s">
        <v>25</v>
      </c>
      <c r="C9" s="173" t="s">
        <v>26</v>
      </c>
      <c r="D9" s="173" t="s">
        <v>27</v>
      </c>
      <c r="E9" s="173" t="s">
        <v>28</v>
      </c>
      <c r="F9" s="173" t="s">
        <v>29</v>
      </c>
      <c r="G9" s="174" t="s">
        <v>30</v>
      </c>
    </row>
    <row r="10" spans="1:7" ht="12.75">
      <c r="A10" s="101" t="str">
        <f>'A-N° Sinies Denun'!A10</f>
        <v>Aseguradora Magallanes</v>
      </c>
      <c r="B10" s="20">
        <v>158</v>
      </c>
      <c r="C10" s="20">
        <v>8</v>
      </c>
      <c r="D10" s="20">
        <v>4</v>
      </c>
      <c r="E10" s="21">
        <v>2170</v>
      </c>
      <c r="F10" s="20">
        <v>0</v>
      </c>
      <c r="G10" s="117">
        <f aca="true" t="shared" si="0" ref="G10:G21">SUM(B10:F10)</f>
        <v>2340</v>
      </c>
    </row>
    <row r="11" spans="1:7" ht="12.75">
      <c r="A11" s="101" t="str">
        <f>'A-N° Sinies Denun'!A11</f>
        <v>Bci</v>
      </c>
      <c r="B11" s="20">
        <v>258</v>
      </c>
      <c r="C11" s="20">
        <v>12</v>
      </c>
      <c r="D11" s="20">
        <v>0</v>
      </c>
      <c r="E11" s="21">
        <v>4894</v>
      </c>
      <c r="F11" s="20">
        <v>0</v>
      </c>
      <c r="G11" s="117">
        <f t="shared" si="0"/>
        <v>5164</v>
      </c>
    </row>
    <row r="12" spans="1:7" ht="12.75">
      <c r="A12" s="101" t="str">
        <f>'A-N° Sinies Denun'!A12</f>
        <v>Chilena Consolidada</v>
      </c>
      <c r="B12" s="20">
        <v>34</v>
      </c>
      <c r="C12" s="20">
        <v>2</v>
      </c>
      <c r="D12" s="20">
        <v>0</v>
      </c>
      <c r="E12" s="21">
        <v>641</v>
      </c>
      <c r="F12" s="20">
        <v>0</v>
      </c>
      <c r="G12" s="117">
        <f t="shared" si="0"/>
        <v>677</v>
      </c>
    </row>
    <row r="13" spans="1:7" ht="12.75">
      <c r="A13" s="101" t="str">
        <f>'A-N° Sinies Denun'!A13</f>
        <v>Consorcio Nacional</v>
      </c>
      <c r="B13" s="20">
        <v>20</v>
      </c>
      <c r="C13" s="20">
        <v>0</v>
      </c>
      <c r="D13" s="20">
        <v>0</v>
      </c>
      <c r="E13" s="21">
        <v>766</v>
      </c>
      <c r="F13" s="20">
        <v>0</v>
      </c>
      <c r="G13" s="117">
        <f t="shared" si="0"/>
        <v>786</v>
      </c>
    </row>
    <row r="14" spans="1:7" ht="12.75">
      <c r="A14" s="101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7">
        <f t="shared" si="0"/>
        <v>1</v>
      </c>
    </row>
    <row r="15" spans="1:7" ht="12.75">
      <c r="A15" s="101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7">
        <f t="shared" si="0"/>
        <v>0</v>
      </c>
    </row>
    <row r="16" spans="1:7" ht="12.75">
      <c r="A16" s="101" t="str">
        <f>'A-N° Sinies Denun'!A16</f>
        <v>Liberty</v>
      </c>
      <c r="B16" s="20">
        <v>12</v>
      </c>
      <c r="C16" s="20">
        <v>0</v>
      </c>
      <c r="D16" s="20">
        <v>0</v>
      </c>
      <c r="E16" s="21">
        <v>262</v>
      </c>
      <c r="F16" s="20">
        <v>0</v>
      </c>
      <c r="G16" s="117">
        <f t="shared" si="0"/>
        <v>274</v>
      </c>
    </row>
    <row r="17" spans="1:7" ht="12.75">
      <c r="A17" s="101" t="str">
        <f>'A-N° Sinies Denun'!A17</f>
        <v>Mapfre</v>
      </c>
      <c r="B17" s="206">
        <v>36</v>
      </c>
      <c r="C17" s="206">
        <v>2</v>
      </c>
      <c r="D17" s="206">
        <v>1</v>
      </c>
      <c r="E17" s="104">
        <v>1131</v>
      </c>
      <c r="F17" s="206">
        <v>0</v>
      </c>
      <c r="G17" s="207">
        <f t="shared" si="0"/>
        <v>1170</v>
      </c>
    </row>
    <row r="18" spans="1:7" ht="12.75">
      <c r="A18" s="101" t="str">
        <f>'A-N° Sinies Denun'!A18</f>
        <v>C.S.G. Penta Security</v>
      </c>
      <c r="B18" s="20">
        <v>205</v>
      </c>
      <c r="C18" s="20">
        <v>9</v>
      </c>
      <c r="D18" s="20">
        <v>4</v>
      </c>
      <c r="E18" s="21">
        <v>5624</v>
      </c>
      <c r="F18" s="20">
        <v>0</v>
      </c>
      <c r="G18" s="117">
        <f t="shared" si="0"/>
        <v>5842</v>
      </c>
    </row>
    <row r="19" spans="1:7" ht="12.75">
      <c r="A19" s="101" t="str">
        <f>'A-N° Sinies Denun'!A19</f>
        <v>Renta Nacional</v>
      </c>
      <c r="B19" s="20">
        <v>77</v>
      </c>
      <c r="C19" s="20">
        <v>2</v>
      </c>
      <c r="D19" s="20">
        <v>0</v>
      </c>
      <c r="E19" s="21">
        <v>1449</v>
      </c>
      <c r="F19" s="20">
        <v>142</v>
      </c>
      <c r="G19" s="117">
        <f t="shared" si="0"/>
        <v>1670</v>
      </c>
    </row>
    <row r="20" spans="1:7" ht="12.75">
      <c r="A20" s="101" t="str">
        <f>'A-N° Sinies Denun'!A20</f>
        <v>RSA</v>
      </c>
      <c r="B20" s="20">
        <v>46</v>
      </c>
      <c r="C20" s="20">
        <v>3</v>
      </c>
      <c r="D20" s="20">
        <v>1</v>
      </c>
      <c r="E20" s="21">
        <v>798</v>
      </c>
      <c r="F20" s="20">
        <v>0</v>
      </c>
      <c r="G20" s="117">
        <f t="shared" si="0"/>
        <v>848</v>
      </c>
    </row>
    <row r="21" spans="1:7" ht="12.75">
      <c r="A21" s="101" t="str">
        <f>'A-N° Sinies Denun'!A21</f>
        <v>Zenit</v>
      </c>
      <c r="B21" s="20">
        <v>2</v>
      </c>
      <c r="C21" s="20">
        <v>0</v>
      </c>
      <c r="D21" s="20">
        <v>0</v>
      </c>
      <c r="E21" s="21">
        <v>5</v>
      </c>
      <c r="F21" s="20">
        <v>0</v>
      </c>
      <c r="G21" s="209">
        <f t="shared" si="0"/>
        <v>7</v>
      </c>
    </row>
    <row r="22" spans="1:10" ht="12.75">
      <c r="A22" s="33"/>
      <c r="B22" s="34"/>
      <c r="C22" s="35"/>
      <c r="D22" s="35"/>
      <c r="E22" s="36"/>
      <c r="F22" s="36"/>
      <c r="G22" s="118"/>
      <c r="H22" s="37"/>
      <c r="I22" s="38"/>
      <c r="J22" s="38"/>
    </row>
    <row r="23" spans="1:7" ht="12.75" customHeight="1">
      <c r="A23" s="145" t="s">
        <v>11</v>
      </c>
      <c r="B23" s="146">
        <f aca="true" t="shared" si="1" ref="B23:G23">SUM(B10:B21)</f>
        <v>848</v>
      </c>
      <c r="C23" s="146">
        <f t="shared" si="1"/>
        <v>38</v>
      </c>
      <c r="D23" s="146">
        <f t="shared" si="1"/>
        <v>10</v>
      </c>
      <c r="E23" s="146">
        <f t="shared" si="1"/>
        <v>17741</v>
      </c>
      <c r="F23" s="146">
        <f t="shared" si="1"/>
        <v>142</v>
      </c>
      <c r="G23" s="10">
        <f t="shared" si="1"/>
        <v>18779</v>
      </c>
    </row>
    <row r="24" spans="1:7" ht="15.75">
      <c r="A24" s="39"/>
      <c r="B24" s="40"/>
      <c r="C24" s="41"/>
      <c r="D24" s="41"/>
      <c r="E24" s="42"/>
      <c r="F24" s="42"/>
      <c r="G24" s="119"/>
    </row>
    <row r="25" ht="12.75">
      <c r="A25" s="16"/>
    </row>
    <row r="126" ht="12.75">
      <c r="I126" s="43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workbookViewId="0" topLeftCell="A4">
      <selection activeCell="H15" sqref="H15"/>
    </sheetView>
  </sheetViews>
  <sheetFormatPr defaultColWidth="11.421875" defaultRowHeight="12.75"/>
  <cols>
    <col min="1" max="1" width="22.421875" style="45" customWidth="1"/>
    <col min="2" max="2" width="10.140625" style="45" customWidth="1"/>
    <col min="3" max="3" width="11.140625" style="45" customWidth="1"/>
    <col min="4" max="4" width="12.28125" style="45" customWidth="1"/>
    <col min="5" max="5" width="14.00390625" style="120" customWidth="1"/>
    <col min="6" max="6" width="14.7109375" style="45" customWidth="1"/>
    <col min="7" max="7" width="11.00390625" style="45" customWidth="1"/>
    <col min="8" max="8" width="15.8515625" style="120" customWidth="1"/>
    <col min="9" max="16384" width="11.421875" style="45" customWidth="1"/>
  </cols>
  <sheetData>
    <row r="1" ht="12.75">
      <c r="A1" s="44"/>
    </row>
    <row r="3" ht="12.75">
      <c r="A3" s="106" t="s">
        <v>62</v>
      </c>
    </row>
    <row r="4" ht="12.75">
      <c r="A4" s="44"/>
    </row>
    <row r="5" spans="1:8" ht="12.75">
      <c r="A5" s="141" t="s">
        <v>31</v>
      </c>
      <c r="H5" s="125"/>
    </row>
    <row r="6" spans="1:2" ht="12.75">
      <c r="A6" s="138" t="s">
        <v>94</v>
      </c>
      <c r="B6" s="123"/>
    </row>
    <row r="7" spans="1:8" ht="12.75">
      <c r="A7" s="175"/>
      <c r="B7" s="176" t="s">
        <v>32</v>
      </c>
      <c r="C7" s="177"/>
      <c r="D7" s="178"/>
      <c r="E7" s="179"/>
      <c r="F7" s="180" t="s">
        <v>33</v>
      </c>
      <c r="G7" s="180" t="s">
        <v>34</v>
      </c>
      <c r="H7" s="181" t="s">
        <v>35</v>
      </c>
    </row>
    <row r="8" spans="1:8" ht="12.75">
      <c r="A8" s="182" t="s">
        <v>1</v>
      </c>
      <c r="B8" s="183" t="s">
        <v>16</v>
      </c>
      <c r="C8" s="184" t="s">
        <v>36</v>
      </c>
      <c r="D8" s="184" t="s">
        <v>37</v>
      </c>
      <c r="E8" s="184" t="s">
        <v>38</v>
      </c>
      <c r="F8" s="184" t="s">
        <v>39</v>
      </c>
      <c r="G8" s="183" t="s">
        <v>40</v>
      </c>
      <c r="H8" s="185" t="s">
        <v>41</v>
      </c>
    </row>
    <row r="9" spans="1:8" ht="12.75">
      <c r="A9" s="186"/>
      <c r="B9" s="187"/>
      <c r="C9" s="188"/>
      <c r="D9" s="189"/>
      <c r="E9" s="188" t="s">
        <v>42</v>
      </c>
      <c r="F9" s="188" t="s">
        <v>43</v>
      </c>
      <c r="G9" s="188" t="s">
        <v>44</v>
      </c>
      <c r="H9" s="190" t="s">
        <v>45</v>
      </c>
    </row>
    <row r="10" spans="1:8" ht="12.75">
      <c r="A10" s="102" t="str">
        <f>'A-N° Sinies Denun'!A10</f>
        <v>Aseguradora Magallanes</v>
      </c>
      <c r="B10" s="21">
        <v>719143</v>
      </c>
      <c r="C10" s="21">
        <v>10512</v>
      </c>
      <c r="D10" s="21">
        <v>37419</v>
      </c>
      <c r="E10" s="105">
        <f aca="true" t="shared" si="0" ref="E10:E21">SUM(B10:D10)</f>
        <v>767074</v>
      </c>
      <c r="F10" s="21">
        <v>913741</v>
      </c>
      <c r="G10" s="21">
        <v>0</v>
      </c>
      <c r="H10" s="126">
        <f aca="true" t="shared" si="1" ref="H10:H21">SUM(E10:G10)</f>
        <v>1680815</v>
      </c>
    </row>
    <row r="11" spans="1:8" ht="12.75">
      <c r="A11" s="102" t="str">
        <f>'A-N° Sinies Denun'!A11</f>
        <v>Bci</v>
      </c>
      <c r="B11" s="55">
        <v>1507077</v>
      </c>
      <c r="C11" s="21">
        <v>9194</v>
      </c>
      <c r="D11" s="21">
        <v>143114</v>
      </c>
      <c r="E11" s="105">
        <f>SUM(B11:D11)</f>
        <v>1659385</v>
      </c>
      <c r="F11" s="55">
        <v>2052299</v>
      </c>
      <c r="G11" s="21">
        <v>3515</v>
      </c>
      <c r="H11" s="126">
        <f>SUM(E11:G11)</f>
        <v>3715199</v>
      </c>
    </row>
    <row r="12" spans="1:8" ht="12.75">
      <c r="A12" s="102" t="str">
        <f>'A-N° Sinies Denun'!A12</f>
        <v>Chilena Consolidada</v>
      </c>
      <c r="B12" s="21">
        <v>184631</v>
      </c>
      <c r="C12" s="21">
        <v>0</v>
      </c>
      <c r="D12" s="21">
        <v>25224</v>
      </c>
      <c r="E12" s="105">
        <f t="shared" si="0"/>
        <v>209855</v>
      </c>
      <c r="F12" s="21">
        <v>249097</v>
      </c>
      <c r="G12" s="21">
        <v>1447</v>
      </c>
      <c r="H12" s="126">
        <f t="shared" si="1"/>
        <v>460399</v>
      </c>
    </row>
    <row r="13" spans="1:8" ht="12.75">
      <c r="A13" s="102" t="str">
        <f>'A-N° Sinies Denun'!A13</f>
        <v>Consorcio Nacional</v>
      </c>
      <c r="B13" s="21">
        <v>146970</v>
      </c>
      <c r="C13" s="21">
        <v>0</v>
      </c>
      <c r="D13" s="21">
        <v>6708</v>
      </c>
      <c r="E13" s="105">
        <f t="shared" si="0"/>
        <v>153678</v>
      </c>
      <c r="F13" s="21">
        <v>420376</v>
      </c>
      <c r="G13" s="21">
        <v>0</v>
      </c>
      <c r="H13" s="126">
        <f t="shared" si="1"/>
        <v>574054</v>
      </c>
    </row>
    <row r="14" spans="1:8" ht="12.75">
      <c r="A14" s="102" t="str">
        <f>'A-N° Sinies Denun'!A14</f>
        <v>HDI</v>
      </c>
      <c r="B14" s="21">
        <v>0</v>
      </c>
      <c r="C14" s="21">
        <v>0</v>
      </c>
      <c r="D14" s="21">
        <v>0</v>
      </c>
      <c r="E14" s="105">
        <f t="shared" si="0"/>
        <v>0</v>
      </c>
      <c r="F14" s="21">
        <v>490</v>
      </c>
      <c r="G14" s="21">
        <v>0</v>
      </c>
      <c r="H14" s="126">
        <f t="shared" si="1"/>
        <v>490</v>
      </c>
    </row>
    <row r="15" spans="1:8" ht="12.75">
      <c r="A15" s="102" t="str">
        <f>'A-N° Sinies Denun'!A15</f>
        <v>ING Vida</v>
      </c>
      <c r="B15" s="21">
        <v>0</v>
      </c>
      <c r="C15" s="21">
        <v>0</v>
      </c>
      <c r="D15" s="21">
        <v>0</v>
      </c>
      <c r="E15" s="105">
        <f t="shared" si="0"/>
        <v>0</v>
      </c>
      <c r="F15" s="21">
        <v>56</v>
      </c>
      <c r="G15" s="21">
        <v>0</v>
      </c>
      <c r="H15" s="126">
        <f t="shared" si="1"/>
        <v>56</v>
      </c>
    </row>
    <row r="16" spans="1:8" ht="12.75">
      <c r="A16" s="102" t="str">
        <f>'A-N° Sinies Denun'!A16</f>
        <v>Liberty</v>
      </c>
      <c r="B16" s="21">
        <v>76257</v>
      </c>
      <c r="C16" s="21">
        <v>0</v>
      </c>
      <c r="D16" s="21">
        <v>0</v>
      </c>
      <c r="E16" s="105">
        <f t="shared" si="0"/>
        <v>76257</v>
      </c>
      <c r="F16" s="21">
        <v>116698</v>
      </c>
      <c r="G16" s="21">
        <v>508</v>
      </c>
      <c r="H16" s="126">
        <f t="shared" si="1"/>
        <v>193463</v>
      </c>
    </row>
    <row r="17" spans="1:8" ht="12.75">
      <c r="A17" s="102" t="str">
        <f>'A-N° Sinies Denun'!A17</f>
        <v>Mapfre</v>
      </c>
      <c r="B17" s="21">
        <v>236446</v>
      </c>
      <c r="C17" s="21">
        <v>6004</v>
      </c>
      <c r="D17" s="21">
        <v>6354</v>
      </c>
      <c r="E17" s="105">
        <f t="shared" si="0"/>
        <v>248804</v>
      </c>
      <c r="F17" s="21">
        <v>334150</v>
      </c>
      <c r="G17" s="21">
        <v>0</v>
      </c>
      <c r="H17" s="126">
        <f t="shared" si="1"/>
        <v>582954</v>
      </c>
    </row>
    <row r="18" spans="1:8" ht="12.75">
      <c r="A18" s="102" t="str">
        <f>'A-N° Sinies Denun'!A18</f>
        <v>C.S.G. Penta Security</v>
      </c>
      <c r="B18" s="21">
        <v>1297920</v>
      </c>
      <c r="C18" s="21">
        <v>30454</v>
      </c>
      <c r="D18" s="21">
        <v>202051</v>
      </c>
      <c r="E18" s="105">
        <f t="shared" si="0"/>
        <v>1530425</v>
      </c>
      <c r="F18" s="21">
        <v>2335580</v>
      </c>
      <c r="G18" s="21">
        <v>3870</v>
      </c>
      <c r="H18" s="126">
        <f t="shared" si="1"/>
        <v>3869875</v>
      </c>
    </row>
    <row r="19" spans="1:8" ht="12.75">
      <c r="A19" s="102" t="str">
        <f>'A-N° Sinies Denun'!A19</f>
        <v>Renta Nacional</v>
      </c>
      <c r="B19" s="21">
        <v>488994</v>
      </c>
      <c r="C19" s="21">
        <v>25134</v>
      </c>
      <c r="D19" s="21">
        <v>4754</v>
      </c>
      <c r="E19" s="105">
        <f t="shared" si="0"/>
        <v>518882</v>
      </c>
      <c r="F19" s="21">
        <v>1201812</v>
      </c>
      <c r="G19" s="21">
        <v>0</v>
      </c>
      <c r="H19" s="126">
        <f t="shared" si="1"/>
        <v>1720694</v>
      </c>
    </row>
    <row r="20" spans="1:8" ht="12.75">
      <c r="A20" s="102" t="str">
        <f>'A-N° Sinies Denun'!A20</f>
        <v>RSA</v>
      </c>
      <c r="B20" s="21">
        <v>304537</v>
      </c>
      <c r="C20" s="21">
        <v>18481</v>
      </c>
      <c r="D20" s="21">
        <v>52501</v>
      </c>
      <c r="E20" s="105">
        <f t="shared" si="0"/>
        <v>375519</v>
      </c>
      <c r="F20" s="21">
        <v>476787</v>
      </c>
      <c r="G20" s="21">
        <v>0</v>
      </c>
      <c r="H20" s="126">
        <f t="shared" si="1"/>
        <v>852306</v>
      </c>
    </row>
    <row r="21" spans="1:8" ht="12.75">
      <c r="A21" s="102" t="str">
        <f>'A-N° Sinies Denun'!A21</f>
        <v>Zenit</v>
      </c>
      <c r="B21" s="21">
        <v>0</v>
      </c>
      <c r="C21" s="21">
        <v>0</v>
      </c>
      <c r="D21" s="21">
        <v>0</v>
      </c>
      <c r="E21" s="105">
        <f t="shared" si="0"/>
        <v>0</v>
      </c>
      <c r="F21" s="21">
        <v>894</v>
      </c>
      <c r="G21" s="21">
        <v>0</v>
      </c>
      <c r="H21" s="105">
        <f t="shared" si="1"/>
        <v>894</v>
      </c>
    </row>
    <row r="22" spans="1:9" ht="12.75">
      <c r="A22" s="46"/>
      <c r="B22" s="47"/>
      <c r="C22" s="48"/>
      <c r="D22" s="48"/>
      <c r="E22" s="121"/>
      <c r="F22" s="49"/>
      <c r="G22" s="49"/>
      <c r="H22" s="127"/>
      <c r="I22" s="50"/>
    </row>
    <row r="23" spans="1:9" s="124" customFormat="1" ht="12.75" customHeight="1">
      <c r="A23" s="147" t="s">
        <v>11</v>
      </c>
      <c r="B23" s="148">
        <f aca="true" t="shared" si="2" ref="B23:H23">SUM(B10:B21)</f>
        <v>4961975</v>
      </c>
      <c r="C23" s="148">
        <f t="shared" si="2"/>
        <v>99779</v>
      </c>
      <c r="D23" s="148">
        <f t="shared" si="2"/>
        <v>478125</v>
      </c>
      <c r="E23" s="148">
        <f t="shared" si="2"/>
        <v>5539879</v>
      </c>
      <c r="F23" s="148">
        <f t="shared" si="2"/>
        <v>8101980</v>
      </c>
      <c r="G23" s="148">
        <f t="shared" si="2"/>
        <v>9340</v>
      </c>
      <c r="H23" s="149">
        <f t="shared" si="2"/>
        <v>13651199</v>
      </c>
      <c r="I23" s="131"/>
    </row>
    <row r="24" spans="1:8" ht="15.75">
      <c r="A24" s="51"/>
      <c r="B24" s="52"/>
      <c r="C24" s="53"/>
      <c r="D24" s="53"/>
      <c r="E24" s="122"/>
      <c r="F24" s="54"/>
      <c r="G24" s="54"/>
      <c r="H24" s="128"/>
    </row>
    <row r="30" ht="12.75" customHeight="1"/>
    <row r="48" ht="12.75" customHeight="1"/>
    <row r="49" ht="12.75" customHeight="1"/>
    <row r="50" ht="12.75" customHeight="1"/>
    <row r="51" ht="12.75" customHeight="1">
      <c r="G51" s="55"/>
    </row>
    <row r="52" ht="12.75" customHeight="1"/>
    <row r="54" spans="1:6" ht="12.75">
      <c r="A54" s="15"/>
      <c r="E54" s="45"/>
      <c r="F54" s="120"/>
    </row>
    <row r="55" spans="1:6" ht="12.75">
      <c r="A55" s="16"/>
      <c r="B55" s="196"/>
      <c r="E55" s="45"/>
      <c r="F55" s="130"/>
    </row>
    <row r="56" ht="12.75">
      <c r="E56" s="45"/>
    </row>
    <row r="57" ht="12.75">
      <c r="E57" s="45"/>
    </row>
    <row r="58" ht="12.75">
      <c r="E58" s="45"/>
    </row>
    <row r="59" ht="12.75">
      <c r="E59" s="45"/>
    </row>
    <row r="60" ht="12.75">
      <c r="E60" s="45"/>
    </row>
    <row r="61" ht="12.75">
      <c r="E61" s="45"/>
    </row>
    <row r="62" ht="12.75">
      <c r="E62" s="45"/>
    </row>
    <row r="63" ht="12.75">
      <c r="E63" s="45"/>
    </row>
    <row r="64" ht="12.75">
      <c r="E64" s="45"/>
    </row>
    <row r="65" ht="12.75">
      <c r="E65" s="45"/>
    </row>
    <row r="66" ht="12.75">
      <c r="E66" s="45"/>
    </row>
    <row r="67" ht="12.75">
      <c r="E67" s="45"/>
    </row>
    <row r="68" ht="12.75">
      <c r="E68" s="45"/>
    </row>
    <row r="69" ht="12.75">
      <c r="E69" s="45"/>
    </row>
    <row r="70" ht="12.75">
      <c r="E70" s="45"/>
    </row>
    <row r="71" ht="12.75">
      <c r="E71" s="45"/>
    </row>
    <row r="72" ht="12.75">
      <c r="E72" s="45"/>
    </row>
    <row r="73" ht="12.75">
      <c r="E73" s="45"/>
    </row>
    <row r="74" ht="12.75">
      <c r="E74" s="45"/>
    </row>
    <row r="75" ht="12.75">
      <c r="E75" s="45"/>
    </row>
    <row r="76" ht="12.75">
      <c r="E76" s="45"/>
    </row>
    <row r="77" ht="12.75">
      <c r="E77" s="45"/>
    </row>
    <row r="78" ht="12.75">
      <c r="E78" s="45"/>
    </row>
    <row r="79" ht="12.75">
      <c r="E79" s="45"/>
    </row>
    <row r="80" ht="12.75">
      <c r="E80" s="45"/>
    </row>
    <row r="81" ht="12.75">
      <c r="E81" s="45"/>
    </row>
    <row r="82" ht="12.75">
      <c r="E82" s="45"/>
    </row>
    <row r="83" ht="12.75">
      <c r="E83" s="45"/>
    </row>
    <row r="84" ht="12.75">
      <c r="E84" s="45"/>
    </row>
    <row r="85" ht="12.75">
      <c r="E85" s="45"/>
    </row>
    <row r="86" ht="12.75">
      <c r="E86" s="45"/>
    </row>
    <row r="87" ht="12.75">
      <c r="E87" s="45"/>
    </row>
    <row r="88" ht="12.75">
      <c r="E88" s="45"/>
    </row>
    <row r="89" ht="12.75">
      <c r="E89" s="45"/>
    </row>
    <row r="90" spans="5:10" ht="12.75">
      <c r="E90" s="45"/>
      <c r="J90" s="56"/>
    </row>
    <row r="91" ht="12.75">
      <c r="E91" s="45"/>
    </row>
    <row r="92" ht="12.75">
      <c r="E92" s="45"/>
    </row>
    <row r="93" ht="12.75">
      <c r="E93" s="45"/>
    </row>
    <row r="94" ht="12.75">
      <c r="E94" s="45"/>
    </row>
    <row r="95" ht="12.75">
      <c r="E95" s="45"/>
    </row>
    <row r="96" ht="12.75">
      <c r="E96" s="45"/>
    </row>
    <row r="97" ht="12.75">
      <c r="E97" s="45"/>
    </row>
    <row r="98" ht="12.75">
      <c r="E98" s="45"/>
    </row>
    <row r="99" ht="12.75">
      <c r="E99" s="45"/>
    </row>
    <row r="100" ht="12.75">
      <c r="E100" s="45"/>
    </row>
    <row r="101" ht="12.75">
      <c r="E101" s="45"/>
    </row>
    <row r="102" ht="12.75">
      <c r="E102" s="45"/>
    </row>
    <row r="103" ht="12.75">
      <c r="E103" s="45"/>
    </row>
    <row r="104" ht="12.75">
      <c r="E104" s="45"/>
    </row>
    <row r="105" ht="12.75">
      <c r="E105" s="45"/>
    </row>
    <row r="106" ht="12.75">
      <c r="E106" s="45"/>
    </row>
    <row r="107" ht="12.75">
      <c r="E107" s="45"/>
    </row>
    <row r="108" ht="12.75">
      <c r="E108" s="45"/>
    </row>
    <row r="109" ht="12.75">
      <c r="E109" s="45"/>
    </row>
    <row r="110" ht="12.75"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ht="12.75">
      <c r="E117" s="45"/>
    </row>
    <row r="118" ht="12.75">
      <c r="E118" s="45"/>
    </row>
    <row r="119" ht="12.75">
      <c r="E119" s="45"/>
    </row>
    <row r="120" ht="12.75">
      <c r="E120" s="45"/>
    </row>
    <row r="121" ht="12.75">
      <c r="E121" s="45"/>
    </row>
    <row r="122" ht="12.75">
      <c r="E122" s="45"/>
    </row>
    <row r="123" ht="12.75">
      <c r="E123" s="45"/>
    </row>
    <row r="124" ht="12.75">
      <c r="E124" s="45"/>
    </row>
    <row r="125" ht="12.75">
      <c r="E125" s="45"/>
    </row>
    <row r="126" ht="12.75">
      <c r="E126" s="45"/>
    </row>
    <row r="127" ht="12.75">
      <c r="E127" s="45"/>
    </row>
    <row r="128" ht="12.75"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  <row r="149" ht="12.75">
      <c r="E149" s="45"/>
    </row>
    <row r="150" ht="12.75">
      <c r="E150" s="45"/>
    </row>
    <row r="151" ht="12.75">
      <c r="E151" s="45"/>
    </row>
    <row r="152" ht="12.75">
      <c r="E152" s="45"/>
    </row>
    <row r="153" ht="12.75">
      <c r="E153" s="45"/>
    </row>
    <row r="154" ht="12.75">
      <c r="E154" s="45"/>
    </row>
    <row r="155" ht="12.75">
      <c r="E155" s="45"/>
    </row>
    <row r="156" ht="12.75">
      <c r="E156" s="45"/>
    </row>
    <row r="157" ht="12.75">
      <c r="E157" s="45"/>
    </row>
    <row r="158" ht="12.75">
      <c r="E158" s="45"/>
    </row>
    <row r="159" ht="12.75">
      <c r="E159" s="45"/>
    </row>
    <row r="160" ht="12.75">
      <c r="E160" s="45"/>
    </row>
    <row r="161" ht="12.75">
      <c r="E161" s="45"/>
    </row>
    <row r="162" ht="12.75">
      <c r="E162" s="45"/>
    </row>
    <row r="163" ht="12.75">
      <c r="E163" s="45"/>
    </row>
    <row r="164" ht="12.75">
      <c r="E164" s="45"/>
    </row>
    <row r="165" ht="12.75">
      <c r="E165" s="45"/>
    </row>
    <row r="166" ht="12.75">
      <c r="E166" s="45"/>
    </row>
    <row r="167" ht="12.75">
      <c r="E167" s="45"/>
    </row>
    <row r="168" ht="12.75">
      <c r="E168" s="45"/>
    </row>
    <row r="169" ht="12.75">
      <c r="E169" s="45"/>
    </row>
    <row r="170" ht="12.75">
      <c r="E170" s="45"/>
    </row>
    <row r="171" ht="12.75">
      <c r="E171" s="45"/>
    </row>
    <row r="172" ht="12.75">
      <c r="E172" s="45"/>
    </row>
    <row r="173" ht="12.75">
      <c r="E173" s="45"/>
    </row>
    <row r="174" ht="12.75">
      <c r="E174" s="45"/>
    </row>
    <row r="175" ht="12.75">
      <c r="E175" s="45"/>
    </row>
    <row r="176" ht="12.75">
      <c r="E176" s="45"/>
    </row>
    <row r="177" ht="12.75">
      <c r="E177" s="45"/>
    </row>
    <row r="178" ht="12.75">
      <c r="E178" s="45"/>
    </row>
    <row r="179" ht="12.75">
      <c r="E179" s="45"/>
    </row>
    <row r="180" ht="12.75">
      <c r="E180" s="45"/>
    </row>
    <row r="181" ht="12.75">
      <c r="E181" s="45"/>
    </row>
    <row r="182" ht="12.75">
      <c r="E182" s="45"/>
    </row>
    <row r="183" ht="12.75">
      <c r="E183" s="45"/>
    </row>
    <row r="184" ht="12.75">
      <c r="E184" s="45"/>
    </row>
    <row r="185" ht="12.75">
      <c r="E185" s="45"/>
    </row>
    <row r="186" ht="12.75">
      <c r="E186" s="45"/>
    </row>
    <row r="187" ht="12.75">
      <c r="E187" s="45"/>
    </row>
    <row r="188" ht="12.75">
      <c r="E188" s="45"/>
    </row>
    <row r="189" ht="12.75">
      <c r="E189" s="45"/>
    </row>
    <row r="190" ht="12.75">
      <c r="E190" s="45"/>
    </row>
    <row r="191" ht="12.75">
      <c r="E191" s="45"/>
    </row>
    <row r="192" ht="12.75">
      <c r="E192" s="45"/>
    </row>
    <row r="193" ht="12.75">
      <c r="E193" s="45"/>
    </row>
    <row r="194" ht="12.75">
      <c r="E194" s="45"/>
    </row>
    <row r="195" ht="12.75">
      <c r="E195" s="45"/>
    </row>
    <row r="196" ht="12.75">
      <c r="E196" s="45"/>
    </row>
    <row r="197" ht="12.75">
      <c r="E197" s="45"/>
    </row>
    <row r="198" ht="12.75">
      <c r="E198" s="45"/>
    </row>
    <row r="199" ht="12.75">
      <c r="E199" s="45"/>
    </row>
    <row r="200" ht="12.75">
      <c r="E200" s="45"/>
    </row>
    <row r="201" ht="12.75">
      <c r="E201" s="45"/>
    </row>
    <row r="202" ht="12.75">
      <c r="E202" s="45"/>
    </row>
    <row r="203" ht="12.75">
      <c r="E203" s="45"/>
    </row>
    <row r="204" ht="12.75">
      <c r="E204" s="45"/>
    </row>
    <row r="205" ht="12.75">
      <c r="E205" s="45"/>
    </row>
    <row r="206" ht="12.75">
      <c r="E206" s="45"/>
    </row>
    <row r="207" ht="12.75">
      <c r="E207" s="45"/>
    </row>
    <row r="208" ht="12.75">
      <c r="E208" s="45"/>
    </row>
    <row r="209" ht="12.75">
      <c r="E209" s="45"/>
    </row>
    <row r="210" ht="12.75">
      <c r="E210" s="45"/>
    </row>
    <row r="211" ht="12.75">
      <c r="E211" s="45"/>
    </row>
    <row r="212" ht="12.75">
      <c r="E212" s="45"/>
    </row>
    <row r="213" ht="12.75">
      <c r="E213" s="45"/>
    </row>
    <row r="214" ht="12.75">
      <c r="E214" s="45"/>
    </row>
    <row r="215" ht="12.75">
      <c r="E215" s="45"/>
    </row>
    <row r="216" ht="12.75">
      <c r="E216" s="45"/>
    </row>
    <row r="217" ht="12.75">
      <c r="E217" s="45"/>
    </row>
    <row r="218" ht="12.75">
      <c r="E218" s="45"/>
    </row>
    <row r="219" ht="12.75">
      <c r="E219" s="45"/>
    </row>
    <row r="220" ht="12.75">
      <c r="E220" s="45"/>
    </row>
    <row r="221" ht="12.75">
      <c r="E221" s="45"/>
    </row>
    <row r="222" ht="12.75">
      <c r="E222" s="45"/>
    </row>
    <row r="223" ht="12.75">
      <c r="E223" s="45"/>
    </row>
    <row r="224" ht="12.75">
      <c r="E224" s="45"/>
    </row>
    <row r="225" ht="12.75">
      <c r="E225" s="45"/>
    </row>
    <row r="226" ht="12.75">
      <c r="E226" s="45"/>
    </row>
    <row r="227" ht="12.75">
      <c r="E227" s="45"/>
    </row>
    <row r="228" ht="12.75">
      <c r="E228" s="45"/>
    </row>
    <row r="229" ht="12.75">
      <c r="E229" s="45"/>
    </row>
    <row r="230" ht="12.75">
      <c r="E230" s="45"/>
    </row>
    <row r="231" ht="12.75">
      <c r="E231" s="45"/>
    </row>
    <row r="232" ht="12.75">
      <c r="E232" s="45"/>
    </row>
    <row r="233" ht="12.75">
      <c r="E233" s="45"/>
    </row>
    <row r="234" ht="12.75">
      <c r="E234" s="45"/>
    </row>
    <row r="235" ht="12.75">
      <c r="E235" s="45"/>
    </row>
    <row r="236" ht="12.75">
      <c r="E236" s="45"/>
    </row>
    <row r="237" ht="12.75">
      <c r="E237" s="45"/>
    </row>
    <row r="238" ht="12.75">
      <c r="E238" s="45"/>
    </row>
    <row r="239" ht="12.75">
      <c r="E239" s="45"/>
    </row>
    <row r="240" ht="12.75">
      <c r="E240" s="45"/>
    </row>
    <row r="241" ht="12.75">
      <c r="E241" s="45"/>
    </row>
    <row r="242" ht="12.75">
      <c r="E242" s="45"/>
    </row>
    <row r="243" ht="12.75">
      <c r="E243" s="45"/>
    </row>
    <row r="244" ht="12.75">
      <c r="E244" s="45"/>
    </row>
    <row r="245" ht="12.75">
      <c r="E245" s="45"/>
    </row>
    <row r="246" ht="12.75">
      <c r="E246" s="45"/>
    </row>
    <row r="247" ht="12.75">
      <c r="E247" s="45"/>
    </row>
    <row r="248" ht="12.75">
      <c r="E248" s="45"/>
    </row>
    <row r="249" ht="12.75">
      <c r="E249" s="45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workbookViewId="0" topLeftCell="A1">
      <selection activeCell="G34" sqref="G34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6" t="s">
        <v>62</v>
      </c>
    </row>
    <row r="4" spans="1:6" ht="12.75">
      <c r="A4" s="44"/>
      <c r="B4" s="45"/>
      <c r="C4" s="45"/>
      <c r="D4" s="45"/>
      <c r="E4" s="120"/>
      <c r="F4" s="45"/>
    </row>
    <row r="5" spans="1:6" ht="12.75">
      <c r="A5" s="141" t="s">
        <v>46</v>
      </c>
      <c r="B5" s="45"/>
      <c r="C5" s="45"/>
      <c r="D5" s="45"/>
      <c r="E5" s="120"/>
      <c r="F5" s="45"/>
    </row>
    <row r="6" spans="1:6" ht="12.75">
      <c r="A6" s="138" t="str">
        <f>'D-Sinies Pag Direc'!A6</f>
        <v>      (entre el 1 de enero y 30 de junio de 2010, montos expresados en miles de pesos de junio de 2010)</v>
      </c>
      <c r="B6" s="123"/>
      <c r="C6" s="45"/>
      <c r="D6" s="45"/>
      <c r="E6" s="120"/>
      <c r="F6" s="45"/>
    </row>
    <row r="7" spans="1:6" ht="12.75">
      <c r="A7" s="175"/>
      <c r="B7" s="212" t="s">
        <v>78</v>
      </c>
      <c r="C7" s="213"/>
      <c r="D7" s="180" t="s">
        <v>48</v>
      </c>
      <c r="E7" s="180" t="s">
        <v>49</v>
      </c>
      <c r="F7" s="181" t="s">
        <v>50</v>
      </c>
    </row>
    <row r="8" spans="1:6" ht="12.75">
      <c r="A8" s="182" t="s">
        <v>1</v>
      </c>
      <c r="B8" s="184" t="s">
        <v>51</v>
      </c>
      <c r="C8" s="184" t="s">
        <v>52</v>
      </c>
      <c r="D8" s="191" t="s">
        <v>79</v>
      </c>
      <c r="E8" s="191" t="s">
        <v>53</v>
      </c>
      <c r="F8" s="192" t="s">
        <v>54</v>
      </c>
    </row>
    <row r="9" spans="1:6" ht="12.75">
      <c r="A9" s="182"/>
      <c r="B9" s="193"/>
      <c r="C9" s="194"/>
      <c r="D9" s="191" t="s">
        <v>80</v>
      </c>
      <c r="E9" s="183" t="s">
        <v>55</v>
      </c>
      <c r="F9" s="192" t="s">
        <v>56</v>
      </c>
    </row>
    <row r="10" spans="1:6" ht="12.75">
      <c r="A10" s="186"/>
      <c r="B10" s="188" t="s">
        <v>57</v>
      </c>
      <c r="C10" s="188" t="s">
        <v>58</v>
      </c>
      <c r="D10" s="188" t="s">
        <v>59</v>
      </c>
      <c r="E10" s="188" t="s">
        <v>60</v>
      </c>
      <c r="F10" s="190" t="s">
        <v>61</v>
      </c>
    </row>
    <row r="11" spans="1:6" ht="12.75">
      <c r="A11" s="101" t="str">
        <f>'D-Sinies Pag Direc'!A10</f>
        <v>Aseguradora Magallanes</v>
      </c>
      <c r="B11" s="151">
        <f>'D-Sinies Pag Direc'!H10</f>
        <v>1680815</v>
      </c>
      <c r="C11" s="21">
        <v>1176969</v>
      </c>
      <c r="D11" s="21">
        <v>869944</v>
      </c>
      <c r="E11" s="21">
        <v>1290332</v>
      </c>
      <c r="F11" s="129">
        <f aca="true" t="shared" si="0" ref="F11:F20">SUM(B11:D11)-E11</f>
        <v>2437396</v>
      </c>
    </row>
    <row r="12" spans="1:6" ht="12.75">
      <c r="A12" s="101" t="str">
        <f>'D-Sinies Pag Direc'!A11</f>
        <v>Bci</v>
      </c>
      <c r="B12" s="151">
        <f>'D-Sinies Pag Direc'!H11</f>
        <v>3715199</v>
      </c>
      <c r="C12" s="21">
        <v>570505</v>
      </c>
      <c r="D12" s="21">
        <v>2480391</v>
      </c>
      <c r="E12" s="21">
        <v>500930</v>
      </c>
      <c r="F12" s="129">
        <f t="shared" si="0"/>
        <v>6265165</v>
      </c>
    </row>
    <row r="13" spans="1:6" ht="12.75">
      <c r="A13" s="101" t="str">
        <f>'D-Sinies Pag Direc'!A12</f>
        <v>Chilena Consolidada</v>
      </c>
      <c r="B13" s="151">
        <f>'D-Sinies Pag Direc'!H12</f>
        <v>460399</v>
      </c>
      <c r="C13" s="21">
        <v>177388</v>
      </c>
      <c r="D13" s="21">
        <v>286224</v>
      </c>
      <c r="E13" s="21">
        <v>122110</v>
      </c>
      <c r="F13" s="129">
        <f t="shared" si="0"/>
        <v>801901</v>
      </c>
    </row>
    <row r="14" spans="1:6" ht="12.75">
      <c r="A14" s="101" t="str">
        <f>'D-Sinies Pag Direc'!A13</f>
        <v>Consorcio Nacional</v>
      </c>
      <c r="B14" s="151">
        <f>'D-Sinies Pag Direc'!H13</f>
        <v>574054</v>
      </c>
      <c r="C14" s="21">
        <v>179590</v>
      </c>
      <c r="D14" s="21">
        <v>293177</v>
      </c>
      <c r="E14" s="21">
        <v>201335</v>
      </c>
      <c r="F14" s="129">
        <f t="shared" si="0"/>
        <v>845486</v>
      </c>
    </row>
    <row r="15" spans="1:6" ht="12.75">
      <c r="A15" s="101" t="str">
        <f>'D-Sinies Pag Direc'!A14</f>
        <v>HDI</v>
      </c>
      <c r="B15" s="151">
        <f>'D-Sinies Pag Direc'!H14</f>
        <v>490</v>
      </c>
      <c r="C15" s="21">
        <v>1513</v>
      </c>
      <c r="D15" s="21">
        <v>384</v>
      </c>
      <c r="E15" s="21">
        <v>74</v>
      </c>
      <c r="F15" s="129">
        <f t="shared" si="0"/>
        <v>2313</v>
      </c>
    </row>
    <row r="16" spans="1:6" ht="12.75">
      <c r="A16" s="101" t="str">
        <f>'D-Sinies Pag Direc'!A15</f>
        <v>ING Vida</v>
      </c>
      <c r="B16" s="151">
        <f>'D-Sinies Pag Direc'!H15</f>
        <v>56</v>
      </c>
      <c r="C16" s="21">
        <v>89386</v>
      </c>
      <c r="D16" s="21">
        <v>0</v>
      </c>
      <c r="E16" s="21">
        <v>89386</v>
      </c>
      <c r="F16" s="129">
        <f t="shared" si="0"/>
        <v>56</v>
      </c>
    </row>
    <row r="17" spans="1:6" ht="12.75">
      <c r="A17" s="101" t="str">
        <f>'D-Sinies Pag Direc'!A16</f>
        <v>Liberty</v>
      </c>
      <c r="B17" s="151">
        <f>'D-Sinies Pag Direc'!H16</f>
        <v>193463</v>
      </c>
      <c r="C17" s="21">
        <v>58766</v>
      </c>
      <c r="D17" s="21">
        <v>95219</v>
      </c>
      <c r="E17" s="21">
        <v>62762</v>
      </c>
      <c r="F17" s="129">
        <f t="shared" si="0"/>
        <v>284686</v>
      </c>
    </row>
    <row r="18" spans="1:6" ht="12.75">
      <c r="A18" s="101" t="str">
        <f>'D-Sinies Pag Direc'!A17</f>
        <v>Mapfre</v>
      </c>
      <c r="B18" s="151">
        <f>'D-Sinies Pag Direc'!H17</f>
        <v>582954</v>
      </c>
      <c r="C18" s="21">
        <v>612155</v>
      </c>
      <c r="D18" s="21">
        <v>332892</v>
      </c>
      <c r="E18" s="21">
        <v>525469</v>
      </c>
      <c r="F18" s="129">
        <f t="shared" si="0"/>
        <v>1002532</v>
      </c>
    </row>
    <row r="19" spans="1:6" ht="12.75">
      <c r="A19" s="101" t="str">
        <f>'D-Sinies Pag Direc'!A18</f>
        <v>C.S.G. Penta Security</v>
      </c>
      <c r="B19" s="151">
        <f>'D-Sinies Pag Direc'!H18</f>
        <v>3869875</v>
      </c>
      <c r="C19" s="21">
        <v>1441408</v>
      </c>
      <c r="D19" s="21">
        <v>2023322</v>
      </c>
      <c r="E19" s="21">
        <v>1722727</v>
      </c>
      <c r="F19" s="129">
        <f t="shared" si="0"/>
        <v>5611878</v>
      </c>
    </row>
    <row r="20" spans="1:6" ht="12.75">
      <c r="A20" s="101" t="str">
        <f>'D-Sinies Pag Direc'!A19</f>
        <v>Renta Nacional</v>
      </c>
      <c r="B20" s="151">
        <f>'D-Sinies Pag Direc'!H19</f>
        <v>1720694</v>
      </c>
      <c r="C20" s="198">
        <v>237570</v>
      </c>
      <c r="D20" s="21">
        <v>282874</v>
      </c>
      <c r="E20" s="21">
        <v>479807</v>
      </c>
      <c r="F20" s="129">
        <f t="shared" si="0"/>
        <v>1761331</v>
      </c>
    </row>
    <row r="21" spans="1:6" ht="12.75">
      <c r="A21" s="101" t="str">
        <f>'D-Sinies Pag Direc'!A20</f>
        <v>RSA</v>
      </c>
      <c r="B21" s="151">
        <f>'D-Sinies Pag Direc'!H20</f>
        <v>852306</v>
      </c>
      <c r="C21" s="198">
        <v>1400729</v>
      </c>
      <c r="D21" s="21">
        <v>245769</v>
      </c>
      <c r="E21" s="21">
        <v>1463660</v>
      </c>
      <c r="F21" s="129">
        <f>SUM(B21:D21)-E21</f>
        <v>1035144</v>
      </c>
    </row>
    <row r="22" spans="1:6" ht="12.75">
      <c r="A22" s="101" t="str">
        <f>'D-Sinies Pag Direc'!A21</f>
        <v>Zenit</v>
      </c>
      <c r="B22" s="151">
        <f>'D-Sinies Pag Direc'!H21</f>
        <v>894</v>
      </c>
      <c r="C22" s="198">
        <v>7001</v>
      </c>
      <c r="D22" s="21">
        <v>0</v>
      </c>
      <c r="E22" s="21">
        <v>0</v>
      </c>
      <c r="F22" s="210">
        <f>SUM(B22:D22)-E22</f>
        <v>7895</v>
      </c>
    </row>
    <row r="23" spans="1:6" ht="12.75">
      <c r="A23" s="46"/>
      <c r="B23" s="47"/>
      <c r="C23" s="48"/>
      <c r="D23" s="48"/>
      <c r="E23" s="48"/>
      <c r="F23" s="127"/>
    </row>
    <row r="24" spans="1:6" ht="12.75">
      <c r="A24" s="150" t="s">
        <v>11</v>
      </c>
      <c r="B24" s="151">
        <f>SUM(B11:B22)</f>
        <v>13651199</v>
      </c>
      <c r="C24" s="151">
        <f>SUM(C11:C22)</f>
        <v>5952980</v>
      </c>
      <c r="D24" s="151">
        <f>SUM(D11:D22)</f>
        <v>6910196</v>
      </c>
      <c r="E24" s="151">
        <f>SUM(E11:E22)</f>
        <v>6458592</v>
      </c>
      <c r="F24" s="3">
        <f>+B24+C24+D24-E24</f>
        <v>20055783</v>
      </c>
    </row>
    <row r="25" spans="1:6" ht="15.75">
      <c r="A25" s="51"/>
      <c r="B25" s="52"/>
      <c r="C25" s="53"/>
      <c r="D25" s="53"/>
      <c r="E25" s="53"/>
      <c r="F25" s="128"/>
    </row>
    <row r="27" spans="3:6" ht="12.75">
      <c r="C27" s="197"/>
      <c r="F27" s="197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workbookViewId="0" topLeftCell="A1">
      <selection activeCell="I15" sqref="I15"/>
    </sheetView>
  </sheetViews>
  <sheetFormatPr defaultColWidth="11.421875" defaultRowHeight="12.75"/>
  <cols>
    <col min="1" max="1" width="22.421875" style="58" customWidth="1"/>
    <col min="2" max="5" width="11.7109375" style="58" customWidth="1"/>
    <col min="6" max="6" width="12.28125" style="58" customWidth="1"/>
    <col min="7" max="9" width="11.7109375" style="58" customWidth="1"/>
    <col min="10" max="16384" width="11.421875" style="58" customWidth="1"/>
  </cols>
  <sheetData>
    <row r="1" ht="12.75">
      <c r="A1" s="57"/>
    </row>
    <row r="3" ht="12.75">
      <c r="A3" s="106" t="s">
        <v>62</v>
      </c>
    </row>
    <row r="4" ht="12.75">
      <c r="A4" s="57"/>
    </row>
    <row r="5" spans="1:9" ht="12.75">
      <c r="A5" s="59" t="s">
        <v>0</v>
      </c>
      <c r="B5" s="60"/>
      <c r="C5" s="60"/>
      <c r="E5" s="60"/>
      <c r="F5" s="60"/>
      <c r="G5" s="60"/>
      <c r="H5" s="60"/>
      <c r="I5" s="60"/>
    </row>
    <row r="6" spans="1:9" ht="12.75">
      <c r="A6" s="2" t="str">
        <f>'A-N° Sinies Denun'!$A$6</f>
        <v>      (entre el 1 de enero y 30 de junio de 2010)</v>
      </c>
      <c r="B6" s="61"/>
      <c r="C6" s="60"/>
      <c r="D6" s="60"/>
      <c r="E6" s="60"/>
      <c r="F6" s="60"/>
      <c r="G6" s="60"/>
      <c r="H6" s="60"/>
      <c r="I6" s="60"/>
    </row>
    <row r="7" spans="1:9" ht="12.75">
      <c r="A7" s="62"/>
      <c r="B7" s="63"/>
      <c r="C7" s="64"/>
      <c r="D7" s="64"/>
      <c r="E7" s="64"/>
      <c r="F7" s="64"/>
      <c r="G7" s="64"/>
      <c r="H7" s="64"/>
      <c r="I7" s="65"/>
    </row>
    <row r="8" spans="1:9" ht="12.75">
      <c r="A8" s="66" t="s">
        <v>1</v>
      </c>
      <c r="B8" s="67" t="s">
        <v>2</v>
      </c>
      <c r="C8" s="67" t="s">
        <v>3</v>
      </c>
      <c r="D8" s="67" t="s">
        <v>4</v>
      </c>
      <c r="E8" s="67" t="s">
        <v>5</v>
      </c>
      <c r="F8" s="103" t="s">
        <v>86</v>
      </c>
      <c r="G8" s="67" t="s">
        <v>6</v>
      </c>
      <c r="H8" s="67" t="s">
        <v>7</v>
      </c>
      <c r="I8" s="68" t="s">
        <v>8</v>
      </c>
    </row>
    <row r="9" spans="1:9" ht="12.75">
      <c r="A9" s="69"/>
      <c r="B9" s="70"/>
      <c r="C9" s="70"/>
      <c r="D9" s="70"/>
      <c r="E9" s="70"/>
      <c r="F9" s="70"/>
      <c r="G9" s="70"/>
      <c r="H9" s="70"/>
      <c r="I9" s="71"/>
    </row>
    <row r="10" spans="1:9" ht="12.75">
      <c r="A10" s="102" t="str">
        <f>'A-N° Sinies Denun'!A10</f>
        <v>Aseguradora Magallanes</v>
      </c>
      <c r="B10" s="21">
        <v>386193</v>
      </c>
      <c r="C10" s="21">
        <v>122642</v>
      </c>
      <c r="D10" s="21">
        <v>610</v>
      </c>
      <c r="E10" s="21">
        <v>2188</v>
      </c>
      <c r="F10" s="21">
        <v>9385</v>
      </c>
      <c r="G10" s="21">
        <v>803</v>
      </c>
      <c r="H10" s="21">
        <v>20146</v>
      </c>
      <c r="I10" s="4">
        <f aca="true" t="shared" si="0" ref="I10:I19">SUM(B10:H10)</f>
        <v>541967</v>
      </c>
    </row>
    <row r="11" spans="1:9" ht="12.75">
      <c r="A11" s="102" t="str">
        <f>'A-N° Sinies Denun'!A11</f>
        <v>Bci</v>
      </c>
      <c r="B11" s="21">
        <v>338609</v>
      </c>
      <c r="C11" s="21">
        <v>140153</v>
      </c>
      <c r="D11" s="21">
        <v>19100</v>
      </c>
      <c r="E11" s="21">
        <v>9568</v>
      </c>
      <c r="F11" s="21">
        <v>26065</v>
      </c>
      <c r="G11" s="21">
        <v>3922</v>
      </c>
      <c r="H11" s="21">
        <v>15781</v>
      </c>
      <c r="I11" s="4">
        <f t="shared" si="0"/>
        <v>553198</v>
      </c>
    </row>
    <row r="12" spans="1:9" ht="12.75">
      <c r="A12" s="102" t="str">
        <f>'A-N° Sinies Denun'!A12</f>
        <v>Chilena Consolidada</v>
      </c>
      <c r="B12" s="21">
        <v>137022</v>
      </c>
      <c r="C12" s="21">
        <v>37053</v>
      </c>
      <c r="D12" s="21">
        <v>62</v>
      </c>
      <c r="E12" s="21">
        <v>2</v>
      </c>
      <c r="F12" s="21">
        <v>837</v>
      </c>
      <c r="G12" s="21">
        <v>1</v>
      </c>
      <c r="H12" s="21">
        <v>2235</v>
      </c>
      <c r="I12" s="4">
        <f t="shared" si="0"/>
        <v>177212</v>
      </c>
    </row>
    <row r="13" spans="1:9" ht="12.75">
      <c r="A13" s="102" t="str">
        <f>'A-N° Sinies Denun'!A13</f>
        <v>Consorcio Nacional</v>
      </c>
      <c r="B13" s="21">
        <v>125169</v>
      </c>
      <c r="C13" s="21">
        <v>24598</v>
      </c>
      <c r="D13" s="21">
        <v>35</v>
      </c>
      <c r="E13" s="21">
        <v>1</v>
      </c>
      <c r="F13" s="21">
        <v>1449</v>
      </c>
      <c r="G13" s="21">
        <v>82</v>
      </c>
      <c r="H13" s="21">
        <v>3326</v>
      </c>
      <c r="I13" s="4">
        <f t="shared" si="0"/>
        <v>154660</v>
      </c>
    </row>
    <row r="14" spans="1:9" ht="12.75">
      <c r="A14" s="102" t="str">
        <f>'A-N° Sinies Denun'!A14</f>
        <v>HDI</v>
      </c>
      <c r="B14" s="21">
        <v>908</v>
      </c>
      <c r="C14" s="21">
        <v>390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1298</v>
      </c>
    </row>
    <row r="15" spans="1:9" ht="12.75">
      <c r="A15" s="102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2" t="str">
        <f>'A-N° Sinies Denun'!A16</f>
        <v>Liberty</v>
      </c>
      <c r="B16" s="21">
        <v>28079</v>
      </c>
      <c r="C16" s="21">
        <v>17212</v>
      </c>
      <c r="D16" s="21">
        <v>1066</v>
      </c>
      <c r="E16" s="21">
        <v>256</v>
      </c>
      <c r="F16" s="21">
        <v>44</v>
      </c>
      <c r="G16" s="21">
        <v>729</v>
      </c>
      <c r="H16" s="21">
        <v>0</v>
      </c>
      <c r="I16" s="4">
        <f t="shared" si="0"/>
        <v>47386</v>
      </c>
    </row>
    <row r="17" spans="1:9" ht="12.75">
      <c r="A17" s="102" t="str">
        <f>'A-N° Sinies Denun'!A17</f>
        <v>Mapfre</v>
      </c>
      <c r="B17" s="21">
        <v>78791</v>
      </c>
      <c r="C17" s="21">
        <v>23384</v>
      </c>
      <c r="D17" s="21">
        <v>366</v>
      </c>
      <c r="E17" s="21">
        <v>5600</v>
      </c>
      <c r="F17" s="21">
        <v>2755</v>
      </c>
      <c r="G17" s="21">
        <v>53</v>
      </c>
      <c r="H17" s="21">
        <v>2269</v>
      </c>
      <c r="I17" s="4">
        <f t="shared" si="0"/>
        <v>113218</v>
      </c>
    </row>
    <row r="18" spans="1:9" ht="12.75">
      <c r="A18" s="102" t="str">
        <f>'A-N° Sinies Denun'!A18</f>
        <v>C.S.G. Penta Security</v>
      </c>
      <c r="B18" s="21">
        <v>199490</v>
      </c>
      <c r="C18" s="21">
        <v>168969</v>
      </c>
      <c r="D18" s="21">
        <v>28582</v>
      </c>
      <c r="E18" s="21">
        <v>5690</v>
      </c>
      <c r="F18" s="21">
        <v>12042</v>
      </c>
      <c r="G18" s="21">
        <v>23712</v>
      </c>
      <c r="H18" s="21">
        <v>10055</v>
      </c>
      <c r="I18" s="4">
        <f t="shared" si="0"/>
        <v>448540</v>
      </c>
    </row>
    <row r="19" spans="1:9" ht="12.75">
      <c r="A19" s="102" t="str">
        <f>'A-N° Sinies Denun'!A19</f>
        <v>Renta Nacional</v>
      </c>
      <c r="B19" s="21">
        <v>64944</v>
      </c>
      <c r="C19" s="21">
        <v>48771</v>
      </c>
      <c r="D19" s="21">
        <v>6761</v>
      </c>
      <c r="E19" s="21">
        <v>657</v>
      </c>
      <c r="F19" s="21">
        <v>4</v>
      </c>
      <c r="G19" s="21">
        <v>2843</v>
      </c>
      <c r="H19" s="21">
        <v>16404</v>
      </c>
      <c r="I19" s="4">
        <f t="shared" si="0"/>
        <v>140384</v>
      </c>
    </row>
    <row r="20" spans="1:9" s="202" customFormat="1" ht="12.75">
      <c r="A20" s="102" t="str">
        <f>'A-N° Sinies Denun'!A20</f>
        <v>RSA</v>
      </c>
      <c r="B20" s="195">
        <v>99895</v>
      </c>
      <c r="C20" s="195">
        <v>20028</v>
      </c>
      <c r="D20" s="195">
        <v>1378</v>
      </c>
      <c r="E20" s="195">
        <v>1778</v>
      </c>
      <c r="F20" s="195">
        <v>2218</v>
      </c>
      <c r="G20" s="195">
        <v>560</v>
      </c>
      <c r="H20" s="195">
        <v>1588</v>
      </c>
      <c r="I20" s="204">
        <f>SUM(B20:H20)</f>
        <v>127445</v>
      </c>
    </row>
    <row r="21" spans="1:9" s="202" customFormat="1" ht="12.75">
      <c r="A21" s="102" t="str">
        <f>'A-N° Sinies Denun'!A21</f>
        <v>Zenit</v>
      </c>
      <c r="B21" s="195">
        <v>20497</v>
      </c>
      <c r="C21" s="195">
        <v>2226</v>
      </c>
      <c r="D21" s="195">
        <v>0</v>
      </c>
      <c r="E21" s="195">
        <v>0</v>
      </c>
      <c r="F21" s="195">
        <v>1514</v>
      </c>
      <c r="G21" s="195">
        <v>0</v>
      </c>
      <c r="H21" s="195">
        <v>167</v>
      </c>
      <c r="I21" s="211">
        <f>SUM(B21:H21)</f>
        <v>24404</v>
      </c>
    </row>
    <row r="22" spans="1:9" ht="12.75">
      <c r="A22" s="73"/>
      <c r="B22" s="74"/>
      <c r="C22" s="75"/>
      <c r="D22" s="75"/>
      <c r="E22" s="75"/>
      <c r="F22" s="75"/>
      <c r="G22" s="76"/>
      <c r="H22" s="76"/>
      <c r="I22" s="77"/>
    </row>
    <row r="23" spans="1:10" ht="12.75">
      <c r="A23" s="78" t="s">
        <v>11</v>
      </c>
      <c r="B23" s="5">
        <f aca="true" t="shared" si="1" ref="B23:I23">SUM(B10:B21)</f>
        <v>1479597</v>
      </c>
      <c r="C23" s="6">
        <f t="shared" si="1"/>
        <v>605426</v>
      </c>
      <c r="D23" s="6">
        <f t="shared" si="1"/>
        <v>57960</v>
      </c>
      <c r="E23" s="6">
        <f t="shared" si="1"/>
        <v>25740</v>
      </c>
      <c r="F23" s="6">
        <f t="shared" si="1"/>
        <v>56313</v>
      </c>
      <c r="G23" s="7">
        <f t="shared" si="1"/>
        <v>32705</v>
      </c>
      <c r="H23" s="7">
        <f t="shared" si="1"/>
        <v>71971</v>
      </c>
      <c r="I23" s="8">
        <f t="shared" si="1"/>
        <v>2329712</v>
      </c>
      <c r="J23" s="79"/>
    </row>
    <row r="24" spans="1:9" ht="12.75" customHeight="1">
      <c r="A24" s="80"/>
      <c r="B24" s="81"/>
      <c r="C24" s="82"/>
      <c r="D24" s="82"/>
      <c r="E24" s="82"/>
      <c r="F24" s="82"/>
      <c r="G24" s="83"/>
      <c r="H24" s="84"/>
      <c r="I24" s="85"/>
    </row>
    <row r="25" spans="1:9" ht="12.75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30" ht="12.75">
      <c r="L30" s="87"/>
    </row>
    <row r="50" ht="12.75">
      <c r="J50" s="79"/>
    </row>
    <row r="51" ht="12.75">
      <c r="J51" s="79"/>
    </row>
    <row r="54" spans="1:9" ht="12.75">
      <c r="A54" s="86"/>
      <c r="B54" s="60"/>
      <c r="C54" s="60"/>
      <c r="D54" s="60"/>
      <c r="E54" s="60"/>
      <c r="F54" s="60"/>
      <c r="G54" s="60"/>
      <c r="H54" s="60"/>
      <c r="I54" s="60"/>
    </row>
    <row r="55" spans="1:9" ht="12.75">
      <c r="A55" s="86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86"/>
      <c r="B56" s="60"/>
      <c r="C56" s="60"/>
      <c r="D56" s="60"/>
      <c r="E56" s="60"/>
      <c r="F56" s="60"/>
      <c r="G56" s="60"/>
      <c r="H56" s="60"/>
      <c r="I56" s="60"/>
    </row>
    <row r="57" spans="1:9" ht="12.75">
      <c r="A57" s="86"/>
      <c r="B57" s="60"/>
      <c r="C57" s="60"/>
      <c r="D57" s="60"/>
      <c r="E57" s="60"/>
      <c r="F57" s="60"/>
      <c r="G57" s="60"/>
      <c r="H57" s="60"/>
      <c r="I57" s="60"/>
    </row>
    <row r="58" spans="1:9" ht="12.75">
      <c r="A58" s="86"/>
      <c r="B58" s="60"/>
      <c r="C58" s="60"/>
      <c r="D58" s="60"/>
      <c r="E58" s="60"/>
      <c r="F58" s="60"/>
      <c r="G58" s="60"/>
      <c r="H58" s="60"/>
      <c r="I58" s="60"/>
    </row>
    <row r="112" ht="12.75">
      <c r="A112" s="100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workbookViewId="0" topLeftCell="A1">
      <selection activeCell="K34" sqref="K34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6" t="s">
        <v>62</v>
      </c>
    </row>
    <row r="5" spans="1:9" ht="12.75">
      <c r="A5" s="59" t="s">
        <v>12</v>
      </c>
      <c r="B5" s="61"/>
      <c r="C5" s="60"/>
      <c r="D5" s="60"/>
      <c r="E5" s="60"/>
      <c r="F5" s="60"/>
      <c r="G5" s="60"/>
      <c r="H5" s="60"/>
      <c r="I5" s="60"/>
    </row>
    <row r="6" spans="1:9" ht="12.75">
      <c r="A6" s="2" t="str">
        <f>'D-Sinies Pag Direc'!$A$6</f>
        <v>      (entre el 1 de enero y 30 de junio de 2010, montos expresados en miles de pesos de junio de 2010)</v>
      </c>
      <c r="B6" s="61"/>
      <c r="C6" s="60"/>
      <c r="D6" s="60"/>
      <c r="E6" s="60"/>
      <c r="F6" s="60"/>
      <c r="G6" s="60"/>
      <c r="H6" s="60"/>
      <c r="I6" s="60"/>
    </row>
    <row r="7" spans="1:9" ht="12.75">
      <c r="A7" s="88"/>
      <c r="B7" s="63"/>
      <c r="C7" s="64"/>
      <c r="D7" s="64"/>
      <c r="E7" s="64"/>
      <c r="F7" s="64"/>
      <c r="G7" s="64"/>
      <c r="H7" s="64"/>
      <c r="I7" s="65"/>
    </row>
    <row r="8" spans="1:9" ht="12.75">
      <c r="A8" s="89" t="s">
        <v>1</v>
      </c>
      <c r="B8" s="67" t="s">
        <v>2</v>
      </c>
      <c r="C8" s="67" t="s">
        <v>3</v>
      </c>
      <c r="D8" s="67" t="s">
        <v>4</v>
      </c>
      <c r="E8" s="67" t="s">
        <v>5</v>
      </c>
      <c r="F8" s="67" t="s">
        <v>86</v>
      </c>
      <c r="G8" s="67" t="s">
        <v>6</v>
      </c>
      <c r="H8" s="67" t="s">
        <v>7</v>
      </c>
      <c r="I8" s="68" t="s">
        <v>8</v>
      </c>
    </row>
    <row r="9" spans="1:9" ht="12.75">
      <c r="A9" s="90"/>
      <c r="B9" s="70"/>
      <c r="C9" s="70"/>
      <c r="D9" s="70"/>
      <c r="E9" s="70"/>
      <c r="F9" s="70"/>
      <c r="G9" s="70"/>
      <c r="H9" s="70"/>
      <c r="I9" s="71"/>
    </row>
    <row r="10" spans="1:9" ht="12.75">
      <c r="A10" s="101" t="str">
        <f>'F-N° Seg Contrat'!A10</f>
        <v>Aseguradora Magallanes</v>
      </c>
      <c r="B10" s="72">
        <v>4675492</v>
      </c>
      <c r="C10" s="72">
        <v>1564023</v>
      </c>
      <c r="D10" s="72">
        <v>14758</v>
      </c>
      <c r="E10" s="72">
        <v>152070</v>
      </c>
      <c r="F10" s="72">
        <v>310512</v>
      </c>
      <c r="G10" s="72">
        <v>14729</v>
      </c>
      <c r="H10" s="72">
        <v>507953</v>
      </c>
      <c r="I10" s="4">
        <f aca="true" t="shared" si="0" ref="I10:I19">SUM(B10:H10)</f>
        <v>7239537</v>
      </c>
    </row>
    <row r="11" spans="1:9" ht="12.75">
      <c r="A11" s="101" t="str">
        <f>'F-N° Seg Contrat'!A11</f>
        <v>Bci</v>
      </c>
      <c r="B11" s="72">
        <v>3326783</v>
      </c>
      <c r="C11" s="72">
        <v>1654245</v>
      </c>
      <c r="D11" s="72">
        <v>380209</v>
      </c>
      <c r="E11" s="72">
        <v>336130</v>
      </c>
      <c r="F11" s="72">
        <v>823595</v>
      </c>
      <c r="G11" s="72">
        <v>70118</v>
      </c>
      <c r="H11" s="72">
        <v>105206</v>
      </c>
      <c r="I11" s="4">
        <f t="shared" si="0"/>
        <v>6696286</v>
      </c>
    </row>
    <row r="12" spans="1:9" ht="12.75">
      <c r="A12" s="101" t="str">
        <f>'F-N° Seg Contrat'!A12</f>
        <v>Chilena Consolidada</v>
      </c>
      <c r="B12" s="72">
        <v>1325274</v>
      </c>
      <c r="C12" s="72">
        <v>469895</v>
      </c>
      <c r="D12" s="72">
        <v>762</v>
      </c>
      <c r="E12" s="72">
        <v>25</v>
      </c>
      <c r="F12" s="72">
        <v>33544</v>
      </c>
      <c r="G12" s="72">
        <v>10</v>
      </c>
      <c r="H12" s="72">
        <v>21638</v>
      </c>
      <c r="I12" s="4">
        <f t="shared" si="0"/>
        <v>1851148</v>
      </c>
    </row>
    <row r="13" spans="1:9" ht="12.75">
      <c r="A13" s="101" t="str">
        <f>'F-N° Seg Contrat'!A13</f>
        <v>Consorcio Nacional</v>
      </c>
      <c r="B13" s="72">
        <v>1226906</v>
      </c>
      <c r="C13" s="72">
        <v>306056</v>
      </c>
      <c r="D13" s="72">
        <v>1065</v>
      </c>
      <c r="E13" s="72">
        <v>11.5</v>
      </c>
      <c r="F13" s="72">
        <v>56580</v>
      </c>
      <c r="G13" s="72">
        <v>1673</v>
      </c>
      <c r="H13" s="72">
        <v>28683</v>
      </c>
      <c r="I13" s="4">
        <f t="shared" si="0"/>
        <v>1620974.5</v>
      </c>
    </row>
    <row r="14" spans="1:9" ht="12.75">
      <c r="A14" s="101" t="str">
        <f>'F-N° Seg Contrat'!A14</f>
        <v>HDI</v>
      </c>
      <c r="B14" s="72">
        <v>7291</v>
      </c>
      <c r="C14" s="72">
        <v>3698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4">
        <f t="shared" si="0"/>
        <v>10989</v>
      </c>
    </row>
    <row r="15" spans="1:9" ht="12.75">
      <c r="A15" s="101" t="str">
        <f>'F-N° Seg Contrat'!A15</f>
        <v>ING Vida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4">
        <f t="shared" si="0"/>
        <v>0</v>
      </c>
    </row>
    <row r="16" spans="1:9" ht="12.75">
      <c r="A16" s="101" t="str">
        <f>'F-N° Seg Contrat'!A16</f>
        <v>Liberty</v>
      </c>
      <c r="B16" s="72">
        <v>240434</v>
      </c>
      <c r="C16" s="72">
        <v>179746</v>
      </c>
      <c r="D16" s="72">
        <v>20544</v>
      </c>
      <c r="E16" s="72">
        <v>5100</v>
      </c>
      <c r="F16" s="72">
        <v>1492</v>
      </c>
      <c r="G16" s="72">
        <v>12419</v>
      </c>
      <c r="H16" s="72">
        <v>0</v>
      </c>
      <c r="I16" s="4">
        <f>SUM(B16:H16)</f>
        <v>459735</v>
      </c>
    </row>
    <row r="17" spans="1:9" ht="12.75">
      <c r="A17" s="101" t="str">
        <f>'F-N° Seg Contrat'!A17</f>
        <v>Mapfre</v>
      </c>
      <c r="B17" s="72">
        <v>741498</v>
      </c>
      <c r="C17" s="72">
        <v>264332</v>
      </c>
      <c r="D17" s="72">
        <v>8676</v>
      </c>
      <c r="E17" s="72">
        <v>764054</v>
      </c>
      <c r="F17" s="72">
        <v>108393</v>
      </c>
      <c r="G17" s="72">
        <v>1143</v>
      </c>
      <c r="H17" s="72">
        <v>10290</v>
      </c>
      <c r="I17" s="4">
        <f t="shared" si="0"/>
        <v>1898386</v>
      </c>
    </row>
    <row r="18" spans="1:9" ht="12.75">
      <c r="A18" s="101" t="str">
        <f>'F-N° Seg Contrat'!A18</f>
        <v>C.S.G. Penta Security</v>
      </c>
      <c r="B18" s="72">
        <v>1986432</v>
      </c>
      <c r="C18" s="72">
        <v>1892758</v>
      </c>
      <c r="D18" s="72">
        <v>467010</v>
      </c>
      <c r="E18" s="72">
        <v>534752</v>
      </c>
      <c r="F18" s="72">
        <v>421948</v>
      </c>
      <c r="G18" s="72">
        <v>429902</v>
      </c>
      <c r="H18" s="72">
        <v>130511</v>
      </c>
      <c r="I18" s="4">
        <f t="shared" si="0"/>
        <v>5863313</v>
      </c>
    </row>
    <row r="19" spans="1:9" ht="12.75">
      <c r="A19" s="101" t="str">
        <f>'F-N° Seg Contrat'!A19</f>
        <v>Renta Nacional</v>
      </c>
      <c r="B19" s="72">
        <v>616849</v>
      </c>
      <c r="C19" s="72">
        <v>552742</v>
      </c>
      <c r="D19" s="72">
        <v>133323</v>
      </c>
      <c r="E19" s="72">
        <v>27644</v>
      </c>
      <c r="F19" s="72">
        <v>72</v>
      </c>
      <c r="G19" s="72">
        <v>44046</v>
      </c>
      <c r="H19" s="72">
        <v>170065</v>
      </c>
      <c r="I19" s="4">
        <f t="shared" si="0"/>
        <v>1544741</v>
      </c>
    </row>
    <row r="20" spans="1:9" s="205" customFormat="1" ht="12.75">
      <c r="A20" s="203" t="str">
        <f>'F-N° Seg Contrat'!A20</f>
        <v>RSA</v>
      </c>
      <c r="B20" s="195">
        <v>904024</v>
      </c>
      <c r="C20" s="195">
        <v>242772</v>
      </c>
      <c r="D20" s="195">
        <v>29285</v>
      </c>
      <c r="E20" s="195">
        <v>83931</v>
      </c>
      <c r="F20" s="195">
        <v>81909</v>
      </c>
      <c r="G20" s="195">
        <v>10858</v>
      </c>
      <c r="H20" s="195">
        <v>11657</v>
      </c>
      <c r="I20" s="204">
        <f>SUM(B20:H20)</f>
        <v>1364436</v>
      </c>
    </row>
    <row r="21" spans="1:9" s="205" customFormat="1" ht="12.75">
      <c r="A21" s="203" t="str">
        <f>'F-N° Seg Contrat'!A21</f>
        <v>Zenit</v>
      </c>
      <c r="B21" s="195">
        <v>174090</v>
      </c>
      <c r="C21" s="195">
        <v>23226</v>
      </c>
      <c r="D21" s="195">
        <v>0</v>
      </c>
      <c r="E21" s="195">
        <v>0</v>
      </c>
      <c r="F21" s="195">
        <v>43710</v>
      </c>
      <c r="G21" s="195">
        <v>0</v>
      </c>
      <c r="H21" s="195">
        <v>980</v>
      </c>
      <c r="I21" s="211">
        <f>SUM(B21:H21)</f>
        <v>242006</v>
      </c>
    </row>
    <row r="22" spans="1:9" ht="12.75">
      <c r="A22" s="73"/>
      <c r="B22" s="74"/>
      <c r="C22" s="75"/>
      <c r="D22" s="75"/>
      <c r="E22" s="75"/>
      <c r="F22" s="75"/>
      <c r="G22" s="76"/>
      <c r="H22" s="76"/>
      <c r="I22" s="77"/>
    </row>
    <row r="23" spans="1:9" ht="12.75">
      <c r="A23" s="78" t="s">
        <v>11</v>
      </c>
      <c r="B23" s="5">
        <f aca="true" t="shared" si="1" ref="B23:I23">SUM(B10:B21)</f>
        <v>15225073</v>
      </c>
      <c r="C23" s="6">
        <f t="shared" si="1"/>
        <v>7153493</v>
      </c>
      <c r="D23" s="6">
        <f t="shared" si="1"/>
        <v>1055632</v>
      </c>
      <c r="E23" s="6">
        <f t="shared" si="1"/>
        <v>1903717.5</v>
      </c>
      <c r="F23" s="6">
        <f t="shared" si="1"/>
        <v>1881755</v>
      </c>
      <c r="G23" s="7">
        <f t="shared" si="1"/>
        <v>584898</v>
      </c>
      <c r="H23" s="7">
        <f t="shared" si="1"/>
        <v>986983</v>
      </c>
      <c r="I23" s="8">
        <f t="shared" si="1"/>
        <v>28791551.5</v>
      </c>
    </row>
    <row r="24" spans="1:9" ht="12.75">
      <c r="A24" s="91"/>
      <c r="B24" s="92"/>
      <c r="C24" s="82"/>
      <c r="D24" s="82"/>
      <c r="E24" s="82"/>
      <c r="F24" s="82"/>
      <c r="G24" s="83"/>
      <c r="H24" s="83"/>
      <c r="I24" s="93"/>
    </row>
    <row r="26" ht="12.75">
      <c r="I26" s="197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workbookViewId="0" topLeftCell="A1">
      <selection activeCell="K15" sqref="K1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6" t="s">
        <v>62</v>
      </c>
    </row>
    <row r="5" spans="1:9" ht="12.75">
      <c r="A5" s="59" t="s">
        <v>13</v>
      </c>
      <c r="B5" s="60"/>
      <c r="C5" s="60"/>
      <c r="D5" s="58"/>
      <c r="E5" s="60"/>
      <c r="F5" s="60"/>
      <c r="G5" s="60"/>
      <c r="H5" s="60"/>
      <c r="I5" s="58"/>
    </row>
    <row r="6" spans="1:9" ht="12.75">
      <c r="A6" s="2" t="s">
        <v>94</v>
      </c>
      <c r="B6" s="61"/>
      <c r="C6" s="60"/>
      <c r="D6" s="60"/>
      <c r="E6" s="60"/>
      <c r="F6" s="60"/>
      <c r="G6" s="60"/>
      <c r="H6" s="60"/>
      <c r="I6" s="58"/>
    </row>
    <row r="7" spans="1:9" ht="12.75">
      <c r="A7" s="88"/>
      <c r="B7" s="63"/>
      <c r="C7" s="64"/>
      <c r="D7" s="64"/>
      <c r="E7" s="64"/>
      <c r="F7" s="64"/>
      <c r="G7" s="64"/>
      <c r="H7" s="64"/>
      <c r="I7" s="65"/>
    </row>
    <row r="8" spans="1:9" ht="12.75">
      <c r="A8" s="89" t="s">
        <v>1</v>
      </c>
      <c r="B8" s="67" t="s">
        <v>2</v>
      </c>
      <c r="C8" s="67" t="s">
        <v>3</v>
      </c>
      <c r="D8" s="67" t="s">
        <v>4</v>
      </c>
      <c r="E8" s="67" t="s">
        <v>5</v>
      </c>
      <c r="F8" s="67" t="s">
        <v>86</v>
      </c>
      <c r="G8" s="67" t="s">
        <v>6</v>
      </c>
      <c r="H8" s="67" t="s">
        <v>7</v>
      </c>
      <c r="I8" s="68" t="s">
        <v>85</v>
      </c>
    </row>
    <row r="9" spans="1:9" ht="12.75">
      <c r="A9" s="90"/>
      <c r="B9" s="70"/>
      <c r="C9" s="70"/>
      <c r="D9" s="70"/>
      <c r="E9" s="70"/>
      <c r="F9" s="70"/>
      <c r="G9" s="70"/>
      <c r="H9" s="70"/>
      <c r="I9" s="71"/>
    </row>
    <row r="10" spans="1:9" ht="12.75">
      <c r="A10" s="101" t="s">
        <v>81</v>
      </c>
      <c r="B10" s="9">
        <v>12106.620264997035</v>
      </c>
      <c r="C10" s="9">
        <v>12752.751912069276</v>
      </c>
      <c r="D10" s="9">
        <v>24193.44262295082</v>
      </c>
      <c r="E10" s="9">
        <v>69501.8281535649</v>
      </c>
      <c r="F10" s="9">
        <v>33085.98827916889</v>
      </c>
      <c r="G10" s="9">
        <v>18342.465753424658</v>
      </c>
      <c r="H10" s="9">
        <v>25213.590787253055</v>
      </c>
      <c r="I10" s="13">
        <v>13357.892639219732</v>
      </c>
    </row>
    <row r="11" spans="1:9" ht="12.75">
      <c r="A11" s="101" t="s">
        <v>88</v>
      </c>
      <c r="B11" s="9">
        <v>9824.85108192635</v>
      </c>
      <c r="C11" s="9">
        <v>11803.136572174695</v>
      </c>
      <c r="D11" s="9">
        <v>19906.230366492146</v>
      </c>
      <c r="E11" s="9">
        <v>35130.64381270903</v>
      </c>
      <c r="F11" s="9">
        <v>31597.736428160366</v>
      </c>
      <c r="G11" s="9">
        <v>17878.123406425293</v>
      </c>
      <c r="H11" s="9">
        <v>6666.624421773018</v>
      </c>
      <c r="I11" s="13">
        <v>12104.682229509144</v>
      </c>
    </row>
    <row r="12" spans="1:9" ht="12.75">
      <c r="A12" s="101" t="s">
        <v>9</v>
      </c>
      <c r="B12" s="9">
        <v>9671.979682094847</v>
      </c>
      <c r="C12" s="9">
        <v>12681.699187650123</v>
      </c>
      <c r="D12" s="9">
        <v>12290.322580645163</v>
      </c>
      <c r="E12" s="9">
        <v>12500</v>
      </c>
      <c r="F12" s="9">
        <v>40076.46356033453</v>
      </c>
      <c r="G12" s="9">
        <v>10000</v>
      </c>
      <c r="H12" s="9">
        <v>9681.431767337808</v>
      </c>
      <c r="I12" s="13">
        <v>10445.95174141706</v>
      </c>
    </row>
    <row r="13" spans="1:9" ht="12.75">
      <c r="A13" s="101" t="s">
        <v>83</v>
      </c>
      <c r="B13" s="9">
        <v>9801.99570181115</v>
      </c>
      <c r="C13" s="9">
        <v>12442.312383120578</v>
      </c>
      <c r="D13" s="9">
        <v>30428.571428571428</v>
      </c>
      <c r="E13" s="9">
        <v>11500</v>
      </c>
      <c r="F13" s="9">
        <v>39047.61904761905</v>
      </c>
      <c r="G13" s="9">
        <v>20402.439024390245</v>
      </c>
      <c r="H13" s="9">
        <v>8623.872519542994</v>
      </c>
      <c r="I13" s="13">
        <v>10480.890340100867</v>
      </c>
    </row>
    <row r="14" spans="1:9" ht="12.75">
      <c r="A14" s="101" t="s">
        <v>91</v>
      </c>
      <c r="B14" s="9">
        <v>8029.735682819383</v>
      </c>
      <c r="C14" s="9">
        <v>9482.051282051281</v>
      </c>
      <c r="D14" s="214" t="s">
        <v>96</v>
      </c>
      <c r="E14" s="214" t="s">
        <v>96</v>
      </c>
      <c r="F14" s="214" t="s">
        <v>96</v>
      </c>
      <c r="G14" s="214" t="s">
        <v>96</v>
      </c>
      <c r="H14" s="214" t="s">
        <v>96</v>
      </c>
      <c r="I14" s="13">
        <v>8466.101694915254</v>
      </c>
    </row>
    <row r="15" spans="1:9" ht="12.75">
      <c r="A15" s="101" t="s">
        <v>87</v>
      </c>
      <c r="B15" s="214" t="s">
        <v>96</v>
      </c>
      <c r="C15" s="214" t="s">
        <v>96</v>
      </c>
      <c r="D15" s="214" t="s">
        <v>96</v>
      </c>
      <c r="E15" s="214" t="s">
        <v>96</v>
      </c>
      <c r="F15" s="214" t="s">
        <v>96</v>
      </c>
      <c r="G15" s="214" t="s">
        <v>96</v>
      </c>
      <c r="H15" s="214" t="s">
        <v>96</v>
      </c>
      <c r="I15" s="215" t="s">
        <v>96</v>
      </c>
    </row>
    <row r="16" spans="1:9" ht="12.75">
      <c r="A16" s="101" t="s">
        <v>89</v>
      </c>
      <c r="B16" s="9">
        <v>8562.769329392073</v>
      </c>
      <c r="C16" s="9">
        <v>10443.062979316755</v>
      </c>
      <c r="D16" s="9">
        <v>19272.045028142587</v>
      </c>
      <c r="E16" s="9">
        <v>19921.875</v>
      </c>
      <c r="F16" s="9">
        <v>33909.090909090904</v>
      </c>
      <c r="G16" s="9">
        <v>17035.665294924554</v>
      </c>
      <c r="H16" s="214" t="s">
        <v>96</v>
      </c>
      <c r="I16" s="13">
        <v>9701.916177774025</v>
      </c>
    </row>
    <row r="17" spans="1:9" ht="12.75">
      <c r="A17" s="101" t="s">
        <v>84</v>
      </c>
      <c r="B17" s="9">
        <v>9410.9479509081</v>
      </c>
      <c r="C17" s="9">
        <v>11303.968525487513</v>
      </c>
      <c r="D17" s="9">
        <v>23704.918032786885</v>
      </c>
      <c r="E17" s="9">
        <v>136438.2142857143</v>
      </c>
      <c r="F17" s="9">
        <v>39344.101633393824</v>
      </c>
      <c r="G17" s="9">
        <v>21566.03773584906</v>
      </c>
      <c r="H17" s="9">
        <v>4535.0374614367565</v>
      </c>
      <c r="I17" s="13">
        <v>16767.528131569186</v>
      </c>
    </row>
    <row r="18" spans="1:9" ht="12.75">
      <c r="A18" s="101" t="s">
        <v>92</v>
      </c>
      <c r="B18" s="9">
        <v>9957.5517569803</v>
      </c>
      <c r="C18" s="9">
        <v>11201.80624848345</v>
      </c>
      <c r="D18" s="9">
        <v>16339.304457350781</v>
      </c>
      <c r="E18" s="9">
        <v>93981.0193321617</v>
      </c>
      <c r="F18" s="9">
        <v>35039.6944029231</v>
      </c>
      <c r="G18" s="9">
        <v>18130.145074224023</v>
      </c>
      <c r="H18" s="9">
        <v>12979.711586275485</v>
      </c>
      <c r="I18" s="13">
        <v>13071.995808623533</v>
      </c>
    </row>
    <row r="19" spans="1:9" ht="12.75">
      <c r="A19" s="101" t="s">
        <v>10</v>
      </c>
      <c r="B19" s="9">
        <v>9498.167652131066</v>
      </c>
      <c r="C19" s="9">
        <v>11333.415349285437</v>
      </c>
      <c r="D19" s="9">
        <v>19719.420204111815</v>
      </c>
      <c r="E19" s="9">
        <v>42076.10350076103</v>
      </c>
      <c r="F19" s="9">
        <v>18000</v>
      </c>
      <c r="G19" s="9">
        <v>15492.789307069996</v>
      </c>
      <c r="H19" s="9">
        <v>10367.28846622775</v>
      </c>
      <c r="I19" s="13">
        <v>11003.682755869615</v>
      </c>
    </row>
    <row r="20" spans="1:9" ht="12.75">
      <c r="A20" s="101" t="s">
        <v>90</v>
      </c>
      <c r="B20" s="9">
        <v>9049.742229340807</v>
      </c>
      <c r="C20" s="9">
        <v>12121.629718394248</v>
      </c>
      <c r="D20" s="9">
        <v>21251.814223512338</v>
      </c>
      <c r="E20" s="9">
        <v>47205.28683914511</v>
      </c>
      <c r="F20" s="9">
        <v>36929.215509467984</v>
      </c>
      <c r="G20" s="9">
        <v>19389.285714285717</v>
      </c>
      <c r="H20" s="200">
        <v>7340.680100755668</v>
      </c>
      <c r="I20" s="201">
        <v>10706.077131311547</v>
      </c>
    </row>
    <row r="21" spans="1:9" ht="12.75">
      <c r="A21" s="101" t="s">
        <v>95</v>
      </c>
      <c r="B21" s="9">
        <v>8493.438064106944</v>
      </c>
      <c r="C21" s="9">
        <v>10433.962264150943</v>
      </c>
      <c r="D21" s="214" t="s">
        <v>96</v>
      </c>
      <c r="E21" s="214" t="s">
        <v>96</v>
      </c>
      <c r="F21" s="9">
        <v>28870.541611624834</v>
      </c>
      <c r="G21" s="214" t="s">
        <v>96</v>
      </c>
      <c r="H21" s="200">
        <v>5868.263473053892</v>
      </c>
      <c r="I21" s="201">
        <v>9916.653007703655</v>
      </c>
    </row>
    <row r="22" spans="1:9" ht="12.75">
      <c r="A22" s="73"/>
      <c r="B22" s="94"/>
      <c r="C22" s="95"/>
      <c r="D22" s="95"/>
      <c r="E22" s="95"/>
      <c r="F22" s="95"/>
      <c r="G22" s="96"/>
      <c r="H22" s="199"/>
      <c r="I22" s="97"/>
    </row>
    <row r="23" spans="1:9" ht="12.75">
      <c r="A23" s="78" t="s">
        <v>14</v>
      </c>
      <c r="B23" s="12">
        <v>10290.013429332446</v>
      </c>
      <c r="C23" s="12">
        <v>11815.635602038896</v>
      </c>
      <c r="D23" s="12">
        <v>18213.112491373362</v>
      </c>
      <c r="E23" s="12">
        <v>73959.49883449884</v>
      </c>
      <c r="F23" s="12">
        <v>33415.9963063591</v>
      </c>
      <c r="G23" s="12">
        <v>17884.054425928756</v>
      </c>
      <c r="H23" s="12">
        <v>13713.620763918801</v>
      </c>
      <c r="I23" s="14">
        <v>12358.416619736689</v>
      </c>
    </row>
    <row r="24" spans="1:9" ht="12.75">
      <c r="A24" s="98"/>
      <c r="B24" s="84"/>
      <c r="C24" s="84"/>
      <c r="D24" s="84"/>
      <c r="E24" s="84"/>
      <c r="F24" s="84"/>
      <c r="G24" s="84"/>
      <c r="H24" s="84"/>
      <c r="I24" s="99"/>
    </row>
    <row r="25" spans="1:9" ht="12.75">
      <c r="A25" s="86"/>
      <c r="B25" s="60"/>
      <c r="C25" s="60"/>
      <c r="D25" s="60"/>
      <c r="E25" s="60"/>
      <c r="F25" s="60"/>
      <c r="G25" s="60"/>
      <c r="H25" s="60"/>
      <c r="I25" s="58"/>
    </row>
    <row r="26" spans="1:9" ht="12.75">
      <c r="A26" s="86"/>
      <c r="B26" s="60"/>
      <c r="C26" s="60"/>
      <c r="D26" s="60"/>
      <c r="E26" s="60"/>
      <c r="F26" s="60"/>
      <c r="G26" s="60"/>
      <c r="H26" s="60"/>
      <c r="I26" s="58"/>
    </row>
    <row r="27" spans="1:9" ht="12.75">
      <c r="A27" s="86"/>
      <c r="B27" s="60"/>
      <c r="C27" s="60"/>
      <c r="D27" s="60"/>
      <c r="E27" s="60"/>
      <c r="F27" s="60"/>
      <c r="G27" s="60"/>
      <c r="H27" s="60"/>
      <c r="I27" s="58"/>
    </row>
    <row r="28" spans="1:9" ht="12.75">
      <c r="A28" s="86"/>
      <c r="B28" s="60"/>
      <c r="C28" s="60"/>
      <c r="D28" s="60"/>
      <c r="E28" s="60"/>
      <c r="F28" s="60"/>
      <c r="G28" s="60"/>
      <c r="H28" s="60"/>
      <c r="I28" s="58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2009-06-01T19:22:39Z</cp:lastPrinted>
  <dcterms:created xsi:type="dcterms:W3CDTF">1998-11-26T15:05:36Z</dcterms:created>
  <dcterms:modified xsi:type="dcterms:W3CDTF">2010-09-08T20:16:14Z</dcterms:modified>
  <cp:category/>
  <cp:version/>
  <cp:contentType/>
  <cp:contentStatus/>
</cp:coreProperties>
</file>