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Denun'!$A$1:$E$25</definedName>
    <definedName name="_xlnm.Print_Area" localSheetId="1">'B-N° Sinies Pagad'!$A$1:$E$25</definedName>
    <definedName name="_xlnm.Print_Area" localSheetId="2">'C-N° Pers Sinies'!$A$1:$G$25</definedName>
    <definedName name="_xlnm.Print_Area" localSheetId="3">'D-Sinies Pag Direc'!$A$1:$H$54</definedName>
    <definedName name="_xlnm.Print_Area" localSheetId="4">'E-Costo Sin Direc'!$A$1:$F$26</definedName>
    <definedName name="_xlnm.Print_Area" localSheetId="5">'F-N° Seg Contrat'!$A$1:$I$25</definedName>
    <definedName name="_xlnm.Print_Area" localSheetId="6">'G-Prima Tot x Tip V'!$A$1:$I$25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<sst xmlns="http://schemas.openxmlformats.org/spreadsheetml/2006/main" count="156" uniqueCount="97">
  <si>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</si>
  <si>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</si>
  <si>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</si>
  <si>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</si>
  <si>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</si>
  <si>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</si>
  <si>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</si>
  <si>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</si>
  <si>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</si>
  <si>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</si>
  <si>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</si>
  <si>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</si>
  <si>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</si>
  <si>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</si>
  <si>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</si>
  <si>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</si>
  <si>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</si>
  <si>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</si>
  <si>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</si>
  <si>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</si>
  <si>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</si>
  <si>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</si>
  <si>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</si>
  <si>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</si>
  <si>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</si>
  <si>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</si>
  <si>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</si>
  <si>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</si>
  <si>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</si>
  <si>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</si>
  <si>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</si>
  <si>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</si>
  <si>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</si>
  <si>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</si>
  <si>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</si>
  <si>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</si>
  <si>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</si>
  <si>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</si>
  <si>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</si>
  <si>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</si>
  <si>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</si>
  <si>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</si>
  <si>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</si>
  <si>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</si>
  <si>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</si>
  <si>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</si>
  <si>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</si>
  <si>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</si>
  <si>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</si>
  <si>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</si>
  <si>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</si>
  <si>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</si>
  <si>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</si>
  <si>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</si>
  <si>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</si>
  <si>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</si>
  <si>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</si>
  <si>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</si>
  <si>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</si>
  <si>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</si>
  <si>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</si>
  <si>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</si>
  <si>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</si>
  <si>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</si>
  <si>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</si>
  <si>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</si>
  <si>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</si>
  <si>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</si>
  <si>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</si>
  <si>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</si>
  <si>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</si>
  <si>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</si>
  <si>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</si>
  <si>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</si>
  <si>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</si>
  <si>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</si>
  <si>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</si>
  <si>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</si>
  <si>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</si>
  <si>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</si>
  <si>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</si>
  <si>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</si>
  <si>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</si>
  <si>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</si>
  <si>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</si>
  <si>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ABN Amro</t>
  </si>
  <si>
    <t>Mapfre</t>
  </si>
  <si>
    <t>Promedio</t>
  </si>
  <si>
    <t>Motocicletas</t>
  </si>
  <si>
    <t>ING Vida</t>
  </si>
  <si>
    <t>Bci</t>
  </si>
  <si>
    <t>Ise Chile</t>
  </si>
  <si>
    <t>Liberty</t>
  </si>
  <si>
    <t>Penta Security</t>
  </si>
  <si>
    <t xml:space="preserve">      (entre el 1 de enero y 30 de septiembre de 2008)</t>
  </si>
  <si>
    <t xml:space="preserve">      (entre el 1 de enero y 30 de septiembre de 2008, montos expresados en miles de pesos de septiembre de 2008)</t>
  </si>
  <si>
    <t>RSA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</si>
</sst>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13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3" fontId="3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0" fontId="1" fillId="0" borderId="0" xfId="25" applyFont="1" applyBorder="1" applyAlignment="1" quotePrefix="1">
      <alignment horizontal="right"/>
      <protection/>
    </xf>
    <xf numFmtId="38" fontId="1" fillId="0" borderId="0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5" applyNumberFormat="1" applyFont="1">
      <alignment/>
      <protection/>
    </xf>
    <xf numFmtId="38" fontId="1" fillId="0" borderId="4" xfId="19" applyNumberFormat="1" applyFont="1" applyBorder="1" applyAlignment="1">
      <alignment/>
    </xf>
    <xf numFmtId="38" fontId="1" fillId="0" borderId="5" xfId="19" applyNumberFormat="1" applyFont="1" applyBorder="1" applyAlignment="1">
      <alignment/>
    </xf>
    <xf numFmtId="38" fontId="1" fillId="0" borderId="5" xfId="25" applyNumberFormat="1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6" xfId="25" applyFont="1" applyBorder="1">
      <alignment/>
      <protection/>
    </xf>
    <xf numFmtId="221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221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4" xfId="26" applyFont="1" applyBorder="1">
      <alignment/>
      <protection/>
    </xf>
    <xf numFmtId="38" fontId="1" fillId="0" borderId="5" xfId="20" applyNumberFormat="1" applyFont="1" applyBorder="1" applyAlignment="1">
      <alignment/>
    </xf>
    <xf numFmtId="38" fontId="1" fillId="0" borderId="5" xfId="26" applyNumberFormat="1" applyFont="1" applyBorder="1">
      <alignment/>
      <protection/>
    </xf>
    <xf numFmtId="0" fontId="1" fillId="0" borderId="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0" fontId="8" fillId="0" borderId="6" xfId="26" applyFont="1" applyBorder="1">
      <alignment/>
      <protection/>
    </xf>
    <xf numFmtId="221" fontId="1" fillId="0" borderId="7" xfId="20" applyNumberFormat="1" applyFont="1" applyBorder="1" applyAlignment="1">
      <alignment/>
    </xf>
    <xf numFmtId="38" fontId="1" fillId="0" borderId="7" xfId="26" applyNumberFormat="1" applyFont="1" applyBorder="1">
      <alignment/>
      <protection/>
    </xf>
    <xf numFmtId="0" fontId="1" fillId="0" borderId="7" xfId="26" applyFont="1" applyBorder="1">
      <alignment/>
      <protection/>
    </xf>
    <xf numFmtId="209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4" xfId="21" applyNumberFormat="1" applyFont="1" applyBorder="1" applyAlignment="1">
      <alignment/>
    </xf>
    <xf numFmtId="38" fontId="1" fillId="0" borderId="5" xfId="21" applyNumberFormat="1" applyFont="1" applyBorder="1" applyAlignment="1">
      <alignment/>
    </xf>
    <xf numFmtId="38" fontId="1" fillId="0" borderId="5" xfId="27" applyNumberFormat="1" applyFont="1" applyBorder="1">
      <alignment/>
      <protection/>
    </xf>
    <xf numFmtId="0" fontId="1" fillId="0" borderId="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6" xfId="27" applyFont="1" applyBorder="1">
      <alignment/>
      <protection/>
    </xf>
    <xf numFmtId="221" fontId="1" fillId="0" borderId="7" xfId="21" applyNumberFormat="1" applyFont="1" applyBorder="1" applyAlignment="1">
      <alignment/>
    </xf>
    <xf numFmtId="38" fontId="1" fillId="0" borderId="7" xfId="27" applyNumberFormat="1" applyFont="1" applyBorder="1">
      <alignment/>
      <protection/>
    </xf>
    <xf numFmtId="0" fontId="1" fillId="0" borderId="7" xfId="27" applyFont="1" applyBorder="1">
      <alignment/>
      <protection/>
    </xf>
    <xf numFmtId="3" fontId="1" fillId="0" borderId="0" xfId="27" applyNumberFormat="1" applyFont="1">
      <alignment/>
      <protection/>
    </xf>
    <xf numFmtId="209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9" xfId="28" applyFont="1" applyBorder="1" applyAlignment="1" quotePrefix="1">
      <alignment horizontal="left"/>
      <protection/>
    </xf>
    <xf numFmtId="0" fontId="6" fillId="0" borderId="10" xfId="28" applyFont="1" applyBorder="1" applyAlignment="1" quotePrefix="1">
      <alignment horizontal="left"/>
      <protection/>
    </xf>
    <xf numFmtId="0" fontId="1" fillId="0" borderId="10" xfId="28" applyFont="1" applyBorder="1">
      <alignment/>
      <protection/>
    </xf>
    <xf numFmtId="0" fontId="1" fillId="0" borderId="11" xfId="28" applyFont="1" applyBorder="1">
      <alignment/>
      <protection/>
    </xf>
    <xf numFmtId="0" fontId="7" fillId="0" borderId="1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13" xfId="28" applyFont="1" applyBorder="1">
      <alignment/>
      <protection/>
    </xf>
    <xf numFmtId="0" fontId="1" fillId="0" borderId="14" xfId="28" applyFont="1" applyBorder="1">
      <alignment/>
      <protection/>
    </xf>
    <xf numFmtId="0" fontId="1" fillId="0" borderId="1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4" xfId="28" applyFont="1" applyBorder="1">
      <alignment/>
      <protection/>
    </xf>
    <xf numFmtId="38" fontId="1" fillId="0" borderId="5" xfId="22" applyNumberFormat="1" applyFont="1" applyBorder="1" applyAlignment="1">
      <alignment/>
    </xf>
    <xf numFmtId="38" fontId="1" fillId="0" borderId="5" xfId="28" applyNumberFormat="1" applyFont="1" applyBorder="1">
      <alignment/>
      <protection/>
    </xf>
    <xf numFmtId="38" fontId="1" fillId="0" borderId="5" xfId="28" applyNumberFormat="1" applyFont="1" applyBorder="1" applyAlignment="1">
      <alignment horizontal="right"/>
      <protection/>
    </xf>
    <xf numFmtId="38" fontId="1" fillId="0" borderId="16" xfId="28" applyNumberFormat="1" applyFont="1" applyBorder="1" applyAlignment="1">
      <alignment horizontal="right"/>
      <protection/>
    </xf>
    <xf numFmtId="0" fontId="3" fillId="0" borderId="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6" xfId="28" applyFont="1" applyBorder="1">
      <alignment/>
      <protection/>
    </xf>
    <xf numFmtId="221" fontId="1" fillId="0" borderId="7" xfId="22" applyNumberFormat="1" applyFont="1" applyBorder="1" applyAlignment="1">
      <alignment/>
    </xf>
    <xf numFmtId="38" fontId="1" fillId="0" borderId="7" xfId="28" applyNumberFormat="1" applyFont="1" applyBorder="1">
      <alignment/>
      <protection/>
    </xf>
    <xf numFmtId="38" fontId="1" fillId="0" borderId="7" xfId="28" applyNumberFormat="1" applyFont="1" applyBorder="1" applyAlignment="1">
      <alignment horizontal="right"/>
      <protection/>
    </xf>
    <xf numFmtId="0" fontId="1" fillId="0" borderId="7" xfId="28" applyFont="1" applyBorder="1">
      <alignment/>
      <protection/>
    </xf>
    <xf numFmtId="0" fontId="1" fillId="0" borderId="1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9" fontId="1" fillId="0" borderId="0" xfId="28" applyNumberFormat="1" applyFont="1">
      <alignment/>
      <protection/>
    </xf>
    <xf numFmtId="0" fontId="1" fillId="0" borderId="18" xfId="28" applyFont="1" applyBorder="1" applyAlignment="1" quotePrefix="1">
      <alignment horizontal="left"/>
      <protection/>
    </xf>
    <xf numFmtId="0" fontId="7" fillId="0" borderId="19" xfId="28" applyFont="1" applyBorder="1">
      <alignment/>
      <protection/>
    </xf>
    <xf numFmtId="0" fontId="1" fillId="0" borderId="20" xfId="28" applyFont="1" applyBorder="1">
      <alignment/>
      <protection/>
    </xf>
    <xf numFmtId="0" fontId="3" fillId="0" borderId="6" xfId="28" applyFont="1" applyBorder="1">
      <alignment/>
      <protection/>
    </xf>
    <xf numFmtId="38" fontId="1" fillId="0" borderId="7" xfId="22" applyNumberFormat="1" applyFont="1" applyBorder="1" applyAlignment="1">
      <alignment/>
    </xf>
    <xf numFmtId="38" fontId="1" fillId="0" borderId="17" xfId="28" applyNumberFormat="1" applyFont="1" applyBorder="1" applyAlignment="1">
      <alignment horizontal="right"/>
      <protection/>
    </xf>
    <xf numFmtId="3" fontId="1" fillId="0" borderId="5" xfId="22" applyNumberFormat="1" applyFont="1" applyBorder="1" applyAlignment="1">
      <alignment/>
    </xf>
    <xf numFmtId="3" fontId="1" fillId="0" borderId="5" xfId="28" applyNumberFormat="1" applyFont="1" applyBorder="1">
      <alignment/>
      <protection/>
    </xf>
    <xf numFmtId="3" fontId="1" fillId="0" borderId="5" xfId="28" applyNumberFormat="1" applyFont="1" applyBorder="1" applyAlignment="1">
      <alignment horizontal="right"/>
      <protection/>
    </xf>
    <xf numFmtId="38" fontId="1" fillId="0" borderId="3" xfId="28" applyNumberFormat="1" applyFont="1" applyBorder="1" applyAlignment="1">
      <alignment horizontal="right"/>
      <protection/>
    </xf>
    <xf numFmtId="0" fontId="1" fillId="0" borderId="6" xfId="28" applyFont="1" applyBorder="1">
      <alignment/>
      <protection/>
    </xf>
    <xf numFmtId="38" fontId="1" fillId="0" borderId="21" xfId="28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0" fontId="2" fillId="0" borderId="18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 quotePrefix="1">
      <alignment horizontal="left"/>
      <protection/>
    </xf>
    <xf numFmtId="0" fontId="2" fillId="0" borderId="19" xfId="25" applyNumberFormat="1" applyFont="1" applyBorder="1" applyAlignment="1">
      <alignment horizontal="left"/>
      <protection/>
    </xf>
    <xf numFmtId="0" fontId="2" fillId="0" borderId="1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7" applyNumberFormat="1" applyFont="1" applyFill="1" applyBorder="1" applyAlignment="1" quotePrefix="1">
      <alignment horizontal="right"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22" xfId="25" applyNumberFormat="1" applyFont="1" applyBorder="1">
      <alignment/>
      <protection/>
    </xf>
    <xf numFmtId="38" fontId="3" fillId="0" borderId="16" xfId="25" applyNumberFormat="1" applyFont="1" applyBorder="1">
      <alignment/>
      <protection/>
    </xf>
    <xf numFmtId="38" fontId="3" fillId="0" borderId="1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16" xfId="26" applyFont="1" applyBorder="1">
      <alignment/>
      <protection/>
    </xf>
    <xf numFmtId="0" fontId="3" fillId="0" borderId="17" xfId="26" applyFont="1" applyBorder="1">
      <alignment/>
      <protection/>
    </xf>
    <xf numFmtId="3" fontId="1" fillId="0" borderId="0" xfId="21" applyNumberFormat="1" applyFont="1" applyBorder="1" applyAlignment="1">
      <alignment/>
    </xf>
    <xf numFmtId="0" fontId="3" fillId="0" borderId="0" xfId="27" applyFont="1">
      <alignment/>
      <protection/>
    </xf>
    <xf numFmtId="0" fontId="3" fillId="0" borderId="5" xfId="27" applyFont="1" applyBorder="1">
      <alignment/>
      <protection/>
    </xf>
    <xf numFmtId="0" fontId="3" fillId="0" borderId="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0" fontId="1" fillId="0" borderId="19" xfId="25" applyNumberFormat="1" applyFont="1" applyBorder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16" xfId="27" applyFont="1" applyBorder="1">
      <alignment/>
      <protection/>
    </xf>
    <xf numFmtId="0" fontId="3" fillId="0" borderId="1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0" fontId="2" fillId="0" borderId="23" xfId="25" applyFont="1" applyBorder="1" applyAlignment="1">
      <alignment horizontal="left"/>
      <protection/>
    </xf>
    <xf numFmtId="0" fontId="2" fillId="0" borderId="23" xfId="25" applyFont="1" applyBorder="1" applyAlignment="1" quotePrefix="1">
      <alignment horizontal="left"/>
      <protection/>
    </xf>
    <xf numFmtId="0" fontId="2" fillId="0" borderId="23" xfId="25" applyFont="1" applyBorder="1">
      <alignment/>
      <protection/>
    </xf>
    <xf numFmtId="49" fontId="2" fillId="0" borderId="18" xfId="25" applyNumberFormat="1" applyFont="1" applyBorder="1" applyAlignment="1">
      <alignment horizontal="left"/>
      <protection/>
    </xf>
    <xf numFmtId="49" fontId="2" fillId="0" borderId="1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19" xfId="25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18" xfId="25" applyFont="1" applyBorder="1" applyAlignment="1" quotePrefix="1">
      <alignment horizontal="left"/>
      <protection/>
    </xf>
    <xf numFmtId="0" fontId="7" fillId="0" borderId="10" xfId="25" applyFont="1" applyBorder="1" applyAlignment="1" quotePrefix="1">
      <alignment horizontal="right"/>
      <protection/>
    </xf>
    <xf numFmtId="0" fontId="7" fillId="0" borderId="11" xfId="25" applyFont="1" applyBorder="1" applyAlignment="1" quotePrefix="1">
      <alignment horizontal="right"/>
      <protection/>
    </xf>
    <xf numFmtId="0" fontId="7" fillId="0" borderId="1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20" xfId="25" applyFont="1" applyBorder="1">
      <alignment/>
      <protection/>
    </xf>
    <xf numFmtId="0" fontId="7" fillId="0" borderId="14" xfId="25" applyFont="1" applyBorder="1" applyAlignment="1" quotePrefix="1">
      <alignment horizontal="right"/>
      <protection/>
    </xf>
    <xf numFmtId="0" fontId="7" fillId="0" borderId="1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18" xfId="26" applyFont="1" applyBorder="1" applyAlignment="1" quotePrefix="1">
      <alignment horizontal="left"/>
      <protection/>
    </xf>
    <xf numFmtId="0" fontId="7" fillId="0" borderId="10" xfId="26" applyFont="1" applyBorder="1" applyAlignment="1" quotePrefix="1">
      <alignment horizontal="right"/>
      <protection/>
    </xf>
    <xf numFmtId="0" fontId="7" fillId="0" borderId="24" xfId="26" applyFont="1" applyBorder="1" applyAlignment="1" quotePrefix="1">
      <alignment horizontal="left"/>
      <protection/>
    </xf>
    <xf numFmtId="0" fontId="7" fillId="0" borderId="10" xfId="26" applyFont="1" applyBorder="1" applyAlignment="1">
      <alignment horizontal="right"/>
      <protection/>
    </xf>
    <xf numFmtId="0" fontId="7" fillId="0" borderId="11" xfId="26" applyFont="1" applyBorder="1" applyAlignment="1" quotePrefix="1">
      <alignment horizontal="right"/>
      <protection/>
    </xf>
    <xf numFmtId="0" fontId="7" fillId="0" borderId="1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20" xfId="26" applyFont="1" applyBorder="1">
      <alignment/>
      <protection/>
    </xf>
    <xf numFmtId="0" fontId="7" fillId="0" borderId="14" xfId="26" applyFont="1" applyBorder="1" applyAlignment="1" quotePrefix="1">
      <alignment horizontal="right"/>
      <protection/>
    </xf>
    <xf numFmtId="0" fontId="7" fillId="0" borderId="15" xfId="26" applyFont="1" applyBorder="1" applyAlignment="1" quotePrefix="1">
      <alignment horizontal="right"/>
      <protection/>
    </xf>
    <xf numFmtId="0" fontId="7" fillId="0" borderId="18" xfId="27" applyFont="1" applyBorder="1" applyAlignment="1" quotePrefix="1">
      <alignment horizontal="left"/>
      <protection/>
    </xf>
    <xf numFmtId="0" fontId="7" fillId="0" borderId="24" xfId="27" applyFont="1" applyBorder="1" applyAlignment="1" quotePrefix="1">
      <alignment horizontal="left"/>
      <protection/>
    </xf>
    <xf numFmtId="0" fontId="7" fillId="0" borderId="24" xfId="27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0" fontId="7" fillId="0" borderId="10" xfId="27" applyFont="1" applyBorder="1" applyAlignment="1">
      <alignment horizontal="right"/>
      <protection/>
    </xf>
    <xf numFmtId="0" fontId="7" fillId="0" borderId="11" xfId="27" applyFont="1" applyBorder="1" applyAlignment="1" quotePrefix="1">
      <alignment horizontal="right"/>
      <protection/>
    </xf>
    <xf numFmtId="0" fontId="7" fillId="0" borderId="1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20" xfId="27" applyFont="1" applyBorder="1">
      <alignment/>
      <protection/>
    </xf>
    <xf numFmtId="0" fontId="7" fillId="0" borderId="14" xfId="27" applyFont="1" applyBorder="1" applyAlignment="1">
      <alignment horizontal="right"/>
      <protection/>
    </xf>
    <xf numFmtId="0" fontId="7" fillId="0" borderId="14" xfId="27" applyFont="1" applyBorder="1" applyAlignment="1" quotePrefix="1">
      <alignment horizontal="right"/>
      <protection/>
    </xf>
    <xf numFmtId="0" fontId="7" fillId="0" borderId="14" xfId="27" applyFont="1" applyBorder="1">
      <alignment/>
      <protection/>
    </xf>
    <xf numFmtId="0" fontId="7" fillId="0" borderId="1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28" applyNumberFormat="1" applyFont="1" applyBorder="1" applyAlignment="1">
      <alignment horizontal="right"/>
      <protection/>
    </xf>
    <xf numFmtId="3" fontId="4" fillId="0" borderId="14" xfId="22" applyNumberFormat="1" applyFont="1" applyBorder="1" applyAlignment="1">
      <alignment/>
    </xf>
    <xf numFmtId="3" fontId="2" fillId="0" borderId="15" xfId="28" applyNumberFormat="1" applyFont="1" applyBorder="1" applyAlignment="1">
      <alignment horizontal="right"/>
      <protection/>
    </xf>
    <xf numFmtId="0" fontId="1" fillId="0" borderId="19" xfId="25" applyNumberFormat="1" applyFont="1" applyFill="1" applyBorder="1" applyAlignment="1" quotePrefix="1">
      <alignment horizontal="left"/>
      <protection/>
    </xf>
    <xf numFmtId="3" fontId="1" fillId="0" borderId="2" xfId="28" applyNumberFormat="1" applyFont="1" applyFill="1" applyBorder="1" applyAlignment="1">
      <alignment horizontal="right"/>
      <protection/>
    </xf>
    <xf numFmtId="0" fontId="1" fillId="0" borderId="0" xfId="28" applyFont="1" applyFill="1">
      <alignment/>
      <protection/>
    </xf>
    <xf numFmtId="0" fontId="2" fillId="0" borderId="19" xfId="25" applyNumberFormat="1" applyFont="1" applyFill="1" applyBorder="1" applyAlignment="1">
      <alignment horizontal="left"/>
      <protection/>
    </xf>
    <xf numFmtId="3" fontId="2" fillId="0" borderId="2" xfId="2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116"/>
  <sheetViews>
    <sheetView workbookViewId="0" topLeftCell="A1">
      <selection activeCell="B34" sqref="B34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13" customWidth="1"/>
    <col min="6" max="6" width="11.7109375" style="16" customWidth="1"/>
    <col min="7" max="16384" width="11.421875" style="16" customWidth="1"/>
  </cols>
  <sheetData>
    <row r="1" ht="12.75">
      <c r="A1" s="15"/>
    </row>
    <row r="2" ht="12.75">
      <c r="A2" s="15"/>
    </row>
    <row r="3" spans="1:6" ht="12.75">
      <c r="A3" s="112" t="s">
        <v>63</v>
      </c>
      <c r="B3" s="17"/>
      <c r="C3" s="17"/>
      <c r="D3" s="17"/>
      <c r="E3" s="114"/>
      <c r="F3" s="17"/>
    </row>
    <row r="5" ht="12.75">
      <c r="A5" s="147" t="s">
        <v>64</v>
      </c>
    </row>
    <row r="6" spans="1:2" ht="12.75" customHeight="1">
      <c r="A6" s="144" t="s">
        <v>94</v>
      </c>
      <c r="B6" s="18"/>
    </row>
    <row r="7" spans="1:5" ht="12.75" customHeight="1">
      <c r="A7" s="160"/>
      <c r="B7" s="161" t="s">
        <v>48</v>
      </c>
      <c r="C7" s="161" t="s">
        <v>48</v>
      </c>
      <c r="D7" s="161" t="s">
        <v>48</v>
      </c>
      <c r="E7" s="162" t="s">
        <v>65</v>
      </c>
    </row>
    <row r="8" spans="1:5" ht="12.75" customHeight="1">
      <c r="A8" s="163" t="s">
        <v>1</v>
      </c>
      <c r="B8" s="164" t="s">
        <v>66</v>
      </c>
      <c r="C8" s="165" t="s">
        <v>24</v>
      </c>
      <c r="D8" s="164" t="s">
        <v>67</v>
      </c>
      <c r="E8" s="166" t="s">
        <v>68</v>
      </c>
    </row>
    <row r="9" spans="1:5" ht="12.75">
      <c r="A9" s="167"/>
      <c r="B9" s="168" t="s">
        <v>69</v>
      </c>
      <c r="C9" s="168" t="s">
        <v>70</v>
      </c>
      <c r="D9" s="168" t="s">
        <v>71</v>
      </c>
      <c r="E9" s="169" t="s">
        <v>72</v>
      </c>
    </row>
    <row r="10" spans="1:5" ht="12.75">
      <c r="A10" s="105" t="s">
        <v>85</v>
      </c>
      <c r="B10" s="19">
        <v>0</v>
      </c>
      <c r="C10" s="19">
        <v>0</v>
      </c>
      <c r="D10" s="110">
        <v>0</v>
      </c>
      <c r="E10" s="115">
        <f aca="true" t="shared" si="0" ref="E10:E21">SUM(B10:D10)</f>
        <v>0</v>
      </c>
    </row>
    <row r="11" spans="1:5" ht="12.75">
      <c r="A11" s="139" t="s">
        <v>82</v>
      </c>
      <c r="B11" s="21">
        <v>3</v>
      </c>
      <c r="C11" s="21">
        <v>0</v>
      </c>
      <c r="D11" s="22">
        <v>2859</v>
      </c>
      <c r="E11" s="115">
        <f t="shared" si="0"/>
        <v>2862</v>
      </c>
    </row>
    <row r="12" spans="1:5" ht="12.75">
      <c r="A12" s="139" t="s">
        <v>90</v>
      </c>
      <c r="B12" s="21">
        <v>8</v>
      </c>
      <c r="C12" s="21">
        <v>0</v>
      </c>
      <c r="D12" s="22">
        <v>3958</v>
      </c>
      <c r="E12" s="115">
        <f t="shared" si="0"/>
        <v>3966</v>
      </c>
    </row>
    <row r="13" spans="1:5" ht="12.75">
      <c r="A13" s="139" t="s">
        <v>9</v>
      </c>
      <c r="B13" s="21">
        <v>0</v>
      </c>
      <c r="C13" s="21">
        <v>0</v>
      </c>
      <c r="D13" s="22">
        <v>804</v>
      </c>
      <c r="E13" s="115">
        <f t="shared" si="0"/>
        <v>804</v>
      </c>
    </row>
    <row r="14" spans="1:5" ht="12.75">
      <c r="A14" s="140" t="s">
        <v>84</v>
      </c>
      <c r="B14" s="21">
        <v>11</v>
      </c>
      <c r="C14" s="21">
        <v>1</v>
      </c>
      <c r="D14" s="22">
        <v>669</v>
      </c>
      <c r="E14" s="115">
        <f t="shared" si="0"/>
        <v>681</v>
      </c>
    </row>
    <row r="15" spans="1:5" ht="12.75">
      <c r="A15" s="141" t="s">
        <v>89</v>
      </c>
      <c r="B15" s="21">
        <v>6</v>
      </c>
      <c r="C15" s="21">
        <v>3</v>
      </c>
      <c r="D15" s="22">
        <v>32</v>
      </c>
      <c r="E15" s="115">
        <f t="shared" si="0"/>
        <v>41</v>
      </c>
    </row>
    <row r="16" spans="1:5" ht="12.75">
      <c r="A16" s="140" t="s">
        <v>10</v>
      </c>
      <c r="B16" s="16">
        <v>0</v>
      </c>
      <c r="C16" s="16">
        <v>0</v>
      </c>
      <c r="D16" s="23">
        <v>0</v>
      </c>
      <c r="E16" s="115">
        <f t="shared" si="0"/>
        <v>0</v>
      </c>
    </row>
    <row r="17" spans="1:5" ht="12.75">
      <c r="A17" s="139" t="s">
        <v>91</v>
      </c>
      <c r="B17" s="21">
        <v>0</v>
      </c>
      <c r="C17" s="21">
        <v>0</v>
      </c>
      <c r="D17" s="22">
        <v>5</v>
      </c>
      <c r="E17" s="115">
        <f t="shared" si="0"/>
        <v>5</v>
      </c>
    </row>
    <row r="18" spans="1:5" ht="12.75">
      <c r="A18" s="139" t="s">
        <v>92</v>
      </c>
      <c r="B18" s="21">
        <v>1</v>
      </c>
      <c r="C18" s="21">
        <v>0</v>
      </c>
      <c r="D18" s="22">
        <v>665</v>
      </c>
      <c r="E18" s="115">
        <f t="shared" si="0"/>
        <v>666</v>
      </c>
    </row>
    <row r="19" spans="1:5" ht="12.75">
      <c r="A19" s="141" t="s">
        <v>86</v>
      </c>
      <c r="B19" s="21">
        <v>39</v>
      </c>
      <c r="C19" s="21">
        <v>0</v>
      </c>
      <c r="D19" s="109">
        <v>1347</v>
      </c>
      <c r="E19" s="115">
        <f t="shared" si="0"/>
        <v>1386</v>
      </c>
    </row>
    <row r="20" spans="1:5" ht="12.75">
      <c r="A20" s="141" t="s">
        <v>93</v>
      </c>
      <c r="B20" s="21">
        <v>1</v>
      </c>
      <c r="C20" s="21">
        <v>0</v>
      </c>
      <c r="D20" s="109">
        <v>3722</v>
      </c>
      <c r="E20" s="115">
        <f t="shared" si="0"/>
        <v>3723</v>
      </c>
    </row>
    <row r="21" spans="1:5" ht="12.75">
      <c r="A21" s="139" t="s">
        <v>11</v>
      </c>
      <c r="B21" s="21">
        <v>4</v>
      </c>
      <c r="C21" s="21">
        <v>174</v>
      </c>
      <c r="D21" s="22">
        <v>1377</v>
      </c>
      <c r="E21" s="115">
        <f t="shared" si="0"/>
        <v>1555</v>
      </c>
    </row>
    <row r="22" spans="1:5" ht="12.75">
      <c r="A22" s="139" t="s">
        <v>96</v>
      </c>
      <c r="B22" s="21">
        <v>0</v>
      </c>
      <c r="C22" s="21">
        <v>0</v>
      </c>
      <c r="D22" s="22">
        <v>1860</v>
      </c>
      <c r="E22" s="115">
        <f>SUM(B22:D22)</f>
        <v>1860</v>
      </c>
    </row>
    <row r="23" spans="1:5" ht="12.75" customHeight="1">
      <c r="A23" s="24"/>
      <c r="B23" s="25"/>
      <c r="C23" s="26"/>
      <c r="D23" s="26"/>
      <c r="E23" s="116"/>
    </row>
    <row r="24" spans="1:6" ht="12.75" customHeight="1">
      <c r="A24" s="150" t="s">
        <v>12</v>
      </c>
      <c r="B24" s="151">
        <f>SUM(B10:B22)</f>
        <v>73</v>
      </c>
      <c r="C24" s="151">
        <f>SUM(C10:C22)</f>
        <v>178</v>
      </c>
      <c r="D24" s="151">
        <f>SUM(D10:D22)</f>
        <v>17298</v>
      </c>
      <c r="E24" s="11">
        <f>SUM(E10:E22)</f>
        <v>17549</v>
      </c>
      <c r="F24" s="27"/>
    </row>
    <row r="25" spans="1:5" ht="12.75" customHeight="1">
      <c r="A25" s="28"/>
      <c r="B25" s="29"/>
      <c r="C25" s="30"/>
      <c r="D25" s="30"/>
      <c r="E25" s="117"/>
    </row>
    <row r="26" spans="2:5" ht="12.75" customHeight="1">
      <c r="B26" s="31"/>
      <c r="C26" s="20"/>
      <c r="D26" s="20"/>
      <c r="E26" s="118"/>
    </row>
    <row r="27" spans="1:5" ht="12.75" customHeight="1">
      <c r="A27" s="15"/>
      <c r="B27" s="31"/>
      <c r="C27" s="20"/>
      <c r="D27" s="20"/>
      <c r="E27" s="118"/>
    </row>
    <row r="28" spans="1:5" ht="12.75" customHeight="1">
      <c r="A28" s="32"/>
      <c r="B28" s="31"/>
      <c r="C28" s="20"/>
      <c r="D28" s="20"/>
      <c r="E28" s="118"/>
    </row>
    <row r="29" spans="1:5" ht="12.75" customHeight="1">
      <c r="A29" s="32"/>
      <c r="B29" s="31"/>
      <c r="C29" s="20"/>
      <c r="D29" s="20"/>
      <c r="E29" s="118"/>
    </row>
    <row r="31" ht="12.75" customHeight="1"/>
    <row r="32" ht="12.75" customHeight="1"/>
    <row r="52" ht="12.75">
      <c r="F52" s="33"/>
    </row>
    <row r="53" ht="12.75" customHeight="1"/>
    <row r="55" ht="12.75">
      <c r="A55" s="15"/>
    </row>
    <row r="116" spans="1:5" ht="15.75">
      <c r="A116" s="28"/>
      <c r="B116" s="29"/>
      <c r="C116" s="30"/>
      <c r="D116" s="30"/>
      <c r="E116" s="117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5"/>
  <sheetViews>
    <sheetView workbookViewId="0" topLeftCell="A1">
      <selection activeCell="A34" sqref="A34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12" t="s">
        <v>63</v>
      </c>
    </row>
    <row r="4" spans="1:5" ht="12.75">
      <c r="A4" s="15"/>
      <c r="B4" s="16"/>
      <c r="C4" s="16"/>
      <c r="D4" s="16"/>
      <c r="E4" s="113"/>
    </row>
    <row r="5" spans="1:5" ht="12.75">
      <c r="A5" s="147" t="s">
        <v>73</v>
      </c>
      <c r="B5" s="16"/>
      <c r="C5" s="16"/>
      <c r="D5" s="16"/>
      <c r="E5" s="113"/>
    </row>
    <row r="6" spans="1:5" ht="12.75">
      <c r="A6" s="144" t="str">
        <f>'A-N° Sinies Denun'!A6</f>
        <v>      (entre el 1 de enero y 30 de septiembre de 2008)</v>
      </c>
      <c r="B6" s="120"/>
      <c r="C6" s="16"/>
      <c r="D6" s="16"/>
      <c r="E6" s="113"/>
    </row>
    <row r="7" spans="1:5" ht="12.75">
      <c r="A7" s="160"/>
      <c r="B7" s="161" t="s">
        <v>48</v>
      </c>
      <c r="C7" s="161" t="s">
        <v>48</v>
      </c>
      <c r="D7" s="161" t="s">
        <v>48</v>
      </c>
      <c r="E7" s="162" t="s">
        <v>36</v>
      </c>
    </row>
    <row r="8" spans="1:5" ht="12.75">
      <c r="A8" s="163" t="s">
        <v>1</v>
      </c>
      <c r="B8" s="164" t="s">
        <v>52</v>
      </c>
      <c r="C8" s="165" t="s">
        <v>74</v>
      </c>
      <c r="D8" s="164" t="s">
        <v>53</v>
      </c>
      <c r="E8" s="170"/>
    </row>
    <row r="9" spans="1:5" ht="12.75">
      <c r="A9" s="167"/>
      <c r="B9" s="168" t="s">
        <v>75</v>
      </c>
      <c r="C9" s="168" t="s">
        <v>76</v>
      </c>
      <c r="D9" s="168" t="s">
        <v>77</v>
      </c>
      <c r="E9" s="169" t="s">
        <v>78</v>
      </c>
    </row>
    <row r="10" spans="1:5" ht="12.75">
      <c r="A10" s="142" t="str">
        <f>'A-N° Sinies Denun'!A10</f>
        <v>ABN Amro</v>
      </c>
      <c r="B10" s="22">
        <v>0</v>
      </c>
      <c r="C10" s="22">
        <v>0</v>
      </c>
      <c r="D10" s="22">
        <v>0</v>
      </c>
      <c r="E10" s="119">
        <f aca="true" t="shared" si="0" ref="E10:E21">SUM(B10:D10)</f>
        <v>0</v>
      </c>
    </row>
    <row r="11" spans="1:5" ht="12.75">
      <c r="A11" s="143" t="str">
        <f>'A-N° Sinies Denun'!A11</f>
        <v>Aseguradora Magallanes</v>
      </c>
      <c r="B11" s="22">
        <v>2394</v>
      </c>
      <c r="C11" s="22">
        <v>0</v>
      </c>
      <c r="D11" s="22">
        <v>465</v>
      </c>
      <c r="E11" s="119">
        <f t="shared" si="0"/>
        <v>2859</v>
      </c>
    </row>
    <row r="12" spans="1:5" ht="12.75">
      <c r="A12" s="143" t="str">
        <f>'A-N° Sinies Denun'!A12</f>
        <v>Bci</v>
      </c>
      <c r="B12" s="22">
        <v>590</v>
      </c>
      <c r="C12" s="22">
        <v>3043</v>
      </c>
      <c r="D12" s="22">
        <v>325</v>
      </c>
      <c r="E12" s="119">
        <f t="shared" si="0"/>
        <v>3958</v>
      </c>
    </row>
    <row r="13" spans="1:5" ht="12.75">
      <c r="A13" s="143" t="str">
        <f>'A-N° Sinies Denun'!A13</f>
        <v>Chilena Consolidada</v>
      </c>
      <c r="B13" s="22">
        <v>307</v>
      </c>
      <c r="C13" s="22">
        <v>402</v>
      </c>
      <c r="D13" s="22">
        <v>95</v>
      </c>
      <c r="E13" s="119">
        <f t="shared" si="0"/>
        <v>804</v>
      </c>
    </row>
    <row r="14" spans="1:5" ht="12.75">
      <c r="A14" s="143" t="str">
        <f>'A-N° Sinies Denun'!A14</f>
        <v>Consorcio Nacional</v>
      </c>
      <c r="B14" s="22">
        <v>44</v>
      </c>
      <c r="C14" s="22">
        <v>570</v>
      </c>
      <c r="D14" s="22">
        <v>55</v>
      </c>
      <c r="E14" s="119">
        <f t="shared" si="0"/>
        <v>669</v>
      </c>
    </row>
    <row r="15" spans="1:5" ht="12.75">
      <c r="A15" s="143" t="str">
        <f>'A-N° Sinies Denun'!A15</f>
        <v>ING Vida</v>
      </c>
      <c r="B15" s="22">
        <v>9</v>
      </c>
      <c r="C15" s="22">
        <v>23</v>
      </c>
      <c r="D15" s="22">
        <v>0</v>
      </c>
      <c r="E15" s="119">
        <f t="shared" si="0"/>
        <v>32</v>
      </c>
    </row>
    <row r="16" spans="1:5" ht="12.75">
      <c r="A16" s="143" t="str">
        <f>'A-N° Sinies Denun'!A16</f>
        <v>Interamericana Vida</v>
      </c>
      <c r="B16" s="22">
        <v>0</v>
      </c>
      <c r="C16" s="22">
        <v>0</v>
      </c>
      <c r="D16" s="22">
        <v>0</v>
      </c>
      <c r="E16" s="119">
        <f t="shared" si="0"/>
        <v>0</v>
      </c>
    </row>
    <row r="17" spans="1:5" ht="12.75">
      <c r="A17" s="143" t="str">
        <f>'A-N° Sinies Denun'!A17</f>
        <v>Ise Chile</v>
      </c>
      <c r="B17" s="22">
        <v>5</v>
      </c>
      <c r="C17" s="22">
        <v>0</v>
      </c>
      <c r="D17" s="22">
        <v>0</v>
      </c>
      <c r="E17" s="119">
        <f t="shared" si="0"/>
        <v>5</v>
      </c>
    </row>
    <row r="18" spans="1:5" ht="12.75">
      <c r="A18" s="143" t="str">
        <f>'A-N° Sinies Denun'!A18</f>
        <v>Liberty</v>
      </c>
      <c r="B18" s="22">
        <v>17</v>
      </c>
      <c r="C18" s="22">
        <v>558</v>
      </c>
      <c r="D18" s="22">
        <v>90</v>
      </c>
      <c r="E18" s="119">
        <f t="shared" si="0"/>
        <v>665</v>
      </c>
    </row>
    <row r="19" spans="1:5" ht="12.75">
      <c r="A19" s="143" t="str">
        <f>'A-N° Sinies Denun'!A19</f>
        <v>Mapfre</v>
      </c>
      <c r="B19" s="22">
        <v>725</v>
      </c>
      <c r="C19" s="22">
        <v>387</v>
      </c>
      <c r="D19" s="22">
        <v>235</v>
      </c>
      <c r="E19" s="119">
        <f t="shared" si="0"/>
        <v>1347</v>
      </c>
    </row>
    <row r="20" spans="1:5" ht="12.75">
      <c r="A20" s="143" t="str">
        <f>'A-N° Sinies Denun'!A20</f>
        <v>Penta Security</v>
      </c>
      <c r="B20" s="22">
        <v>706</v>
      </c>
      <c r="C20" s="22">
        <v>1735</v>
      </c>
      <c r="D20" s="22">
        <v>1281</v>
      </c>
      <c r="E20" s="119">
        <f t="shared" si="0"/>
        <v>3722</v>
      </c>
    </row>
    <row r="21" spans="1:5" ht="12.75">
      <c r="A21" s="143" t="str">
        <f>'A-N° Sinies Denun'!A21</f>
        <v>Renta Nacional</v>
      </c>
      <c r="B21" s="22">
        <v>1256</v>
      </c>
      <c r="C21" s="22">
        <v>45</v>
      </c>
      <c r="D21" s="22">
        <v>76</v>
      </c>
      <c r="E21" s="119">
        <f t="shared" si="0"/>
        <v>1377</v>
      </c>
    </row>
    <row r="22" spans="1:5" ht="12.75">
      <c r="A22" s="143" t="str">
        <f>'A-N° Sinies Denun'!A22</f>
        <v>RSA</v>
      </c>
      <c r="B22" s="22">
        <v>340</v>
      </c>
      <c r="C22" s="22">
        <v>1264</v>
      </c>
      <c r="D22" s="22">
        <v>256</v>
      </c>
      <c r="E22" s="119">
        <f>SUM(B22:D22)</f>
        <v>1860</v>
      </c>
    </row>
    <row r="23" spans="1:5" ht="12.75">
      <c r="A23" s="24"/>
      <c r="B23" s="25"/>
      <c r="C23" s="26"/>
      <c r="D23" s="26"/>
      <c r="E23" s="116"/>
    </row>
    <row r="24" spans="1:5" ht="12.75">
      <c r="A24" s="150" t="s">
        <v>12</v>
      </c>
      <c r="B24" s="151">
        <f>SUM(B10:B22)</f>
        <v>6393</v>
      </c>
      <c r="C24" s="152">
        <f>SUM(C10:C22)</f>
        <v>8027</v>
      </c>
      <c r="D24" s="152">
        <f>SUM(D10:D22)</f>
        <v>2878</v>
      </c>
      <c r="E24" s="1">
        <f>SUM(E10:E22)</f>
        <v>17298</v>
      </c>
    </row>
    <row r="25" spans="1:5" ht="15.75">
      <c r="A25" s="28"/>
      <c r="B25" s="29"/>
      <c r="C25" s="30"/>
      <c r="D25" s="30"/>
      <c r="E25" s="117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7"/>
  <sheetViews>
    <sheetView workbookViewId="0" topLeftCell="A1">
      <selection activeCell="G20" sqref="G20"/>
    </sheetView>
  </sheetViews>
  <sheetFormatPr defaultColWidth="11.421875" defaultRowHeight="12.75"/>
  <cols>
    <col min="1" max="1" width="22.421875" style="35" customWidth="1"/>
    <col min="2" max="2" width="10.140625" style="35" customWidth="1"/>
    <col min="3" max="4" width="11.7109375" style="35" customWidth="1"/>
    <col min="5" max="5" width="14.00390625" style="35" customWidth="1"/>
    <col min="6" max="6" width="12.421875" style="35" customWidth="1"/>
    <col min="7" max="7" width="21.7109375" style="122" customWidth="1"/>
    <col min="8" max="16384" width="11.421875" style="35" customWidth="1"/>
  </cols>
  <sheetData>
    <row r="1" ht="12.75">
      <c r="A1" s="34"/>
    </row>
    <row r="3" ht="12.75">
      <c r="A3" s="112" t="s">
        <v>63</v>
      </c>
    </row>
    <row r="4" ht="12.75">
      <c r="A4" s="34"/>
    </row>
    <row r="5" ht="12.75">
      <c r="A5" s="148" t="s">
        <v>16</v>
      </c>
    </row>
    <row r="6" spans="1:2" ht="12.75">
      <c r="A6" s="145" t="str">
        <f>'A-N° Sinies Denun'!$A$6</f>
        <v>      (entre el 1 de enero y 30 de septiembre de 2008)</v>
      </c>
      <c r="B6" s="121"/>
    </row>
    <row r="7" spans="1:7" ht="12.75">
      <c r="A7" s="171"/>
      <c r="B7" s="172" t="s">
        <v>17</v>
      </c>
      <c r="C7" s="173" t="s">
        <v>83</v>
      </c>
      <c r="D7" s="173"/>
      <c r="E7" s="172" t="s">
        <v>18</v>
      </c>
      <c r="F7" s="174" t="s">
        <v>19</v>
      </c>
      <c r="G7" s="175" t="s">
        <v>20</v>
      </c>
    </row>
    <row r="8" spans="1:7" ht="12.75">
      <c r="A8" s="176" t="s">
        <v>1</v>
      </c>
      <c r="B8" s="177"/>
      <c r="C8" s="178" t="s">
        <v>21</v>
      </c>
      <c r="D8" s="177" t="s">
        <v>22</v>
      </c>
      <c r="E8" s="177" t="s">
        <v>23</v>
      </c>
      <c r="F8" s="177" t="s">
        <v>24</v>
      </c>
      <c r="G8" s="179" t="s">
        <v>25</v>
      </c>
    </row>
    <row r="9" spans="1:7" ht="12.75">
      <c r="A9" s="180"/>
      <c r="B9" s="181" t="s">
        <v>26</v>
      </c>
      <c r="C9" s="181" t="s">
        <v>27</v>
      </c>
      <c r="D9" s="181" t="s">
        <v>28</v>
      </c>
      <c r="E9" s="181" t="s">
        <v>29</v>
      </c>
      <c r="F9" s="181" t="s">
        <v>30</v>
      </c>
      <c r="G9" s="182" t="s">
        <v>31</v>
      </c>
    </row>
    <row r="10" spans="1:7" ht="12.75">
      <c r="A10" s="104" t="str">
        <f>'A-N° Sinies Denun'!A10</f>
        <v>ABN Amro</v>
      </c>
      <c r="B10" s="21">
        <v>0</v>
      </c>
      <c r="C10" s="21">
        <v>0</v>
      </c>
      <c r="D10" s="21">
        <v>0</v>
      </c>
      <c r="E10" s="22">
        <v>0</v>
      </c>
      <c r="F10" s="21">
        <v>0</v>
      </c>
      <c r="G10" s="123">
        <f aca="true" t="shared" si="0" ref="G10:G22">SUM(B10:F10)</f>
        <v>0</v>
      </c>
    </row>
    <row r="11" spans="1:7" ht="12.75">
      <c r="A11" s="106" t="str">
        <f>'A-N° Sinies Denun'!A11</f>
        <v>Aseguradora Magallanes</v>
      </c>
      <c r="B11" s="21">
        <v>185</v>
      </c>
      <c r="C11" s="21">
        <v>12</v>
      </c>
      <c r="D11" s="21">
        <v>11</v>
      </c>
      <c r="E11" s="22">
        <v>4686</v>
      </c>
      <c r="F11" s="21">
        <v>0</v>
      </c>
      <c r="G11" s="123">
        <f t="shared" si="0"/>
        <v>4894</v>
      </c>
    </row>
    <row r="12" spans="1:7" ht="12.75">
      <c r="A12" s="106" t="str">
        <f>'A-N° Sinies Denun'!A12</f>
        <v>Bci</v>
      </c>
      <c r="B12" s="21">
        <v>381</v>
      </c>
      <c r="C12" s="21">
        <v>21</v>
      </c>
      <c r="D12" s="21">
        <v>6</v>
      </c>
      <c r="E12" s="22">
        <v>6280</v>
      </c>
      <c r="F12" s="21">
        <v>0</v>
      </c>
      <c r="G12" s="123">
        <f t="shared" si="0"/>
        <v>6688</v>
      </c>
    </row>
    <row r="13" spans="1:7" ht="12.75">
      <c r="A13" s="106" t="str">
        <f>'A-N° Sinies Denun'!A13</f>
        <v>Chilena Consolidada</v>
      </c>
      <c r="B13" s="21">
        <v>46</v>
      </c>
      <c r="C13" s="21">
        <v>1</v>
      </c>
      <c r="D13" s="21">
        <v>0</v>
      </c>
      <c r="E13" s="22">
        <v>1044</v>
      </c>
      <c r="F13" s="21">
        <v>0</v>
      </c>
      <c r="G13" s="123">
        <f t="shared" si="0"/>
        <v>1091</v>
      </c>
    </row>
    <row r="14" spans="1:7" ht="12.75">
      <c r="A14" s="106" t="str">
        <f>'A-N° Sinies Denun'!A14</f>
        <v>Consorcio Nacional</v>
      </c>
      <c r="B14" s="21">
        <v>47</v>
      </c>
      <c r="C14" s="21">
        <v>1</v>
      </c>
      <c r="D14" s="21">
        <v>0</v>
      </c>
      <c r="E14" s="22">
        <v>903</v>
      </c>
      <c r="F14" s="21">
        <v>1</v>
      </c>
      <c r="G14" s="123">
        <f t="shared" si="0"/>
        <v>952</v>
      </c>
    </row>
    <row r="15" spans="1:7" ht="12.75">
      <c r="A15" s="106" t="str">
        <f>'A-N° Sinies Denun'!A15</f>
        <v>ING Vida</v>
      </c>
      <c r="B15" s="21">
        <v>2</v>
      </c>
      <c r="C15" s="21">
        <v>0</v>
      </c>
      <c r="D15" s="21">
        <v>1</v>
      </c>
      <c r="E15" s="22">
        <v>32</v>
      </c>
      <c r="F15" s="21">
        <v>3</v>
      </c>
      <c r="G15" s="123">
        <f t="shared" si="0"/>
        <v>38</v>
      </c>
    </row>
    <row r="16" spans="1:7" ht="12.75">
      <c r="A16" s="106" t="str">
        <f>'A-N° Sinies Denun'!A16</f>
        <v>Interamericana Vida</v>
      </c>
      <c r="B16" s="21">
        <v>0</v>
      </c>
      <c r="C16" s="21">
        <v>0</v>
      </c>
      <c r="D16" s="21">
        <v>0</v>
      </c>
      <c r="E16" s="22">
        <v>0</v>
      </c>
      <c r="F16" s="21">
        <v>0</v>
      </c>
      <c r="G16" s="123">
        <f t="shared" si="0"/>
        <v>0</v>
      </c>
    </row>
    <row r="17" spans="1:7" ht="12.75">
      <c r="A17" s="106" t="str">
        <f>'A-N° Sinies Denun'!A17</f>
        <v>Ise Chile</v>
      </c>
      <c r="B17" s="21">
        <v>0</v>
      </c>
      <c r="C17" s="21">
        <v>0</v>
      </c>
      <c r="D17" s="21">
        <v>0</v>
      </c>
      <c r="E17" s="22">
        <v>0</v>
      </c>
      <c r="F17" s="21">
        <v>0</v>
      </c>
      <c r="G17" s="123">
        <f t="shared" si="0"/>
        <v>0</v>
      </c>
    </row>
    <row r="18" spans="1:7" ht="12.75">
      <c r="A18" s="106" t="str">
        <f>'A-N° Sinies Denun'!A18</f>
        <v>Liberty</v>
      </c>
      <c r="B18" s="21">
        <v>47</v>
      </c>
      <c r="C18" s="21">
        <v>3</v>
      </c>
      <c r="D18" s="21">
        <v>0</v>
      </c>
      <c r="E18" s="22">
        <v>987</v>
      </c>
      <c r="F18" s="21">
        <v>0</v>
      </c>
      <c r="G18" s="123">
        <f t="shared" si="0"/>
        <v>1037</v>
      </c>
    </row>
    <row r="19" spans="1:7" ht="12.75">
      <c r="A19" s="106" t="str">
        <f>'A-N° Sinies Denun'!A19</f>
        <v>Mapfre</v>
      </c>
      <c r="B19" s="21">
        <v>90</v>
      </c>
      <c r="C19" s="21">
        <v>6</v>
      </c>
      <c r="D19" s="21">
        <v>2</v>
      </c>
      <c r="E19" s="22">
        <v>1834</v>
      </c>
      <c r="F19" s="21">
        <v>0</v>
      </c>
      <c r="G19" s="123">
        <f t="shared" si="0"/>
        <v>1932</v>
      </c>
    </row>
    <row r="20" spans="1:7" ht="12.75">
      <c r="A20" s="106" t="str">
        <f>'A-N° Sinies Denun'!A20</f>
        <v>Penta Security</v>
      </c>
      <c r="B20" s="21">
        <v>307</v>
      </c>
      <c r="C20" s="21">
        <v>9</v>
      </c>
      <c r="D20" s="21">
        <v>6</v>
      </c>
      <c r="E20" s="22">
        <v>6196</v>
      </c>
      <c r="F20" s="21">
        <v>0</v>
      </c>
      <c r="G20" s="123">
        <f t="shared" si="0"/>
        <v>6518</v>
      </c>
    </row>
    <row r="21" spans="1:7" ht="12.75">
      <c r="A21" s="106" t="str">
        <f>'A-N° Sinies Denun'!A21</f>
        <v>Renta Nacional</v>
      </c>
      <c r="B21" s="21">
        <v>201</v>
      </c>
      <c r="C21" s="21">
        <v>5</v>
      </c>
      <c r="D21" s="21">
        <v>1</v>
      </c>
      <c r="E21" s="22">
        <v>1551</v>
      </c>
      <c r="F21" s="21">
        <v>219</v>
      </c>
      <c r="G21" s="123">
        <f t="shared" si="0"/>
        <v>1977</v>
      </c>
    </row>
    <row r="22" spans="1:7" ht="12.75">
      <c r="A22" s="106" t="str">
        <f>'A-N° Sinies Denun'!A22</f>
        <v>RSA</v>
      </c>
      <c r="B22" s="21">
        <v>111</v>
      </c>
      <c r="C22" s="21">
        <v>9</v>
      </c>
      <c r="D22" s="21">
        <v>6</v>
      </c>
      <c r="E22" s="22">
        <v>2412</v>
      </c>
      <c r="F22" s="21">
        <v>0</v>
      </c>
      <c r="G22" s="123">
        <f t="shared" si="0"/>
        <v>2538</v>
      </c>
    </row>
    <row r="23" spans="1:10" ht="12.75">
      <c r="A23" s="36"/>
      <c r="B23" s="37"/>
      <c r="C23" s="38"/>
      <c r="D23" s="38"/>
      <c r="E23" s="39"/>
      <c r="F23" s="39"/>
      <c r="G23" s="124"/>
      <c r="H23" s="40"/>
      <c r="I23" s="41"/>
      <c r="J23" s="41"/>
    </row>
    <row r="24" spans="1:7" ht="12.75" customHeight="1">
      <c r="A24" s="153" t="s">
        <v>12</v>
      </c>
      <c r="B24" s="154">
        <f aca="true" t="shared" si="1" ref="B24:G24">SUM(B10:B22)</f>
        <v>1417</v>
      </c>
      <c r="C24" s="154">
        <f t="shared" si="1"/>
        <v>67</v>
      </c>
      <c r="D24" s="154">
        <f t="shared" si="1"/>
        <v>33</v>
      </c>
      <c r="E24" s="154">
        <f t="shared" si="1"/>
        <v>25925</v>
      </c>
      <c r="F24" s="154">
        <f t="shared" si="1"/>
        <v>223</v>
      </c>
      <c r="G24" s="10">
        <f t="shared" si="1"/>
        <v>27665</v>
      </c>
    </row>
    <row r="25" spans="1:7" ht="15.75">
      <c r="A25" s="42"/>
      <c r="B25" s="43"/>
      <c r="C25" s="44"/>
      <c r="D25" s="44"/>
      <c r="E25" s="45"/>
      <c r="F25" s="45"/>
      <c r="G25" s="125"/>
    </row>
    <row r="26" ht="12.75">
      <c r="A26" s="16"/>
    </row>
    <row r="127" ht="12.75">
      <c r="I127" s="46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0"/>
  <sheetViews>
    <sheetView workbookViewId="0" topLeftCell="A1">
      <selection activeCell="H20" sqref="H20"/>
    </sheetView>
  </sheetViews>
  <sheetFormatPr defaultColWidth="11.421875" defaultRowHeight="12.75"/>
  <cols>
    <col min="1" max="1" width="22.421875" style="48" customWidth="1"/>
    <col min="2" max="2" width="10.140625" style="48" customWidth="1"/>
    <col min="3" max="3" width="11.140625" style="48" customWidth="1"/>
    <col min="4" max="4" width="12.28125" style="48" customWidth="1"/>
    <col min="5" max="5" width="14.00390625" style="127" customWidth="1"/>
    <col min="6" max="6" width="14.7109375" style="48" customWidth="1"/>
    <col min="7" max="7" width="11.00390625" style="48" customWidth="1"/>
    <col min="8" max="8" width="15.8515625" style="127" customWidth="1"/>
    <col min="9" max="16384" width="11.421875" style="48" customWidth="1"/>
  </cols>
  <sheetData>
    <row r="1" ht="12.75">
      <c r="A1" s="47"/>
    </row>
    <row r="3" ht="12.75">
      <c r="A3" s="112" t="s">
        <v>63</v>
      </c>
    </row>
    <row r="4" ht="12.75">
      <c r="A4" s="47"/>
    </row>
    <row r="5" spans="1:8" ht="12.75">
      <c r="A5" s="149" t="s">
        <v>32</v>
      </c>
      <c r="H5" s="132"/>
    </row>
    <row r="6" spans="1:2" ht="12.75">
      <c r="A6" s="146" t="s">
        <v>95</v>
      </c>
      <c r="B6" s="130"/>
    </row>
    <row r="7" spans="1:8" ht="12.75">
      <c r="A7" s="183"/>
      <c r="B7" s="184" t="s">
        <v>33</v>
      </c>
      <c r="C7" s="185"/>
      <c r="D7" s="186"/>
      <c r="E7" s="187"/>
      <c r="F7" s="188" t="s">
        <v>34</v>
      </c>
      <c r="G7" s="188" t="s">
        <v>35</v>
      </c>
      <c r="H7" s="189" t="s">
        <v>36</v>
      </c>
    </row>
    <row r="8" spans="1:8" ht="12.75">
      <c r="A8" s="190" t="s">
        <v>1</v>
      </c>
      <c r="B8" s="191" t="s">
        <v>17</v>
      </c>
      <c r="C8" s="192" t="s">
        <v>37</v>
      </c>
      <c r="D8" s="192" t="s">
        <v>38</v>
      </c>
      <c r="E8" s="192" t="s">
        <v>39</v>
      </c>
      <c r="F8" s="192" t="s">
        <v>40</v>
      </c>
      <c r="G8" s="191" t="s">
        <v>41</v>
      </c>
      <c r="H8" s="193" t="s">
        <v>42</v>
      </c>
    </row>
    <row r="9" spans="1:8" ht="12.75">
      <c r="A9" s="194"/>
      <c r="B9" s="195"/>
      <c r="C9" s="196"/>
      <c r="D9" s="197"/>
      <c r="E9" s="196" t="s">
        <v>43</v>
      </c>
      <c r="F9" s="196" t="s">
        <v>44</v>
      </c>
      <c r="G9" s="196" t="s">
        <v>45</v>
      </c>
      <c r="H9" s="198" t="s">
        <v>46</v>
      </c>
    </row>
    <row r="10" spans="1:8" ht="12.75">
      <c r="A10" s="105" t="str">
        <f>'A-N° Sinies Denun'!A10</f>
        <v>ABN Amro</v>
      </c>
      <c r="B10" s="22">
        <v>0</v>
      </c>
      <c r="C10" s="22">
        <v>0</v>
      </c>
      <c r="D10" s="22">
        <v>0</v>
      </c>
      <c r="E10" s="111">
        <f aca="true" t="shared" si="0" ref="E10:E22">SUM(B10:D10)</f>
        <v>0</v>
      </c>
      <c r="F10" s="22">
        <v>0</v>
      </c>
      <c r="G10" s="22">
        <v>0</v>
      </c>
      <c r="H10" s="133">
        <f aca="true" t="shared" si="1" ref="H10:H22">SUM(E10:G10)</f>
        <v>0</v>
      </c>
    </row>
    <row r="11" spans="1:8" ht="12.75">
      <c r="A11" s="107" t="str">
        <f>'A-N° Sinies Denun'!A11</f>
        <v>Aseguradora Magallanes</v>
      </c>
      <c r="B11" s="22">
        <v>1017947</v>
      </c>
      <c r="C11" s="22">
        <v>21215</v>
      </c>
      <c r="D11" s="22">
        <v>75906</v>
      </c>
      <c r="E11" s="111">
        <f t="shared" si="0"/>
        <v>1115068</v>
      </c>
      <c r="F11" s="22">
        <v>1401537</v>
      </c>
      <c r="G11" s="22">
        <v>0</v>
      </c>
      <c r="H11" s="133">
        <f t="shared" si="1"/>
        <v>2516605</v>
      </c>
    </row>
    <row r="12" spans="1:8" ht="12.75">
      <c r="A12" s="107" t="str">
        <f>'A-N° Sinies Denun'!A12</f>
        <v>Bci</v>
      </c>
      <c r="B12" s="22">
        <v>2186845</v>
      </c>
      <c r="C12" s="22">
        <v>44785</v>
      </c>
      <c r="D12" s="22">
        <v>113337</v>
      </c>
      <c r="E12" s="111">
        <f t="shared" si="0"/>
        <v>2344967</v>
      </c>
      <c r="F12" s="58">
        <v>2570788</v>
      </c>
      <c r="G12" s="22">
        <v>3768</v>
      </c>
      <c r="H12" s="133">
        <f>SUM(E12:G12)</f>
        <v>4919523</v>
      </c>
    </row>
    <row r="13" spans="1:8" ht="12.75">
      <c r="A13" s="107" t="str">
        <f>'A-N° Sinies Denun'!A13</f>
        <v>Chilena Consolidada</v>
      </c>
      <c r="B13" s="22">
        <v>304914</v>
      </c>
      <c r="C13" s="22">
        <v>0</v>
      </c>
      <c r="D13" s="22">
        <v>0</v>
      </c>
      <c r="E13" s="111">
        <f t="shared" si="0"/>
        <v>304914</v>
      </c>
      <c r="F13" s="22">
        <v>501940</v>
      </c>
      <c r="G13" s="22">
        <v>1251</v>
      </c>
      <c r="H13" s="133">
        <f t="shared" si="1"/>
        <v>808105</v>
      </c>
    </row>
    <row r="14" spans="1:8" ht="12.75">
      <c r="A14" s="107" t="str">
        <f>'A-N° Sinies Denun'!A14</f>
        <v>Consorcio Nacional</v>
      </c>
      <c r="B14" s="22">
        <v>230858</v>
      </c>
      <c r="C14" s="22">
        <v>0</v>
      </c>
      <c r="D14" s="22">
        <v>6283</v>
      </c>
      <c r="E14" s="111">
        <f t="shared" si="0"/>
        <v>237141</v>
      </c>
      <c r="F14" s="22">
        <v>470197</v>
      </c>
      <c r="G14" s="22">
        <v>0</v>
      </c>
      <c r="H14" s="133">
        <f t="shared" si="1"/>
        <v>707338</v>
      </c>
    </row>
    <row r="15" spans="1:8" ht="12.75">
      <c r="A15" s="107" t="str">
        <f>'A-N° Sinies Denun'!A15</f>
        <v>ING Vida</v>
      </c>
      <c r="B15" s="22">
        <v>18439</v>
      </c>
      <c r="C15" s="22">
        <v>11060</v>
      </c>
      <c r="D15" s="22">
        <v>12562</v>
      </c>
      <c r="E15" s="111">
        <f t="shared" si="0"/>
        <v>42061</v>
      </c>
      <c r="F15" s="22">
        <v>27829</v>
      </c>
      <c r="G15" s="22">
        <v>636</v>
      </c>
      <c r="H15" s="133">
        <f t="shared" si="1"/>
        <v>70526</v>
      </c>
    </row>
    <row r="16" spans="1:8" ht="12.75">
      <c r="A16" s="107" t="str">
        <f>'A-N° Sinies Denun'!A16</f>
        <v>Interamericana Vida</v>
      </c>
      <c r="B16" s="22">
        <v>0</v>
      </c>
      <c r="C16" s="22">
        <v>0</v>
      </c>
      <c r="D16" s="22">
        <v>0</v>
      </c>
      <c r="E16" s="111">
        <f t="shared" si="0"/>
        <v>0</v>
      </c>
      <c r="F16" s="22">
        <v>0</v>
      </c>
      <c r="G16" s="22">
        <v>0</v>
      </c>
      <c r="H16" s="133">
        <f t="shared" si="1"/>
        <v>0</v>
      </c>
    </row>
    <row r="17" spans="1:8" ht="12.75">
      <c r="A17" s="107" t="str">
        <f>'A-N° Sinies Denun'!A17</f>
        <v>Ise Chile</v>
      </c>
      <c r="B17" s="22">
        <v>0</v>
      </c>
      <c r="C17" s="22">
        <v>0</v>
      </c>
      <c r="D17" s="22">
        <v>0</v>
      </c>
      <c r="E17" s="111">
        <v>0</v>
      </c>
      <c r="F17" s="22">
        <v>2215</v>
      </c>
      <c r="G17" s="22">
        <v>0</v>
      </c>
      <c r="H17" s="133">
        <f t="shared" si="1"/>
        <v>2215</v>
      </c>
    </row>
    <row r="18" spans="1:8" ht="12.75">
      <c r="A18" s="107" t="str">
        <f>'A-N° Sinies Denun'!A18</f>
        <v>Liberty</v>
      </c>
      <c r="B18" s="22">
        <v>272473</v>
      </c>
      <c r="C18" s="22">
        <v>2543</v>
      </c>
      <c r="D18" s="22">
        <v>12431</v>
      </c>
      <c r="E18" s="111">
        <f t="shared" si="0"/>
        <v>287447</v>
      </c>
      <c r="F18" s="22">
        <v>232117</v>
      </c>
      <c r="G18" s="22">
        <v>1413</v>
      </c>
      <c r="H18" s="133">
        <f t="shared" si="1"/>
        <v>520977</v>
      </c>
    </row>
    <row r="19" spans="1:8" ht="12.75">
      <c r="A19" s="107" t="str">
        <f>'A-N° Sinies Denun'!A19</f>
        <v>Mapfre</v>
      </c>
      <c r="B19" s="22">
        <v>577232</v>
      </c>
      <c r="C19" s="22">
        <v>12165</v>
      </c>
      <c r="D19" s="22">
        <v>25170</v>
      </c>
      <c r="E19" s="111">
        <f t="shared" si="0"/>
        <v>614567</v>
      </c>
      <c r="F19" s="22">
        <v>783766</v>
      </c>
      <c r="G19" s="22">
        <v>0</v>
      </c>
      <c r="H19" s="133">
        <f t="shared" si="1"/>
        <v>1398333</v>
      </c>
    </row>
    <row r="20" spans="1:8" ht="12.75">
      <c r="A20" s="107" t="str">
        <f>'A-N° Sinies Denun'!A20</f>
        <v>Penta Security</v>
      </c>
      <c r="B20" s="22">
        <v>1668966</v>
      </c>
      <c r="C20" s="22">
        <v>54454</v>
      </c>
      <c r="D20" s="22">
        <v>142866</v>
      </c>
      <c r="E20" s="111">
        <f t="shared" si="0"/>
        <v>1866286</v>
      </c>
      <c r="F20" s="22">
        <v>1570682</v>
      </c>
      <c r="G20" s="22">
        <v>31480</v>
      </c>
      <c r="H20" s="133">
        <f t="shared" si="1"/>
        <v>3468448</v>
      </c>
    </row>
    <row r="21" spans="1:8" ht="12.75">
      <c r="A21" s="107" t="str">
        <f>'A-N° Sinies Denun'!A21</f>
        <v>Renta Nacional</v>
      </c>
      <c r="B21" s="22">
        <v>1168111</v>
      </c>
      <c r="C21" s="22">
        <v>30268</v>
      </c>
      <c r="D21" s="22">
        <v>3109</v>
      </c>
      <c r="E21" s="111">
        <f t="shared" si="0"/>
        <v>1201488</v>
      </c>
      <c r="F21" s="22">
        <v>792466</v>
      </c>
      <c r="G21" s="22">
        <v>0</v>
      </c>
      <c r="H21" s="133">
        <f t="shared" si="1"/>
        <v>1993954</v>
      </c>
    </row>
    <row r="22" spans="1:8" ht="12.75">
      <c r="A22" s="107" t="str">
        <f>'A-N° Sinies Denun'!A22</f>
        <v>RSA</v>
      </c>
      <c r="B22" s="22">
        <v>787065</v>
      </c>
      <c r="C22" s="22">
        <v>45920</v>
      </c>
      <c r="D22" s="22">
        <v>181840</v>
      </c>
      <c r="E22" s="111">
        <f t="shared" si="0"/>
        <v>1014825</v>
      </c>
      <c r="F22" s="22">
        <v>1008665</v>
      </c>
      <c r="G22" s="22">
        <v>0</v>
      </c>
      <c r="H22" s="133">
        <f t="shared" si="1"/>
        <v>2023490</v>
      </c>
    </row>
    <row r="23" spans="1:9" ht="12.75">
      <c r="A23" s="49"/>
      <c r="B23" s="50"/>
      <c r="C23" s="51"/>
      <c r="D23" s="51"/>
      <c r="E23" s="128"/>
      <c r="F23" s="52"/>
      <c r="G23" s="52"/>
      <c r="H23" s="134"/>
      <c r="I23" s="53"/>
    </row>
    <row r="24" spans="1:9" s="131" customFormat="1" ht="12.75" customHeight="1">
      <c r="A24" s="155" t="s">
        <v>12</v>
      </c>
      <c r="B24" s="156">
        <f aca="true" t="shared" si="2" ref="B24:H24">SUM(B10:B22)</f>
        <v>8232850</v>
      </c>
      <c r="C24" s="156">
        <f t="shared" si="2"/>
        <v>222410</v>
      </c>
      <c r="D24" s="156">
        <f t="shared" si="2"/>
        <v>573504</v>
      </c>
      <c r="E24" s="156">
        <f t="shared" si="2"/>
        <v>9028764</v>
      </c>
      <c r="F24" s="156">
        <f t="shared" si="2"/>
        <v>9362202</v>
      </c>
      <c r="G24" s="156">
        <f t="shared" si="2"/>
        <v>38548</v>
      </c>
      <c r="H24" s="157">
        <f t="shared" si="2"/>
        <v>18429514</v>
      </c>
      <c r="I24" s="138"/>
    </row>
    <row r="25" spans="1:8" ht="15.75">
      <c r="A25" s="54"/>
      <c r="B25" s="55"/>
      <c r="C25" s="56"/>
      <c r="D25" s="56"/>
      <c r="E25" s="129"/>
      <c r="F25" s="57"/>
      <c r="G25" s="57"/>
      <c r="H25" s="135"/>
    </row>
    <row r="31" ht="12.75" customHeight="1"/>
    <row r="49" ht="12.75" customHeight="1"/>
    <row r="50" ht="12.75" customHeight="1"/>
    <row r="51" ht="12.75" customHeight="1"/>
    <row r="52" ht="12.75" customHeight="1">
      <c r="G52" s="58"/>
    </row>
    <row r="53" ht="12.75" customHeight="1"/>
    <row r="55" spans="1:6" ht="12.75">
      <c r="A55" s="15"/>
      <c r="E55" s="48"/>
      <c r="F55" s="127"/>
    </row>
    <row r="56" spans="1:6" ht="12.75">
      <c r="A56" s="16"/>
      <c r="B56" s="204"/>
      <c r="E56" s="48"/>
      <c r="F56" s="137"/>
    </row>
    <row r="57" ht="12.75">
      <c r="E57" s="48"/>
    </row>
    <row r="58" ht="12.75">
      <c r="E58" s="48"/>
    </row>
    <row r="59" ht="12.75">
      <c r="E59" s="48"/>
    </row>
    <row r="60" ht="12.75">
      <c r="E60" s="48"/>
    </row>
    <row r="61" ht="12.75">
      <c r="E61" s="48"/>
    </row>
    <row r="62" ht="12.75">
      <c r="E62" s="48"/>
    </row>
    <row r="63" ht="12.75">
      <c r="E63" s="48"/>
    </row>
    <row r="64" ht="12.75">
      <c r="E64" s="48"/>
    </row>
    <row r="65" ht="12.75">
      <c r="E65" s="48"/>
    </row>
    <row r="66" ht="12.75">
      <c r="E66" s="48"/>
    </row>
    <row r="67" ht="12.75">
      <c r="E67" s="48"/>
    </row>
    <row r="68" ht="12.75">
      <c r="E68" s="48"/>
    </row>
    <row r="69" ht="12.75">
      <c r="E69" s="48"/>
    </row>
    <row r="70" ht="12.75">
      <c r="E70" s="48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spans="5:10" ht="12.75">
      <c r="E91" s="48"/>
      <c r="J91" s="59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  <row r="195" ht="12.75">
      <c r="E195" s="48"/>
    </row>
    <row r="196" ht="12.75">
      <c r="E196" s="48"/>
    </row>
    <row r="197" ht="12.75">
      <c r="E197" s="48"/>
    </row>
    <row r="198" ht="12.75">
      <c r="E198" s="48"/>
    </row>
    <row r="199" ht="12.75">
      <c r="E199" s="48"/>
    </row>
    <row r="200" ht="12.75">
      <c r="E200" s="48"/>
    </row>
    <row r="201" ht="12.75">
      <c r="E201" s="48"/>
    </row>
    <row r="202" ht="12.75">
      <c r="E202" s="48"/>
    </row>
    <row r="203" ht="12.75">
      <c r="E203" s="48"/>
    </row>
    <row r="204" ht="12.75">
      <c r="E204" s="48"/>
    </row>
    <row r="205" ht="12.75">
      <c r="E205" s="48"/>
    </row>
    <row r="206" ht="12.75">
      <c r="E206" s="48"/>
    </row>
    <row r="207" ht="12.75">
      <c r="E207" s="48"/>
    </row>
    <row r="208" ht="12.75">
      <c r="E208" s="48"/>
    </row>
    <row r="209" ht="12.75">
      <c r="E209" s="48"/>
    </row>
    <row r="210" ht="12.75">
      <c r="E210" s="48"/>
    </row>
    <row r="211" ht="12.75">
      <c r="E211" s="48"/>
    </row>
    <row r="212" ht="12.75">
      <c r="E212" s="48"/>
    </row>
    <row r="213" ht="12.75">
      <c r="E213" s="48"/>
    </row>
    <row r="214" ht="12.75">
      <c r="E214" s="48"/>
    </row>
    <row r="215" ht="12.75">
      <c r="E215" s="48"/>
    </row>
    <row r="216" ht="12.75">
      <c r="E216" s="48"/>
    </row>
    <row r="217" ht="12.75">
      <c r="E217" s="48"/>
    </row>
    <row r="218" ht="12.75">
      <c r="E218" s="48"/>
    </row>
    <row r="219" ht="12.75">
      <c r="E219" s="48"/>
    </row>
    <row r="220" ht="12.75">
      <c r="E220" s="48"/>
    </row>
    <row r="221" ht="12.75">
      <c r="E221" s="48"/>
    </row>
    <row r="222" ht="12.75">
      <c r="E222" s="48"/>
    </row>
    <row r="223" ht="12.75">
      <c r="E223" s="48"/>
    </row>
    <row r="224" ht="12.75">
      <c r="E224" s="48"/>
    </row>
    <row r="225" ht="12.75">
      <c r="E225" s="48"/>
    </row>
    <row r="226" ht="12.75">
      <c r="E226" s="48"/>
    </row>
    <row r="227" ht="12.75">
      <c r="E227" s="48"/>
    </row>
    <row r="228" ht="12.75">
      <c r="E228" s="48"/>
    </row>
    <row r="229" ht="12.75">
      <c r="E229" s="48"/>
    </row>
    <row r="230" ht="12.75">
      <c r="E230" s="48"/>
    </row>
    <row r="231" ht="12.75">
      <c r="E231" s="48"/>
    </row>
    <row r="232" ht="12.75">
      <c r="E232" s="48"/>
    </row>
    <row r="233" ht="12.75">
      <c r="E233" s="48"/>
    </row>
    <row r="234" ht="12.75">
      <c r="E234" s="48"/>
    </row>
    <row r="235" ht="12.75">
      <c r="E235" s="48"/>
    </row>
    <row r="236" ht="12.75">
      <c r="E236" s="48"/>
    </row>
    <row r="237" ht="12.75">
      <c r="E237" s="48"/>
    </row>
    <row r="238" ht="12.75">
      <c r="E238" s="48"/>
    </row>
    <row r="239" ht="12.75">
      <c r="E239" s="48"/>
    </row>
    <row r="240" ht="12.75">
      <c r="E240" s="48"/>
    </row>
    <row r="241" ht="12.75">
      <c r="E241" s="48"/>
    </row>
    <row r="242" ht="12.75">
      <c r="E242" s="48"/>
    </row>
    <row r="243" ht="12.75">
      <c r="E243" s="48"/>
    </row>
    <row r="244" ht="12.75">
      <c r="E244" s="48"/>
    </row>
    <row r="245" ht="12.75">
      <c r="E245" s="48"/>
    </row>
    <row r="246" ht="12.75">
      <c r="E246" s="48"/>
    </row>
    <row r="247" ht="12.75">
      <c r="E247" s="48"/>
    </row>
    <row r="248" ht="12.75">
      <c r="E248" s="48"/>
    </row>
    <row r="249" ht="12.75">
      <c r="E249" s="48"/>
    </row>
    <row r="250" ht="12.75">
      <c r="E250" s="48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8"/>
  <sheetViews>
    <sheetView workbookViewId="0" topLeftCell="A1">
      <selection activeCell="F21" sqref="F21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12" t="s">
        <v>63</v>
      </c>
    </row>
    <row r="4" spans="1:6" ht="12.75">
      <c r="A4" s="47"/>
      <c r="B4" s="48"/>
      <c r="C4" s="48"/>
      <c r="D4" s="48"/>
      <c r="E4" s="127"/>
      <c r="F4" s="48"/>
    </row>
    <row r="5" spans="1:6" ht="12.75">
      <c r="A5" s="149" t="s">
        <v>47</v>
      </c>
      <c r="B5" s="48"/>
      <c r="C5" s="48"/>
      <c r="D5" s="48"/>
      <c r="E5" s="127"/>
      <c r="F5" s="48"/>
    </row>
    <row r="6" spans="1:6" ht="12.75">
      <c r="A6" s="146" t="str">
        <f>'D-Sinies Pag Direc'!A6</f>
        <v>      (entre el 1 de enero y 30 de septiembre de 2008, montos expresados en miles de pesos de septiembre de 2008)</v>
      </c>
      <c r="B6" s="130"/>
      <c r="C6" s="48"/>
      <c r="D6" s="48"/>
      <c r="E6" s="127"/>
      <c r="F6" s="48"/>
    </row>
    <row r="7" spans="1:6" ht="12.75">
      <c r="A7" s="183"/>
      <c r="B7" s="216" t="s">
        <v>79</v>
      </c>
      <c r="C7" s="217"/>
      <c r="D7" s="188" t="s">
        <v>49</v>
      </c>
      <c r="E7" s="188" t="s">
        <v>50</v>
      </c>
      <c r="F7" s="189" t="s">
        <v>51</v>
      </c>
    </row>
    <row r="8" spans="1:6" ht="12.75">
      <c r="A8" s="190" t="s">
        <v>1</v>
      </c>
      <c r="B8" s="192" t="s">
        <v>52</v>
      </c>
      <c r="C8" s="192" t="s">
        <v>53</v>
      </c>
      <c r="D8" s="199" t="s">
        <v>80</v>
      </c>
      <c r="E8" s="199" t="s">
        <v>54</v>
      </c>
      <c r="F8" s="200" t="s">
        <v>55</v>
      </c>
    </row>
    <row r="9" spans="1:6" ht="12.75">
      <c r="A9" s="190"/>
      <c r="B9" s="201"/>
      <c r="C9" s="202"/>
      <c r="D9" s="199" t="s">
        <v>81</v>
      </c>
      <c r="E9" s="191" t="s">
        <v>56</v>
      </c>
      <c r="F9" s="200" t="s">
        <v>57</v>
      </c>
    </row>
    <row r="10" spans="1:6" ht="12.75">
      <c r="A10" s="194"/>
      <c r="B10" s="196" t="s">
        <v>58</v>
      </c>
      <c r="C10" s="196" t="s">
        <v>59</v>
      </c>
      <c r="D10" s="196" t="s">
        <v>60</v>
      </c>
      <c r="E10" s="196" t="s">
        <v>61</v>
      </c>
      <c r="F10" s="198" t="s">
        <v>62</v>
      </c>
    </row>
    <row r="11" spans="1:6" ht="12.75">
      <c r="A11" s="104" t="str">
        <f>'D-Sinies Pag Direc'!A10</f>
        <v>ABN Amro</v>
      </c>
      <c r="B11" s="126">
        <f>'D-Sinies Pag Direc'!H10</f>
        <v>0</v>
      </c>
      <c r="C11" s="22">
        <v>0</v>
      </c>
      <c r="D11" s="22">
        <v>0</v>
      </c>
      <c r="E11" s="22">
        <v>0</v>
      </c>
      <c r="F11" s="136">
        <f aca="true" t="shared" si="0" ref="F11:F22">SUM(B11:D11)-E11</f>
        <v>0</v>
      </c>
    </row>
    <row r="12" spans="1:6" ht="12.75">
      <c r="A12" s="106" t="str">
        <f>'D-Sinies Pag Direc'!A11</f>
        <v>Aseguradora Magallanes</v>
      </c>
      <c r="B12" s="159">
        <f>'D-Sinies Pag Direc'!H11</f>
        <v>2516605</v>
      </c>
      <c r="C12" s="22">
        <v>1348115</v>
      </c>
      <c r="D12" s="22">
        <v>641781</v>
      </c>
      <c r="E12" s="22">
        <v>1302589</v>
      </c>
      <c r="F12" s="136">
        <f t="shared" si="0"/>
        <v>3203912</v>
      </c>
    </row>
    <row r="13" spans="1:6" ht="12.75">
      <c r="A13" s="106" t="str">
        <f>'D-Sinies Pag Direc'!A12</f>
        <v>Bci</v>
      </c>
      <c r="B13" s="159">
        <f>'D-Sinies Pag Direc'!H12</f>
        <v>4919523</v>
      </c>
      <c r="C13" s="22">
        <v>899944</v>
      </c>
      <c r="D13" s="22">
        <v>2210402</v>
      </c>
      <c r="E13" s="22">
        <v>1044353</v>
      </c>
      <c r="F13" s="136">
        <f t="shared" si="0"/>
        <v>6985516</v>
      </c>
    </row>
    <row r="14" spans="1:6" ht="12.75">
      <c r="A14" s="106" t="str">
        <f>'D-Sinies Pag Direc'!A13</f>
        <v>Chilena Consolidada</v>
      </c>
      <c r="B14" s="159">
        <f>'D-Sinies Pag Direc'!H13</f>
        <v>808105</v>
      </c>
      <c r="C14" s="22">
        <v>183753</v>
      </c>
      <c r="D14" s="22">
        <v>150883</v>
      </c>
      <c r="E14" s="22">
        <v>282201</v>
      </c>
      <c r="F14" s="136">
        <f t="shared" si="0"/>
        <v>860540</v>
      </c>
    </row>
    <row r="15" spans="1:6" ht="12.75">
      <c r="A15" s="106" t="str">
        <f>'D-Sinies Pag Direc'!A14</f>
        <v>Consorcio Nacional</v>
      </c>
      <c r="B15" s="159">
        <f>'D-Sinies Pag Direc'!H14</f>
        <v>707338</v>
      </c>
      <c r="C15" s="22">
        <v>218634</v>
      </c>
      <c r="D15" s="22">
        <v>213744</v>
      </c>
      <c r="E15" s="22">
        <v>96808</v>
      </c>
      <c r="F15" s="136">
        <f t="shared" si="0"/>
        <v>1042908</v>
      </c>
    </row>
    <row r="16" spans="1:6" ht="12.75">
      <c r="A16" s="106" t="str">
        <f>'D-Sinies Pag Direc'!A15</f>
        <v>ING Vida</v>
      </c>
      <c r="B16" s="159">
        <f>'D-Sinies Pag Direc'!H15</f>
        <v>70526</v>
      </c>
      <c r="C16" s="22">
        <v>70744</v>
      </c>
      <c r="D16" s="22">
        <v>10263</v>
      </c>
      <c r="E16" s="22">
        <v>44475</v>
      </c>
      <c r="F16" s="136">
        <f t="shared" si="0"/>
        <v>107058</v>
      </c>
    </row>
    <row r="17" spans="1:6" ht="12.75">
      <c r="A17" s="106" t="str">
        <f>'D-Sinies Pag Direc'!A16</f>
        <v>Interamericana Vida</v>
      </c>
      <c r="B17" s="159">
        <f>'D-Sinies Pag Direc'!H16</f>
        <v>0</v>
      </c>
      <c r="C17" s="22">
        <v>0</v>
      </c>
      <c r="D17" s="22">
        <v>0</v>
      </c>
      <c r="E17" s="22">
        <v>15716</v>
      </c>
      <c r="F17" s="136">
        <f t="shared" si="0"/>
        <v>-15716</v>
      </c>
    </row>
    <row r="18" spans="1:6" ht="12.75">
      <c r="A18" s="106" t="str">
        <f>'D-Sinies Pag Direc'!A17</f>
        <v>Ise Chile</v>
      </c>
      <c r="B18" s="159">
        <f>'D-Sinies Pag Direc'!H17</f>
        <v>2215</v>
      </c>
      <c r="C18" s="22">
        <v>428</v>
      </c>
      <c r="D18" s="22">
        <v>38</v>
      </c>
      <c r="E18" s="22">
        <v>458</v>
      </c>
      <c r="F18" s="136">
        <f t="shared" si="0"/>
        <v>2223</v>
      </c>
    </row>
    <row r="19" spans="1:6" ht="12.75">
      <c r="A19" s="106" t="str">
        <f>'D-Sinies Pag Direc'!A18</f>
        <v>Liberty</v>
      </c>
      <c r="B19" s="159">
        <f>'D-Sinies Pag Direc'!H18</f>
        <v>520977</v>
      </c>
      <c r="C19" s="22">
        <v>129036</v>
      </c>
      <c r="D19" s="22">
        <v>145470</v>
      </c>
      <c r="E19" s="22">
        <v>147386</v>
      </c>
      <c r="F19" s="136">
        <f t="shared" si="0"/>
        <v>648097</v>
      </c>
    </row>
    <row r="20" spans="1:6" ht="12.75">
      <c r="A20" s="106" t="str">
        <f>'D-Sinies Pag Direc'!A19</f>
        <v>Mapfre</v>
      </c>
      <c r="B20" s="159">
        <f>'D-Sinies Pag Direc'!H19</f>
        <v>1398333</v>
      </c>
      <c r="C20" s="22">
        <v>402384</v>
      </c>
      <c r="D20" s="22">
        <v>30166</v>
      </c>
      <c r="E20" s="22">
        <v>587869</v>
      </c>
      <c r="F20" s="136">
        <f t="shared" si="0"/>
        <v>1243014</v>
      </c>
    </row>
    <row r="21" spans="1:6" ht="12.75">
      <c r="A21" s="106" t="str">
        <f>'D-Sinies Pag Direc'!A20</f>
        <v>Penta Security</v>
      </c>
      <c r="B21" s="159">
        <f>'D-Sinies Pag Direc'!H20</f>
        <v>3468448</v>
      </c>
      <c r="C21" s="22">
        <v>1351474</v>
      </c>
      <c r="D21" s="22">
        <v>1281317</v>
      </c>
      <c r="E21" s="22">
        <v>886977</v>
      </c>
      <c r="F21" s="136">
        <f t="shared" si="0"/>
        <v>5214262</v>
      </c>
    </row>
    <row r="22" spans="1:6" ht="12.75">
      <c r="A22" s="106" t="str">
        <f>'D-Sinies Pag Direc'!A21</f>
        <v>Renta Nacional</v>
      </c>
      <c r="B22" s="159">
        <f>'D-Sinies Pag Direc'!H21</f>
        <v>1993954</v>
      </c>
      <c r="C22" s="206">
        <v>290997</v>
      </c>
      <c r="D22" s="22">
        <v>333203</v>
      </c>
      <c r="E22" s="22">
        <v>148234</v>
      </c>
      <c r="F22" s="136">
        <f t="shared" si="0"/>
        <v>2469920</v>
      </c>
    </row>
    <row r="23" spans="1:6" ht="12.75">
      <c r="A23" s="106" t="str">
        <f>'D-Sinies Pag Direc'!A22</f>
        <v>RSA</v>
      </c>
      <c r="B23" s="159">
        <f>'D-Sinies Pag Direc'!H22</f>
        <v>2023490</v>
      </c>
      <c r="C23" s="206">
        <v>853973</v>
      </c>
      <c r="D23" s="22">
        <v>155249</v>
      </c>
      <c r="E23" s="22">
        <v>1003001</v>
      </c>
      <c r="F23" s="136">
        <f>SUM(B23:D23)-E23</f>
        <v>2029711</v>
      </c>
    </row>
    <row r="24" spans="1:6" ht="12.75">
      <c r="A24" s="49"/>
      <c r="B24" s="50"/>
      <c r="C24" s="51"/>
      <c r="D24" s="51"/>
      <c r="E24" s="51"/>
      <c r="F24" s="134"/>
    </row>
    <row r="25" spans="1:6" ht="12.75">
      <c r="A25" s="158" t="s">
        <v>12</v>
      </c>
      <c r="B25" s="159">
        <f>SUM(B11:B23)</f>
        <v>18429514</v>
      </c>
      <c r="C25" s="159">
        <f>SUM(C11:C23)</f>
        <v>5749482</v>
      </c>
      <c r="D25" s="159">
        <f>SUM(D11:D23)</f>
        <v>5172516</v>
      </c>
      <c r="E25" s="159">
        <f>SUM(E11:E23)</f>
        <v>5560067</v>
      </c>
      <c r="F25" s="3">
        <f>+B25+C25+D25-E25</f>
        <v>23791445</v>
      </c>
    </row>
    <row r="26" spans="1:6" ht="15.75">
      <c r="A26" s="54"/>
      <c r="B26" s="55"/>
      <c r="C26" s="56"/>
      <c r="D26" s="56"/>
      <c r="E26" s="56"/>
      <c r="F26" s="135"/>
    </row>
    <row r="28" spans="3:6" ht="12.75">
      <c r="C28" s="205"/>
      <c r="F28" s="205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3"/>
  <sheetViews>
    <sheetView workbookViewId="0" topLeftCell="A1">
      <selection activeCell="I20" sqref="I20"/>
    </sheetView>
  </sheetViews>
  <sheetFormatPr defaultColWidth="11.421875" defaultRowHeight="12.75"/>
  <cols>
    <col min="1" max="1" width="22.421875" style="61" customWidth="1"/>
    <col min="2" max="5" width="11.7109375" style="61" customWidth="1"/>
    <col min="6" max="6" width="12.28125" style="61" customWidth="1"/>
    <col min="7" max="9" width="11.7109375" style="61" customWidth="1"/>
    <col min="10" max="16384" width="11.421875" style="61" customWidth="1"/>
  </cols>
  <sheetData>
    <row r="1" ht="12.75">
      <c r="A1" s="60"/>
    </row>
    <row r="3" ht="12.75">
      <c r="A3" s="112" t="s">
        <v>63</v>
      </c>
    </row>
    <row r="4" ht="12.75">
      <c r="A4" s="60"/>
    </row>
    <row r="5" spans="1:9" ht="12.75">
      <c r="A5" s="62" t="s">
        <v>0</v>
      </c>
      <c r="B5" s="63"/>
      <c r="C5" s="63"/>
      <c r="E5" s="63"/>
      <c r="F5" s="63"/>
      <c r="G5" s="63"/>
      <c r="H5" s="63"/>
      <c r="I5" s="63"/>
    </row>
    <row r="6" spans="1:9" ht="12.75">
      <c r="A6" s="2" t="str">
        <f>'A-N° Sinies Denun'!$A$6</f>
        <v>      (entre el 1 de enero y 30 de septiembre de 2008)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65"/>
      <c r="B7" s="66"/>
      <c r="C7" s="67"/>
      <c r="D7" s="67"/>
      <c r="E7" s="67"/>
      <c r="F7" s="67"/>
      <c r="G7" s="67"/>
      <c r="H7" s="67"/>
      <c r="I7" s="68"/>
    </row>
    <row r="8" spans="1:9" ht="12.75">
      <c r="A8" s="69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108" t="s">
        <v>88</v>
      </c>
      <c r="G8" s="70" t="s">
        <v>6</v>
      </c>
      <c r="H8" s="70" t="s">
        <v>7</v>
      </c>
      <c r="I8" s="71" t="s">
        <v>8</v>
      </c>
    </row>
    <row r="9" spans="1:9" ht="12.75">
      <c r="A9" s="72"/>
      <c r="B9" s="73"/>
      <c r="C9" s="73"/>
      <c r="D9" s="73"/>
      <c r="E9" s="73"/>
      <c r="F9" s="73"/>
      <c r="G9" s="73"/>
      <c r="H9" s="73"/>
      <c r="I9" s="74"/>
    </row>
    <row r="10" spans="1:9" ht="12.75">
      <c r="A10" s="105" t="str">
        <f>'A-N° Sinies Denun'!A10</f>
        <v>ABN Amro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4">
        <f aca="true" t="shared" si="0" ref="I10:I21">SUM(B10:H10)</f>
        <v>0</v>
      </c>
    </row>
    <row r="11" spans="1:9" ht="12.75">
      <c r="A11" s="107" t="str">
        <f>'A-N° Sinies Denun'!A11</f>
        <v>Aseguradora Magallanes</v>
      </c>
      <c r="B11" s="22">
        <v>314499</v>
      </c>
      <c r="C11" s="22">
        <v>83603</v>
      </c>
      <c r="D11" s="22">
        <v>1205</v>
      </c>
      <c r="E11" s="22">
        <v>1652</v>
      </c>
      <c r="F11" s="22">
        <v>11396</v>
      </c>
      <c r="G11" s="22">
        <v>975</v>
      </c>
      <c r="H11" s="22">
        <v>22134</v>
      </c>
      <c r="I11" s="4">
        <f t="shared" si="0"/>
        <v>435464</v>
      </c>
    </row>
    <row r="12" spans="1:9" ht="12.75">
      <c r="A12" s="107" t="str">
        <f>'A-N° Sinies Denun'!A12</f>
        <v>Bci</v>
      </c>
      <c r="B12" s="22">
        <v>446974</v>
      </c>
      <c r="C12" s="22">
        <v>204391</v>
      </c>
      <c r="D12" s="22">
        <v>26072</v>
      </c>
      <c r="E12" s="22">
        <v>17837</v>
      </c>
      <c r="F12" s="22">
        <v>23445</v>
      </c>
      <c r="G12" s="22">
        <v>26799</v>
      </c>
      <c r="H12" s="22">
        <v>19837</v>
      </c>
      <c r="I12" s="4">
        <f t="shared" si="0"/>
        <v>765355</v>
      </c>
    </row>
    <row r="13" spans="1:9" ht="12.75">
      <c r="A13" s="107" t="str">
        <f>'A-N° Sinies Denun'!A13</f>
        <v>Chilena Consolidada</v>
      </c>
      <c r="B13" s="22">
        <v>89195</v>
      </c>
      <c r="C13" s="22">
        <v>15397</v>
      </c>
      <c r="D13" s="22">
        <v>54</v>
      </c>
      <c r="E13" s="22">
        <v>19</v>
      </c>
      <c r="F13" s="22">
        <v>295</v>
      </c>
      <c r="G13" s="22">
        <v>6</v>
      </c>
      <c r="H13" s="22">
        <v>762</v>
      </c>
      <c r="I13" s="4">
        <f t="shared" si="0"/>
        <v>105728</v>
      </c>
    </row>
    <row r="14" spans="1:9" ht="12.75">
      <c r="A14" s="107" t="str">
        <f>'A-N° Sinies Denun'!A14</f>
        <v>Consorcio Nacional</v>
      </c>
      <c r="B14" s="22">
        <v>139550</v>
      </c>
      <c r="C14" s="22">
        <v>47949</v>
      </c>
      <c r="D14" s="22">
        <v>980</v>
      </c>
      <c r="E14" s="22">
        <v>0</v>
      </c>
      <c r="F14" s="22">
        <v>811</v>
      </c>
      <c r="G14" s="22">
        <v>1978</v>
      </c>
      <c r="H14" s="22">
        <v>1835</v>
      </c>
      <c r="I14" s="4">
        <f t="shared" si="0"/>
        <v>193103</v>
      </c>
    </row>
    <row r="15" spans="1:9" ht="12.75">
      <c r="A15" s="107" t="str">
        <f>'A-N° Sinies Denun'!A15</f>
        <v>ING Vida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4">
        <f t="shared" si="0"/>
        <v>0</v>
      </c>
    </row>
    <row r="16" spans="1:9" ht="12.75">
      <c r="A16" s="107" t="str">
        <f>'A-N° Sinies Denun'!A16</f>
        <v>Interamericana Vida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4">
        <f t="shared" si="0"/>
        <v>0</v>
      </c>
    </row>
    <row r="17" spans="1:9" ht="12.75">
      <c r="A17" s="107" t="str">
        <f>'A-N° Sinies Denun'!A17</f>
        <v>Ise Chile</v>
      </c>
      <c r="B17" s="22">
        <v>598</v>
      </c>
      <c r="C17" s="22">
        <v>176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4">
        <f t="shared" si="0"/>
        <v>774</v>
      </c>
    </row>
    <row r="18" spans="1:9" ht="12.75">
      <c r="A18" s="107" t="str">
        <f>'A-N° Sinies Denun'!A18</f>
        <v>Liberty</v>
      </c>
      <c r="B18" s="22">
        <v>36797</v>
      </c>
      <c r="C18" s="22">
        <v>23434</v>
      </c>
      <c r="D18" s="22">
        <v>1213</v>
      </c>
      <c r="E18" s="22">
        <v>170</v>
      </c>
      <c r="F18" s="22">
        <v>129</v>
      </c>
      <c r="G18" s="22">
        <v>2629</v>
      </c>
      <c r="H18" s="22">
        <v>0</v>
      </c>
      <c r="I18" s="4">
        <f t="shared" si="0"/>
        <v>64372</v>
      </c>
    </row>
    <row r="19" spans="1:9" ht="12.75">
      <c r="A19" s="107" t="str">
        <f>'A-N° Sinies Denun'!A19</f>
        <v>Mapfre</v>
      </c>
      <c r="B19" s="22">
        <v>109970</v>
      </c>
      <c r="C19" s="22">
        <v>42937</v>
      </c>
      <c r="D19" s="22">
        <v>5337</v>
      </c>
      <c r="E19" s="22">
        <v>3126</v>
      </c>
      <c r="F19" s="22">
        <v>6454</v>
      </c>
      <c r="G19" s="22">
        <v>783</v>
      </c>
      <c r="H19" s="22">
        <v>5948</v>
      </c>
      <c r="I19" s="4">
        <f t="shared" si="0"/>
        <v>174555</v>
      </c>
    </row>
    <row r="20" spans="1:9" ht="12.75">
      <c r="A20" s="107" t="str">
        <f>'A-N° Sinies Denun'!A20</f>
        <v>Penta Security</v>
      </c>
      <c r="B20" s="22">
        <v>216068</v>
      </c>
      <c r="C20" s="22">
        <v>174649</v>
      </c>
      <c r="D20" s="22">
        <v>13541</v>
      </c>
      <c r="E20" s="22">
        <v>16749</v>
      </c>
      <c r="F20" s="22">
        <v>21039</v>
      </c>
      <c r="G20" s="22">
        <v>32212</v>
      </c>
      <c r="H20" s="22">
        <v>9032</v>
      </c>
      <c r="I20" s="4">
        <f t="shared" si="0"/>
        <v>483290</v>
      </c>
    </row>
    <row r="21" spans="1:9" ht="12.75">
      <c r="A21" s="107" t="str">
        <f>'A-N° Sinies Denun'!A21</f>
        <v>Renta Nacional</v>
      </c>
      <c r="B21" s="22">
        <v>178062</v>
      </c>
      <c r="C21" s="22">
        <v>102462</v>
      </c>
      <c r="D21" s="22">
        <v>6494</v>
      </c>
      <c r="E21" s="22">
        <v>2300</v>
      </c>
      <c r="F21" s="22">
        <v>4</v>
      </c>
      <c r="G21" s="22">
        <v>15375</v>
      </c>
      <c r="H21" s="22">
        <v>29530</v>
      </c>
      <c r="I21" s="4">
        <f t="shared" si="0"/>
        <v>334227</v>
      </c>
    </row>
    <row r="22" spans="1:9" s="212" customFormat="1" ht="12.75">
      <c r="A22" s="210" t="str">
        <f>'A-N° Sinies Denun'!A22</f>
        <v>RSA</v>
      </c>
      <c r="B22" s="203">
        <v>101964</v>
      </c>
      <c r="C22" s="203">
        <v>27173</v>
      </c>
      <c r="D22" s="203">
        <v>3545</v>
      </c>
      <c r="E22" s="203">
        <v>7428</v>
      </c>
      <c r="F22" s="203">
        <v>4228</v>
      </c>
      <c r="G22" s="203">
        <v>3640</v>
      </c>
      <c r="H22" s="203">
        <v>3420</v>
      </c>
      <c r="I22" s="211">
        <f>SUM(B22:H22)</f>
        <v>151398</v>
      </c>
    </row>
    <row r="23" spans="1:9" ht="12.75">
      <c r="A23" s="76"/>
      <c r="B23" s="77"/>
      <c r="C23" s="78"/>
      <c r="D23" s="78"/>
      <c r="E23" s="78"/>
      <c r="F23" s="78"/>
      <c r="G23" s="79"/>
      <c r="H23" s="79"/>
      <c r="I23" s="80"/>
    </row>
    <row r="24" spans="1:10" ht="12.75">
      <c r="A24" s="81" t="s">
        <v>12</v>
      </c>
      <c r="B24" s="5">
        <f aca="true" t="shared" si="1" ref="B24:I24">SUM(B10:B22)</f>
        <v>1633677</v>
      </c>
      <c r="C24" s="6">
        <f t="shared" si="1"/>
        <v>722171</v>
      </c>
      <c r="D24" s="6">
        <f t="shared" si="1"/>
        <v>58441</v>
      </c>
      <c r="E24" s="6">
        <f t="shared" si="1"/>
        <v>49281</v>
      </c>
      <c r="F24" s="6">
        <f t="shared" si="1"/>
        <v>67801</v>
      </c>
      <c r="G24" s="7">
        <f t="shared" si="1"/>
        <v>84397</v>
      </c>
      <c r="H24" s="7">
        <f t="shared" si="1"/>
        <v>92498</v>
      </c>
      <c r="I24" s="8">
        <f t="shared" si="1"/>
        <v>2708266</v>
      </c>
      <c r="J24" s="82"/>
    </row>
    <row r="25" spans="1:9" ht="12.75" customHeight="1">
      <c r="A25" s="83"/>
      <c r="B25" s="84"/>
      <c r="C25" s="85"/>
      <c r="D25" s="85"/>
      <c r="E25" s="85"/>
      <c r="F25" s="85"/>
      <c r="G25" s="86"/>
      <c r="H25" s="87"/>
      <c r="I25" s="88"/>
    </row>
    <row r="26" spans="1:9" ht="12.75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2.75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63"/>
      <c r="B29" s="63"/>
      <c r="C29" s="63"/>
      <c r="D29" s="63"/>
      <c r="E29" s="63"/>
      <c r="F29" s="63"/>
      <c r="G29" s="63"/>
      <c r="H29" s="63"/>
      <c r="I29" s="63"/>
    </row>
    <row r="31" ht="12.75">
      <c r="L31" s="90"/>
    </row>
    <row r="51" ht="12.75">
      <c r="J51" s="82"/>
    </row>
    <row r="52" ht="12.75">
      <c r="J52" s="82"/>
    </row>
    <row r="55" spans="1:9" ht="12.75">
      <c r="A55" s="89"/>
      <c r="B55" s="63"/>
      <c r="C55" s="63"/>
      <c r="D55" s="63"/>
      <c r="E55" s="63"/>
      <c r="F55" s="63"/>
      <c r="G55" s="63"/>
      <c r="H55" s="63"/>
      <c r="I55" s="63"/>
    </row>
    <row r="56" spans="1:9" ht="12.75">
      <c r="A56" s="89"/>
      <c r="B56" s="63"/>
      <c r="C56" s="63"/>
      <c r="D56" s="63"/>
      <c r="E56" s="63"/>
      <c r="F56" s="63"/>
      <c r="G56" s="63"/>
      <c r="H56" s="63"/>
      <c r="I56" s="63"/>
    </row>
    <row r="57" spans="1:9" ht="12.75">
      <c r="A57" s="89"/>
      <c r="B57" s="63"/>
      <c r="C57" s="63"/>
      <c r="D57" s="63"/>
      <c r="E57" s="63"/>
      <c r="F57" s="63"/>
      <c r="G57" s="63"/>
      <c r="H57" s="63"/>
      <c r="I57" s="63"/>
    </row>
    <row r="58" spans="1:9" ht="12.75">
      <c r="A58" s="89"/>
      <c r="B58" s="63"/>
      <c r="C58" s="63"/>
      <c r="D58" s="63"/>
      <c r="E58" s="63"/>
      <c r="F58" s="63"/>
      <c r="G58" s="63"/>
      <c r="H58" s="63"/>
      <c r="I58" s="63"/>
    </row>
    <row r="59" spans="1:9" ht="12.75">
      <c r="A59" s="89"/>
      <c r="B59" s="63"/>
      <c r="C59" s="63"/>
      <c r="D59" s="63"/>
      <c r="E59" s="63"/>
      <c r="F59" s="63"/>
      <c r="G59" s="63"/>
      <c r="H59" s="63"/>
      <c r="I59" s="63"/>
    </row>
    <row r="113" ht="12.75">
      <c r="A113" s="103"/>
    </row>
  </sheetData>
  <printOptions/>
  <pageMargins left="1.1811023622047245" right="0.2362204724409449" top="0.84" bottom="0.4330708661417323" header="0" footer="0"/>
  <pageSetup orientation="landscape" paperSize="5" r:id="rId1"/>
  <rowBreaks count="3" manualBreakCount="3">
    <brk id="26" max="255" man="1"/>
    <brk id="55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7"/>
  <sheetViews>
    <sheetView workbookViewId="0" topLeftCell="A4">
      <selection activeCell="I20" sqref="I20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2" t="s">
        <v>63</v>
      </c>
    </row>
    <row r="5" spans="1:9" ht="12.75">
      <c r="A5" s="62" t="s">
        <v>13</v>
      </c>
      <c r="B5" s="64"/>
      <c r="C5" s="63"/>
      <c r="D5" s="63"/>
      <c r="E5" s="63"/>
      <c r="F5" s="63"/>
      <c r="G5" s="63"/>
      <c r="H5" s="63"/>
      <c r="I5" s="63"/>
    </row>
    <row r="6" spans="1:9" ht="12.75">
      <c r="A6" s="2" t="str">
        <f>'D-Sinies Pag Direc'!$A$6</f>
        <v>      (entre el 1 de enero y 30 de septiembre de 2008, montos expresados en miles de pesos de septiembre de 2008)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88</v>
      </c>
      <c r="G8" s="70" t="s">
        <v>6</v>
      </c>
      <c r="H8" s="70" t="s">
        <v>7</v>
      </c>
      <c r="I8" s="71" t="s">
        <v>8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5" t="str">
        <f>'F-N° Seg Contrat'!A10</f>
        <v>ABN Amro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4">
        <f aca="true" t="shared" si="0" ref="I10:I21">SUM(B10:H10)</f>
        <v>0</v>
      </c>
    </row>
    <row r="11" spans="1:9" ht="12.75">
      <c r="A11" s="106" t="str">
        <f>'F-N° Seg Contrat'!A11</f>
        <v>Aseguradora Magallanes</v>
      </c>
      <c r="B11" s="75">
        <v>3707386</v>
      </c>
      <c r="C11" s="75">
        <v>1126810</v>
      </c>
      <c r="D11" s="75">
        <v>34838</v>
      </c>
      <c r="E11" s="75">
        <v>59569</v>
      </c>
      <c r="F11" s="75">
        <v>386646</v>
      </c>
      <c r="G11" s="75">
        <v>17710</v>
      </c>
      <c r="H11" s="75">
        <v>999616</v>
      </c>
      <c r="I11" s="4">
        <f t="shared" si="0"/>
        <v>6332575</v>
      </c>
    </row>
    <row r="12" spans="1:9" ht="12.75">
      <c r="A12" s="106" t="str">
        <f>'F-N° Seg Contrat'!A12</f>
        <v>Bci</v>
      </c>
      <c r="B12" s="75">
        <v>4032195</v>
      </c>
      <c r="C12" s="75">
        <v>2109919</v>
      </c>
      <c r="D12" s="75">
        <v>472392</v>
      </c>
      <c r="E12" s="75">
        <v>854215</v>
      </c>
      <c r="F12" s="75">
        <v>681022</v>
      </c>
      <c r="G12" s="75">
        <v>446013</v>
      </c>
      <c r="H12" s="75">
        <v>104521</v>
      </c>
      <c r="I12" s="4">
        <f t="shared" si="0"/>
        <v>8700277</v>
      </c>
    </row>
    <row r="13" spans="1:9" ht="12.75">
      <c r="A13" s="106" t="str">
        <f>'F-N° Seg Contrat'!A13</f>
        <v>Chilena Consolidada</v>
      </c>
      <c r="B13" s="75">
        <v>902993</v>
      </c>
      <c r="C13" s="75">
        <v>210263</v>
      </c>
      <c r="D13" s="75">
        <v>1015</v>
      </c>
      <c r="E13" s="75">
        <v>221</v>
      </c>
      <c r="F13" s="75">
        <v>14895</v>
      </c>
      <c r="G13" s="75">
        <v>93</v>
      </c>
      <c r="H13" s="75">
        <v>8566</v>
      </c>
      <c r="I13" s="4">
        <f t="shared" si="0"/>
        <v>1138046</v>
      </c>
    </row>
    <row r="14" spans="1:9" ht="12.75">
      <c r="A14" s="106" t="str">
        <f>'F-N° Seg Contrat'!A14</f>
        <v>Consorcio Nacional</v>
      </c>
      <c r="B14" s="75">
        <v>1325482</v>
      </c>
      <c r="C14" s="75">
        <v>518830</v>
      </c>
      <c r="D14" s="75">
        <v>17104</v>
      </c>
      <c r="E14" s="75">
        <v>0</v>
      </c>
      <c r="F14" s="75">
        <v>30408</v>
      </c>
      <c r="G14" s="75">
        <v>29289</v>
      </c>
      <c r="H14" s="75">
        <v>16545</v>
      </c>
      <c r="I14" s="4">
        <f t="shared" si="0"/>
        <v>1937658</v>
      </c>
    </row>
    <row r="15" spans="1:9" ht="12.75">
      <c r="A15" s="106" t="str">
        <f>'F-N° Seg Contrat'!A15</f>
        <v>ING Vida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4">
        <f t="shared" si="0"/>
        <v>0</v>
      </c>
    </row>
    <row r="16" spans="1:9" ht="12.75">
      <c r="A16" s="106" t="str">
        <f>'F-N° Seg Contrat'!A16</f>
        <v>Interamericana Vida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4">
        <f t="shared" si="0"/>
        <v>0</v>
      </c>
    </row>
    <row r="17" spans="1:9" ht="12.75">
      <c r="A17" s="106" t="str">
        <f>'F-N° Seg Contrat'!A17</f>
        <v>Ise Chile</v>
      </c>
      <c r="B17" s="203">
        <v>3419</v>
      </c>
      <c r="C17" s="203">
        <v>1319</v>
      </c>
      <c r="D17" s="203">
        <v>0</v>
      </c>
      <c r="E17" s="203">
        <v>0</v>
      </c>
      <c r="F17" s="203">
        <v>0</v>
      </c>
      <c r="G17" s="203">
        <v>0</v>
      </c>
      <c r="H17" s="203">
        <v>0</v>
      </c>
      <c r="I17" s="4">
        <f t="shared" si="0"/>
        <v>4738</v>
      </c>
    </row>
    <row r="18" spans="1:9" ht="12.75">
      <c r="A18" s="106" t="str">
        <f>'F-N° Seg Contrat'!A18</f>
        <v>Liberty</v>
      </c>
      <c r="B18" s="75">
        <v>312797</v>
      </c>
      <c r="C18" s="75">
        <v>245812</v>
      </c>
      <c r="D18" s="75">
        <v>22221</v>
      </c>
      <c r="E18" s="75">
        <v>3149</v>
      </c>
      <c r="F18" s="75">
        <v>4209</v>
      </c>
      <c r="G18" s="75">
        <v>46880</v>
      </c>
      <c r="H18" s="75">
        <v>0</v>
      </c>
      <c r="I18" s="4">
        <f t="shared" si="0"/>
        <v>635068</v>
      </c>
    </row>
    <row r="19" spans="1:9" ht="12.75">
      <c r="A19" s="106" t="str">
        <f>'F-N° Seg Contrat'!A19</f>
        <v>Mapfre</v>
      </c>
      <c r="B19" s="75">
        <v>995002</v>
      </c>
      <c r="C19" s="75">
        <v>504252</v>
      </c>
      <c r="D19" s="75">
        <v>109458</v>
      </c>
      <c r="E19" s="75">
        <v>223085</v>
      </c>
      <c r="F19" s="75">
        <v>209778</v>
      </c>
      <c r="G19" s="75">
        <v>14524</v>
      </c>
      <c r="H19" s="75">
        <v>41851</v>
      </c>
      <c r="I19" s="4">
        <f t="shared" si="0"/>
        <v>2097950</v>
      </c>
    </row>
    <row r="20" spans="1:9" ht="12.75">
      <c r="A20" s="106" t="str">
        <f>'F-N° Seg Contrat'!A20</f>
        <v>Penta Security</v>
      </c>
      <c r="B20" s="75">
        <v>1953807</v>
      </c>
      <c r="C20" s="75">
        <v>1857043</v>
      </c>
      <c r="D20" s="75">
        <v>248117</v>
      </c>
      <c r="E20" s="75">
        <v>2025341</v>
      </c>
      <c r="F20" s="75">
        <v>648175</v>
      </c>
      <c r="G20" s="75">
        <v>552970</v>
      </c>
      <c r="H20" s="75">
        <v>122703</v>
      </c>
      <c r="I20" s="4">
        <f t="shared" si="0"/>
        <v>7408156</v>
      </c>
    </row>
    <row r="21" spans="1:9" ht="12.75">
      <c r="A21" s="106" t="str">
        <f>'F-N° Seg Contrat'!A21</f>
        <v>Renta Nacional</v>
      </c>
      <c r="B21" s="75">
        <v>1455562</v>
      </c>
      <c r="C21" s="75">
        <v>1036733</v>
      </c>
      <c r="D21" s="75">
        <v>112293</v>
      </c>
      <c r="E21" s="75">
        <v>120787</v>
      </c>
      <c r="F21" s="75">
        <v>50</v>
      </c>
      <c r="G21" s="75">
        <v>231366</v>
      </c>
      <c r="H21" s="75">
        <v>291164</v>
      </c>
      <c r="I21" s="4">
        <f t="shared" si="0"/>
        <v>3247955</v>
      </c>
    </row>
    <row r="22" spans="1:9" s="215" customFormat="1" ht="12.75">
      <c r="A22" s="213" t="str">
        <f>'F-N° Seg Contrat'!A22</f>
        <v>RSA</v>
      </c>
      <c r="B22" s="203">
        <v>970418</v>
      </c>
      <c r="C22" s="203">
        <v>307275</v>
      </c>
      <c r="D22" s="203">
        <v>74132</v>
      </c>
      <c r="E22" s="203">
        <v>624471</v>
      </c>
      <c r="F22" s="203">
        <v>141353</v>
      </c>
      <c r="G22" s="203">
        <v>67481</v>
      </c>
      <c r="H22" s="203">
        <v>24784</v>
      </c>
      <c r="I22" s="214">
        <f>SUM(B22:H22)</f>
        <v>2209914</v>
      </c>
    </row>
    <row r="23" spans="1:9" ht="12.75">
      <c r="A23" s="76"/>
      <c r="B23" s="77"/>
      <c r="C23" s="78"/>
      <c r="D23" s="78"/>
      <c r="E23" s="78"/>
      <c r="F23" s="78"/>
      <c r="G23" s="79"/>
      <c r="H23" s="79"/>
      <c r="I23" s="80"/>
    </row>
    <row r="24" spans="1:9" ht="12.75">
      <c r="A24" s="81" t="s">
        <v>12</v>
      </c>
      <c r="B24" s="5">
        <f aca="true" t="shared" si="1" ref="B24:I24">SUM(B10:B22)</f>
        <v>15659061</v>
      </c>
      <c r="C24" s="6">
        <f t="shared" si="1"/>
        <v>7918256</v>
      </c>
      <c r="D24" s="6">
        <f t="shared" si="1"/>
        <v>1091570</v>
      </c>
      <c r="E24" s="6">
        <f t="shared" si="1"/>
        <v>3910838</v>
      </c>
      <c r="F24" s="6">
        <f t="shared" si="1"/>
        <v>2116536</v>
      </c>
      <c r="G24" s="7">
        <f t="shared" si="1"/>
        <v>1406326</v>
      </c>
      <c r="H24" s="7">
        <f t="shared" si="1"/>
        <v>1609750</v>
      </c>
      <c r="I24" s="8">
        <f t="shared" si="1"/>
        <v>33712337</v>
      </c>
    </row>
    <row r="25" spans="1:9" ht="12.75">
      <c r="A25" s="94"/>
      <c r="B25" s="95"/>
      <c r="C25" s="85"/>
      <c r="D25" s="85"/>
      <c r="E25" s="85"/>
      <c r="F25" s="85"/>
      <c r="G25" s="86"/>
      <c r="H25" s="86"/>
      <c r="I25" s="96"/>
    </row>
    <row r="27" ht="12.75">
      <c r="I27" s="205"/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9"/>
  <sheetViews>
    <sheetView tabSelected="1" workbookViewId="0" topLeftCell="A10">
      <selection activeCell="J36" sqref="J36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2" t="s">
        <v>63</v>
      </c>
    </row>
    <row r="5" spans="1:9" ht="12.75">
      <c r="A5" s="62" t="s">
        <v>14</v>
      </c>
      <c r="B5" s="63"/>
      <c r="C5" s="63"/>
      <c r="D5" s="61"/>
      <c r="E5" s="63"/>
      <c r="F5" s="63"/>
      <c r="G5" s="63"/>
      <c r="H5" s="63"/>
      <c r="I5" s="61"/>
    </row>
    <row r="6" spans="1:9" ht="12.75">
      <c r="A6" s="2" t="s">
        <v>95</v>
      </c>
      <c r="B6" s="64"/>
      <c r="C6" s="63"/>
      <c r="D6" s="63"/>
      <c r="E6" s="63"/>
      <c r="F6" s="63"/>
      <c r="G6" s="63"/>
      <c r="H6" s="63"/>
      <c r="I6" s="61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88</v>
      </c>
      <c r="G8" s="70" t="s">
        <v>6</v>
      </c>
      <c r="H8" s="70" t="s">
        <v>7</v>
      </c>
      <c r="I8" s="71" t="s">
        <v>87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4" t="s">
        <v>85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3">
        <v>0</v>
      </c>
    </row>
    <row r="11" spans="1:9" ht="12.75">
      <c r="A11" s="106" t="s">
        <v>82</v>
      </c>
      <c r="B11" s="9">
        <v>11788.22826145711</v>
      </c>
      <c r="C11" s="9">
        <v>13478.104852696673</v>
      </c>
      <c r="D11" s="9">
        <v>28911.203319502074</v>
      </c>
      <c r="E11" s="9">
        <v>36058.71670702179</v>
      </c>
      <c r="F11" s="9">
        <v>33928.220428220426</v>
      </c>
      <c r="G11" s="9">
        <v>18164.102564102563</v>
      </c>
      <c r="H11" s="9">
        <v>45162.01319237372</v>
      </c>
      <c r="I11" s="13">
        <v>14542.132070618927</v>
      </c>
    </row>
    <row r="12" spans="1:9" ht="12.75">
      <c r="A12" s="106" t="s">
        <v>90</v>
      </c>
      <c r="B12" s="9">
        <v>9021.095186744644</v>
      </c>
      <c r="C12" s="9">
        <v>10322.954533223086</v>
      </c>
      <c r="D12" s="9">
        <v>18118.748082233815</v>
      </c>
      <c r="E12" s="9">
        <v>47890.059987666085</v>
      </c>
      <c r="F12" s="9">
        <v>29047.64342077202</v>
      </c>
      <c r="G12" s="9">
        <v>16642.89712302698</v>
      </c>
      <c r="H12" s="9">
        <v>5268.992287140192</v>
      </c>
      <c r="I12" s="13">
        <v>11367.635933651703</v>
      </c>
    </row>
    <row r="13" spans="1:9" ht="12.75">
      <c r="A13" s="106" t="s">
        <v>9</v>
      </c>
      <c r="B13" s="9">
        <v>10123.807388306519</v>
      </c>
      <c r="C13" s="9">
        <v>13656.101838020393</v>
      </c>
      <c r="D13" s="9">
        <v>18796.2962962963</v>
      </c>
      <c r="E13" s="9">
        <v>11631.578947368422</v>
      </c>
      <c r="F13" s="9">
        <v>50491.52542372882</v>
      </c>
      <c r="G13" s="9">
        <v>15500</v>
      </c>
      <c r="H13" s="9">
        <v>11241.469816272966</v>
      </c>
      <c r="I13" s="13">
        <v>10763.903601694916</v>
      </c>
    </row>
    <row r="14" spans="1:9" ht="12.75">
      <c r="A14" s="106" t="s">
        <v>84</v>
      </c>
      <c r="B14" s="9">
        <v>9498.258688642065</v>
      </c>
      <c r="C14" s="9">
        <v>10820.455066841852</v>
      </c>
      <c r="D14" s="9">
        <v>17453.061224489797</v>
      </c>
      <c r="E14" s="9">
        <v>0</v>
      </c>
      <c r="F14" s="9">
        <v>37494.4512946979</v>
      </c>
      <c r="G14" s="9">
        <v>14807.381193124367</v>
      </c>
      <c r="H14" s="9">
        <v>9016.348773841963</v>
      </c>
      <c r="I14" s="13">
        <v>10034.323651108476</v>
      </c>
    </row>
    <row r="15" spans="1:9" ht="12.75">
      <c r="A15" s="106" t="s">
        <v>89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3">
        <v>0</v>
      </c>
    </row>
    <row r="16" spans="1:9" ht="12.75">
      <c r="A16" s="106" t="s">
        <v>10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3">
        <v>0</v>
      </c>
    </row>
    <row r="17" spans="1:9" ht="12.75">
      <c r="A17" s="106" t="s">
        <v>91</v>
      </c>
      <c r="B17" s="9">
        <v>5717.391304347826</v>
      </c>
      <c r="C17" s="9">
        <v>7494.318181818182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3">
        <v>6121.447028423772</v>
      </c>
    </row>
    <row r="18" spans="1:9" ht="12.75">
      <c r="A18" s="106" t="s">
        <v>92</v>
      </c>
      <c r="B18" s="9">
        <v>8500.611462890996</v>
      </c>
      <c r="C18" s="9">
        <v>10489.545105402407</v>
      </c>
      <c r="D18" s="9">
        <v>18319.043693322343</v>
      </c>
      <c r="E18" s="9">
        <v>18523.529411764706</v>
      </c>
      <c r="F18" s="9">
        <v>32627.906976744187</v>
      </c>
      <c r="G18" s="9">
        <v>17831.875237732977</v>
      </c>
      <c r="H18" s="9">
        <v>0</v>
      </c>
      <c r="I18" s="13">
        <v>9865.593736407132</v>
      </c>
    </row>
    <row r="19" spans="1:9" ht="12.75">
      <c r="A19" s="106" t="s">
        <v>86</v>
      </c>
      <c r="B19" s="9">
        <v>9047.940347367463</v>
      </c>
      <c r="C19" s="9">
        <v>11743.99701888814</v>
      </c>
      <c r="D19" s="9">
        <v>20509.27487352445</v>
      </c>
      <c r="E19" s="9">
        <v>71364.36340371081</v>
      </c>
      <c r="F19" s="9">
        <v>32503.563681437867</v>
      </c>
      <c r="G19" s="9">
        <v>18549.169859514688</v>
      </c>
      <c r="H19" s="9">
        <v>7036.146603900471</v>
      </c>
      <c r="I19" s="13">
        <v>12018.847927587292</v>
      </c>
    </row>
    <row r="20" spans="1:9" ht="12.75">
      <c r="A20" s="106" t="s">
        <v>93</v>
      </c>
      <c r="B20" s="9">
        <v>9042.556047170334</v>
      </c>
      <c r="C20" s="9">
        <v>10633.001047815904</v>
      </c>
      <c r="D20" s="9">
        <v>18323.38822834355</v>
      </c>
      <c r="E20" s="9">
        <v>120923.09988656039</v>
      </c>
      <c r="F20" s="9">
        <v>30808.260848899663</v>
      </c>
      <c r="G20" s="9">
        <v>17166.583881783186</v>
      </c>
      <c r="H20" s="9">
        <v>13585.36315323295</v>
      </c>
      <c r="I20" s="13">
        <v>15328.593598046722</v>
      </c>
    </row>
    <row r="21" spans="1:9" ht="12.75">
      <c r="A21" s="106" t="s">
        <v>11</v>
      </c>
      <c r="B21" s="9">
        <v>8174.4673203715565</v>
      </c>
      <c r="C21" s="9">
        <v>10118.219437449981</v>
      </c>
      <c r="D21" s="9">
        <v>17291.807822605482</v>
      </c>
      <c r="E21" s="9">
        <v>52516.086956521736</v>
      </c>
      <c r="F21" s="9">
        <v>12500</v>
      </c>
      <c r="G21" s="9">
        <v>15048.19512195122</v>
      </c>
      <c r="H21" s="9">
        <v>9859.939045038944</v>
      </c>
      <c r="I21" s="13">
        <v>9717.811547241845</v>
      </c>
    </row>
    <row r="22" spans="1:9" ht="12.75">
      <c r="A22" s="106" t="s">
        <v>96</v>
      </c>
      <c r="B22" s="9">
        <v>9517.260994076341</v>
      </c>
      <c r="C22" s="9">
        <v>11308.099952158393</v>
      </c>
      <c r="D22" s="9">
        <v>20911.706629055006</v>
      </c>
      <c r="E22" s="9">
        <v>84069.87075928917</v>
      </c>
      <c r="F22" s="9">
        <v>33432.59224219489</v>
      </c>
      <c r="G22" s="9">
        <v>18538.736263736264</v>
      </c>
      <c r="H22" s="208">
        <v>7246.783625730994</v>
      </c>
      <c r="I22" s="209">
        <v>14596.718582808227</v>
      </c>
    </row>
    <row r="23" spans="1:9" ht="12.75">
      <c r="A23" s="76"/>
      <c r="B23" s="97"/>
      <c r="C23" s="98"/>
      <c r="D23" s="98"/>
      <c r="E23" s="98"/>
      <c r="F23" s="98"/>
      <c r="G23" s="99"/>
      <c r="H23" s="207"/>
      <c r="I23" s="100"/>
    </row>
    <row r="24" spans="1:9" ht="12.75">
      <c r="A24" s="81" t="s">
        <v>15</v>
      </c>
      <c r="B24" s="12">
        <v>9585.16340745447</v>
      </c>
      <c r="C24" s="12">
        <v>10964.516714185422</v>
      </c>
      <c r="D24" s="12">
        <v>18678.15403569412</v>
      </c>
      <c r="E24" s="12">
        <v>79357.92699011789</v>
      </c>
      <c r="F24" s="12">
        <v>31216.884706715242</v>
      </c>
      <c r="G24" s="12">
        <v>16663.222626396673</v>
      </c>
      <c r="H24" s="12">
        <v>17403.07898549158</v>
      </c>
      <c r="I24" s="14">
        <v>12447.94159805573</v>
      </c>
    </row>
    <row r="25" spans="1:9" ht="12.75">
      <c r="A25" s="101"/>
      <c r="B25" s="87"/>
      <c r="C25" s="87"/>
      <c r="D25" s="87"/>
      <c r="E25" s="87"/>
      <c r="F25" s="87"/>
      <c r="G25" s="87"/>
      <c r="H25" s="87"/>
      <c r="I25" s="102"/>
    </row>
    <row r="26" spans="1:9" ht="12.75">
      <c r="A26" s="89"/>
      <c r="B26" s="63"/>
      <c r="C26" s="63"/>
      <c r="D26" s="63"/>
      <c r="E26" s="63"/>
      <c r="F26" s="63"/>
      <c r="G26" s="63"/>
      <c r="H26" s="63"/>
      <c r="I26" s="61"/>
    </row>
    <row r="27" spans="1:9" ht="12.75">
      <c r="A27" s="89"/>
      <c r="B27" s="63"/>
      <c r="C27" s="63"/>
      <c r="D27" s="63"/>
      <c r="E27" s="63"/>
      <c r="F27" s="63"/>
      <c r="G27" s="63"/>
      <c r="H27" s="63"/>
      <c r="I27" s="61"/>
    </row>
    <row r="28" spans="1:9" ht="12.75">
      <c r="A28" s="89"/>
      <c r="B28" s="63"/>
      <c r="C28" s="63"/>
      <c r="D28" s="63"/>
      <c r="E28" s="63"/>
      <c r="F28" s="63"/>
      <c r="G28" s="63"/>
      <c r="H28" s="63"/>
      <c r="I28" s="61"/>
    </row>
    <row r="29" spans="1:9" ht="12.75">
      <c r="A29" s="89"/>
      <c r="B29" s="63"/>
      <c r="C29" s="63"/>
      <c r="D29" s="63"/>
      <c r="E29" s="63"/>
      <c r="F29" s="63"/>
      <c r="G29" s="63"/>
      <c r="H29" s="63"/>
      <c r="I29" s="61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mvalenzu</cp:lastModifiedBy>
  <cp:lastPrinted>2006-05-24T13:37:34Z</cp:lastPrinted>
  <dcterms:created xsi:type="dcterms:W3CDTF">1998-11-26T15:05:36Z</dcterms:created>
  <dcterms:modified xsi:type="dcterms:W3CDTF">2008-12-16T14:25:11Z</dcterms:modified>
  <cp:category/>
  <cp:version/>
  <cp:contentType/>
  <cp:contentStatus/>
</cp:coreProperties>
</file>