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arteaga\Desktop\ESTADOS FINANCIERO ESTADISTICA\"/>
    </mc:Choice>
  </mc:AlternateContent>
  <bookViews>
    <workbookView xWindow="0" yWindow="0" windowWidth="15345" windowHeight="6705" tabRatio="794"/>
  </bookViews>
  <sheets>
    <sheet name="Diciembre 2019" sheetId="27" r:id="rId1"/>
    <sheet name="Septiembre 2019" sheetId="26" r:id="rId2"/>
    <sheet name="Junio 2019" sheetId="24" r:id="rId3"/>
    <sheet name="Marzo 2019" sheetId="23" r:id="rId4"/>
  </sheets>
  <definedNames>
    <definedName name="_xlnm.Print_Area" localSheetId="3">'Marzo 2019'!$B$1:$J$41</definedName>
    <definedName name="UF" localSheetId="0">#REF!</definedName>
    <definedName name="UF" localSheetId="3">#REF!</definedName>
    <definedName name="UF" localSheetId="1">#REF!</definedName>
    <definedName name="UF">#REF!</definedName>
    <definedName name="UF_30.09.2019" localSheetId="0">'Diciembre 2019'!$M$2</definedName>
    <definedName name="UF_30.09.2019" localSheetId="1">'Septiembre 2019'!$M$2</definedName>
    <definedName name="UF_30.09.2019">#REF!</definedName>
  </definedNames>
  <calcPr calcId="162913"/>
</workbook>
</file>

<file path=xl/calcChain.xml><?xml version="1.0" encoding="utf-8"?>
<calcChain xmlns="http://schemas.openxmlformats.org/spreadsheetml/2006/main">
  <c r="H8" i="27" l="1"/>
  <c r="E8" i="27"/>
  <c r="E22" i="27" s="1"/>
  <c r="I23" i="27"/>
  <c r="H23" i="27"/>
  <c r="I22" i="27"/>
  <c r="H22" i="27"/>
  <c r="I21" i="27"/>
  <c r="H21" i="27"/>
  <c r="F23" i="27"/>
  <c r="E23" i="27" l="1"/>
  <c r="F22" i="27"/>
  <c r="H22" i="26" l="1"/>
  <c r="E22" i="26"/>
  <c r="H21" i="26"/>
  <c r="E21" i="26"/>
  <c r="H20" i="26"/>
  <c r="I8" i="26"/>
  <c r="I22" i="26" s="1"/>
  <c r="F8" i="26"/>
  <c r="F22" i="26" s="1"/>
  <c r="F21" i="26" l="1"/>
  <c r="I20" i="26"/>
  <c r="I21" i="26"/>
  <c r="E21" i="24" l="1"/>
  <c r="F21" i="24"/>
  <c r="E20" i="24"/>
  <c r="I19" i="24" l="1"/>
  <c r="I20" i="24"/>
  <c r="I21" i="24"/>
  <c r="F20" i="24"/>
  <c r="H21" i="24"/>
  <c r="H20" i="24"/>
  <c r="H19" i="24"/>
  <c r="I18" i="23"/>
  <c r="I19" i="23"/>
  <c r="I20" i="23"/>
  <c r="F19" i="23"/>
  <c r="F20" i="23"/>
  <c r="H20" i="23"/>
  <c r="E20" i="23"/>
  <c r="H19" i="23"/>
  <c r="E19" i="23"/>
  <c r="H18" i="23"/>
</calcChain>
</file>

<file path=xl/sharedStrings.xml><?xml version="1.0" encoding="utf-8"?>
<sst xmlns="http://schemas.openxmlformats.org/spreadsheetml/2006/main" count="228" uniqueCount="77">
  <si>
    <t>NOMBRE CORTO</t>
  </si>
  <si>
    <t>RAZÓN SOCIAL</t>
  </si>
  <si>
    <t>M Y V MUTUOS</t>
  </si>
  <si>
    <t>ADMINISTRADORA DE MUTUOS HIPOTECARIOS M Y V S.A.</t>
  </si>
  <si>
    <t>BICE</t>
  </si>
  <si>
    <t xml:space="preserve">BICE HIPOTECARIA ADMINISTRADORA DE MUTUOS HIPOTECARIOS S.A.  </t>
  </si>
  <si>
    <t>CONCRECES</t>
  </si>
  <si>
    <t>HIPOTECARIA CONCRECES S.A.</t>
  </si>
  <si>
    <t>LA CONSTRUCCIÓN</t>
  </si>
  <si>
    <t>HIPOTECARIA LA CONSTRUCCIÓN S.A.</t>
  </si>
  <si>
    <t>METLIFE</t>
  </si>
  <si>
    <t xml:space="preserve">METLIFE CHILE ADMINISTRADORA DE MUTUOS </t>
  </si>
  <si>
    <t>RENTA NACIONAL</t>
  </si>
  <si>
    <t xml:space="preserve">MUTUOS HIPOTECARIOS RENTA NACIONAL </t>
  </si>
  <si>
    <t>PENTA</t>
  </si>
  <si>
    <t>PENTA HIPOTECARIO ADMINISTRADORA DE MUTUOS HIPOTECARIOS S.A</t>
  </si>
  <si>
    <t>CCAF LOS ANDES</t>
  </si>
  <si>
    <t>CAJA DE COMPENSACION DE ASIGNACION FAMILIAR DE LOS ANDES</t>
  </si>
  <si>
    <t>CCAF LOS HEROES</t>
  </si>
  <si>
    <t>CAJA DE COMPENSACION DE ASIGNACION FAMILIAR DE LOS HEROES</t>
  </si>
  <si>
    <t>TOTAL MERCADO</t>
  </si>
  <si>
    <t>PROMEDIO MERCADO (simple)</t>
  </si>
  <si>
    <t>DESVIACIÓN ESTÁNDAR</t>
  </si>
  <si>
    <t>Razón de Endeudamiento: Cuociente entre el Pasivo Exigible y el Patrimonio.</t>
  </si>
  <si>
    <t>HIPOTECARIA SECURITY PRINCIPAL S.A.</t>
  </si>
  <si>
    <t>SECURITY PRINCIPAL</t>
  </si>
  <si>
    <t>(3)</t>
  </si>
  <si>
    <t>* Para todos los Agentes Administradores de Mutuos Hipotecarios Endosables  se consideró EEFF individuales.</t>
  </si>
  <si>
    <t>NOTAS</t>
  </si>
  <si>
    <t>AGENTE ADMINISTRADOR DE MUTUOS HIPOTECARIOS ANDES S.A.</t>
  </si>
  <si>
    <t>ANDES</t>
  </si>
  <si>
    <t>* La Razón de Endeudamiento y Nivel Patrimonial, es calculado por esta Comisión de acuerdo a la información financiera enviada por los Agentes Administradores de Mutuos Hipotecarios Endosables, en sus Estados Financieros.</t>
  </si>
  <si>
    <t>Limite máximo de endeudamiento: menor o igual a 10 veces.</t>
  </si>
  <si>
    <t>Patrimonio: El Patrimonio mínimo para el periodo debe ser superior a UF 10.000.</t>
  </si>
  <si>
    <t>Diciembre 2018</t>
  </si>
  <si>
    <t>CREDITU</t>
  </si>
  <si>
    <t>CREDITU ADMINISTRADORA DE MUTUOS HIPOTECARIOS S.A.</t>
  </si>
  <si>
    <t>Marzo 2019</t>
  </si>
  <si>
    <t>* Los Estados Financieros al  31 de diciembre de 2018 y al 31 de marzo de 2019, se presentan bajo norma IFRS, conforme a las instrucciones establecidas en la Circular SVS N° 2143, de 24.01.2014.</t>
  </si>
  <si>
    <t>Se incorpora la información de los Estados Financieros al 31.03.2019 de las Cajas de Compensación de Asignación Familiar Los Andes y Los Heroes, que fue recepcionada por esta Comisión el dia 30.05.2019.</t>
  </si>
  <si>
    <t>CENTRAL HIPOTECARIA</t>
  </si>
  <si>
    <t>CENTRAL HIPOTECARIA S.A.</t>
  </si>
  <si>
    <t>Junio 2019</t>
  </si>
  <si>
    <t>(4)</t>
  </si>
  <si>
    <t>* Los Estados Financieros al  31 de marzo de 2019 y al 30 de junio de 2019, se presentan bajo norma IFRS, conforme a las instrucciones establecidas en la Circular SVS N° 2143, de 24.01.2014.</t>
  </si>
  <si>
    <t>Se incorpora la información de los Estados Financieros al 30.06.2019 de las Cajas de Compensación de Asignación Familiar Los Andes y Los Heroes, que fue recepcionada por esta Comisión el dia 29.08.2019.</t>
  </si>
  <si>
    <t>* Los Promedios de Mercado Simples y la Desviación Estándar, son calculados por esta Comisión de acuerdo a la información financiera enviada por los Agentes Administradores de Mutuos Hipotecarios Endosables, en sus Estados Financieros.</t>
  </si>
  <si>
    <t>* Los Promedios de Mercado Simples y la Desviación Estándar, son calculados por esta  Comisión de acuerdo a la información financiera enviada por los Agentes Administradores de Mutuos Hipotecarios Endosables, en sus Estados Financieros.</t>
  </si>
  <si>
    <t>Septiembre 2019</t>
  </si>
  <si>
    <t>EVOLUCIONA</t>
  </si>
  <si>
    <t>EVOLUCIONA ADMINISTRADORA DE MUTUOS HIPOTECARIOS S.A.</t>
  </si>
  <si>
    <t>* Los Estados Financieros al  30 de junio de 2019 y al 30 de septiembre de 2019, se presentan bajo norma IFRS, conforme a las instrucciones establecidas en la Circular SVS N° 2143, de 24.01.2014.</t>
  </si>
  <si>
    <t xml:space="preserve">Se incorpora la información de los Estados Financieros al 30.09.2019 de las Cajas de Compensación de Asignación Familiar Los Andes y Los Heroes, que fue recepcionada por esta Comisión el dia 29.11.2019.
</t>
  </si>
  <si>
    <t>Información de Endeudamiento y Patrimonio - Administradoras de Mutuos Hipotecarios
31 de marzo 2019</t>
  </si>
  <si>
    <t>Información de Endeudamiento y Patrimonio - Administradoras de Mutuos Hipotecarios
30 de junio 2019</t>
  </si>
  <si>
    <t>Información de Endeudamiento y Patrimonio - Administradoras de Mutuos Hipotecarios
30 de septiembre 2019</t>
  </si>
  <si>
    <t>Información de Endeudamiento y Patrimonio - Administradoras de Mutuos Hipotecarios
31 de diciembre 2019</t>
  </si>
  <si>
    <t>Diciembre 2019</t>
  </si>
  <si>
    <t>NUEVO CAPITAL</t>
  </si>
  <si>
    <t>NUEVO CAPITAL ADMINISTRADORA DE MUTUOS HIPOTECARIOS S.A.</t>
  </si>
  <si>
    <t>* Para todos los Agentes Administradores de Mutuos Hipotecarios Endosables se consideró EEFF individuales.</t>
  </si>
  <si>
    <t>* Los Estados Financieros al 30 de septiembre 2019 y al 31 de diciembre 2019, se presentan bajo norma IFRS, conforme a las instrucciones establecidas en la Circular SVS N° 2143, de 24.01.2014.</t>
  </si>
  <si>
    <t>(5)</t>
  </si>
  <si>
    <r>
      <rPr>
        <b/>
        <u/>
        <sz val="12"/>
        <color rgb="FFC00000"/>
        <rFont val="Arial Narrow"/>
        <family val="2"/>
      </rPr>
      <t>(3)</t>
    </r>
    <r>
      <rPr>
        <b/>
        <u/>
        <sz val="12"/>
        <color indexed="60"/>
        <rFont val="Arial Narrow"/>
        <family val="2"/>
      </rPr>
      <t xml:space="preserve"> </t>
    </r>
    <r>
      <rPr>
        <b/>
        <u/>
        <sz val="12"/>
        <color indexed="28"/>
        <rFont val="Arial Narrow"/>
        <family val="2"/>
      </rPr>
      <t>Cajas de Compensación de Asignación Familiar</t>
    </r>
  </si>
  <si>
    <r>
      <rPr>
        <b/>
        <u/>
        <sz val="12"/>
        <color rgb="FFC00000"/>
        <rFont val="Arial Narrow"/>
        <family val="2"/>
      </rPr>
      <t xml:space="preserve">(2) </t>
    </r>
    <r>
      <rPr>
        <b/>
        <u/>
        <sz val="12"/>
        <color indexed="28"/>
        <rFont val="Arial Narrow"/>
        <family val="2"/>
      </rPr>
      <t>Patrimonio</t>
    </r>
  </si>
  <si>
    <r>
      <rPr>
        <b/>
        <u/>
        <sz val="12"/>
        <color rgb="FFC00000"/>
        <rFont val="Arial Narrow"/>
        <family val="2"/>
      </rPr>
      <t>(1)</t>
    </r>
    <r>
      <rPr>
        <b/>
        <u/>
        <sz val="12"/>
        <color indexed="56"/>
        <rFont val="Arial Narrow"/>
        <family val="2"/>
      </rPr>
      <t xml:space="preserve"> </t>
    </r>
    <r>
      <rPr>
        <b/>
        <u/>
        <sz val="12"/>
        <color indexed="28"/>
        <rFont val="Arial Narrow"/>
        <family val="2"/>
      </rPr>
      <t>Endeudamiento</t>
    </r>
  </si>
  <si>
    <r>
      <t>RAZÓN ENDEUDAMIENTO</t>
    </r>
    <r>
      <rPr>
        <b/>
        <sz val="12"/>
        <color rgb="FFC00000"/>
        <rFont val="Arial Narrow"/>
        <family val="2"/>
      </rPr>
      <t xml:space="preserve"> (1)</t>
    </r>
  </si>
  <si>
    <r>
      <t>PATRIMONIO</t>
    </r>
    <r>
      <rPr>
        <b/>
        <sz val="12"/>
        <color rgb="FFC00000"/>
        <rFont val="Arial Narrow"/>
        <family val="2"/>
      </rPr>
      <t xml:space="preserve"> (2)</t>
    </r>
  </si>
  <si>
    <r>
      <rPr>
        <b/>
        <sz val="12"/>
        <color rgb="FFC00000"/>
        <rFont val="Arial Narrow"/>
        <family val="2"/>
      </rPr>
      <t>(4)</t>
    </r>
    <r>
      <rPr>
        <sz val="12"/>
        <color theme="7" tint="-0.249977111117893"/>
        <rFont val="Arial Narrow"/>
        <family val="2"/>
      </rPr>
      <t xml:space="preserve"> Con fecha 20 de mayo 2019, Creditú Administradora de Mutuos Hipotecarios S.A., realizó reenvío de Estados Financieros al 30 de septiembre y 31 de diciembre 2018, y 31 de marzo 2019, por lo que se actualizan los ratios presentados en este documento, según los nuevos antecedentes.</t>
    </r>
  </si>
  <si>
    <r>
      <rPr>
        <b/>
        <sz val="12"/>
        <color rgb="FFC00000"/>
        <rFont val="Arial Narrow"/>
        <family val="2"/>
      </rPr>
      <t>(5)</t>
    </r>
    <r>
      <rPr>
        <sz val="12"/>
        <color theme="7" tint="-0.249977111117893"/>
        <rFont val="Arial Narrow"/>
        <family val="2"/>
      </rPr>
      <t xml:space="preserve"> Con fecha 20 de mayo 2019, Creditú Administradora de Mutuos Hipotecarios S.A., realizó reenvío de Estados Financieros al 30 de septiembre y 31 de diciembre 2018, y 31 de marzo 2019, por lo que se actualizan los ratios presentados en este documento, según los nuevos antecedentes.</t>
    </r>
  </si>
  <si>
    <r>
      <rPr>
        <b/>
        <sz val="12"/>
        <color rgb="FFC00000"/>
        <rFont val="Arial Narrow"/>
        <family val="2"/>
      </rPr>
      <t>(4)</t>
    </r>
    <r>
      <rPr>
        <sz val="12"/>
        <color theme="7" tint="-0.249977111117893"/>
        <rFont val="Arial Narrow"/>
        <family val="2"/>
      </rPr>
      <t xml:space="preserve"> Mediante Certificado N°274 de fecha 06.06.2019 se autoriza la inscripción en el Registro Especial de Agentes Administradores de Mutuos Hipotecarios de la entidad denominada CENTRAL HIPOTECARIA S.A </t>
    </r>
  </si>
  <si>
    <r>
      <rPr>
        <b/>
        <sz val="12"/>
        <color rgb="FFC00000"/>
        <rFont val="Arial Narrow"/>
        <family val="2"/>
      </rPr>
      <t>(4)</t>
    </r>
    <r>
      <rPr>
        <sz val="12"/>
        <color rgb="FFC00000"/>
        <rFont val="Arial Narrow"/>
        <family val="2"/>
      </rPr>
      <t xml:space="preserve"> </t>
    </r>
    <r>
      <rPr>
        <sz val="12"/>
        <color theme="7" tint="-0.249977111117893"/>
        <rFont val="Arial Narrow"/>
        <family val="2"/>
      </rPr>
      <t xml:space="preserve">Mediante Certificado N°465 de fecha 26.09.2019 se autoriza la inscripción en el Registro Especial de Agentes Administradores de Mutuos Hipotecarios de la entidad denominada EVOLUCIONA ADMINISTRADORA DE MUTUOS HIPOTECARIOS S.A. </t>
    </r>
  </si>
  <si>
    <r>
      <rPr>
        <b/>
        <u/>
        <sz val="12"/>
        <color rgb="FFC00000"/>
        <rFont val="Arial Narrow"/>
        <family val="2"/>
      </rPr>
      <t>(2)</t>
    </r>
    <r>
      <rPr>
        <b/>
        <u/>
        <sz val="12"/>
        <color indexed="60"/>
        <rFont val="Arial Narrow"/>
        <family val="2"/>
      </rPr>
      <t xml:space="preserve"> </t>
    </r>
    <r>
      <rPr>
        <b/>
        <u/>
        <sz val="12"/>
        <color indexed="28"/>
        <rFont val="Arial Narrow"/>
        <family val="2"/>
      </rPr>
      <t>Patrimonio</t>
    </r>
  </si>
  <si>
    <r>
      <t xml:space="preserve">PATRIMONIO </t>
    </r>
    <r>
      <rPr>
        <b/>
        <sz val="12"/>
        <color rgb="FFC00000"/>
        <rFont val="Arial Narrow"/>
        <family val="2"/>
      </rPr>
      <t>(2)</t>
    </r>
  </si>
  <si>
    <r>
      <rPr>
        <b/>
        <sz val="12"/>
        <color rgb="FFC00000"/>
        <rFont val="Arial Narrow"/>
        <family val="2"/>
      </rPr>
      <t>(4)</t>
    </r>
    <r>
      <rPr>
        <sz val="12"/>
        <color theme="7" tint="-0.249977111117893"/>
        <rFont val="Arial Narrow"/>
        <family val="2"/>
      </rPr>
      <t xml:space="preserve"> Mediante Certificado N° 631 de fecha 12 de diciembre 2019, se autoriza la inscripción en el Registro Especial de Agentes Administradores de Mutuos Hipotecarios de la entidad denominada NUEVO CAPITAL ADMINISTRADORA DE MUTUOS HIPOTECARIOS S.A. </t>
    </r>
  </si>
  <si>
    <r>
      <t>RAZÓN ENDEUDAMIENTO</t>
    </r>
    <r>
      <rPr>
        <b/>
        <sz val="12"/>
        <color indexed="60"/>
        <rFont val="Arial Narrow"/>
        <family val="2"/>
      </rPr>
      <t xml:space="preserve"> </t>
    </r>
    <r>
      <rPr>
        <b/>
        <sz val="12"/>
        <color rgb="FFC00000"/>
        <rFont val="Arial Narrow"/>
        <family val="2"/>
      </rPr>
      <t>(1)</t>
    </r>
  </si>
  <si>
    <t>Se incorpora la información de los Estados Financieros al 31.12.2019 de la Caja de Compensación de Asignación Familiar Los Andes, que fue recepcionada por esta Comisión el día 14.04.2020.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</si>
</sst>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64" formatCode="_-* #,##0.00_-;\-* #,##0.00_-;_-* &quot;-&quot;??_-;_-@_-"/>
    <numFmt numFmtId="165" formatCode="_-* #,##0_-;\-* #,##0_-;_-* &quot;-&quot;??_-;_-@_-"/>
    <numFmt numFmtId="166" formatCode="#,##0;\(#,##0\)"/>
    <numFmt numFmtId="167" formatCode="_-* #,##0.00\ _€_-;\-* #,##0.00\ _€_-;_-* &quot;-&quot;??\ _€_-;_-@_-"/>
    <numFmt numFmtId="168" formatCode="_ * #,##0.00_ ;_ * \-#,##0.00_ ;_ * &quot;-&quot;_ ;_ @_ "/>
  </numFmts>
  <fonts count="21" x14ac:knownFonts="1">
    <font>
      <sz val="11"/>
      <color theme="1"/>
      <name val="Calibri"/>
      <family val="2"/>
      <scheme val="minor"/>
    </font>
    <font>
      <sz val="10"/>
      <name val="Arial"/>
      <family val="2"/>
    </font>
    <font>
      <u/>
      <sz val="10"/>
      <color indexed="12"/>
      <name val="Arial"/>
      <family val="2"/>
    </font>
    <font>
      <sz val="12"/>
      <name val="Arial Narrow"/>
      <family val="2"/>
    </font>
    <font>
      <b/>
      <sz val="12"/>
      <name val="Arial Narrow"/>
      <family val="2"/>
    </font>
    <font>
      <b/>
      <sz val="12"/>
      <color indexed="60"/>
      <name val="Arial Narrow"/>
      <family val="2"/>
    </font>
    <font>
      <b/>
      <u/>
      <sz val="12"/>
      <color indexed="56"/>
      <name val="Arial Narrow"/>
      <family val="2"/>
    </font>
    <font>
      <b/>
      <u/>
      <sz val="12"/>
      <color indexed="60"/>
      <name val="Arial Narrow"/>
      <family val="2"/>
    </font>
    <font>
      <b/>
      <u/>
      <sz val="12"/>
      <color indexed="28"/>
      <name val="Arial Narrow"/>
      <family val="2"/>
    </font>
    <font>
      <sz val="11"/>
      <color theme="1"/>
      <name val="Calibri"/>
      <family val="2"/>
      <scheme val="minor"/>
    </font>
    <font>
      <sz val="12"/>
      <color theme="1"/>
      <name val="Arial Narrow"/>
      <family val="2"/>
    </font>
    <font>
      <b/>
      <sz val="12"/>
      <color theme="7" tint="-0.249977111117893"/>
      <name val="Arial Narrow"/>
      <family val="2"/>
    </font>
    <font>
      <b/>
      <sz val="12"/>
      <color theme="1"/>
      <name val="Arial Narrow"/>
      <family val="2"/>
    </font>
    <font>
      <b/>
      <sz val="12"/>
      <color rgb="FFC00000"/>
      <name val="Arial Narrow"/>
      <family val="2"/>
    </font>
    <font>
      <sz val="12"/>
      <color rgb="FF002060"/>
      <name val="Arial Narrow"/>
      <family val="2"/>
    </font>
    <font>
      <b/>
      <u/>
      <sz val="12"/>
      <color rgb="FF002060"/>
      <name val="Arial Narrow"/>
      <family val="2"/>
    </font>
    <font>
      <sz val="12"/>
      <color theme="7" tint="-0.249977111117893"/>
      <name val="Arial Narrow"/>
      <family val="2"/>
    </font>
    <font>
      <b/>
      <u/>
      <sz val="12"/>
      <color theme="7" tint="-0.499984740745262"/>
      <name val="Arial Narrow"/>
      <family val="2"/>
    </font>
    <font>
      <b/>
      <sz val="14"/>
      <color theme="0"/>
      <name val="Arial Narrow"/>
      <family val="2"/>
    </font>
    <font>
      <sz val="12"/>
      <color rgb="FFC00000"/>
      <name val="Arial Narrow"/>
      <family val="2"/>
    </font>
    <font>
      <b/>
      <u/>
      <sz val="12"/>
      <color rgb="FFC00000"/>
      <name val="Arial Narrow"/>
      <family val="2"/>
    </font>
  </fonts>
  <fills count="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249977111117893"/>
        <bgColor indexed="64"/>
      </patternFill>
    </fill>
  </fills>
  <borders count="23">
    <border>
      <left/>
      <right/>
      <top/>
      <bottom/>
      <diagonal/>
    </border>
    <border>
      <left/>
      <right/>
      <top/>
      <bottom style="medium">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7">
    <xf numFmtId="0" fontId="0" fillId="0" borderId="0"/>
    <xf numFmtId="0" fontId="2" fillId="0" borderId="0" applyNumberFormat="0" applyFill="0" applyBorder="0" applyAlignment="0" applyProtection="0">
      <alignment vertical="top"/>
      <protection locked="0"/>
    </xf>
    <xf numFmtId="164" fontId="9" fillId="0" borderId="0" applyFont="0" applyFill="0" applyBorder="0" applyAlignment="0" applyProtection="0"/>
    <xf numFmtId="41" fontId="9" fillId="0" borderId="0" applyFont="0" applyFill="0" applyBorder="0" applyAlignment="0" applyProtection="0"/>
    <xf numFmtId="167" fontId="1" fillId="0" borderId="0" applyFont="0" applyFill="0" applyBorder="0" applyAlignment="0" applyProtection="0"/>
    <xf numFmtId="0" fontId="1" fillId="0" borderId="0"/>
    <xf numFmtId="0" fontId="1" fillId="0" borderId="0"/>
  </cellStyleXfs>
  <cellXfs count="75">
    <xf numFmtId="0" fontId="0" fillId="0" borderId="0" xfId="0"/>
    <xf numFmtId="0" fontId="10" fillId="0" borderId="0" xfId="0" applyFont="1"/>
    <xf numFmtId="2" fontId="3" fillId="2" borderId="0" xfId="5" applyNumberFormat="1" applyFont="1" applyFill="1" applyBorder="1"/>
    <xf numFmtId="2" fontId="3" fillId="0" borderId="0" xfId="5" applyNumberFormat="1" applyFont="1" applyFill="1" applyBorder="1"/>
    <xf numFmtId="2" fontId="4" fillId="3" borderId="1" xfId="5" applyNumberFormat="1" applyFont="1" applyFill="1" applyBorder="1" applyAlignment="1">
      <alignment horizontal="left" vertical="center" wrapText="1"/>
    </xf>
    <xf numFmtId="2" fontId="3" fillId="2" borderId="0" xfId="5" applyNumberFormat="1" applyFont="1" applyFill="1" applyBorder="1" applyAlignment="1">
      <alignment horizontal="left" vertical="center"/>
    </xf>
    <xf numFmtId="49" fontId="4" fillId="3" borderId="1" xfId="5" applyNumberFormat="1" applyFont="1" applyFill="1" applyBorder="1" applyAlignment="1">
      <alignment horizontal="center" vertical="center"/>
    </xf>
    <xf numFmtId="49" fontId="3" fillId="2" borderId="0" xfId="5" applyNumberFormat="1" applyFont="1" applyFill="1" applyBorder="1" applyAlignment="1">
      <alignment horizontal="center" vertical="center"/>
    </xf>
    <xf numFmtId="0" fontId="10" fillId="0" borderId="0" xfId="0" applyFont="1" applyAlignment="1">
      <alignment horizontal="left" vertical="center"/>
    </xf>
    <xf numFmtId="2" fontId="11" fillId="2" borderId="2" xfId="1" applyNumberFormat="1" applyFont="1" applyFill="1" applyBorder="1" applyAlignment="1" applyProtection="1">
      <alignment horizontal="left"/>
    </xf>
    <xf numFmtId="2" fontId="3" fillId="2" borderId="3" xfId="5" applyNumberFormat="1" applyFont="1" applyFill="1" applyBorder="1"/>
    <xf numFmtId="2" fontId="11" fillId="2" borderId="4" xfId="1" applyNumberFormat="1" applyFont="1" applyFill="1" applyBorder="1" applyAlignment="1" applyProtection="1">
      <alignment horizontal="left"/>
    </xf>
    <xf numFmtId="2" fontId="3" fillId="2" borderId="5" xfId="5" applyNumberFormat="1" applyFont="1" applyFill="1" applyBorder="1"/>
    <xf numFmtId="0" fontId="12" fillId="0" borderId="0" xfId="0" applyFont="1"/>
    <xf numFmtId="2" fontId="13" fillId="2" borderId="0" xfId="5" applyNumberFormat="1" applyFont="1" applyFill="1" applyBorder="1"/>
    <xf numFmtId="2" fontId="11" fillId="2" borderId="6" xfId="1" applyNumberFormat="1" applyFont="1" applyFill="1" applyBorder="1" applyAlignment="1" applyProtection="1">
      <alignment horizontal="left"/>
    </xf>
    <xf numFmtId="2" fontId="3" fillId="2" borderId="7" xfId="5" applyNumberFormat="1" applyFont="1" applyFill="1" applyBorder="1"/>
    <xf numFmtId="49" fontId="3" fillId="2" borderId="0" xfId="5" applyNumberFormat="1" applyFont="1" applyFill="1" applyBorder="1"/>
    <xf numFmtId="165" fontId="3" fillId="2" borderId="0" xfId="2" applyNumberFormat="1" applyFont="1" applyFill="1" applyBorder="1"/>
    <xf numFmtId="3" fontId="3" fillId="2" borderId="0" xfId="5" applyNumberFormat="1" applyFont="1" applyFill="1" applyBorder="1"/>
    <xf numFmtId="0" fontId="10" fillId="2" borderId="0" xfId="0" applyFont="1" applyFill="1"/>
    <xf numFmtId="166" fontId="14" fillId="2" borderId="0" xfId="5" applyNumberFormat="1" applyFont="1" applyFill="1" applyBorder="1" applyAlignment="1">
      <alignment horizontal="left"/>
    </xf>
    <xf numFmtId="0" fontId="15" fillId="2" borderId="0" xfId="5" applyFont="1" applyFill="1" applyAlignment="1">
      <alignment horizontal="left"/>
    </xf>
    <xf numFmtId="0" fontId="14" fillId="2" borderId="0" xfId="5" applyFont="1" applyFill="1" applyAlignment="1">
      <alignment horizontal="left"/>
    </xf>
    <xf numFmtId="0" fontId="10" fillId="0" borderId="0" xfId="0" applyFont="1" applyAlignment="1">
      <alignment vertical="top"/>
    </xf>
    <xf numFmtId="0" fontId="16" fillId="0" borderId="0" xfId="0" applyFont="1"/>
    <xf numFmtId="41" fontId="11" fillId="2" borderId="8" xfId="3" applyFont="1" applyFill="1" applyBorder="1" applyAlignment="1">
      <alignment horizontal="center"/>
    </xf>
    <xf numFmtId="41" fontId="11" fillId="2" borderId="9" xfId="3" applyFont="1" applyFill="1" applyBorder="1" applyAlignment="1">
      <alignment horizontal="center"/>
    </xf>
    <xf numFmtId="41" fontId="11" fillId="2" borderId="10" xfId="3" applyFont="1" applyFill="1" applyBorder="1" applyAlignment="1">
      <alignment horizontal="center"/>
    </xf>
    <xf numFmtId="168" fontId="11" fillId="2" borderId="8" xfId="3" applyNumberFormat="1" applyFont="1" applyFill="1" applyBorder="1" applyAlignment="1"/>
    <xf numFmtId="168" fontId="11" fillId="2" borderId="9" xfId="3" applyNumberFormat="1" applyFont="1" applyFill="1" applyBorder="1" applyAlignment="1"/>
    <xf numFmtId="168" fontId="11" fillId="2" borderId="10" xfId="3" applyNumberFormat="1" applyFont="1" applyFill="1" applyBorder="1" applyAlignment="1"/>
    <xf numFmtId="168" fontId="4" fillId="3" borderId="11" xfId="3" applyNumberFormat="1" applyFont="1" applyFill="1" applyBorder="1" applyAlignment="1"/>
    <xf numFmtId="168" fontId="4" fillId="3" borderId="12" xfId="3" applyNumberFormat="1" applyFont="1" applyFill="1" applyBorder="1" applyAlignment="1"/>
    <xf numFmtId="168" fontId="4" fillId="3" borderId="13" xfId="3" applyNumberFormat="1" applyFont="1" applyFill="1" applyBorder="1" applyAlignment="1"/>
    <xf numFmtId="41" fontId="4" fillId="3" borderId="11" xfId="3" applyFont="1" applyFill="1" applyBorder="1" applyAlignment="1">
      <alignment horizontal="center"/>
    </xf>
    <xf numFmtId="41" fontId="4" fillId="3" borderId="12" xfId="3" applyFont="1" applyFill="1" applyBorder="1" applyAlignment="1">
      <alignment horizontal="center"/>
    </xf>
    <xf numFmtId="41" fontId="4" fillId="3" borderId="13" xfId="3" applyFont="1" applyFill="1" applyBorder="1" applyAlignment="1">
      <alignment horizontal="center"/>
    </xf>
    <xf numFmtId="166" fontId="16" fillId="2" borderId="0" xfId="6" applyNumberFormat="1" applyFont="1" applyFill="1" applyBorder="1" applyAlignment="1">
      <alignment horizontal="left" vertical="top" wrapText="1"/>
    </xf>
    <xf numFmtId="0" fontId="16" fillId="2" borderId="0" xfId="5" applyFont="1" applyFill="1" applyAlignment="1">
      <alignment horizontal="left"/>
    </xf>
    <xf numFmtId="166" fontId="16" fillId="2" borderId="0" xfId="6" applyNumberFormat="1" applyFont="1" applyFill="1" applyBorder="1" applyAlignment="1">
      <alignment horizontal="left" vertical="top" wrapText="1"/>
    </xf>
    <xf numFmtId="0" fontId="16" fillId="2" borderId="0" xfId="5" applyFont="1" applyFill="1" applyAlignment="1">
      <alignment horizontal="left"/>
    </xf>
    <xf numFmtId="166" fontId="16" fillId="2" borderId="0" xfId="6" applyNumberFormat="1" applyFont="1" applyFill="1" applyBorder="1" applyAlignment="1">
      <alignment horizontal="left" vertical="center" wrapText="1"/>
    </xf>
    <xf numFmtId="49" fontId="13" fillId="2" borderId="0" xfId="5" applyNumberFormat="1" applyFont="1" applyFill="1" applyBorder="1"/>
    <xf numFmtId="41" fontId="11" fillId="0" borderId="9" xfId="3" applyFont="1" applyFill="1" applyBorder="1" applyAlignment="1">
      <alignment horizontal="center"/>
    </xf>
    <xf numFmtId="168" fontId="11" fillId="0" borderId="9" xfId="3" applyNumberFormat="1" applyFont="1" applyFill="1" applyBorder="1" applyAlignment="1"/>
    <xf numFmtId="166" fontId="16" fillId="2" borderId="0" xfId="6" applyNumberFormat="1" applyFont="1" applyFill="1" applyBorder="1" applyAlignment="1">
      <alignment horizontal="left" vertical="top" wrapText="1"/>
    </xf>
    <xf numFmtId="166" fontId="16" fillId="2" borderId="0" xfId="6" applyNumberFormat="1" applyFont="1" applyFill="1" applyBorder="1" applyAlignment="1">
      <alignment horizontal="left" vertical="center" wrapText="1"/>
    </xf>
    <xf numFmtId="0" fontId="16" fillId="2" borderId="0" xfId="5" applyFont="1" applyFill="1" applyAlignment="1">
      <alignment horizontal="left"/>
    </xf>
    <xf numFmtId="166" fontId="16" fillId="2" borderId="0" xfId="6" applyNumberFormat="1" applyFont="1" applyFill="1" applyBorder="1" applyAlignment="1">
      <alignment horizontal="left" vertical="top" wrapText="1"/>
    </xf>
    <xf numFmtId="166" fontId="16" fillId="2" borderId="0" xfId="6" applyNumberFormat="1" applyFont="1" applyFill="1" applyBorder="1" applyAlignment="1">
      <alignment horizontal="left" vertical="center" wrapText="1"/>
    </xf>
    <xf numFmtId="0" fontId="16" fillId="2" borderId="0" xfId="5" applyFont="1" applyFill="1" applyAlignment="1">
      <alignment horizontal="left"/>
    </xf>
    <xf numFmtId="2" fontId="13" fillId="2" borderId="0" xfId="5" quotePrefix="1" applyNumberFormat="1" applyFont="1" applyFill="1" applyBorder="1"/>
    <xf numFmtId="166" fontId="16" fillId="2" borderId="0" xfId="6" quotePrefix="1" applyNumberFormat="1" applyFont="1" applyFill="1" applyBorder="1" applyAlignment="1">
      <alignment horizontal="left" vertical="top" wrapText="1"/>
    </xf>
    <xf numFmtId="0" fontId="16" fillId="2" borderId="0" xfId="5" applyFont="1" applyFill="1" applyAlignment="1">
      <alignment horizontal="left"/>
    </xf>
    <xf numFmtId="0" fontId="18" fillId="4" borderId="16"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8" xfId="0" applyFont="1" applyFill="1" applyBorder="1" applyAlignment="1">
      <alignment horizontal="center" vertical="center" wrapText="1"/>
    </xf>
    <xf numFmtId="2" fontId="4" fillId="0" borderId="0" xfId="5" applyNumberFormat="1" applyFont="1" applyFill="1" applyBorder="1" applyAlignment="1">
      <alignment horizontal="center" vertical="center" wrapText="1"/>
    </xf>
    <xf numFmtId="0" fontId="4" fillId="0" borderId="0" xfId="5" applyFont="1" applyFill="1" applyBorder="1" applyAlignment="1">
      <alignment horizontal="center" vertical="center" wrapText="1"/>
    </xf>
    <xf numFmtId="2" fontId="4" fillId="3" borderId="19" xfId="5" applyNumberFormat="1" applyFont="1" applyFill="1" applyBorder="1" applyAlignment="1">
      <alignment horizontal="center"/>
    </xf>
    <xf numFmtId="2" fontId="4" fillId="3" borderId="20" xfId="5" applyNumberFormat="1" applyFont="1" applyFill="1" applyBorder="1" applyAlignment="1">
      <alignment horizontal="center"/>
    </xf>
    <xf numFmtId="2" fontId="4" fillId="3" borderId="21" xfId="5" applyNumberFormat="1" applyFont="1" applyFill="1" applyBorder="1" applyAlignment="1">
      <alignment horizontal="center"/>
    </xf>
    <xf numFmtId="2" fontId="4" fillId="3" borderId="22" xfId="5" applyNumberFormat="1" applyFont="1" applyFill="1" applyBorder="1" applyAlignment="1">
      <alignment horizontal="center"/>
    </xf>
    <xf numFmtId="2" fontId="4" fillId="3" borderId="14" xfId="5" applyNumberFormat="1" applyFont="1" applyFill="1" applyBorder="1" applyAlignment="1">
      <alignment horizontal="center"/>
    </xf>
    <xf numFmtId="2" fontId="4" fillId="3" borderId="15" xfId="5" applyNumberFormat="1" applyFont="1" applyFill="1" applyBorder="1" applyAlignment="1">
      <alignment horizontal="center"/>
    </xf>
    <xf numFmtId="2" fontId="4" fillId="2" borderId="0" xfId="5" applyNumberFormat="1" applyFont="1" applyFill="1" applyBorder="1" applyAlignment="1">
      <alignment horizontal="center"/>
    </xf>
    <xf numFmtId="2" fontId="15" fillId="2" borderId="0" xfId="5" applyNumberFormat="1" applyFont="1" applyFill="1" applyBorder="1" applyAlignment="1">
      <alignment horizontal="left"/>
    </xf>
    <xf numFmtId="2" fontId="16" fillId="2" borderId="0" xfId="5" applyNumberFormat="1" applyFont="1" applyFill="1" applyBorder="1" applyAlignment="1">
      <alignment horizontal="left"/>
    </xf>
    <xf numFmtId="166" fontId="16" fillId="2" borderId="0" xfId="5" applyNumberFormat="1" applyFont="1" applyFill="1" applyBorder="1" applyAlignment="1">
      <alignment horizontal="left"/>
    </xf>
    <xf numFmtId="166" fontId="15" fillId="2" borderId="0" xfId="5" applyNumberFormat="1" applyFont="1" applyFill="1" applyBorder="1" applyAlignment="1">
      <alignment horizontal="left"/>
    </xf>
    <xf numFmtId="166" fontId="16" fillId="2" borderId="0" xfId="6" applyNumberFormat="1" applyFont="1" applyFill="1" applyBorder="1" applyAlignment="1">
      <alignment horizontal="left" vertical="top" wrapText="1"/>
    </xf>
    <xf numFmtId="166" fontId="16" fillId="2" borderId="0" xfId="6" applyNumberFormat="1" applyFont="1" applyFill="1" applyBorder="1" applyAlignment="1">
      <alignment horizontal="left" vertical="center" wrapText="1"/>
    </xf>
    <xf numFmtId="166" fontId="17" fillId="2" borderId="0" xfId="6" applyNumberFormat="1" applyFont="1" applyFill="1" applyBorder="1" applyAlignment="1">
      <alignment horizontal="left" vertical="center" wrapText="1"/>
    </xf>
    <xf numFmtId="166" fontId="16" fillId="2" borderId="0" xfId="6" quotePrefix="1" applyNumberFormat="1" applyFont="1" applyFill="1" applyBorder="1" applyAlignment="1">
      <alignment horizontal="left" vertical="top" wrapText="1"/>
    </xf>
  </cellXfs>
  <cellStyles count="7">
    <cellStyle name="Hipervínculo" xfId="1" builtinId="8"/>
    <cellStyle name="Millares" xfId="2" builtinId="3"/>
    <cellStyle name="Millares [0]" xfId="3" builtinId="6"/>
    <cellStyle name="Millares 2" xfId="4"/>
    <cellStyle name="Normal" xfId="0" builtinId="0"/>
    <cellStyle name="Normal 2" xfId="5"/>
    <cellStyle name="Normal 3" xfId="6"/>
  </cellStyles>
  <dxfs count="0"/>
  <tableStyles count="0" defaultTableStyle="TableStyleMedium2" defaultPivotStyle="PivotStyleLight16"/>
  <colors>
    <mruColors>
      <color rgb="FFCC0000"/>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3"/>
  <sheetViews>
    <sheetView showGridLines="0" tabSelected="1" topLeftCell="A16" zoomScale="90" zoomScaleNormal="90" workbookViewId="0">
      <selection activeCell="B40" sqref="B40:J40"/>
    </sheetView>
  </sheetViews>
  <sheetFormatPr baseColWidth="10" defaultRowHeight="15.75" x14ac:dyDescent="0.25"/>
  <cols>
    <col min="1" max="1" width="12.28515625" style="1" customWidth="1"/>
    <col min="2" max="2" width="24.28515625" style="1" customWidth="1"/>
    <col min="3" max="3" width="69.7109375" style="1" customWidth="1"/>
    <col min="4" max="4" width="4" style="1" customWidth="1"/>
    <col min="5" max="6" width="19.140625" style="1" customWidth="1"/>
    <col min="7" max="7" width="4" style="1" customWidth="1"/>
    <col min="8" max="9" width="19.140625" style="1" customWidth="1"/>
    <col min="10" max="10" width="4" style="1" customWidth="1"/>
    <col min="11" max="11" width="12.28515625" style="1" customWidth="1"/>
    <col min="12" max="16384" width="11.42578125" style="1"/>
  </cols>
  <sheetData>
    <row r="1" spans="2:12" ht="16.5" thickBot="1" x14ac:dyDescent="0.3"/>
    <row r="2" spans="2:12" ht="45" customHeight="1" thickBot="1" x14ac:dyDescent="0.3">
      <c r="B2" s="55" t="s">
        <v>56</v>
      </c>
      <c r="C2" s="56"/>
      <c r="D2" s="56"/>
      <c r="E2" s="56"/>
      <c r="F2" s="56"/>
      <c r="G2" s="56"/>
      <c r="H2" s="56"/>
      <c r="I2" s="56"/>
      <c r="J2" s="57"/>
    </row>
    <row r="4" spans="2:12" ht="25.5" customHeight="1" x14ac:dyDescent="0.25">
      <c r="D4" s="2"/>
      <c r="E4" s="58" t="s">
        <v>75</v>
      </c>
      <c r="F4" s="59"/>
      <c r="G4" s="3"/>
      <c r="H4" s="58" t="s">
        <v>67</v>
      </c>
      <c r="I4" s="59"/>
      <c r="J4" s="2"/>
    </row>
    <row r="5" spans="2:12" s="8" customFormat="1" ht="25.5" customHeight="1" thickBot="1" x14ac:dyDescent="0.3">
      <c r="B5" s="4" t="s">
        <v>0</v>
      </c>
      <c r="C5" s="4" t="s">
        <v>1</v>
      </c>
      <c r="D5" s="5"/>
      <c r="E5" s="6" t="s">
        <v>48</v>
      </c>
      <c r="F5" s="6" t="s">
        <v>57</v>
      </c>
      <c r="G5" s="7"/>
      <c r="H5" s="6" t="s">
        <v>48</v>
      </c>
      <c r="I5" s="6" t="s">
        <v>57</v>
      </c>
      <c r="J5" s="5"/>
      <c r="L5" s="5"/>
    </row>
    <row r="6" spans="2:12" x14ac:dyDescent="0.25">
      <c r="B6" s="9" t="s">
        <v>30</v>
      </c>
      <c r="C6" s="10" t="s">
        <v>29</v>
      </c>
      <c r="D6" s="2"/>
      <c r="E6" s="29">
        <v>5.43</v>
      </c>
      <c r="F6" s="29">
        <v>7.3395798382941519</v>
      </c>
      <c r="G6" s="2"/>
      <c r="H6" s="26">
        <v>26404.271453798116</v>
      </c>
      <c r="I6" s="26">
        <v>28930.403949990712</v>
      </c>
      <c r="J6" s="2"/>
      <c r="L6" s="2"/>
    </row>
    <row r="7" spans="2:12" s="13" customFormat="1" x14ac:dyDescent="0.25">
      <c r="B7" s="11" t="s">
        <v>4</v>
      </c>
      <c r="C7" s="12" t="s">
        <v>5</v>
      </c>
      <c r="D7" s="2"/>
      <c r="E7" s="30">
        <v>2.23</v>
      </c>
      <c r="F7" s="30">
        <v>2.6275155823815388</v>
      </c>
      <c r="G7" s="2"/>
      <c r="H7" s="27">
        <v>357163</v>
      </c>
      <c r="I7" s="27">
        <v>362002.63935564685</v>
      </c>
      <c r="J7" s="2"/>
      <c r="L7" s="2"/>
    </row>
    <row r="8" spans="2:12" s="13" customFormat="1" x14ac:dyDescent="0.25">
      <c r="B8" s="11" t="s">
        <v>40</v>
      </c>
      <c r="C8" s="12" t="s">
        <v>41</v>
      </c>
      <c r="D8" s="2"/>
      <c r="E8" s="45">
        <f>3341642/364323</f>
        <v>9.1721961007128296</v>
      </c>
      <c r="F8" s="45">
        <v>7.8553291604744473</v>
      </c>
      <c r="G8" s="3"/>
      <c r="H8" s="44">
        <f>+(364323*1000)/28049.53</f>
        <v>12988.559879612956</v>
      </c>
      <c r="I8" s="44">
        <v>17731.369264646975</v>
      </c>
      <c r="L8" s="2"/>
    </row>
    <row r="9" spans="2:12" s="13" customFormat="1" x14ac:dyDescent="0.25">
      <c r="B9" s="11" t="s">
        <v>6</v>
      </c>
      <c r="C9" s="12" t="s">
        <v>7</v>
      </c>
      <c r="D9" s="2"/>
      <c r="E9" s="30">
        <v>0.78400000000000003</v>
      </c>
      <c r="F9" s="30">
        <v>0.56661269459759467</v>
      </c>
      <c r="G9" s="2"/>
      <c r="H9" s="27">
        <v>15768.92</v>
      </c>
      <c r="I9" s="27">
        <v>15401.940095952164</v>
      </c>
      <c r="J9" s="2"/>
      <c r="L9" s="2"/>
    </row>
    <row r="10" spans="2:12" s="13" customFormat="1" x14ac:dyDescent="0.25">
      <c r="B10" s="11" t="s">
        <v>35</v>
      </c>
      <c r="C10" s="12" t="s">
        <v>36</v>
      </c>
      <c r="D10" s="2"/>
      <c r="E10" s="30">
        <v>8.9399023214667324</v>
      </c>
      <c r="F10" s="30">
        <v>8.1384685048295271</v>
      </c>
      <c r="G10" s="2"/>
      <c r="H10" s="27">
        <v>72904.747592832849</v>
      </c>
      <c r="I10" s="27">
        <v>60300.481032457152</v>
      </c>
      <c r="J10" s="2"/>
      <c r="L10" s="2"/>
    </row>
    <row r="11" spans="2:12" s="13" customFormat="1" x14ac:dyDescent="0.25">
      <c r="B11" s="11" t="s">
        <v>49</v>
      </c>
      <c r="C11" s="12" t="s">
        <v>50</v>
      </c>
      <c r="D11" s="2"/>
      <c r="E11" s="30">
        <v>0.34</v>
      </c>
      <c r="F11" s="30">
        <v>0.426058693728398</v>
      </c>
      <c r="G11" s="2"/>
      <c r="H11" s="27">
        <v>23268.599103054599</v>
      </c>
      <c r="I11" s="27">
        <v>21594.641316795445</v>
      </c>
      <c r="L11" s="2"/>
    </row>
    <row r="12" spans="2:12" s="13" customFormat="1" x14ac:dyDescent="0.25">
      <c r="B12" s="11" t="s">
        <v>8</v>
      </c>
      <c r="C12" s="12" t="s">
        <v>9</v>
      </c>
      <c r="D12" s="2"/>
      <c r="E12" s="30">
        <v>2.4766871346497608</v>
      </c>
      <c r="F12" s="30">
        <v>3.6390312056564147</v>
      </c>
      <c r="G12" s="2"/>
      <c r="H12" s="27">
        <v>240673.68236410251</v>
      </c>
      <c r="I12" s="27">
        <v>242658.6562882154</v>
      </c>
      <c r="J12" s="2"/>
      <c r="L12" s="2"/>
    </row>
    <row r="13" spans="2:12" s="13" customFormat="1" x14ac:dyDescent="0.25">
      <c r="B13" s="11" t="s">
        <v>2</v>
      </c>
      <c r="C13" s="12" t="s">
        <v>3</v>
      </c>
      <c r="D13" s="2"/>
      <c r="E13" s="30">
        <v>7.8638950043893718</v>
      </c>
      <c r="F13" s="30">
        <v>0.88711803832449088</v>
      </c>
      <c r="G13" s="2"/>
      <c r="H13" s="27">
        <v>15513.896806713223</v>
      </c>
      <c r="I13" s="27">
        <v>16584.881493920511</v>
      </c>
      <c r="J13" s="2"/>
      <c r="L13" s="2"/>
    </row>
    <row r="14" spans="2:12" x14ac:dyDescent="0.25">
      <c r="B14" s="11" t="s">
        <v>10</v>
      </c>
      <c r="C14" s="12" t="s">
        <v>11</v>
      </c>
      <c r="D14" s="2"/>
      <c r="E14" s="30">
        <v>1.46</v>
      </c>
      <c r="F14" s="30">
        <v>1.7870138294337494</v>
      </c>
      <c r="G14" s="2"/>
      <c r="H14" s="27">
        <v>692375</v>
      </c>
      <c r="I14" s="27">
        <v>702584.07471015479</v>
      </c>
      <c r="J14" s="2"/>
      <c r="L14" s="2"/>
    </row>
    <row r="15" spans="2:12" x14ac:dyDescent="0.25">
      <c r="B15" s="11" t="s">
        <v>58</v>
      </c>
      <c r="C15" s="12" t="s">
        <v>59</v>
      </c>
      <c r="D15" s="43" t="s">
        <v>43</v>
      </c>
      <c r="E15" s="30"/>
      <c r="F15" s="30">
        <v>2.2488815910728349E-2</v>
      </c>
      <c r="G15" s="2"/>
      <c r="H15" s="27"/>
      <c r="I15" s="27">
        <v>10540.997261032699</v>
      </c>
      <c r="L15" s="2"/>
    </row>
    <row r="16" spans="2:12" x14ac:dyDescent="0.25">
      <c r="B16" s="11" t="s">
        <v>14</v>
      </c>
      <c r="C16" s="12" t="s">
        <v>15</v>
      </c>
      <c r="D16" s="2"/>
      <c r="E16" s="30">
        <v>0.96956328501167477</v>
      </c>
      <c r="F16" s="30">
        <v>0.89773091470239508</v>
      </c>
      <c r="G16" s="2"/>
      <c r="H16" s="27">
        <v>60724.715341588315</v>
      </c>
      <c r="I16" s="27">
        <v>64916.739491500164</v>
      </c>
      <c r="J16" s="2"/>
      <c r="L16" s="2"/>
    </row>
    <row r="17" spans="2:12" x14ac:dyDescent="0.25">
      <c r="B17" s="11" t="s">
        <v>12</v>
      </c>
      <c r="C17" s="12" t="s">
        <v>13</v>
      </c>
      <c r="D17" s="2"/>
      <c r="E17" s="30">
        <v>3.05</v>
      </c>
      <c r="F17" s="30">
        <v>4.7005966584909871</v>
      </c>
      <c r="G17" s="2"/>
      <c r="H17" s="27">
        <v>18955</v>
      </c>
      <c r="I17" s="27">
        <v>19139.955789379987</v>
      </c>
      <c r="J17" s="2"/>
      <c r="L17" s="2"/>
    </row>
    <row r="18" spans="2:12" x14ac:dyDescent="0.25">
      <c r="B18" s="11" t="s">
        <v>25</v>
      </c>
      <c r="C18" s="12" t="s">
        <v>24</v>
      </c>
      <c r="D18" s="2"/>
      <c r="E18" s="30">
        <v>9.0299999999999994</v>
      </c>
      <c r="F18" s="30">
        <v>9.9766880992116622</v>
      </c>
      <c r="G18" s="2"/>
      <c r="H18" s="27">
        <v>267873.75309864723</v>
      </c>
      <c r="I18" s="27">
        <v>277608.35946667497</v>
      </c>
      <c r="J18" s="2"/>
      <c r="L18" s="2"/>
    </row>
    <row r="19" spans="2:12" x14ac:dyDescent="0.25">
      <c r="B19" s="11" t="s">
        <v>16</v>
      </c>
      <c r="C19" s="12" t="s">
        <v>17</v>
      </c>
      <c r="D19" s="2"/>
      <c r="E19" s="30">
        <v>1.38</v>
      </c>
      <c r="F19" s="30">
        <v>1.5352510332583889</v>
      </c>
      <c r="G19" s="14" t="s">
        <v>26</v>
      </c>
      <c r="H19" s="27">
        <v>28097792.326371472</v>
      </c>
      <c r="I19" s="27">
        <v>28172135.758676987</v>
      </c>
      <c r="J19" s="14" t="s">
        <v>26</v>
      </c>
      <c r="L19" s="2"/>
    </row>
    <row r="20" spans="2:12" ht="16.5" thickBot="1" x14ac:dyDescent="0.3">
      <c r="B20" s="15" t="s">
        <v>18</v>
      </c>
      <c r="C20" s="16" t="s">
        <v>19</v>
      </c>
      <c r="D20" s="2"/>
      <c r="E20" s="31">
        <v>1.5236144141565313</v>
      </c>
      <c r="F20" s="31">
        <v>1.5417918845616627</v>
      </c>
      <c r="G20" s="14"/>
      <c r="H20" s="28">
        <v>7050031.3920194749</v>
      </c>
      <c r="I20" s="28">
        <v>6964255.5229717903</v>
      </c>
      <c r="J20" s="14"/>
      <c r="L20" s="2"/>
    </row>
    <row r="21" spans="2:12" ht="16.5" customHeight="1" x14ac:dyDescent="0.25">
      <c r="B21" s="60" t="s">
        <v>20</v>
      </c>
      <c r="C21" s="61"/>
      <c r="D21" s="2"/>
      <c r="E21" s="32"/>
      <c r="F21" s="32"/>
      <c r="G21" s="2"/>
      <c r="H21" s="35">
        <f>SUM(H6:H20)</f>
        <v>36952437.8640313</v>
      </c>
      <c r="I21" s="35">
        <f>SUM(I6:I20)</f>
        <v>36976386.421165146</v>
      </c>
      <c r="J21" s="2"/>
      <c r="L21" s="2"/>
    </row>
    <row r="22" spans="2:12" ht="16.5" customHeight="1" x14ac:dyDescent="0.25">
      <c r="B22" s="62" t="s">
        <v>21</v>
      </c>
      <c r="C22" s="63"/>
      <c r="D22" s="2"/>
      <c r="E22" s="33">
        <f>AVERAGE(E6:E20)</f>
        <v>3.9035613043133499</v>
      </c>
      <c r="F22" s="33">
        <f>AVERAGE(F6:F20)</f>
        <v>3.4627516635904088</v>
      </c>
      <c r="G22" s="2"/>
      <c r="H22" s="36">
        <f>AVERAGE(H6:H20)</f>
        <v>2639459.8474308071</v>
      </c>
      <c r="I22" s="36">
        <f>AVERAGE(I6:I20)</f>
        <v>2465092.4280776763</v>
      </c>
      <c r="J22" s="2"/>
      <c r="L22" s="2"/>
    </row>
    <row r="23" spans="2:12" ht="16.5" customHeight="1" thickBot="1" x14ac:dyDescent="0.3">
      <c r="B23" s="64" t="s">
        <v>22</v>
      </c>
      <c r="C23" s="65"/>
      <c r="D23" s="2"/>
      <c r="E23" s="34">
        <f>_xlfn.STDEV.S(E6:E20)</f>
        <v>3.419690679731028</v>
      </c>
      <c r="F23" s="34">
        <f>_xlfn.STDEV.S(F6:F20)</f>
        <v>3.3139357232112019</v>
      </c>
      <c r="G23" s="2"/>
      <c r="H23" s="37">
        <f>_xlfn.STDEV.S(H6:H20)</f>
        <v>7556974.8093391182</v>
      </c>
      <c r="I23" s="37">
        <f>_xlfn.STDEV.S(I6:I20)</f>
        <v>7327984.3052197639</v>
      </c>
      <c r="J23" s="2"/>
      <c r="L23" s="2"/>
    </row>
    <row r="24" spans="2:12" ht="16.5" customHeight="1" x14ac:dyDescent="0.25">
      <c r="B24" s="2"/>
      <c r="C24" s="2"/>
      <c r="D24" s="2"/>
      <c r="E24" s="2"/>
      <c r="F24" s="2"/>
      <c r="G24" s="17"/>
      <c r="H24" s="18"/>
      <c r="I24" s="19"/>
      <c r="J24" s="17"/>
      <c r="L24" s="2"/>
    </row>
    <row r="25" spans="2:12" ht="16.5" customHeight="1" x14ac:dyDescent="0.25">
      <c r="B25" s="2"/>
      <c r="C25" s="2"/>
      <c r="D25" s="2"/>
      <c r="E25" s="66"/>
      <c r="F25" s="66"/>
      <c r="G25" s="66"/>
      <c r="H25" s="66"/>
      <c r="I25" s="66"/>
      <c r="J25" s="20"/>
    </row>
    <row r="26" spans="2:12" ht="16.5" customHeight="1" x14ac:dyDescent="0.25">
      <c r="B26" s="67" t="s">
        <v>65</v>
      </c>
      <c r="C26" s="67"/>
      <c r="D26" s="67"/>
      <c r="E26" s="67"/>
      <c r="F26" s="67"/>
      <c r="G26" s="67"/>
      <c r="H26" s="67"/>
      <c r="I26" s="67"/>
      <c r="J26" s="67"/>
    </row>
    <row r="27" spans="2:12" ht="16.5" customHeight="1" x14ac:dyDescent="0.25">
      <c r="B27" s="68" t="s">
        <v>23</v>
      </c>
      <c r="C27" s="68"/>
      <c r="D27" s="68"/>
      <c r="E27" s="68"/>
      <c r="F27" s="68"/>
      <c r="G27" s="68"/>
      <c r="H27" s="68"/>
      <c r="I27" s="68"/>
      <c r="J27" s="68"/>
    </row>
    <row r="28" spans="2:12" ht="16.5" customHeight="1" x14ac:dyDescent="0.25">
      <c r="B28" s="69" t="s">
        <v>32</v>
      </c>
      <c r="C28" s="69"/>
      <c r="D28" s="69"/>
      <c r="E28" s="69"/>
      <c r="F28" s="69"/>
      <c r="G28" s="69"/>
      <c r="H28" s="69"/>
      <c r="I28" s="69"/>
      <c r="J28" s="69"/>
    </row>
    <row r="29" spans="2:12" ht="16.5" customHeight="1" x14ac:dyDescent="0.25">
      <c r="B29" s="21"/>
      <c r="C29" s="21"/>
      <c r="D29" s="21"/>
      <c r="E29" s="21"/>
      <c r="F29" s="21"/>
      <c r="G29" s="21"/>
      <c r="H29" s="21"/>
      <c r="I29" s="21"/>
      <c r="J29" s="21"/>
    </row>
    <row r="30" spans="2:12" ht="16.5" customHeight="1" x14ac:dyDescent="0.25">
      <c r="B30" s="70" t="s">
        <v>72</v>
      </c>
      <c r="C30" s="70"/>
      <c r="D30" s="70"/>
      <c r="E30" s="70"/>
      <c r="F30" s="70"/>
      <c r="G30" s="70"/>
      <c r="H30" s="70"/>
      <c r="I30" s="70"/>
      <c r="J30" s="70"/>
    </row>
    <row r="31" spans="2:12" ht="16.5" customHeight="1" x14ac:dyDescent="0.25">
      <c r="B31" s="54" t="s">
        <v>33</v>
      </c>
      <c r="C31" s="54"/>
      <c r="D31" s="54"/>
      <c r="E31" s="54"/>
      <c r="F31" s="54"/>
      <c r="G31" s="54"/>
      <c r="H31" s="54"/>
      <c r="I31" s="54"/>
      <c r="J31" s="54"/>
    </row>
    <row r="32" spans="2:12" ht="16.5" customHeight="1" x14ac:dyDescent="0.25">
      <c r="B32" s="51"/>
      <c r="C32" s="51"/>
      <c r="D32" s="51"/>
      <c r="E32" s="51"/>
      <c r="F32" s="51"/>
      <c r="G32" s="51"/>
      <c r="H32" s="51"/>
      <c r="I32" s="51"/>
      <c r="J32" s="51"/>
    </row>
    <row r="33" spans="2:10" ht="16.5" customHeight="1" x14ac:dyDescent="0.25">
      <c r="B33" s="22" t="s">
        <v>63</v>
      </c>
      <c r="C33" s="23"/>
      <c r="D33" s="23"/>
      <c r="E33" s="23"/>
      <c r="F33" s="23"/>
      <c r="G33" s="23"/>
      <c r="H33" s="23"/>
      <c r="I33" s="23"/>
      <c r="J33" s="23"/>
    </row>
    <row r="34" spans="2:10" s="24" customFormat="1" ht="16.5" customHeight="1" x14ac:dyDescent="0.25">
      <c r="B34" s="71" t="s">
        <v>76</v>
      </c>
      <c r="C34" s="71"/>
      <c r="D34" s="71"/>
      <c r="E34" s="71"/>
      <c r="F34" s="71"/>
      <c r="G34" s="71"/>
      <c r="H34" s="71"/>
      <c r="I34" s="71"/>
      <c r="J34" s="71"/>
    </row>
    <row r="35" spans="2:10" s="24" customFormat="1" ht="16.5" customHeight="1" x14ac:dyDescent="0.25">
      <c r="B35" s="49"/>
      <c r="C35" s="49"/>
      <c r="D35" s="49"/>
      <c r="E35" s="49"/>
      <c r="F35" s="49"/>
      <c r="G35" s="49"/>
      <c r="H35" s="49"/>
      <c r="I35" s="49"/>
      <c r="J35" s="49"/>
    </row>
    <row r="36" spans="2:10" s="24" customFormat="1" ht="33" customHeight="1" x14ac:dyDescent="0.25">
      <c r="B36" s="72" t="s">
        <v>74</v>
      </c>
      <c r="C36" s="72"/>
      <c r="D36" s="72"/>
      <c r="E36" s="72"/>
      <c r="F36" s="72"/>
      <c r="G36" s="72"/>
      <c r="H36" s="72"/>
      <c r="I36" s="72"/>
      <c r="J36" s="72"/>
    </row>
    <row r="37" spans="2:10" s="24" customFormat="1" ht="16.5" customHeight="1" x14ac:dyDescent="0.25">
      <c r="B37" s="49"/>
      <c r="C37" s="49"/>
      <c r="D37" s="49"/>
      <c r="E37" s="49"/>
      <c r="F37" s="49"/>
      <c r="G37" s="49"/>
      <c r="H37" s="49"/>
      <c r="I37" s="49"/>
      <c r="J37" s="49"/>
    </row>
    <row r="38" spans="2:10" s="24" customFormat="1" ht="16.5" customHeight="1" x14ac:dyDescent="0.25">
      <c r="B38" s="73" t="s">
        <v>28</v>
      </c>
      <c r="C38" s="73"/>
      <c r="D38" s="73"/>
      <c r="E38" s="73"/>
      <c r="F38" s="73"/>
      <c r="G38" s="73"/>
      <c r="H38" s="73"/>
      <c r="I38" s="73"/>
      <c r="J38" s="73"/>
    </row>
    <row r="39" spans="2:10" ht="16.5" customHeight="1" x14ac:dyDescent="0.25">
      <c r="B39" s="72" t="s">
        <v>61</v>
      </c>
      <c r="C39" s="72"/>
      <c r="D39" s="72"/>
      <c r="E39" s="72"/>
      <c r="F39" s="72"/>
      <c r="G39" s="72"/>
      <c r="H39" s="72"/>
      <c r="I39" s="72"/>
      <c r="J39" s="72"/>
    </row>
    <row r="40" spans="2:10" ht="16.5" customHeight="1" x14ac:dyDescent="0.25">
      <c r="B40" s="71" t="s">
        <v>31</v>
      </c>
      <c r="C40" s="71"/>
      <c r="D40" s="71"/>
      <c r="E40" s="71"/>
      <c r="F40" s="71"/>
      <c r="G40" s="71"/>
      <c r="H40" s="71"/>
      <c r="I40" s="71"/>
      <c r="J40" s="71"/>
    </row>
    <row r="41" spans="2:10" ht="34.5" customHeight="1" x14ac:dyDescent="0.25">
      <c r="B41" s="71" t="s">
        <v>46</v>
      </c>
      <c r="C41" s="71"/>
      <c r="D41" s="71"/>
      <c r="E41" s="71"/>
      <c r="F41" s="71"/>
      <c r="G41" s="71"/>
      <c r="H41" s="71"/>
      <c r="I41" s="71"/>
      <c r="J41" s="71"/>
    </row>
    <row r="42" spans="2:10" x14ac:dyDescent="0.25">
      <c r="B42" s="71" t="s">
        <v>60</v>
      </c>
      <c r="C42" s="71"/>
      <c r="D42" s="71"/>
      <c r="E42" s="71"/>
      <c r="F42" s="71"/>
      <c r="G42" s="71"/>
      <c r="H42" s="71"/>
      <c r="I42" s="71"/>
      <c r="J42" s="71"/>
    </row>
    <row r="43" spans="2:10" x14ac:dyDescent="0.25">
      <c r="B43" s="25"/>
      <c r="C43" s="25"/>
      <c r="D43" s="25"/>
      <c r="E43" s="25"/>
      <c r="F43" s="25"/>
      <c r="G43" s="25"/>
      <c r="H43" s="25"/>
      <c r="I43" s="25"/>
      <c r="J43" s="25"/>
    </row>
  </sheetData>
  <mergeCells count="19">
    <mergeCell ref="B42:J42"/>
    <mergeCell ref="B36:J36"/>
    <mergeCell ref="B34:J34"/>
    <mergeCell ref="B38:J38"/>
    <mergeCell ref="B39:J39"/>
    <mergeCell ref="B40:J40"/>
    <mergeCell ref="B41:J41"/>
    <mergeCell ref="B31:J31"/>
    <mergeCell ref="B2:J2"/>
    <mergeCell ref="E4:F4"/>
    <mergeCell ref="H4:I4"/>
    <mergeCell ref="B21:C21"/>
    <mergeCell ref="B22:C22"/>
    <mergeCell ref="B23:C23"/>
    <mergeCell ref="E25:I25"/>
    <mergeCell ref="B26:J26"/>
    <mergeCell ref="B27:J27"/>
    <mergeCell ref="B28:J28"/>
    <mergeCell ref="B30:J30"/>
  </mergeCells>
  <pageMargins left="0.7" right="0.7" top="0.75" bottom="0.75" header="0.3" footer="0.3"/>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2"/>
  <sheetViews>
    <sheetView showGridLines="0" zoomScale="90" zoomScaleNormal="90" workbookViewId="0">
      <selection activeCell="B2" sqref="B2:J2"/>
    </sheetView>
  </sheetViews>
  <sheetFormatPr baseColWidth="10" defaultRowHeight="15.75" x14ac:dyDescent="0.25"/>
  <cols>
    <col min="1" max="1" width="12.28515625" style="1" customWidth="1"/>
    <col min="2" max="2" width="24.28515625" style="1" customWidth="1"/>
    <col min="3" max="3" width="69.7109375" style="1" customWidth="1"/>
    <col min="4" max="4" width="4" style="1" customWidth="1"/>
    <col min="5" max="6" width="19.140625" style="1" customWidth="1"/>
    <col min="7" max="7" width="4" style="1" customWidth="1"/>
    <col min="8" max="9" width="19.140625" style="1" customWidth="1"/>
    <col min="10" max="10" width="4" style="1" customWidth="1"/>
    <col min="11" max="11" width="12.28515625" style="1" customWidth="1"/>
    <col min="12" max="16384" width="11.42578125" style="1"/>
  </cols>
  <sheetData>
    <row r="1" spans="2:12" ht="16.5" thickBot="1" x14ac:dyDescent="0.3"/>
    <row r="2" spans="2:12" ht="45" customHeight="1" thickBot="1" x14ac:dyDescent="0.3">
      <c r="B2" s="55" t="s">
        <v>55</v>
      </c>
      <c r="C2" s="56"/>
      <c r="D2" s="56"/>
      <c r="E2" s="56"/>
      <c r="F2" s="56"/>
      <c r="G2" s="56"/>
      <c r="H2" s="56"/>
      <c r="I2" s="56"/>
      <c r="J2" s="57"/>
    </row>
    <row r="4" spans="2:12" ht="25.5" customHeight="1" x14ac:dyDescent="0.25">
      <c r="D4" s="2"/>
      <c r="E4" s="58" t="s">
        <v>66</v>
      </c>
      <c r="F4" s="59"/>
      <c r="G4" s="3"/>
      <c r="H4" s="58" t="s">
        <v>73</v>
      </c>
      <c r="I4" s="59"/>
      <c r="J4" s="2"/>
    </row>
    <row r="5" spans="2:12" s="8" customFormat="1" ht="25.5" customHeight="1" thickBot="1" x14ac:dyDescent="0.3">
      <c r="B5" s="4" t="s">
        <v>0</v>
      </c>
      <c r="C5" s="4" t="s">
        <v>1</v>
      </c>
      <c r="D5" s="5"/>
      <c r="E5" s="6" t="s">
        <v>42</v>
      </c>
      <c r="F5" s="6" t="s">
        <v>48</v>
      </c>
      <c r="G5" s="7"/>
      <c r="H5" s="6" t="s">
        <v>42</v>
      </c>
      <c r="I5" s="6" t="s">
        <v>48</v>
      </c>
      <c r="J5" s="5"/>
      <c r="L5" s="5"/>
    </row>
    <row r="6" spans="2:12" x14ac:dyDescent="0.25">
      <c r="B6" s="9" t="s">
        <v>30</v>
      </c>
      <c r="C6" s="10" t="s">
        <v>29</v>
      </c>
      <c r="D6" s="2"/>
      <c r="E6" s="29">
        <v>5.58</v>
      </c>
      <c r="F6" s="29">
        <v>5.43</v>
      </c>
      <c r="G6" s="2"/>
      <c r="H6" s="26">
        <v>23175</v>
      </c>
      <c r="I6" s="26">
        <v>26404.271453798116</v>
      </c>
      <c r="J6" s="2"/>
      <c r="L6" s="2"/>
    </row>
    <row r="7" spans="2:12" s="13" customFormat="1" x14ac:dyDescent="0.25">
      <c r="B7" s="11" t="s">
        <v>4</v>
      </c>
      <c r="C7" s="12" t="s">
        <v>5</v>
      </c>
      <c r="D7" s="2"/>
      <c r="E7" s="30">
        <v>1.82</v>
      </c>
      <c r="F7" s="30">
        <v>2.23</v>
      </c>
      <c r="G7" s="2"/>
      <c r="H7" s="27">
        <v>350643</v>
      </c>
      <c r="I7" s="27">
        <v>357163</v>
      </c>
      <c r="J7" s="2"/>
      <c r="L7" s="2"/>
    </row>
    <row r="8" spans="2:12" s="13" customFormat="1" x14ac:dyDescent="0.25">
      <c r="B8" s="11" t="s">
        <v>40</v>
      </c>
      <c r="C8" s="12" t="s">
        <v>41</v>
      </c>
      <c r="D8" s="2"/>
      <c r="E8" s="45">
        <v>0.06</v>
      </c>
      <c r="F8" s="45">
        <f>3341642/364323</f>
        <v>9.1721961007128296</v>
      </c>
      <c r="G8" s="3"/>
      <c r="H8" s="44">
        <v>10046</v>
      </c>
      <c r="I8" s="44">
        <f>+(364323*1000)/28049.53</f>
        <v>12988.559879612956</v>
      </c>
      <c r="L8" s="2"/>
    </row>
    <row r="9" spans="2:12" s="13" customFormat="1" x14ac:dyDescent="0.25">
      <c r="B9" s="11" t="s">
        <v>6</v>
      </c>
      <c r="C9" s="12" t="s">
        <v>7</v>
      </c>
      <c r="D9" s="2"/>
      <c r="E9" s="30">
        <v>0.45</v>
      </c>
      <c r="F9" s="30">
        <v>0.78400000000000003</v>
      </c>
      <c r="G9" s="2"/>
      <c r="H9" s="27">
        <v>15919</v>
      </c>
      <c r="I9" s="27">
        <v>15768.92</v>
      </c>
      <c r="J9" s="2"/>
      <c r="L9" s="2"/>
    </row>
    <row r="10" spans="2:12" s="13" customFormat="1" x14ac:dyDescent="0.25">
      <c r="B10" s="11" t="s">
        <v>35</v>
      </c>
      <c r="C10" s="12" t="s">
        <v>36</v>
      </c>
      <c r="D10" s="2"/>
      <c r="E10" s="30">
        <v>8.84</v>
      </c>
      <c r="F10" s="30">
        <v>8.9399023214667324</v>
      </c>
      <c r="G10" s="2"/>
      <c r="H10" s="27">
        <v>75877</v>
      </c>
      <c r="I10" s="27">
        <v>72904.747592832849</v>
      </c>
      <c r="J10" s="2"/>
      <c r="L10" s="2"/>
    </row>
    <row r="11" spans="2:12" s="13" customFormat="1" x14ac:dyDescent="0.25">
      <c r="B11" s="11" t="s">
        <v>49</v>
      </c>
      <c r="C11" s="12" t="s">
        <v>50</v>
      </c>
      <c r="D11" s="43" t="s">
        <v>43</v>
      </c>
      <c r="E11" s="30"/>
      <c r="F11" s="30">
        <v>0.34</v>
      </c>
      <c r="G11" s="2"/>
      <c r="H11" s="27"/>
      <c r="I11" s="27">
        <v>23268.599103054599</v>
      </c>
      <c r="L11" s="2"/>
    </row>
    <row r="12" spans="2:12" s="13" customFormat="1" x14ac:dyDescent="0.25">
      <c r="B12" s="11" t="s">
        <v>8</v>
      </c>
      <c r="C12" s="12" t="s">
        <v>9</v>
      </c>
      <c r="D12" s="2"/>
      <c r="E12" s="30">
        <v>2.62</v>
      </c>
      <c r="F12" s="30">
        <v>2.4766871346497608</v>
      </c>
      <c r="G12" s="2"/>
      <c r="H12" s="27">
        <v>225584</v>
      </c>
      <c r="I12" s="27">
        <v>240673.68236410251</v>
      </c>
      <c r="J12" s="2"/>
      <c r="L12" s="2"/>
    </row>
    <row r="13" spans="2:12" s="13" customFormat="1" x14ac:dyDescent="0.25">
      <c r="B13" s="11" t="s">
        <v>2</v>
      </c>
      <c r="C13" s="12" t="s">
        <v>3</v>
      </c>
      <c r="D13" s="2"/>
      <c r="E13" s="30">
        <v>8.3000000000000007</v>
      </c>
      <c r="F13" s="30">
        <v>7.8638950043893718</v>
      </c>
      <c r="G13" s="2"/>
      <c r="H13" s="27">
        <v>15086</v>
      </c>
      <c r="I13" s="27">
        <v>15513.896806713223</v>
      </c>
      <c r="J13" s="2"/>
      <c r="L13" s="2"/>
    </row>
    <row r="14" spans="2:12" x14ac:dyDescent="0.25">
      <c r="B14" s="11" t="s">
        <v>10</v>
      </c>
      <c r="C14" s="12" t="s">
        <v>11</v>
      </c>
      <c r="D14" s="2"/>
      <c r="E14" s="30">
        <v>2.0099999999999998</v>
      </c>
      <c r="F14" s="30">
        <v>1.46</v>
      </c>
      <c r="G14" s="2"/>
      <c r="H14" s="27">
        <v>666552</v>
      </c>
      <c r="I14" s="27">
        <v>692375</v>
      </c>
      <c r="J14" s="2"/>
      <c r="L14" s="2"/>
    </row>
    <row r="15" spans="2:12" x14ac:dyDescent="0.25">
      <c r="B15" s="11" t="s">
        <v>14</v>
      </c>
      <c r="C15" s="12" t="s">
        <v>15</v>
      </c>
      <c r="D15" s="2"/>
      <c r="E15" s="30">
        <v>0.97</v>
      </c>
      <c r="F15" s="30">
        <v>0.96956328501167477</v>
      </c>
      <c r="G15" s="2"/>
      <c r="H15" s="27">
        <v>60007</v>
      </c>
      <c r="I15" s="27">
        <v>60724.715341588315</v>
      </c>
      <c r="J15" s="2"/>
      <c r="L15" s="2"/>
    </row>
    <row r="16" spans="2:12" x14ac:dyDescent="0.25">
      <c r="B16" s="11" t="s">
        <v>12</v>
      </c>
      <c r="C16" s="12" t="s">
        <v>13</v>
      </c>
      <c r="D16" s="2"/>
      <c r="E16" s="30">
        <v>2.31</v>
      </c>
      <c r="F16" s="30">
        <v>3.05</v>
      </c>
      <c r="G16" s="2"/>
      <c r="H16" s="27">
        <v>20273</v>
      </c>
      <c r="I16" s="27">
        <v>18955</v>
      </c>
      <c r="J16" s="2"/>
      <c r="L16" s="2"/>
    </row>
    <row r="17" spans="2:12" x14ac:dyDescent="0.25">
      <c r="B17" s="11" t="s">
        <v>25</v>
      </c>
      <c r="C17" s="12" t="s">
        <v>24</v>
      </c>
      <c r="D17" s="2"/>
      <c r="E17" s="30">
        <v>7.67</v>
      </c>
      <c r="F17" s="30">
        <v>9.0299999999999994</v>
      </c>
      <c r="G17" s="2"/>
      <c r="H17" s="27">
        <v>256346</v>
      </c>
      <c r="I17" s="27">
        <v>267873.75309864723</v>
      </c>
      <c r="J17" s="2"/>
      <c r="L17" s="2"/>
    </row>
    <row r="18" spans="2:12" x14ac:dyDescent="0.25">
      <c r="B18" s="11" t="s">
        <v>16</v>
      </c>
      <c r="C18" s="12" t="s">
        <v>17</v>
      </c>
      <c r="D18" s="2"/>
      <c r="E18" s="30">
        <v>1.394949549008206</v>
      </c>
      <c r="F18" s="30">
        <v>1.38</v>
      </c>
      <c r="G18" s="14" t="s">
        <v>26</v>
      </c>
      <c r="H18" s="27">
        <v>27778144.807245024</v>
      </c>
      <c r="I18" s="27">
        <v>28097792.326371472</v>
      </c>
      <c r="J18" s="14" t="s">
        <v>26</v>
      </c>
      <c r="L18" s="2"/>
    </row>
    <row r="19" spans="2:12" ht="16.5" thickBot="1" x14ac:dyDescent="0.3">
      <c r="B19" s="15" t="s">
        <v>18</v>
      </c>
      <c r="C19" s="16" t="s">
        <v>19</v>
      </c>
      <c r="D19" s="2"/>
      <c r="E19" s="31">
        <v>1.6759501593221355</v>
      </c>
      <c r="F19" s="31">
        <v>1.5236144141565313</v>
      </c>
      <c r="G19" s="14" t="s">
        <v>26</v>
      </c>
      <c r="H19" s="28">
        <v>6996919.790849111</v>
      </c>
      <c r="I19" s="28">
        <v>7050031.3920194749</v>
      </c>
      <c r="J19" s="14" t="s">
        <v>26</v>
      </c>
      <c r="L19" s="2"/>
    </row>
    <row r="20" spans="2:12" x14ac:dyDescent="0.25">
      <c r="B20" s="60" t="s">
        <v>20</v>
      </c>
      <c r="C20" s="61"/>
      <c r="D20" s="2"/>
      <c r="E20" s="32"/>
      <c r="F20" s="32"/>
      <c r="G20" s="2"/>
      <c r="H20" s="35">
        <f>SUM(H6:H19)</f>
        <v>36494572.598094136</v>
      </c>
      <c r="I20" s="35">
        <f>SUM(I6:I19)</f>
        <v>36952437.8640313</v>
      </c>
      <c r="J20" s="2"/>
      <c r="L20" s="2"/>
    </row>
    <row r="21" spans="2:12" ht="16.5" customHeight="1" x14ac:dyDescent="0.25">
      <c r="B21" s="62" t="s">
        <v>21</v>
      </c>
      <c r="C21" s="63"/>
      <c r="D21" s="2"/>
      <c r="E21" s="33">
        <f>AVERAGE(E6:E19)</f>
        <v>3.3616076698715647</v>
      </c>
      <c r="F21" s="33">
        <f>AVERAGE(F6:F19)</f>
        <v>3.9035613043133499</v>
      </c>
      <c r="G21" s="2"/>
      <c r="H21" s="36">
        <f>AVERAGE(H6:H19)</f>
        <v>2807274.8152380106</v>
      </c>
      <c r="I21" s="36">
        <f>AVERAGE(I6:I19)</f>
        <v>2639459.8474308071</v>
      </c>
      <c r="J21" s="2"/>
      <c r="L21" s="2"/>
    </row>
    <row r="22" spans="2:12" ht="16.5" customHeight="1" thickBot="1" x14ac:dyDescent="0.3">
      <c r="B22" s="64" t="s">
        <v>22</v>
      </c>
      <c r="C22" s="65"/>
      <c r="D22" s="2"/>
      <c r="E22" s="34">
        <f>_xlfn.STDEV.S(E6:E19)</f>
        <v>3.1030940680364867</v>
      </c>
      <c r="F22" s="34">
        <f>_xlfn.STDEV.S(F6:F19)</f>
        <v>3.419690679731028</v>
      </c>
      <c r="G22" s="2"/>
      <c r="H22" s="37">
        <f>_xlfn.STDEV.S(H6:H19)</f>
        <v>7739652.5147971744</v>
      </c>
      <c r="I22" s="37">
        <f>_xlfn.STDEV.S(I6:I19)</f>
        <v>7556974.8093391182</v>
      </c>
      <c r="J22" s="2"/>
      <c r="L22" s="2"/>
    </row>
    <row r="23" spans="2:12" ht="16.5" customHeight="1" x14ac:dyDescent="0.25">
      <c r="B23" s="2"/>
      <c r="C23" s="2"/>
      <c r="D23" s="2"/>
      <c r="E23" s="2"/>
      <c r="F23" s="2"/>
      <c r="G23" s="17"/>
      <c r="H23" s="18"/>
      <c r="I23" s="19"/>
      <c r="J23" s="17"/>
      <c r="L23" s="2"/>
    </row>
    <row r="24" spans="2:12" ht="16.5" customHeight="1" x14ac:dyDescent="0.25">
      <c r="B24" s="2"/>
      <c r="C24" s="2"/>
      <c r="D24" s="2"/>
      <c r="E24" s="66"/>
      <c r="F24" s="66"/>
      <c r="G24" s="66"/>
      <c r="H24" s="66"/>
      <c r="I24" s="66"/>
      <c r="J24" s="20"/>
    </row>
    <row r="25" spans="2:12" ht="16.5" customHeight="1" x14ac:dyDescent="0.25">
      <c r="B25" s="67" t="s">
        <v>65</v>
      </c>
      <c r="C25" s="67"/>
      <c r="D25" s="67"/>
      <c r="E25" s="67"/>
      <c r="F25" s="67"/>
      <c r="G25" s="67"/>
      <c r="H25" s="67"/>
      <c r="I25" s="67"/>
      <c r="J25" s="67"/>
    </row>
    <row r="26" spans="2:12" ht="16.5" customHeight="1" x14ac:dyDescent="0.25">
      <c r="B26" s="68" t="s">
        <v>23</v>
      </c>
      <c r="C26" s="68"/>
      <c r="D26" s="68"/>
      <c r="E26" s="68"/>
      <c r="F26" s="68"/>
      <c r="G26" s="68"/>
      <c r="H26" s="68"/>
      <c r="I26" s="68"/>
      <c r="J26" s="68"/>
    </row>
    <row r="27" spans="2:12" ht="16.5" customHeight="1" x14ac:dyDescent="0.25">
      <c r="B27" s="69" t="s">
        <v>32</v>
      </c>
      <c r="C27" s="69"/>
      <c r="D27" s="69"/>
      <c r="E27" s="69"/>
      <c r="F27" s="69"/>
      <c r="G27" s="69"/>
      <c r="H27" s="69"/>
      <c r="I27" s="69"/>
      <c r="J27" s="69"/>
    </row>
    <row r="28" spans="2:12" ht="16.5" customHeight="1" x14ac:dyDescent="0.25">
      <c r="B28" s="21"/>
      <c r="C28" s="21"/>
      <c r="D28" s="21"/>
      <c r="E28" s="21"/>
      <c r="F28" s="21"/>
      <c r="G28" s="21"/>
      <c r="H28" s="21"/>
      <c r="I28" s="21"/>
      <c r="J28" s="21"/>
    </row>
    <row r="29" spans="2:12" ht="16.5" customHeight="1" x14ac:dyDescent="0.25">
      <c r="B29" s="70" t="s">
        <v>72</v>
      </c>
      <c r="C29" s="70"/>
      <c r="D29" s="70"/>
      <c r="E29" s="70"/>
      <c r="F29" s="70"/>
      <c r="G29" s="70"/>
      <c r="H29" s="70"/>
      <c r="I29" s="70"/>
      <c r="J29" s="70"/>
    </row>
    <row r="30" spans="2:12" ht="16.5" customHeight="1" x14ac:dyDescent="0.25">
      <c r="B30" s="54" t="s">
        <v>33</v>
      </c>
      <c r="C30" s="54"/>
      <c r="D30" s="54"/>
      <c r="E30" s="54"/>
      <c r="F30" s="54"/>
      <c r="G30" s="54"/>
      <c r="H30" s="54"/>
      <c r="I30" s="54"/>
      <c r="J30" s="54"/>
    </row>
    <row r="31" spans="2:12" ht="16.5" customHeight="1" x14ac:dyDescent="0.25">
      <c r="B31" s="48"/>
      <c r="C31" s="48"/>
      <c r="D31" s="48"/>
      <c r="E31" s="48"/>
      <c r="F31" s="48"/>
      <c r="G31" s="48"/>
      <c r="H31" s="48"/>
      <c r="I31" s="48"/>
      <c r="J31" s="48"/>
    </row>
    <row r="32" spans="2:12" ht="16.5" customHeight="1" x14ac:dyDescent="0.25">
      <c r="B32" s="22" t="s">
        <v>63</v>
      </c>
      <c r="C32" s="23"/>
      <c r="D32" s="23"/>
      <c r="E32" s="23"/>
      <c r="F32" s="23"/>
      <c r="G32" s="23"/>
      <c r="H32" s="23"/>
      <c r="I32" s="23"/>
      <c r="J32" s="23"/>
    </row>
    <row r="33" spans="2:10" s="24" customFormat="1" ht="16.5" customHeight="1" x14ac:dyDescent="0.25">
      <c r="B33" s="71" t="s">
        <v>52</v>
      </c>
      <c r="C33" s="71"/>
      <c r="D33" s="71"/>
      <c r="E33" s="71"/>
      <c r="F33" s="71"/>
      <c r="G33" s="71"/>
      <c r="H33" s="71"/>
      <c r="I33" s="71"/>
      <c r="J33" s="71"/>
    </row>
    <row r="34" spans="2:10" s="24" customFormat="1" ht="16.5" customHeight="1" x14ac:dyDescent="0.25">
      <c r="B34" s="49"/>
      <c r="C34" s="49"/>
      <c r="D34" s="49"/>
      <c r="E34" s="49"/>
      <c r="F34" s="49"/>
      <c r="G34" s="49"/>
      <c r="H34" s="49"/>
      <c r="I34" s="49"/>
      <c r="J34" s="49"/>
    </row>
    <row r="35" spans="2:10" s="24" customFormat="1" ht="33" customHeight="1" x14ac:dyDescent="0.25">
      <c r="B35" s="72" t="s">
        <v>71</v>
      </c>
      <c r="C35" s="72"/>
      <c r="D35" s="72"/>
      <c r="E35" s="72"/>
      <c r="F35" s="72"/>
      <c r="G35" s="72"/>
      <c r="H35" s="72"/>
      <c r="I35" s="72"/>
      <c r="J35" s="47"/>
    </row>
    <row r="36" spans="2:10" s="24" customFormat="1" ht="16.5" customHeight="1" x14ac:dyDescent="0.25">
      <c r="B36" s="46"/>
      <c r="C36" s="46"/>
      <c r="D36" s="46"/>
      <c r="E36" s="46"/>
      <c r="F36" s="46"/>
      <c r="G36" s="46"/>
      <c r="H36" s="46"/>
      <c r="I36" s="46"/>
      <c r="J36" s="46"/>
    </row>
    <row r="37" spans="2:10" s="24" customFormat="1" ht="16.5" customHeight="1" x14ac:dyDescent="0.25">
      <c r="B37" s="73" t="s">
        <v>28</v>
      </c>
      <c r="C37" s="73"/>
      <c r="D37" s="73"/>
      <c r="E37" s="73"/>
      <c r="F37" s="73"/>
      <c r="G37" s="73"/>
      <c r="H37" s="73"/>
      <c r="I37" s="73"/>
      <c r="J37" s="73"/>
    </row>
    <row r="38" spans="2:10" ht="16.5" customHeight="1" x14ac:dyDescent="0.25">
      <c r="B38" s="72" t="s">
        <v>51</v>
      </c>
      <c r="C38" s="72"/>
      <c r="D38" s="72"/>
      <c r="E38" s="72"/>
      <c r="F38" s="72"/>
      <c r="G38" s="72"/>
      <c r="H38" s="72"/>
      <c r="I38" s="72"/>
      <c r="J38" s="72"/>
    </row>
    <row r="39" spans="2:10" ht="16.5" customHeight="1" x14ac:dyDescent="0.25">
      <c r="B39" s="71" t="s">
        <v>31</v>
      </c>
      <c r="C39" s="71"/>
      <c r="D39" s="71"/>
      <c r="E39" s="71"/>
      <c r="F39" s="71"/>
      <c r="G39" s="71"/>
      <c r="H39" s="71"/>
      <c r="I39" s="71"/>
      <c r="J39" s="71"/>
    </row>
    <row r="40" spans="2:10" ht="33" customHeight="1" x14ac:dyDescent="0.25">
      <c r="B40" s="71" t="s">
        <v>46</v>
      </c>
      <c r="C40" s="71"/>
      <c r="D40" s="71"/>
      <c r="E40" s="71"/>
      <c r="F40" s="71"/>
      <c r="G40" s="71"/>
      <c r="H40" s="71"/>
      <c r="I40" s="71"/>
      <c r="J40" s="71"/>
    </row>
    <row r="41" spans="2:10" ht="16.5" customHeight="1" x14ac:dyDescent="0.25">
      <c r="B41" s="71" t="s">
        <v>27</v>
      </c>
      <c r="C41" s="71"/>
      <c r="D41" s="71"/>
      <c r="E41" s="71"/>
      <c r="F41" s="71"/>
      <c r="G41" s="71"/>
      <c r="H41" s="71"/>
      <c r="I41" s="71"/>
      <c r="J41" s="71"/>
    </row>
    <row r="42" spans="2:10" x14ac:dyDescent="0.25">
      <c r="B42" s="25"/>
      <c r="C42" s="25"/>
      <c r="D42" s="25"/>
      <c r="E42" s="25"/>
      <c r="F42" s="25"/>
      <c r="G42" s="25"/>
      <c r="H42" s="25"/>
      <c r="I42" s="25"/>
      <c r="J42" s="25"/>
    </row>
  </sheetData>
  <mergeCells count="19">
    <mergeCell ref="B41:J41"/>
    <mergeCell ref="B33:J33"/>
    <mergeCell ref="B35:I35"/>
    <mergeCell ref="B37:J37"/>
    <mergeCell ref="B38:J38"/>
    <mergeCell ref="B39:J39"/>
    <mergeCell ref="B40:J40"/>
    <mergeCell ref="B30:J30"/>
    <mergeCell ref="B2:J2"/>
    <mergeCell ref="E4:F4"/>
    <mergeCell ref="H4:I4"/>
    <mergeCell ref="B20:C20"/>
    <mergeCell ref="B21:C21"/>
    <mergeCell ref="B22:C22"/>
    <mergeCell ref="E24:I24"/>
    <mergeCell ref="B25:J25"/>
    <mergeCell ref="B26:J26"/>
    <mergeCell ref="B27:J27"/>
    <mergeCell ref="B29:J29"/>
  </mergeCells>
  <pageMargins left="0.7" right="0.7" top="0.75" bottom="0.75" header="0.3" footer="0.3"/>
  <pageSetup paperSize="9"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3"/>
  <sheetViews>
    <sheetView showGridLines="0" zoomScale="90" zoomScaleNormal="90" workbookViewId="0">
      <selection activeCell="B2" sqref="B2:J2"/>
    </sheetView>
  </sheetViews>
  <sheetFormatPr baseColWidth="10" defaultRowHeight="15.75" x14ac:dyDescent="0.25"/>
  <cols>
    <col min="1" max="1" width="12.28515625" style="1" customWidth="1"/>
    <col min="2" max="2" width="24.28515625" style="1" customWidth="1"/>
    <col min="3" max="3" width="69.7109375" style="1" customWidth="1"/>
    <col min="4" max="4" width="4" style="1" customWidth="1"/>
    <col min="5" max="6" width="19.140625" style="1" customWidth="1"/>
    <col min="7" max="7" width="4" style="1" customWidth="1"/>
    <col min="8" max="9" width="19.140625" style="1" customWidth="1"/>
    <col min="10" max="10" width="4" style="1" customWidth="1"/>
    <col min="11" max="11" width="12.28515625" style="1" customWidth="1"/>
    <col min="12" max="16384" width="11.42578125" style="1"/>
  </cols>
  <sheetData>
    <row r="1" spans="2:12" ht="16.5" thickBot="1" x14ac:dyDescent="0.3"/>
    <row r="2" spans="2:12" ht="45" customHeight="1" thickBot="1" x14ac:dyDescent="0.3">
      <c r="B2" s="55" t="s">
        <v>54</v>
      </c>
      <c r="C2" s="56"/>
      <c r="D2" s="56"/>
      <c r="E2" s="56"/>
      <c r="F2" s="56"/>
      <c r="G2" s="56"/>
      <c r="H2" s="56"/>
      <c r="I2" s="56"/>
      <c r="J2" s="57"/>
    </row>
    <row r="4" spans="2:12" ht="25.5" customHeight="1" x14ac:dyDescent="0.25">
      <c r="D4" s="2"/>
      <c r="E4" s="58" t="s">
        <v>66</v>
      </c>
      <c r="F4" s="59"/>
      <c r="G4" s="3"/>
      <c r="H4" s="58" t="s">
        <v>67</v>
      </c>
      <c r="I4" s="59"/>
      <c r="J4" s="2"/>
    </row>
    <row r="5" spans="2:12" s="8" customFormat="1" ht="25.5" customHeight="1" thickBot="1" x14ac:dyDescent="0.3">
      <c r="B5" s="4" t="s">
        <v>0</v>
      </c>
      <c r="C5" s="4" t="s">
        <v>1</v>
      </c>
      <c r="D5" s="5"/>
      <c r="E5" s="6" t="s">
        <v>37</v>
      </c>
      <c r="F5" s="6" t="s">
        <v>42</v>
      </c>
      <c r="G5" s="7"/>
      <c r="H5" s="6" t="s">
        <v>37</v>
      </c>
      <c r="I5" s="6" t="s">
        <v>42</v>
      </c>
      <c r="J5" s="5"/>
      <c r="L5" s="5"/>
    </row>
    <row r="6" spans="2:12" x14ac:dyDescent="0.25">
      <c r="B6" s="9" t="s">
        <v>30</v>
      </c>
      <c r="C6" s="10" t="s">
        <v>29</v>
      </c>
      <c r="D6" s="2"/>
      <c r="E6" s="29">
        <v>8.4492512310612451</v>
      </c>
      <c r="F6" s="29">
        <v>5.58</v>
      </c>
      <c r="G6" s="2"/>
      <c r="H6" s="26">
        <v>21482.157575194735</v>
      </c>
      <c r="I6" s="26">
        <v>23175</v>
      </c>
      <c r="J6" s="2"/>
      <c r="L6" s="2"/>
    </row>
    <row r="7" spans="2:12" s="13" customFormat="1" x14ac:dyDescent="0.25">
      <c r="B7" s="11" t="s">
        <v>4</v>
      </c>
      <c r="C7" s="12" t="s">
        <v>5</v>
      </c>
      <c r="D7" s="2"/>
      <c r="E7" s="30">
        <v>2.30012957754882</v>
      </c>
      <c r="F7" s="30">
        <v>1.82</v>
      </c>
      <c r="G7" s="2"/>
      <c r="H7" s="27">
        <v>347797.73893409799</v>
      </c>
      <c r="I7" s="27">
        <v>350643</v>
      </c>
      <c r="J7" s="2"/>
      <c r="L7" s="2"/>
    </row>
    <row r="8" spans="2:12" s="13" customFormat="1" x14ac:dyDescent="0.25">
      <c r="B8" s="11" t="s">
        <v>40</v>
      </c>
      <c r="C8" s="12" t="s">
        <v>41</v>
      </c>
      <c r="D8" s="43" t="s">
        <v>43</v>
      </c>
      <c r="E8" s="30"/>
      <c r="F8" s="30">
        <v>0.06</v>
      </c>
      <c r="G8" s="2"/>
      <c r="H8" s="27"/>
      <c r="I8" s="27">
        <v>10046</v>
      </c>
      <c r="L8" s="2"/>
    </row>
    <row r="9" spans="2:12" s="13" customFormat="1" x14ac:dyDescent="0.25">
      <c r="B9" s="11" t="s">
        <v>6</v>
      </c>
      <c r="C9" s="12" t="s">
        <v>7</v>
      </c>
      <c r="D9" s="2"/>
      <c r="E9" s="30">
        <v>0.73022928071982218</v>
      </c>
      <c r="F9" s="30">
        <v>0.45</v>
      </c>
      <c r="G9" s="2"/>
      <c r="H9" s="27">
        <v>15393.263236711051</v>
      </c>
      <c r="I9" s="27">
        <v>15919</v>
      </c>
      <c r="J9" s="2"/>
      <c r="L9" s="2"/>
    </row>
    <row r="10" spans="2:12" s="13" customFormat="1" x14ac:dyDescent="0.25">
      <c r="B10" s="11" t="s">
        <v>35</v>
      </c>
      <c r="C10" s="12" t="s">
        <v>36</v>
      </c>
      <c r="D10" s="43" t="s">
        <v>62</v>
      </c>
      <c r="E10" s="30">
        <v>10.136386482792552</v>
      </c>
      <c r="F10" s="30">
        <v>8.84</v>
      </c>
      <c r="G10" s="2"/>
      <c r="H10" s="27">
        <v>58101.173339679372</v>
      </c>
      <c r="I10" s="27">
        <v>75877</v>
      </c>
      <c r="J10" s="2"/>
      <c r="L10" s="2"/>
    </row>
    <row r="11" spans="2:12" s="13" customFormat="1" x14ac:dyDescent="0.25">
      <c r="B11" s="11" t="s">
        <v>8</v>
      </c>
      <c r="C11" s="12" t="s">
        <v>9</v>
      </c>
      <c r="D11" s="2"/>
      <c r="E11" s="30">
        <v>2.387923022817565</v>
      </c>
      <c r="F11" s="30">
        <v>2.62</v>
      </c>
      <c r="G11" s="2"/>
      <c r="H11" s="27">
        <v>215431.71673844656</v>
      </c>
      <c r="I11" s="27">
        <v>225584</v>
      </c>
      <c r="J11" s="2"/>
      <c r="L11" s="2"/>
    </row>
    <row r="12" spans="2:12" s="13" customFormat="1" x14ac:dyDescent="0.25">
      <c r="B12" s="11" t="s">
        <v>2</v>
      </c>
      <c r="C12" s="12" t="s">
        <v>3</v>
      </c>
      <c r="D12" s="2"/>
      <c r="E12" s="30">
        <v>1.7855109041180859</v>
      </c>
      <c r="F12" s="30">
        <v>8.3000000000000007</v>
      </c>
      <c r="G12" s="2"/>
      <c r="H12" s="27">
        <v>13568.753410027513</v>
      </c>
      <c r="I12" s="27">
        <v>15086</v>
      </c>
      <c r="J12" s="2"/>
      <c r="L12" s="2"/>
    </row>
    <row r="13" spans="2:12" x14ac:dyDescent="0.25">
      <c r="B13" s="11" t="s">
        <v>10</v>
      </c>
      <c r="C13" s="12" t="s">
        <v>11</v>
      </c>
      <c r="D13" s="2"/>
      <c r="E13" s="30">
        <v>2.0381564147770983</v>
      </c>
      <c r="F13" s="30">
        <v>2.0099999999999998</v>
      </c>
      <c r="G13" s="2"/>
      <c r="H13" s="27">
        <v>643925.83407821879</v>
      </c>
      <c r="I13" s="27">
        <v>666552</v>
      </c>
      <c r="J13" s="2"/>
      <c r="L13" s="2"/>
    </row>
    <row r="14" spans="2:12" x14ac:dyDescent="0.25">
      <c r="B14" s="11" t="s">
        <v>14</v>
      </c>
      <c r="C14" s="12" t="s">
        <v>15</v>
      </c>
      <c r="D14" s="2"/>
      <c r="E14" s="30">
        <v>4.0200771213021618</v>
      </c>
      <c r="F14" s="30">
        <v>0.97</v>
      </c>
      <c r="G14" s="2"/>
      <c r="H14" s="27">
        <v>54452.044855647007</v>
      </c>
      <c r="I14" s="27">
        <v>60007</v>
      </c>
      <c r="J14" s="2"/>
      <c r="L14" s="2"/>
    </row>
    <row r="15" spans="2:12" x14ac:dyDescent="0.25">
      <c r="B15" s="11" t="s">
        <v>12</v>
      </c>
      <c r="C15" s="12" t="s">
        <v>13</v>
      </c>
      <c r="D15" s="2"/>
      <c r="E15" s="30">
        <v>2.7559184821902392</v>
      </c>
      <c r="F15" s="30">
        <v>2.31</v>
      </c>
      <c r="G15" s="2"/>
      <c r="H15" s="27">
        <v>20371.141590146617</v>
      </c>
      <c r="I15" s="27">
        <v>20273</v>
      </c>
      <c r="J15" s="2"/>
      <c r="L15" s="2"/>
    </row>
    <row r="16" spans="2:12" x14ac:dyDescent="0.25">
      <c r="B16" s="11" t="s">
        <v>25</v>
      </c>
      <c r="C16" s="12" t="s">
        <v>24</v>
      </c>
      <c r="D16" s="2"/>
      <c r="E16" s="30">
        <v>8.2511441049380245</v>
      </c>
      <c r="F16" s="30">
        <v>7.67</v>
      </c>
      <c r="G16" s="2"/>
      <c r="H16" s="27">
        <v>244925.80650778359</v>
      </c>
      <c r="I16" s="27">
        <v>256346</v>
      </c>
      <c r="J16" s="2"/>
      <c r="L16" s="2"/>
    </row>
    <row r="17" spans="2:12" x14ac:dyDescent="0.25">
      <c r="B17" s="11" t="s">
        <v>16</v>
      </c>
      <c r="C17" s="12" t="s">
        <v>17</v>
      </c>
      <c r="D17" s="2"/>
      <c r="E17" s="30">
        <v>1.38</v>
      </c>
      <c r="F17" s="30">
        <v>1.394949549008206</v>
      </c>
      <c r="G17" s="14" t="s">
        <v>26</v>
      </c>
      <c r="H17" s="27">
        <v>27740954</v>
      </c>
      <c r="I17" s="27">
        <v>27778144.807245024</v>
      </c>
      <c r="J17" s="14" t="s">
        <v>26</v>
      </c>
      <c r="L17" s="2"/>
    </row>
    <row r="18" spans="2:12" ht="16.5" thickBot="1" x14ac:dyDescent="0.3">
      <c r="B18" s="15" t="s">
        <v>18</v>
      </c>
      <c r="C18" s="16" t="s">
        <v>19</v>
      </c>
      <c r="D18" s="2"/>
      <c r="E18" s="31">
        <v>1.5</v>
      </c>
      <c r="F18" s="31">
        <v>1.6759501593221355</v>
      </c>
      <c r="G18" s="14" t="s">
        <v>26</v>
      </c>
      <c r="H18" s="28">
        <v>6974630</v>
      </c>
      <c r="I18" s="28">
        <v>6996919.790849111</v>
      </c>
      <c r="J18" s="14" t="s">
        <v>26</v>
      </c>
      <c r="L18" s="2"/>
    </row>
    <row r="19" spans="2:12" x14ac:dyDescent="0.25">
      <c r="B19" s="60" t="s">
        <v>20</v>
      </c>
      <c r="C19" s="61"/>
      <c r="D19" s="2"/>
      <c r="E19" s="32"/>
      <c r="F19" s="32"/>
      <c r="G19" s="2"/>
      <c r="H19" s="35">
        <f>SUM(H6:H18)</f>
        <v>36351033.630265951</v>
      </c>
      <c r="I19" s="35">
        <f>SUM(I6:I18)</f>
        <v>36494572.598094136</v>
      </c>
      <c r="J19" s="2"/>
      <c r="L19" s="2"/>
    </row>
    <row r="20" spans="2:12" x14ac:dyDescent="0.25">
      <c r="B20" s="62" t="s">
        <v>21</v>
      </c>
      <c r="C20" s="63"/>
      <c r="D20" s="2"/>
      <c r="E20" s="33">
        <f>AVERAGE(E6:E18)</f>
        <v>3.8112272185221348</v>
      </c>
      <c r="F20" s="33">
        <f>AVERAGE(F6:F18)</f>
        <v>3.3616076698715647</v>
      </c>
      <c r="G20" s="2"/>
      <c r="H20" s="36">
        <f>AVERAGE(H6:H18)</f>
        <v>3029252.8025221624</v>
      </c>
      <c r="I20" s="36">
        <f>AVERAGE(I6:I18)</f>
        <v>2807274.8152380106</v>
      </c>
      <c r="J20" s="2"/>
      <c r="L20" s="2"/>
    </row>
    <row r="21" spans="2:12" ht="16.5" customHeight="1" thickBot="1" x14ac:dyDescent="0.3">
      <c r="B21" s="64" t="s">
        <v>22</v>
      </c>
      <c r="C21" s="65"/>
      <c r="D21" s="2"/>
      <c r="E21" s="34">
        <f>_xlfn.STDEV.S(E6:E18)</f>
        <v>3.228998805434752</v>
      </c>
      <c r="F21" s="34">
        <f>_xlfn.STDEV.S(F6:F18)</f>
        <v>3.1030940680364867</v>
      </c>
      <c r="G21" s="2"/>
      <c r="H21" s="37">
        <f>_xlfn.STDEV.S(H6:H18)</f>
        <v>8026881.9005088676</v>
      </c>
      <c r="I21" s="37">
        <f>_xlfn.STDEV.S(I6:I18)</f>
        <v>7739652.5147971744</v>
      </c>
      <c r="J21" s="2"/>
      <c r="L21" s="2"/>
    </row>
    <row r="22" spans="2:12" ht="16.5" customHeight="1" x14ac:dyDescent="0.25">
      <c r="B22" s="2"/>
      <c r="C22" s="2"/>
      <c r="D22" s="2"/>
      <c r="E22" s="2"/>
      <c r="F22" s="2"/>
      <c r="G22" s="17"/>
      <c r="H22" s="18"/>
      <c r="I22" s="19"/>
      <c r="J22" s="17"/>
      <c r="L22" s="2"/>
    </row>
    <row r="23" spans="2:12" ht="16.5" customHeight="1" x14ac:dyDescent="0.25">
      <c r="B23" s="2"/>
      <c r="C23" s="2"/>
      <c r="D23" s="2"/>
      <c r="E23" s="66"/>
      <c r="F23" s="66"/>
      <c r="G23" s="66"/>
      <c r="H23" s="66"/>
      <c r="I23" s="66"/>
      <c r="J23" s="20"/>
    </row>
    <row r="24" spans="2:12" ht="16.5" customHeight="1" x14ac:dyDescent="0.25">
      <c r="B24" s="67" t="s">
        <v>65</v>
      </c>
      <c r="C24" s="67"/>
      <c r="D24" s="67"/>
      <c r="E24" s="67"/>
      <c r="F24" s="67"/>
      <c r="G24" s="67"/>
      <c r="H24" s="67"/>
      <c r="I24" s="67"/>
      <c r="J24" s="67"/>
    </row>
    <row r="25" spans="2:12" ht="16.5" customHeight="1" x14ac:dyDescent="0.25">
      <c r="B25" s="68" t="s">
        <v>23</v>
      </c>
      <c r="C25" s="68"/>
      <c r="D25" s="68"/>
      <c r="E25" s="68"/>
      <c r="F25" s="68"/>
      <c r="G25" s="68"/>
      <c r="H25" s="68"/>
      <c r="I25" s="68"/>
      <c r="J25" s="68"/>
    </row>
    <row r="26" spans="2:12" ht="16.5" customHeight="1" x14ac:dyDescent="0.25">
      <c r="B26" s="69" t="s">
        <v>32</v>
      </c>
      <c r="C26" s="69"/>
      <c r="D26" s="69"/>
      <c r="E26" s="69"/>
      <c r="F26" s="69"/>
      <c r="G26" s="69"/>
      <c r="H26" s="69"/>
      <c r="I26" s="69"/>
      <c r="J26" s="69"/>
    </row>
    <row r="27" spans="2:12" ht="16.5" customHeight="1" x14ac:dyDescent="0.25">
      <c r="B27" s="21"/>
      <c r="C27" s="21"/>
      <c r="D27" s="21"/>
      <c r="E27" s="21"/>
      <c r="F27" s="21"/>
      <c r="G27" s="21"/>
      <c r="H27" s="21"/>
      <c r="I27" s="21"/>
      <c r="J27" s="21"/>
    </row>
    <row r="28" spans="2:12" ht="16.5" customHeight="1" x14ac:dyDescent="0.25">
      <c r="B28" s="70" t="s">
        <v>64</v>
      </c>
      <c r="C28" s="70"/>
      <c r="D28" s="70"/>
      <c r="E28" s="70"/>
      <c r="F28" s="70"/>
      <c r="G28" s="70"/>
      <c r="H28" s="70"/>
      <c r="I28" s="70"/>
      <c r="J28" s="70"/>
    </row>
    <row r="29" spans="2:12" ht="16.5" customHeight="1" x14ac:dyDescent="0.25">
      <c r="B29" s="54" t="s">
        <v>33</v>
      </c>
      <c r="C29" s="54"/>
      <c r="D29" s="54"/>
      <c r="E29" s="54"/>
      <c r="F29" s="54"/>
      <c r="G29" s="54"/>
      <c r="H29" s="54"/>
      <c r="I29" s="54"/>
      <c r="J29" s="54"/>
    </row>
    <row r="30" spans="2:12" ht="16.5" customHeight="1" x14ac:dyDescent="0.25">
      <c r="B30" s="41"/>
      <c r="C30" s="41"/>
      <c r="D30" s="41"/>
      <c r="E30" s="41"/>
      <c r="F30" s="41"/>
      <c r="G30" s="41"/>
      <c r="H30" s="41"/>
      <c r="I30" s="41"/>
      <c r="J30" s="41"/>
    </row>
    <row r="31" spans="2:12" ht="16.5" customHeight="1" x14ac:dyDescent="0.25">
      <c r="B31" s="22" t="s">
        <v>63</v>
      </c>
      <c r="C31" s="23"/>
      <c r="D31" s="23"/>
      <c r="E31" s="23"/>
      <c r="F31" s="23"/>
      <c r="G31" s="23"/>
      <c r="H31" s="23"/>
      <c r="I31" s="23"/>
      <c r="J31" s="23"/>
    </row>
    <row r="32" spans="2:12" s="24" customFormat="1" ht="16.5" customHeight="1" x14ac:dyDescent="0.25">
      <c r="B32" s="72" t="s">
        <v>45</v>
      </c>
      <c r="C32" s="72"/>
      <c r="D32" s="72"/>
      <c r="E32" s="72"/>
      <c r="F32" s="72"/>
      <c r="G32" s="72"/>
      <c r="H32" s="72"/>
      <c r="I32" s="72"/>
      <c r="J32" s="72"/>
    </row>
    <row r="33" spans="2:10" s="24" customFormat="1" ht="16.5" customHeight="1" x14ac:dyDescent="0.25">
      <c r="B33" s="50"/>
      <c r="C33" s="50"/>
      <c r="D33" s="50"/>
      <c r="E33" s="50"/>
      <c r="F33" s="50"/>
      <c r="G33" s="50"/>
      <c r="H33" s="50"/>
      <c r="I33" s="50"/>
      <c r="J33" s="50"/>
    </row>
    <row r="34" spans="2:10" s="24" customFormat="1" ht="16.5" customHeight="1" x14ac:dyDescent="0.25">
      <c r="B34" s="72" t="s">
        <v>70</v>
      </c>
      <c r="C34" s="72"/>
      <c r="D34" s="72"/>
      <c r="E34" s="72"/>
      <c r="F34" s="72"/>
      <c r="G34" s="72"/>
      <c r="H34" s="72"/>
      <c r="I34" s="72"/>
      <c r="J34" s="42"/>
    </row>
    <row r="35" spans="2:10" s="24" customFormat="1" ht="16.5" customHeight="1" x14ac:dyDescent="0.25">
      <c r="B35" s="40"/>
      <c r="C35" s="40"/>
      <c r="D35" s="40"/>
      <c r="E35" s="40"/>
      <c r="F35" s="40"/>
      <c r="G35" s="40"/>
      <c r="H35" s="40"/>
      <c r="I35" s="40"/>
      <c r="J35" s="40"/>
    </row>
    <row r="36" spans="2:10" s="24" customFormat="1" ht="33" customHeight="1" x14ac:dyDescent="0.25">
      <c r="B36" s="74" t="s">
        <v>69</v>
      </c>
      <c r="C36" s="74"/>
      <c r="D36" s="74"/>
      <c r="E36" s="74"/>
      <c r="F36" s="74"/>
      <c r="G36" s="74"/>
      <c r="H36" s="74"/>
      <c r="I36" s="74"/>
      <c r="J36" s="74"/>
    </row>
    <row r="37" spans="2:10" s="24" customFormat="1" ht="16.5" customHeight="1" x14ac:dyDescent="0.25">
      <c r="B37" s="53"/>
      <c r="C37" s="53"/>
      <c r="D37" s="53"/>
      <c r="E37" s="53"/>
      <c r="F37" s="53"/>
      <c r="G37" s="53"/>
      <c r="H37" s="53"/>
      <c r="I37" s="53"/>
      <c r="J37" s="53"/>
    </row>
    <row r="38" spans="2:10" s="24" customFormat="1" ht="16.5" customHeight="1" x14ac:dyDescent="0.25">
      <c r="B38" s="73" t="s">
        <v>28</v>
      </c>
      <c r="C38" s="73"/>
      <c r="D38" s="73"/>
      <c r="E38" s="73"/>
      <c r="F38" s="73"/>
      <c r="G38" s="73"/>
      <c r="H38" s="73"/>
      <c r="I38" s="73"/>
      <c r="J38" s="73"/>
    </row>
    <row r="39" spans="2:10" ht="16.5" customHeight="1" x14ac:dyDescent="0.25">
      <c r="B39" s="72" t="s">
        <v>44</v>
      </c>
      <c r="C39" s="72"/>
      <c r="D39" s="72"/>
      <c r="E39" s="72"/>
      <c r="F39" s="72"/>
      <c r="G39" s="72"/>
      <c r="H39" s="72"/>
      <c r="I39" s="72"/>
      <c r="J39" s="72"/>
    </row>
    <row r="40" spans="2:10" ht="16.5" customHeight="1" x14ac:dyDescent="0.25">
      <c r="B40" s="71" t="s">
        <v>31</v>
      </c>
      <c r="C40" s="71"/>
      <c r="D40" s="71"/>
      <c r="E40" s="71"/>
      <c r="F40" s="71"/>
      <c r="G40" s="71"/>
      <c r="H40" s="71"/>
      <c r="I40" s="71"/>
      <c r="J40" s="71"/>
    </row>
    <row r="41" spans="2:10" ht="33" customHeight="1" x14ac:dyDescent="0.25">
      <c r="B41" s="71" t="s">
        <v>46</v>
      </c>
      <c r="C41" s="71"/>
      <c r="D41" s="71"/>
      <c r="E41" s="71"/>
      <c r="F41" s="71"/>
      <c r="G41" s="71"/>
      <c r="H41" s="71"/>
      <c r="I41" s="71"/>
      <c r="J41" s="71"/>
    </row>
    <row r="42" spans="2:10" x14ac:dyDescent="0.25">
      <c r="B42" s="71" t="s">
        <v>27</v>
      </c>
      <c r="C42" s="71"/>
      <c r="D42" s="71"/>
      <c r="E42" s="71"/>
      <c r="F42" s="71"/>
      <c r="G42" s="71"/>
      <c r="H42" s="71"/>
      <c r="I42" s="71"/>
      <c r="J42" s="71"/>
    </row>
    <row r="43" spans="2:10" x14ac:dyDescent="0.25">
      <c r="B43" s="25"/>
      <c r="C43" s="25"/>
      <c r="D43" s="25"/>
      <c r="E43" s="25"/>
      <c r="F43" s="25"/>
      <c r="G43" s="25"/>
      <c r="H43" s="25"/>
      <c r="I43" s="25"/>
      <c r="J43" s="25"/>
    </row>
  </sheetData>
  <mergeCells count="20">
    <mergeCell ref="B2:J2"/>
    <mergeCell ref="E4:F4"/>
    <mergeCell ref="H4:I4"/>
    <mergeCell ref="B19:C19"/>
    <mergeCell ref="B20:C20"/>
    <mergeCell ref="B21:C21"/>
    <mergeCell ref="E23:I23"/>
    <mergeCell ref="B24:J24"/>
    <mergeCell ref="B25:J25"/>
    <mergeCell ref="B26:J26"/>
    <mergeCell ref="B40:J40"/>
    <mergeCell ref="B41:J41"/>
    <mergeCell ref="B42:J42"/>
    <mergeCell ref="B34:I34"/>
    <mergeCell ref="B28:J28"/>
    <mergeCell ref="B29:J29"/>
    <mergeCell ref="B32:J32"/>
    <mergeCell ref="B38:J38"/>
    <mergeCell ref="B39:J39"/>
    <mergeCell ref="B36:J36"/>
  </mergeCells>
  <pageMargins left="0.7" right="0.7" top="0.75" bottom="0.75" header="0.3" footer="0.3"/>
  <pageSetup paperSize="9"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0"/>
  <sheetViews>
    <sheetView showGridLines="0" zoomScale="90" zoomScaleNormal="90" workbookViewId="0">
      <selection activeCell="B2" sqref="B2:J2"/>
    </sheetView>
  </sheetViews>
  <sheetFormatPr baseColWidth="10" defaultRowHeight="15.75" x14ac:dyDescent="0.25"/>
  <cols>
    <col min="1" max="1" width="12.28515625" style="1" customWidth="1"/>
    <col min="2" max="2" width="24.28515625" style="1" customWidth="1"/>
    <col min="3" max="3" width="69.7109375" style="1" customWidth="1"/>
    <col min="4" max="4" width="4" style="1" customWidth="1"/>
    <col min="5" max="6" width="19.140625" style="1" customWidth="1"/>
    <col min="7" max="7" width="4" style="1" customWidth="1"/>
    <col min="8" max="9" width="19.140625" style="1" customWidth="1"/>
    <col min="10" max="10" width="4" style="1" customWidth="1"/>
    <col min="11" max="11" width="12.28515625" style="1" customWidth="1"/>
    <col min="12" max="16384" width="11.42578125" style="1"/>
  </cols>
  <sheetData>
    <row r="1" spans="2:12" ht="16.5" thickBot="1" x14ac:dyDescent="0.3"/>
    <row r="2" spans="2:12" ht="45" customHeight="1" thickBot="1" x14ac:dyDescent="0.3">
      <c r="B2" s="55" t="s">
        <v>53</v>
      </c>
      <c r="C2" s="56"/>
      <c r="D2" s="56"/>
      <c r="E2" s="56"/>
      <c r="F2" s="56"/>
      <c r="G2" s="56"/>
      <c r="H2" s="56"/>
      <c r="I2" s="56"/>
      <c r="J2" s="57"/>
    </row>
    <row r="4" spans="2:12" ht="25.5" customHeight="1" x14ac:dyDescent="0.25">
      <c r="D4" s="2"/>
      <c r="E4" s="58" t="s">
        <v>66</v>
      </c>
      <c r="F4" s="59"/>
      <c r="G4" s="3"/>
      <c r="H4" s="58" t="s">
        <v>67</v>
      </c>
      <c r="I4" s="59"/>
      <c r="J4" s="2"/>
    </row>
    <row r="5" spans="2:12" s="8" customFormat="1" ht="25.5" customHeight="1" thickBot="1" x14ac:dyDescent="0.3">
      <c r="B5" s="4" t="s">
        <v>0</v>
      </c>
      <c r="C5" s="4" t="s">
        <v>1</v>
      </c>
      <c r="D5" s="5"/>
      <c r="E5" s="6" t="s">
        <v>34</v>
      </c>
      <c r="F5" s="6" t="s">
        <v>37</v>
      </c>
      <c r="G5" s="7"/>
      <c r="H5" s="6" t="s">
        <v>34</v>
      </c>
      <c r="I5" s="6" t="s">
        <v>37</v>
      </c>
      <c r="J5" s="5"/>
      <c r="L5" s="5"/>
    </row>
    <row r="6" spans="2:12" x14ac:dyDescent="0.25">
      <c r="B6" s="9" t="s">
        <v>30</v>
      </c>
      <c r="C6" s="10" t="s">
        <v>29</v>
      </c>
      <c r="D6" s="2"/>
      <c r="E6" s="29">
        <v>7.76</v>
      </c>
      <c r="F6" s="29">
        <v>8.4492512310612451</v>
      </c>
      <c r="G6" s="2"/>
      <c r="H6" s="26">
        <v>20793</v>
      </c>
      <c r="I6" s="26">
        <v>21482.157575194735</v>
      </c>
      <c r="J6" s="2"/>
      <c r="L6" s="2"/>
    </row>
    <row r="7" spans="2:12" s="13" customFormat="1" x14ac:dyDescent="0.25">
      <c r="B7" s="11" t="s">
        <v>4</v>
      </c>
      <c r="C7" s="12" t="s">
        <v>5</v>
      </c>
      <c r="D7" s="2"/>
      <c r="E7" s="30">
        <v>3</v>
      </c>
      <c r="F7" s="30">
        <v>2.30012957754882</v>
      </c>
      <c r="G7" s="2"/>
      <c r="H7" s="27">
        <v>340988</v>
      </c>
      <c r="I7" s="27">
        <v>347797.73893409799</v>
      </c>
      <c r="J7" s="2"/>
      <c r="L7" s="2"/>
    </row>
    <row r="8" spans="2:12" s="13" customFormat="1" x14ac:dyDescent="0.25">
      <c r="B8" s="11" t="s">
        <v>6</v>
      </c>
      <c r="C8" s="12" t="s">
        <v>7</v>
      </c>
      <c r="D8" s="2"/>
      <c r="E8" s="30">
        <v>0.4</v>
      </c>
      <c r="F8" s="30">
        <v>0.73022928071982218</v>
      </c>
      <c r="G8" s="2"/>
      <c r="H8" s="27">
        <v>15305</v>
      </c>
      <c r="I8" s="27">
        <v>15393.263236711051</v>
      </c>
      <c r="J8" s="2"/>
      <c r="L8" s="2"/>
    </row>
    <row r="9" spans="2:12" s="13" customFormat="1" x14ac:dyDescent="0.25">
      <c r="B9" s="11" t="s">
        <v>35</v>
      </c>
      <c r="C9" s="12" t="s">
        <v>36</v>
      </c>
      <c r="D9" s="52" t="s">
        <v>43</v>
      </c>
      <c r="E9" s="30">
        <v>11.139445756528614</v>
      </c>
      <c r="F9" s="30">
        <v>10.136386482792552</v>
      </c>
      <c r="H9" s="27">
        <v>35420.497653069258</v>
      </c>
      <c r="I9" s="27">
        <v>58101.173339679372</v>
      </c>
      <c r="J9" s="52"/>
      <c r="L9" s="2"/>
    </row>
    <row r="10" spans="2:12" s="13" customFormat="1" x14ac:dyDescent="0.25">
      <c r="B10" s="11" t="s">
        <v>8</v>
      </c>
      <c r="C10" s="12" t="s">
        <v>9</v>
      </c>
      <c r="D10" s="2"/>
      <c r="E10" s="30">
        <v>2.13</v>
      </c>
      <c r="F10" s="30">
        <v>2.387923022817565</v>
      </c>
      <c r="G10" s="2"/>
      <c r="H10" s="27">
        <v>204060</v>
      </c>
      <c r="I10" s="27">
        <v>215431.71673844656</v>
      </c>
      <c r="J10" s="2"/>
      <c r="L10" s="2"/>
    </row>
    <row r="11" spans="2:12" s="13" customFormat="1" x14ac:dyDescent="0.25">
      <c r="B11" s="11" t="s">
        <v>2</v>
      </c>
      <c r="C11" s="12" t="s">
        <v>3</v>
      </c>
      <c r="D11" s="2"/>
      <c r="E11" s="30">
        <v>1.8</v>
      </c>
      <c r="F11" s="30">
        <v>1.7855109041180859</v>
      </c>
      <c r="G11" s="2"/>
      <c r="H11" s="27">
        <v>12169</v>
      </c>
      <c r="I11" s="27">
        <v>13568.753410027513</v>
      </c>
      <c r="J11" s="2"/>
      <c r="L11" s="2"/>
    </row>
    <row r="12" spans="2:12" x14ac:dyDescent="0.25">
      <c r="B12" s="11" t="s">
        <v>10</v>
      </c>
      <c r="C12" s="12" t="s">
        <v>11</v>
      </c>
      <c r="D12" s="2"/>
      <c r="E12" s="30">
        <v>1.73</v>
      </c>
      <c r="F12" s="30">
        <v>2.0381564147770983</v>
      </c>
      <c r="G12" s="2"/>
      <c r="H12" s="27">
        <v>627777</v>
      </c>
      <c r="I12" s="27">
        <v>643925.83407821879</v>
      </c>
      <c r="J12" s="2"/>
      <c r="L12" s="2"/>
    </row>
    <row r="13" spans="2:12" x14ac:dyDescent="0.25">
      <c r="B13" s="11" t="s">
        <v>14</v>
      </c>
      <c r="C13" s="12" t="s">
        <v>15</v>
      </c>
      <c r="D13" s="2"/>
      <c r="E13" s="30">
        <v>0.45</v>
      </c>
      <c r="F13" s="30">
        <v>4.0200771213021618</v>
      </c>
      <c r="G13" s="2"/>
      <c r="H13" s="27">
        <v>55012</v>
      </c>
      <c r="I13" s="27">
        <v>54452.044855647007</v>
      </c>
      <c r="J13" s="2"/>
      <c r="L13" s="2"/>
    </row>
    <row r="14" spans="2:12" x14ac:dyDescent="0.25">
      <c r="B14" s="11" t="s">
        <v>12</v>
      </c>
      <c r="C14" s="12" t="s">
        <v>13</v>
      </c>
      <c r="D14" s="2"/>
      <c r="E14" s="30">
        <v>2.48</v>
      </c>
      <c r="F14" s="30">
        <v>2.7559184821902392</v>
      </c>
      <c r="G14" s="2"/>
      <c r="H14" s="27">
        <v>19961</v>
      </c>
      <c r="I14" s="27">
        <v>20371.141590146617</v>
      </c>
      <c r="J14" s="2"/>
      <c r="L14" s="2"/>
    </row>
    <row r="15" spans="2:12" x14ac:dyDescent="0.25">
      <c r="B15" s="11" t="s">
        <v>25</v>
      </c>
      <c r="C15" s="12" t="s">
        <v>24</v>
      </c>
      <c r="D15" s="2"/>
      <c r="E15" s="30">
        <v>7.61</v>
      </c>
      <c r="F15" s="30">
        <v>8.2511441049380245</v>
      </c>
      <c r="G15" s="2"/>
      <c r="H15" s="27">
        <v>242389</v>
      </c>
      <c r="I15" s="27">
        <v>244925.80650778359</v>
      </c>
      <c r="J15" s="2"/>
      <c r="L15" s="2"/>
    </row>
    <row r="16" spans="2:12" x14ac:dyDescent="0.25">
      <c r="B16" s="11" t="s">
        <v>16</v>
      </c>
      <c r="C16" s="12" t="s">
        <v>17</v>
      </c>
      <c r="D16" s="2"/>
      <c r="E16" s="30">
        <v>1.3948681035864079</v>
      </c>
      <c r="F16" s="30">
        <v>1.38</v>
      </c>
      <c r="G16" s="14" t="s">
        <v>26</v>
      </c>
      <c r="H16" s="27">
        <v>27299135.74035063</v>
      </c>
      <c r="I16" s="27">
        <v>27740954</v>
      </c>
      <c r="J16" s="14" t="s">
        <v>26</v>
      </c>
      <c r="L16" s="2"/>
    </row>
    <row r="17" spans="2:12" ht="16.5" thickBot="1" x14ac:dyDescent="0.3">
      <c r="B17" s="15" t="s">
        <v>18</v>
      </c>
      <c r="C17" s="16" t="s">
        <v>19</v>
      </c>
      <c r="D17" s="2"/>
      <c r="E17" s="31">
        <v>1.5334909374985741</v>
      </c>
      <c r="F17" s="31">
        <v>1.5</v>
      </c>
      <c r="G17" s="14" t="s">
        <v>26</v>
      </c>
      <c r="H17" s="28">
        <v>6694221.4244540064</v>
      </c>
      <c r="I17" s="28">
        <v>6974630</v>
      </c>
      <c r="J17" s="14" t="s">
        <v>26</v>
      </c>
      <c r="L17" s="2"/>
    </row>
    <row r="18" spans="2:12" x14ac:dyDescent="0.25">
      <c r="B18" s="60" t="s">
        <v>20</v>
      </c>
      <c r="C18" s="61"/>
      <c r="D18" s="2"/>
      <c r="E18" s="32"/>
      <c r="F18" s="32"/>
      <c r="G18" s="2"/>
      <c r="H18" s="35">
        <f>SUM(H6:H17)</f>
        <v>35567231.662457705</v>
      </c>
      <c r="I18" s="35">
        <f>SUM(I6:I17)</f>
        <v>36351033.630265951</v>
      </c>
      <c r="J18" s="2"/>
      <c r="L18" s="2"/>
    </row>
    <row r="19" spans="2:12" x14ac:dyDescent="0.25">
      <c r="B19" s="62" t="s">
        <v>21</v>
      </c>
      <c r="C19" s="63"/>
      <c r="D19" s="2"/>
      <c r="E19" s="33">
        <f>AVERAGE(E6:E17)</f>
        <v>3.4523170664678005</v>
      </c>
      <c r="F19" s="33">
        <f>AVERAGE(F6:F17)</f>
        <v>3.8112272185221348</v>
      </c>
      <c r="G19" s="2"/>
      <c r="H19" s="36">
        <f>AVERAGE(H6:H17)</f>
        <v>2963935.9718714752</v>
      </c>
      <c r="I19" s="36">
        <f>AVERAGE(I6:I17)</f>
        <v>3029252.8025221624</v>
      </c>
      <c r="J19" s="2"/>
      <c r="L19" s="2"/>
    </row>
    <row r="20" spans="2:12" ht="16.5" thickBot="1" x14ac:dyDescent="0.3">
      <c r="B20" s="64" t="s">
        <v>22</v>
      </c>
      <c r="C20" s="65"/>
      <c r="D20" s="2"/>
      <c r="E20" s="34">
        <f>_xlfn.STDEV.S(E6:E17)</f>
        <v>3.4347817942515153</v>
      </c>
      <c r="F20" s="34">
        <f>_xlfn.STDEV.S(F6:F17)</f>
        <v>3.228998805434752</v>
      </c>
      <c r="G20" s="2"/>
      <c r="H20" s="37">
        <f>_xlfn.STDEV.S(H6:H17)</f>
        <v>7892762.3868269436</v>
      </c>
      <c r="I20" s="37">
        <f>_xlfn.STDEV.S(I6:I17)</f>
        <v>8026881.9005088676</v>
      </c>
      <c r="J20" s="2"/>
      <c r="L20" s="2"/>
    </row>
    <row r="21" spans="2:12" ht="16.5" customHeight="1" x14ac:dyDescent="0.25">
      <c r="B21" s="2"/>
      <c r="C21" s="2"/>
      <c r="D21" s="2"/>
      <c r="E21" s="2"/>
      <c r="F21" s="2"/>
      <c r="G21" s="17"/>
      <c r="H21" s="18"/>
      <c r="I21" s="19"/>
      <c r="J21" s="17"/>
      <c r="L21" s="2"/>
    </row>
    <row r="22" spans="2:12" ht="16.5" customHeight="1" x14ac:dyDescent="0.25">
      <c r="B22" s="2"/>
      <c r="C22" s="2"/>
      <c r="D22" s="2"/>
      <c r="E22" s="66"/>
      <c r="F22" s="66"/>
      <c r="G22" s="66"/>
      <c r="H22" s="66"/>
      <c r="I22" s="66"/>
      <c r="J22" s="20"/>
    </row>
    <row r="23" spans="2:12" ht="16.5" customHeight="1" x14ac:dyDescent="0.25">
      <c r="B23" s="67" t="s">
        <v>65</v>
      </c>
      <c r="C23" s="67"/>
      <c r="D23" s="67"/>
      <c r="E23" s="67"/>
      <c r="F23" s="67"/>
      <c r="G23" s="67"/>
      <c r="H23" s="67"/>
      <c r="I23" s="67"/>
      <c r="J23" s="67"/>
    </row>
    <row r="24" spans="2:12" ht="16.5" customHeight="1" x14ac:dyDescent="0.25">
      <c r="B24" s="68" t="s">
        <v>23</v>
      </c>
      <c r="C24" s="68"/>
      <c r="D24" s="68"/>
      <c r="E24" s="68"/>
      <c r="F24" s="68"/>
      <c r="G24" s="68"/>
      <c r="H24" s="68"/>
      <c r="I24" s="68"/>
      <c r="J24" s="68"/>
    </row>
    <row r="25" spans="2:12" ht="16.5" customHeight="1" x14ac:dyDescent="0.25">
      <c r="B25" s="69" t="s">
        <v>32</v>
      </c>
      <c r="C25" s="69"/>
      <c r="D25" s="69"/>
      <c r="E25" s="69"/>
      <c r="F25" s="69"/>
      <c r="G25" s="69"/>
      <c r="H25" s="69"/>
      <c r="I25" s="69"/>
      <c r="J25" s="69"/>
    </row>
    <row r="26" spans="2:12" ht="16.5" customHeight="1" x14ac:dyDescent="0.25">
      <c r="B26" s="21"/>
      <c r="C26" s="21"/>
      <c r="D26" s="21"/>
      <c r="E26" s="21"/>
      <c r="F26" s="21"/>
      <c r="G26" s="21"/>
      <c r="H26" s="21"/>
      <c r="I26" s="21"/>
      <c r="J26" s="21"/>
    </row>
    <row r="27" spans="2:12" ht="16.5" customHeight="1" x14ac:dyDescent="0.25">
      <c r="B27" s="70" t="s">
        <v>64</v>
      </c>
      <c r="C27" s="70"/>
      <c r="D27" s="70"/>
      <c r="E27" s="70"/>
      <c r="F27" s="70"/>
      <c r="G27" s="70"/>
      <c r="H27" s="70"/>
      <c r="I27" s="70"/>
      <c r="J27" s="70"/>
    </row>
    <row r="28" spans="2:12" ht="16.5" customHeight="1" x14ac:dyDescent="0.25">
      <c r="B28" s="54" t="s">
        <v>33</v>
      </c>
      <c r="C28" s="54"/>
      <c r="D28" s="54"/>
      <c r="E28" s="54"/>
      <c r="F28" s="54"/>
      <c r="G28" s="54"/>
      <c r="H28" s="54"/>
      <c r="I28" s="54"/>
      <c r="J28" s="54"/>
    </row>
    <row r="29" spans="2:12" ht="16.5" customHeight="1" x14ac:dyDescent="0.25">
      <c r="B29" s="39"/>
      <c r="C29" s="39"/>
      <c r="D29" s="39"/>
      <c r="E29" s="39"/>
      <c r="F29" s="39"/>
      <c r="G29" s="39"/>
      <c r="H29" s="39"/>
      <c r="I29" s="39"/>
      <c r="J29" s="39"/>
    </row>
    <row r="30" spans="2:12" ht="16.5" customHeight="1" x14ac:dyDescent="0.25">
      <c r="B30" s="22" t="s">
        <v>63</v>
      </c>
      <c r="C30" s="23"/>
      <c r="D30" s="23"/>
      <c r="E30" s="23"/>
      <c r="F30" s="23"/>
      <c r="G30" s="23"/>
      <c r="H30" s="23"/>
      <c r="I30" s="23"/>
      <c r="J30" s="23"/>
    </row>
    <row r="31" spans="2:12" s="24" customFormat="1" ht="16.5" customHeight="1" x14ac:dyDescent="0.25">
      <c r="B31" s="72" t="s">
        <v>39</v>
      </c>
      <c r="C31" s="72"/>
      <c r="D31" s="72"/>
      <c r="E31" s="72"/>
      <c r="F31" s="72"/>
      <c r="G31" s="72"/>
      <c r="H31" s="72"/>
      <c r="I31" s="72"/>
      <c r="J31" s="72"/>
    </row>
    <row r="32" spans="2:12" s="24" customFormat="1" ht="16.5" customHeight="1" x14ac:dyDescent="0.25">
      <c r="B32" s="38"/>
      <c r="C32" s="38"/>
      <c r="D32" s="38"/>
      <c r="E32" s="38"/>
      <c r="F32" s="38"/>
      <c r="G32" s="38"/>
      <c r="H32" s="38"/>
      <c r="I32" s="38"/>
      <c r="J32" s="38"/>
    </row>
    <row r="33" spans="2:10" s="24" customFormat="1" ht="33" customHeight="1" x14ac:dyDescent="0.25">
      <c r="B33" s="74" t="s">
        <v>68</v>
      </c>
      <c r="C33" s="74"/>
      <c r="D33" s="74"/>
      <c r="E33" s="74"/>
      <c r="F33" s="74"/>
      <c r="G33" s="74"/>
      <c r="H33" s="74"/>
      <c r="I33" s="74"/>
      <c r="J33" s="74"/>
    </row>
    <row r="34" spans="2:10" s="24" customFormat="1" ht="16.5" customHeight="1" x14ac:dyDescent="0.25">
      <c r="B34" s="49"/>
      <c r="C34" s="49"/>
      <c r="D34" s="49"/>
      <c r="E34" s="49"/>
      <c r="F34" s="49"/>
      <c r="G34" s="49"/>
      <c r="H34" s="49"/>
      <c r="I34" s="49"/>
      <c r="J34" s="49"/>
    </row>
    <row r="35" spans="2:10" s="24" customFormat="1" ht="16.5" customHeight="1" x14ac:dyDescent="0.25">
      <c r="B35" s="73" t="s">
        <v>28</v>
      </c>
      <c r="C35" s="73"/>
      <c r="D35" s="73"/>
      <c r="E35" s="73"/>
      <c r="F35" s="73"/>
      <c r="G35" s="73"/>
      <c r="H35" s="73"/>
      <c r="I35" s="73"/>
      <c r="J35" s="73"/>
    </row>
    <row r="36" spans="2:10" ht="16.5" customHeight="1" x14ac:dyDescent="0.25">
      <c r="B36" s="72" t="s">
        <v>38</v>
      </c>
      <c r="C36" s="72"/>
      <c r="D36" s="72"/>
      <c r="E36" s="72"/>
      <c r="F36" s="72"/>
      <c r="G36" s="72"/>
      <c r="H36" s="72"/>
      <c r="I36" s="72"/>
      <c r="J36" s="72"/>
    </row>
    <row r="37" spans="2:10" ht="16.5" customHeight="1" x14ac:dyDescent="0.25">
      <c r="B37" s="71" t="s">
        <v>31</v>
      </c>
      <c r="C37" s="71"/>
      <c r="D37" s="71"/>
      <c r="E37" s="71"/>
      <c r="F37" s="71"/>
      <c r="G37" s="71"/>
      <c r="H37" s="71"/>
      <c r="I37" s="71"/>
      <c r="J37" s="71"/>
    </row>
    <row r="38" spans="2:10" ht="33" customHeight="1" x14ac:dyDescent="0.25">
      <c r="B38" s="71" t="s">
        <v>47</v>
      </c>
      <c r="C38" s="71"/>
      <c r="D38" s="71"/>
      <c r="E38" s="71"/>
      <c r="F38" s="71"/>
      <c r="G38" s="71"/>
      <c r="H38" s="71"/>
      <c r="I38" s="71"/>
      <c r="J38" s="71"/>
    </row>
    <row r="39" spans="2:10" ht="16.5" customHeight="1" x14ac:dyDescent="0.25">
      <c r="B39" s="71" t="s">
        <v>27</v>
      </c>
      <c r="C39" s="71"/>
      <c r="D39" s="71"/>
      <c r="E39" s="71"/>
      <c r="F39" s="71"/>
      <c r="G39" s="71"/>
      <c r="H39" s="71"/>
      <c r="I39" s="71"/>
      <c r="J39" s="71"/>
    </row>
    <row r="40" spans="2:10" ht="16.5" customHeight="1" x14ac:dyDescent="0.25">
      <c r="B40" s="25"/>
      <c r="C40" s="25"/>
      <c r="D40" s="25"/>
      <c r="E40" s="25"/>
      <c r="F40" s="25"/>
      <c r="G40" s="25"/>
      <c r="H40" s="25"/>
      <c r="I40" s="25"/>
      <c r="J40" s="25"/>
    </row>
  </sheetData>
  <mergeCells count="19">
    <mergeCell ref="B39:J39"/>
    <mergeCell ref="E22:I22"/>
    <mergeCell ref="B23:J23"/>
    <mergeCell ref="B24:J24"/>
    <mergeCell ref="B25:J25"/>
    <mergeCell ref="B27:J27"/>
    <mergeCell ref="B28:J28"/>
    <mergeCell ref="B31:J31"/>
    <mergeCell ref="B35:J35"/>
    <mergeCell ref="B36:J36"/>
    <mergeCell ref="B37:J37"/>
    <mergeCell ref="B38:J38"/>
    <mergeCell ref="B33:J33"/>
    <mergeCell ref="B20:C20"/>
    <mergeCell ref="B2:J2"/>
    <mergeCell ref="E4:F4"/>
    <mergeCell ref="H4:I4"/>
    <mergeCell ref="B18:C18"/>
    <mergeCell ref="B19:C19"/>
  </mergeCells>
  <printOptions horizontalCentered="1" verticalCentered="1"/>
  <pageMargins left="0.70866141732283472" right="0.70866141732283472" top="0.74803149606299213" bottom="0.74803149606299213" header="0.31496062992125984" footer="0.31496062992125984"/>
  <pageSetup paperSize="9" scale="71" fitToHeight="0" orientation="landscape" r:id="rId1"/>
  <ignoredErrors>
    <ignoredError sqref="J1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Diciembre 2019</vt:lpstr>
      <vt:lpstr>Septiembre 2019</vt:lpstr>
      <vt:lpstr>Junio 2019</vt:lpstr>
      <vt:lpstr>Marzo 2019</vt:lpstr>
      <vt:lpstr>'Marzo 2019'!Área_de_impresión</vt:lpstr>
      <vt:lpstr>'Diciembre 2019'!UF_30.09.2019</vt:lpstr>
      <vt:lpstr>'Septiembre 2019'!UF_30.09.2019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cferrada@cmfchile.cl</dc:creator>
  <cp:lastModifiedBy>Arteaga Jacobo Sandra</cp:lastModifiedBy>
  <cp:lastPrinted>2019-12-06T18:57:52Z</cp:lastPrinted>
  <dcterms:created xsi:type="dcterms:W3CDTF">2013-08-05T14:52:55Z</dcterms:created>
  <dcterms:modified xsi:type="dcterms:W3CDTF">2020-04-24T17:23:14Z</dcterms:modified>
</cp:coreProperties>
</file>