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7935"/>
  </bookViews>
  <sheets>
    <sheet name="Marzo 2016" sheetId="10" r:id="rId1"/>
    <sheet name="Junio 2016" sheetId="11" r:id="rId2"/>
    <sheet name="Septiembre 2016" sheetId="12" r:id="rId3"/>
    <sheet name="Diciembre 2016" sheetId="13" r:id="rId4"/>
  </sheets>
  <externalReferences>
    <externalReference r:id="rId5"/>
  </externalReferences>
  <definedNames>
    <definedName name="UF">[1]HYM!$L$2</definedName>
  </definedNames>
  <calcPr calcId="145621"/>
</workbook>
</file>

<file path=xl/calcChain.xml><?xml version="1.0" encoding="utf-8"?>
<calcChain xmlns="http://schemas.openxmlformats.org/spreadsheetml/2006/main">
  <c r="I25" i="13" l="1"/>
  <c r="G25" i="13"/>
  <c r="E25" i="13"/>
  <c r="C25" i="13"/>
  <c r="I24" i="13"/>
  <c r="G24" i="13"/>
  <c r="E24" i="13"/>
  <c r="C24" i="13"/>
  <c r="I22" i="13"/>
  <c r="H22" i="13"/>
  <c r="G22" i="13"/>
  <c r="I26" i="12" l="1"/>
  <c r="G26" i="12"/>
  <c r="E26" i="12"/>
  <c r="C26" i="12"/>
  <c r="I25" i="12"/>
  <c r="G25" i="12"/>
  <c r="E25" i="12"/>
  <c r="C25" i="12"/>
  <c r="I23" i="12"/>
  <c r="G23" i="12"/>
  <c r="I26" i="11" l="1"/>
  <c r="G26" i="11"/>
  <c r="E26" i="11"/>
  <c r="C26" i="11"/>
  <c r="I25" i="11"/>
  <c r="G25" i="11"/>
  <c r="E25" i="11"/>
  <c r="C25" i="11"/>
  <c r="I23" i="11"/>
  <c r="G23" i="11"/>
  <c r="G27" i="10" l="1"/>
  <c r="G26" i="10"/>
  <c r="G24" i="10"/>
  <c r="E26" i="10"/>
  <c r="E27" i="10"/>
  <c r="C27" i="10"/>
  <c r="C26" i="10"/>
  <c r="I27" i="10"/>
  <c r="I26" i="10"/>
  <c r="I24" i="10"/>
</calcChain>
</file>

<file path=xl/sharedStrings.xml><?xml version="1.0" encoding="utf-8"?>
<sst xmlns="http://schemas.openxmlformats.org/spreadsheetml/2006/main" count="239" uniqueCount="74">
  <si>
    <t>NOMBRE CORTO</t>
  </si>
  <si>
    <t>RAZÓN SOCIAL</t>
  </si>
  <si>
    <t>RAZÓN ENDEUDAMIENTO</t>
  </si>
  <si>
    <t>PATRIMONIO</t>
  </si>
  <si>
    <t>Número de veces</t>
  </si>
  <si>
    <t>Cifras en UF</t>
  </si>
  <si>
    <t>HOGAR Y MUTUO</t>
  </si>
  <si>
    <t xml:space="preserve">ADMINISTRADORA DE MUTUOS HIPOTECARIOS HOGAR Y MUTUO S.A. </t>
  </si>
  <si>
    <t>M Y V MUTUOS</t>
  </si>
  <si>
    <t>ADMINISTRADORA DE MUTUOS HIPOTECARIOS M Y V S.A.</t>
  </si>
  <si>
    <t>BICE</t>
  </si>
  <si>
    <t xml:space="preserve">BICE HIPOTECARIA ADMINISTRADORA DE MUTUOS HIPOTECARIOS S.A.  </t>
  </si>
  <si>
    <t>CIMENTA</t>
  </si>
  <si>
    <t xml:space="preserve">CIMENTA MUTUO HIPOTECARIO S.A. </t>
  </si>
  <si>
    <t>CONTEMPORA</t>
  </si>
  <si>
    <t>CONTEMPORA CREDITOS HIPOTECARIOS S.A</t>
  </si>
  <si>
    <t>CONCRECES</t>
  </si>
  <si>
    <t>HIPOTECARIA CONCRECES S.A.</t>
  </si>
  <si>
    <t>LA CONSTRUCCIÓN</t>
  </si>
  <si>
    <t>HIPOTECARIA LA CONSTRUCCIÓN S.A.</t>
  </si>
  <si>
    <t>METLIFE</t>
  </si>
  <si>
    <t xml:space="preserve">METLIFE CHILE ADMINISTRADORA DE MUTUOS </t>
  </si>
  <si>
    <t>RENTA NACIONAL</t>
  </si>
  <si>
    <t xml:space="preserve">MUTUOS HIPOTECARIOS RENTA NACIONAL </t>
  </si>
  <si>
    <t>PENTA</t>
  </si>
  <si>
    <t>PENTA HIPOTECARIO ADMINISTRADORA DE MUTUOS HIPOTECARIOS S.A</t>
  </si>
  <si>
    <t>ACFIN</t>
  </si>
  <si>
    <t>AGENTE ADMINISTRADOR DE MUTUOS HIPOTECARIOS ACFIN S.A.</t>
  </si>
  <si>
    <t>CCAF LA ARAUCANA</t>
  </si>
  <si>
    <t>CAJA DE COMPENSACION DE ASIGNACION FAMILIAR LA ARAUCANA</t>
  </si>
  <si>
    <t>CCAF LOS ANDES</t>
  </si>
  <si>
    <t>CAJA DE COMPENSACION DE ASIGNACION FAMILIAR DE LOS ANDES</t>
  </si>
  <si>
    <t>CCAF LOS HEROES</t>
  </si>
  <si>
    <t>CAJA DE COMPENSACION DE ASIGNACION FAMILIAR DE LOS HEROES</t>
  </si>
  <si>
    <t>TOTAL MERCADO</t>
  </si>
  <si>
    <t>PROMEDIO MERCADO (simple)</t>
  </si>
  <si>
    <t>DESVIACIÓN ESTÁNDAR</t>
  </si>
  <si>
    <t>OBSERVACIONES GENERALES</t>
  </si>
  <si>
    <t>Razón de Endeudamiento: Cuociente entre el Pasivo Exigible y el Patrimonio.</t>
  </si>
  <si>
    <t>Limite máximo de endeudamiento&lt; = 10 veces</t>
  </si>
  <si>
    <t>(2) Patrimonio</t>
  </si>
  <si>
    <t>Patrimonio: El Patrimonio mínimo para el periodo debe ser superior a UF10.000</t>
  </si>
  <si>
    <t>HIPOTECARIA SECURITY PRINCIPAL S.A.</t>
  </si>
  <si>
    <t>PROMEDIO MERCADO</t>
  </si>
  <si>
    <t>SECURITY PRINCIPAL</t>
  </si>
  <si>
    <t>(1) Endeudamiento</t>
  </si>
  <si>
    <t>(3)</t>
  </si>
  <si>
    <t>* Para todos los Agentes Administradores de Mutuos Hipotecarios Endosables  se consideró EEFF individuales.</t>
  </si>
  <si>
    <t>(4)</t>
  </si>
  <si>
    <t>A Diciembre 2015</t>
  </si>
  <si>
    <t>NOTAS</t>
  </si>
  <si>
    <t>* Los Promedios de Mercado Simples y la Desviación Estándar, son calculados por esta esta Superintendencia de acuerdo a la información financiera enviada por los Agentes Administradores de Mutuos Hipotecarios Endosables, en sus Estados Financieros.</t>
  </si>
  <si>
    <t>* La Razón de Endeudamiento y Nivel Patrimonial, es calculado por esta Superintendencia de acuerdo a la información financiera enviada por los Agentes Administradores de Mutuos Hipotecarios Endosables, en sus Estados Financieros.</t>
  </si>
  <si>
    <t>A Marzo 2016</t>
  </si>
  <si>
    <t>* Los Estados Financieros  al 31 de Diciembre de 2015 y al 31 de Marzo se presentan bajo norma IFRS, conforme a las instrucciones establecidas en la Circular SVS N° 2143, de 24.01.2014.</t>
  </si>
  <si>
    <t>Información de Endeudamiento y Patrimonio de las  Administradoras de Mutuos Hipotecarios al 31 de Marzo de 2016</t>
  </si>
  <si>
    <t>(4) Se incorpora la información de los Estados Financieros al 31.03.2016 de las Cajas de Compensación de Asignación Familiar Los Andes y Los Heroes, que fue recepcionada por esta Superintendencia el dia 30.05.2016</t>
  </si>
  <si>
    <t xml:space="preserve">(3) Caja de Compensación de Asignación Familiar La Araucana, con fecha 21.04.2016 se cancela  Inscripción en el Rregistro Especial de Agentes Administradores de Mutuos Hipotecarios Endosables.          
</t>
  </si>
  <si>
    <t>A Junio 2016</t>
  </si>
  <si>
    <t>Marzo 2016</t>
  </si>
  <si>
    <t>* Los Estados Financieros  al 31 de Marzo de 2016 y al 30 de Junio de 2016 se presentan bajo norma IFRS, conforme a las instrucciones establecidas en la Circular SVS N° 2143, de 24.01.2014.</t>
  </si>
  <si>
    <t>Información de Endeudamiento y Patrimonio de las  Administradoras de Mutuos Hipotecarios al 30 de Junio de 2016</t>
  </si>
  <si>
    <t>(3) Los Estados Financieros al 30.06.2016 de las Cajas de Compensación de Asignación Familiar Los Andes y Los Heroes, serán recepcionados por esta Superintendencia el dia 31.08.2016</t>
  </si>
  <si>
    <t>A Septiembre 2016</t>
  </si>
  <si>
    <t>Información de Endeudamiento y Patrimonio de las  Administradoras de Mutuos Hipotecarios al 30 de Septiembre de 2016</t>
  </si>
  <si>
    <t>* Los Estados Financieros  al 30 de Junio de 2016  y 30 de Septiembre de 2016 se presentan bajo norma IFRS, conforme a las instrucciones establecidas en la Circular SVS N° 2143, de 24.01.2014.</t>
  </si>
  <si>
    <t>-</t>
  </si>
  <si>
    <t>(3)  Se cancela  Inscripción en el Registro Especial de Agentes Administradores de Mutuos Hipotecarios Endosables a Cimenta Mutuo Hipotecario S.A., con fecha 26.08.2016 mediante Resolución Exenta N° 3403.</t>
  </si>
  <si>
    <t>Información de Endeudamiento y Patrimonio de las  Administradoras de Mutuos Hipotecarios al 31 de Diciembre de 2016</t>
  </si>
  <si>
    <t xml:space="preserve"> Septiembre 2016</t>
  </si>
  <si>
    <t>A Diciembre 2016</t>
  </si>
  <si>
    <t>AGENTE ADMINISTRADOR DE MUTUOS HIPOTECARIOS ANDES S.A.</t>
  </si>
  <si>
    <t>* Los Estados Financieros  al 30 de Septiembre de 2016 y al 31 de Diciembre de 2016 se presentan bajo norma IFRS, conforme a las instrucciones establecidas en la Circular SVS N° 2143, de 24.01.2014.</t>
  </si>
  <si>
    <t>(3) Se incorpora la información de los Estados Financieros al 31.12.2016 de las Cajas de Compensación de Asignación Familiar Los Héroes y Los Andes debido que el plazo de éstos se ajusta al establecido para las entidades inscritas en el Registro de Valores.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</si>
</sst>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_-* #,##0.00\ _€_-;\-* #,##0.00\ _€_-;_-* &quot;-&quot;??\ _€_-;_-@_-"/>
    <numFmt numFmtId="167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theme="3"/>
      <name val="Arial"/>
      <family val="2"/>
    </font>
    <font>
      <b/>
      <u/>
      <sz val="10"/>
      <name val="Arial"/>
      <family val="2"/>
    </font>
    <font>
      <sz val="10"/>
      <color rgb="FF002060"/>
      <name val="Arial"/>
      <family val="2"/>
    </font>
    <font>
      <u/>
      <sz val="10"/>
      <color rgb="FF002060"/>
      <name val="Arial"/>
      <family val="2"/>
    </font>
    <font>
      <sz val="10"/>
      <color theme="3"/>
      <name val="Arial"/>
      <family val="2"/>
    </font>
    <font>
      <b/>
      <sz val="10"/>
      <color rgb="FF00206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b/>
      <u/>
      <sz val="10"/>
      <color rgb="FF002060"/>
      <name val="Arial"/>
      <family val="2"/>
    </font>
    <font>
      <b/>
      <u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3" fillId="0" borderId="0"/>
  </cellStyleXfs>
  <cellXfs count="97">
    <xf numFmtId="0" fontId="0" fillId="0" borderId="0" xfId="0"/>
    <xf numFmtId="2" fontId="6" fillId="2" borderId="11" xfId="3" applyNumberFormat="1" applyFont="1" applyFill="1" applyBorder="1" applyAlignment="1" applyProtection="1">
      <alignment horizontal="left"/>
    </xf>
    <xf numFmtId="2" fontId="3" fillId="2" borderId="10" xfId="2" applyNumberFormat="1" applyFill="1" applyBorder="1"/>
    <xf numFmtId="2" fontId="3" fillId="2" borderId="10" xfId="2" applyNumberFormat="1" applyFont="1" applyFill="1" applyBorder="1"/>
    <xf numFmtId="0" fontId="0" fillId="2" borderId="0" xfId="0" applyFill="1"/>
    <xf numFmtId="3" fontId="0" fillId="2" borderId="0" xfId="0" applyNumberFormat="1" applyFill="1"/>
    <xf numFmtId="49" fontId="4" fillId="3" borderId="2" xfId="2" applyNumberFormat="1" applyFont="1" applyFill="1" applyBorder="1" applyAlignment="1">
      <alignment horizontal="center" vertical="center" wrapText="1"/>
    </xf>
    <xf numFmtId="49" fontId="4" fillId="3" borderId="0" xfId="2" applyNumberFormat="1" applyFont="1" applyFill="1" applyBorder="1" applyAlignment="1">
      <alignment horizontal="center" vertical="center" wrapText="1"/>
    </xf>
    <xf numFmtId="49" fontId="3" fillId="3" borderId="0" xfId="2" applyNumberFormat="1" applyFill="1" applyBorder="1" applyAlignment="1">
      <alignment horizontal="center"/>
    </xf>
    <xf numFmtId="2" fontId="4" fillId="3" borderId="16" xfId="2" applyNumberFormat="1" applyFont="1" applyFill="1" applyBorder="1" applyAlignment="1">
      <alignment horizontal="center"/>
    </xf>
    <xf numFmtId="49" fontId="4" fillId="3" borderId="6" xfId="2" applyNumberFormat="1" applyFont="1" applyFill="1" applyBorder="1" applyAlignment="1">
      <alignment horizontal="center"/>
    </xf>
    <xf numFmtId="49" fontId="4" fillId="3" borderId="17" xfId="2" applyNumberFormat="1" applyFont="1" applyFill="1" applyBorder="1" applyAlignment="1">
      <alignment horizontal="center"/>
    </xf>
    <xf numFmtId="49" fontId="7" fillId="2" borderId="13" xfId="2" applyNumberFormat="1" applyFont="1" applyFill="1" applyBorder="1"/>
    <xf numFmtId="3" fontId="7" fillId="2" borderId="13" xfId="2" applyNumberFormat="1" applyFont="1" applyFill="1" applyBorder="1"/>
    <xf numFmtId="49" fontId="7" fillId="2" borderId="13" xfId="4" applyNumberFormat="1" applyFont="1" applyFill="1" applyBorder="1" applyAlignment="1">
      <alignment horizontal="center"/>
    </xf>
    <xf numFmtId="49" fontId="7" fillId="2" borderId="13" xfId="4" applyNumberFormat="1" applyFont="1" applyFill="1" applyBorder="1" applyAlignment="1">
      <alignment horizontal="right"/>
    </xf>
    <xf numFmtId="49" fontId="4" fillId="3" borderId="16" xfId="2" applyNumberFormat="1" applyFont="1" applyFill="1" applyBorder="1" applyAlignment="1">
      <alignment horizontal="center"/>
    </xf>
    <xf numFmtId="164" fontId="4" fillId="3" borderId="16" xfId="1" applyNumberFormat="1" applyFont="1" applyFill="1" applyBorder="1" applyAlignment="1">
      <alignment horizontal="center"/>
    </xf>
    <xf numFmtId="43" fontId="4" fillId="3" borderId="16" xfId="4" applyNumberFormat="1" applyFont="1" applyFill="1" applyBorder="1" applyAlignment="1"/>
    <xf numFmtId="49" fontId="4" fillId="3" borderId="16" xfId="4" applyNumberFormat="1" applyFont="1" applyFill="1" applyBorder="1" applyAlignment="1"/>
    <xf numFmtId="49" fontId="4" fillId="3" borderId="0" xfId="4" applyNumberFormat="1" applyFont="1" applyFill="1" applyBorder="1" applyAlignment="1"/>
    <xf numFmtId="49" fontId="4" fillId="3" borderId="13" xfId="4" applyNumberFormat="1" applyFont="1" applyFill="1" applyBorder="1" applyAlignment="1"/>
    <xf numFmtId="2" fontId="3" fillId="2" borderId="0" xfId="2" applyNumberFormat="1" applyFill="1" applyBorder="1"/>
    <xf numFmtId="49" fontId="3" fillId="2" borderId="0" xfId="2" applyNumberFormat="1" applyFill="1" applyBorder="1"/>
    <xf numFmtId="164" fontId="3" fillId="2" borderId="0" xfId="1" applyNumberFormat="1" applyFont="1" applyFill="1" applyBorder="1"/>
    <xf numFmtId="3" fontId="3" fillId="2" borderId="0" xfId="2" applyNumberFormat="1" applyFill="1" applyBorder="1"/>
    <xf numFmtId="2" fontId="8" fillId="2" borderId="0" xfId="2" applyNumberFormat="1" applyFont="1" applyFill="1" applyBorder="1" applyAlignment="1">
      <alignment horizontal="left"/>
    </xf>
    <xf numFmtId="49" fontId="3" fillId="2" borderId="0" xfId="2" applyNumberFormat="1" applyFill="1" applyBorder="1" applyAlignment="1">
      <alignment horizontal="center"/>
    </xf>
    <xf numFmtId="43" fontId="4" fillId="3" borderId="19" xfId="1" applyFont="1" applyFill="1" applyBorder="1" applyAlignment="1">
      <alignment horizontal="center"/>
    </xf>
    <xf numFmtId="165" fontId="9" fillId="2" borderId="0" xfId="5" applyNumberFormat="1" applyFont="1" applyFill="1" applyBorder="1" applyAlignment="1"/>
    <xf numFmtId="49" fontId="3" fillId="3" borderId="12" xfId="2" applyNumberFormat="1" applyFill="1" applyBorder="1" applyAlignment="1">
      <alignment horizontal="center"/>
    </xf>
    <xf numFmtId="4" fontId="7" fillId="2" borderId="13" xfId="4" applyNumberFormat="1" applyFont="1" applyFill="1" applyBorder="1" applyAlignment="1">
      <alignment horizontal="center"/>
    </xf>
    <xf numFmtId="3" fontId="7" fillId="2" borderId="13" xfId="2" applyNumberFormat="1" applyFont="1" applyFill="1" applyBorder="1" applyAlignment="1">
      <alignment horizontal="center"/>
    </xf>
    <xf numFmtId="4" fontId="0" fillId="2" borderId="0" xfId="0" applyNumberFormat="1" applyFill="1" applyAlignment="1"/>
    <xf numFmtId="0" fontId="0" fillId="2" borderId="0" xfId="0" applyFill="1" applyAlignment="1"/>
    <xf numFmtId="2" fontId="0" fillId="2" borderId="0" xfId="0" applyNumberFormat="1" applyFill="1" applyAlignment="1"/>
    <xf numFmtId="49" fontId="4" fillId="3" borderId="3" xfId="2" applyNumberFormat="1" applyFont="1" applyFill="1" applyBorder="1" applyAlignment="1">
      <alignment horizontal="center" vertical="center" wrapText="1"/>
    </xf>
    <xf numFmtId="49" fontId="4" fillId="3" borderId="12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165" fontId="9" fillId="2" borderId="0" xfId="2" applyNumberFormat="1" applyFont="1" applyFill="1" applyBorder="1" applyAlignment="1">
      <alignment horizontal="left"/>
    </xf>
    <xf numFmtId="165" fontId="9" fillId="2" borderId="0" xfId="2" applyNumberFormat="1" applyFont="1" applyFill="1" applyBorder="1" applyAlignment="1">
      <alignment horizontal="left"/>
    </xf>
    <xf numFmtId="167" fontId="7" fillId="2" borderId="13" xfId="4" applyNumberFormat="1" applyFont="1" applyFill="1" applyBorder="1" applyAlignment="1">
      <alignment horizontal="center"/>
    </xf>
    <xf numFmtId="165" fontId="9" fillId="2" borderId="0" xfId="2" applyNumberFormat="1" applyFont="1" applyFill="1" applyBorder="1" applyAlignment="1">
      <alignment horizontal="left"/>
    </xf>
    <xf numFmtId="49" fontId="14" fillId="2" borderId="13" xfId="2" applyNumberFormat="1" applyFont="1" applyFill="1" applyBorder="1"/>
    <xf numFmtId="0" fontId="15" fillId="0" borderId="0" xfId="0" applyFont="1"/>
    <xf numFmtId="0" fontId="13" fillId="0" borderId="0" xfId="0" applyFont="1"/>
    <xf numFmtId="167" fontId="7" fillId="2" borderId="13" xfId="4" quotePrefix="1" applyNumberFormat="1" applyFont="1" applyFill="1" applyBorder="1" applyAlignment="1">
      <alignment horizontal="center"/>
    </xf>
    <xf numFmtId="3" fontId="7" fillId="2" borderId="13" xfId="2" quotePrefix="1" applyNumberFormat="1" applyFont="1" applyFill="1" applyBorder="1" applyAlignment="1">
      <alignment horizontal="center"/>
    </xf>
    <xf numFmtId="2" fontId="17" fillId="2" borderId="0" xfId="2" applyNumberFormat="1" applyFont="1" applyFill="1" applyBorder="1" applyAlignment="1">
      <alignment horizontal="left"/>
    </xf>
    <xf numFmtId="165" fontId="9" fillId="2" borderId="0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165" fontId="9" fillId="2" borderId="0" xfId="5" applyNumberFormat="1" applyFont="1" applyFill="1" applyBorder="1" applyAlignment="1">
      <alignment horizontal="left" wrapText="1"/>
    </xf>
    <xf numFmtId="2" fontId="4" fillId="3" borderId="4" xfId="2" applyNumberFormat="1" applyFont="1" applyFill="1" applyBorder="1" applyAlignment="1">
      <alignment horizontal="center"/>
    </xf>
    <xf numFmtId="2" fontId="4" fillId="3" borderId="6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10" fillId="2" borderId="0" xfId="2" applyNumberFormat="1" applyFont="1" applyFill="1" applyBorder="1" applyAlignment="1">
      <alignment horizontal="left"/>
    </xf>
    <xf numFmtId="2" fontId="9" fillId="2" borderId="0" xfId="2" applyNumberFormat="1" applyFont="1" applyFill="1" applyBorder="1" applyAlignment="1">
      <alignment horizontal="left"/>
    </xf>
    <xf numFmtId="165" fontId="9" fillId="2" borderId="0" xfId="2" applyNumberFormat="1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0" fontId="9" fillId="2" borderId="0" xfId="0" applyFont="1" applyFill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4" fillId="3" borderId="7" xfId="2" applyNumberFormat="1" applyFont="1" applyFill="1" applyBorder="1" applyAlignment="1">
      <alignment horizontal="center" vertical="center" wrapText="1"/>
    </xf>
    <xf numFmtId="2" fontId="4" fillId="3" borderId="9" xfId="2" applyNumberFormat="1" applyFont="1" applyFill="1" applyBorder="1" applyAlignment="1">
      <alignment horizontal="center" vertical="center" wrapText="1"/>
    </xf>
    <xf numFmtId="2" fontId="4" fillId="3" borderId="14" xfId="2" applyNumberFormat="1" applyFont="1" applyFill="1" applyBorder="1" applyAlignment="1">
      <alignment horizontal="center" vertical="center" wrapText="1"/>
    </xf>
    <xf numFmtId="2" fontId="4" fillId="3" borderId="8" xfId="2" applyNumberFormat="1" applyFont="1" applyFill="1" applyBorder="1" applyAlignment="1">
      <alignment horizontal="center" vertical="center" wrapText="1"/>
    </xf>
    <xf numFmtId="2" fontId="4" fillId="3" borderId="10" xfId="2" applyNumberFormat="1" applyFont="1" applyFill="1" applyBorder="1" applyAlignment="1">
      <alignment horizontal="center" vertical="center" wrapText="1"/>
    </xf>
    <xf numFmtId="2" fontId="4" fillId="3" borderId="15" xfId="2" applyNumberFormat="1" applyFont="1" applyFill="1" applyBorder="1" applyAlignment="1">
      <alignment horizontal="center" vertical="center" wrapText="1"/>
    </xf>
    <xf numFmtId="2" fontId="4" fillId="3" borderId="1" xfId="2" applyNumberFormat="1" applyFont="1" applyFill="1" applyBorder="1" applyAlignment="1">
      <alignment horizontal="center"/>
    </xf>
    <xf numFmtId="2" fontId="4" fillId="3" borderId="3" xfId="2" applyNumberFormat="1" applyFont="1" applyFill="1" applyBorder="1" applyAlignment="1">
      <alignment horizontal="center"/>
    </xf>
    <xf numFmtId="2" fontId="4" fillId="3" borderId="18" xfId="2" applyNumberFormat="1" applyFont="1" applyFill="1" applyBorder="1" applyAlignment="1">
      <alignment horizontal="center"/>
    </xf>
    <xf numFmtId="2" fontId="4" fillId="3" borderId="20" xfId="2" applyNumberFormat="1" applyFont="1" applyFill="1" applyBorder="1" applyAlignment="1">
      <alignment horizontal="center"/>
    </xf>
    <xf numFmtId="165" fontId="3" fillId="3" borderId="11" xfId="2" applyNumberFormat="1" applyFill="1" applyBorder="1" applyAlignment="1">
      <alignment horizontal="center"/>
    </xf>
    <xf numFmtId="165" fontId="3" fillId="3" borderId="0" xfId="2" applyNumberFormat="1" applyFill="1" applyBorder="1" applyAlignment="1">
      <alignment horizontal="center"/>
    </xf>
    <xf numFmtId="3" fontId="3" fillId="2" borderId="0" xfId="2" applyNumberFormat="1" applyFill="1" applyBorder="1" applyAlignment="1">
      <alignment horizontal="center"/>
    </xf>
    <xf numFmtId="2" fontId="4" fillId="3" borderId="1" xfId="2" applyNumberFormat="1" applyFont="1" applyFill="1" applyBorder="1" applyAlignment="1">
      <alignment horizontal="center" vertical="center" wrapText="1"/>
    </xf>
    <xf numFmtId="2" fontId="4" fillId="3" borderId="2" xfId="2" applyNumberFormat="1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2" fontId="3" fillId="3" borderId="11" xfId="2" applyNumberFormat="1" applyFill="1" applyBorder="1" applyAlignment="1">
      <alignment horizontal="center"/>
    </xf>
    <xf numFmtId="2" fontId="3" fillId="3" borderId="0" xfId="2" applyNumberFormat="1" applyFill="1" applyBorder="1" applyAlignment="1">
      <alignment horizontal="center"/>
    </xf>
    <xf numFmtId="165" fontId="12" fillId="2" borderId="0" xfId="5" applyNumberFormat="1" applyFont="1" applyFill="1" applyBorder="1" applyAlignment="1">
      <alignment horizontal="left" wrapText="1"/>
    </xf>
    <xf numFmtId="0" fontId="4" fillId="3" borderId="2" xfId="2" applyFont="1" applyFill="1" applyBorder="1" applyAlignment="1">
      <alignment horizontal="center" vertical="center" wrapText="1"/>
    </xf>
    <xf numFmtId="0" fontId="3" fillId="3" borderId="0" xfId="2" applyFill="1" applyBorder="1" applyAlignment="1">
      <alignment horizontal="center"/>
    </xf>
    <xf numFmtId="165" fontId="8" fillId="2" borderId="0" xfId="5" applyNumberFormat="1" applyFont="1" applyFill="1" applyBorder="1" applyAlignment="1">
      <alignment horizontal="left" wrapText="1"/>
    </xf>
    <xf numFmtId="165" fontId="12" fillId="2" borderId="0" xfId="5" applyNumberFormat="1" applyFont="1" applyFill="1" applyBorder="1" applyAlignment="1">
      <alignment horizontal="left" vertical="center" wrapText="1"/>
    </xf>
    <xf numFmtId="165" fontId="7" fillId="2" borderId="0" xfId="5" applyNumberFormat="1" applyFont="1" applyFill="1" applyBorder="1" applyAlignment="1">
      <alignment horizontal="left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165" fontId="11" fillId="2" borderId="0" xfId="5" applyNumberFormat="1" applyFont="1" applyFill="1" applyBorder="1" applyAlignment="1">
      <alignment horizontal="left" wrapText="1"/>
    </xf>
    <xf numFmtId="165" fontId="16" fillId="2" borderId="0" xfId="2" applyNumberFormat="1" applyFont="1" applyFill="1" applyBorder="1" applyAlignment="1">
      <alignment horizontal="left"/>
    </xf>
    <xf numFmtId="2" fontId="16" fillId="2" borderId="0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 wrapText="1"/>
    </xf>
  </cellXfs>
  <cellStyles count="6">
    <cellStyle name="Hipervínculo" xfId="3" builtinId="8"/>
    <cellStyle name="Millares" xfId="1" builtinId="3"/>
    <cellStyle name="Millares 2" xfId="4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guila/Desktop/endeudamiento%20y%20patrimo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M"/>
      <sheetName val="MYV"/>
      <sheetName val="ANDES"/>
      <sheetName val="CONTEMPORA"/>
      <sheetName val="HSP"/>
      <sheetName val="Metlife"/>
      <sheetName val="Penta"/>
      <sheetName val="BICE"/>
      <sheetName val="Concreces"/>
      <sheetName val="La Construccion"/>
      <sheetName val="Hoja11"/>
      <sheetName val="CCAF LOS ANDES"/>
      <sheetName val="CCAF LOS HEROES"/>
    </sheetNames>
    <sheetDataSet>
      <sheetData sheetId="0">
        <row r="2">
          <cell r="L2">
            <v>26347.98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90" zoomScaleNormal="90" workbookViewId="0"/>
  </sheetViews>
  <sheetFormatPr baseColWidth="10" defaultRowHeight="15" x14ac:dyDescent="0.25"/>
  <cols>
    <col min="1" max="1" width="29.140625" bestFit="1" customWidth="1"/>
    <col min="2" max="2" width="68.28515625" bestFit="1" customWidth="1"/>
    <col min="3" max="3" width="18.140625" bestFit="1" customWidth="1"/>
    <col min="4" max="4" width="3.140625" bestFit="1" customWidth="1"/>
    <col min="5" max="5" width="18.140625" bestFit="1" customWidth="1"/>
    <col min="6" max="6" width="3.140625" bestFit="1" customWidth="1"/>
    <col min="7" max="7" width="18.140625" bestFit="1" customWidth="1"/>
    <col min="8" max="8" width="4" customWidth="1"/>
    <col min="9" max="9" width="18.140625" bestFit="1" customWidth="1"/>
    <col min="10" max="10" width="3.85546875" customWidth="1"/>
  </cols>
  <sheetData>
    <row r="1" spans="1:10" ht="15.75" thickBot="1" x14ac:dyDescent="0.3"/>
    <row r="2" spans="1:10" x14ac:dyDescent="0.25">
      <c r="A2" s="61" t="s">
        <v>55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15.75" thickBot="1" x14ac:dyDescent="0.3">
      <c r="A3" s="64"/>
      <c r="B3" s="65"/>
      <c r="C3" s="65"/>
      <c r="D3" s="65"/>
      <c r="E3" s="65"/>
      <c r="F3" s="65"/>
      <c r="G3" s="65"/>
      <c r="H3" s="65"/>
      <c r="I3" s="65"/>
      <c r="J3" s="66"/>
    </row>
    <row r="4" spans="1:10" x14ac:dyDescent="0.25">
      <c r="A4" s="67" t="s">
        <v>0</v>
      </c>
      <c r="B4" s="70" t="s">
        <v>1</v>
      </c>
      <c r="C4" s="80" t="s">
        <v>2</v>
      </c>
      <c r="D4" s="81"/>
      <c r="E4" s="87"/>
      <c r="F4" s="6"/>
      <c r="G4" s="80" t="s">
        <v>3</v>
      </c>
      <c r="H4" s="81"/>
      <c r="I4" s="87"/>
      <c r="J4" s="36"/>
    </row>
    <row r="5" spans="1:10" x14ac:dyDescent="0.25">
      <c r="A5" s="68"/>
      <c r="B5" s="71"/>
      <c r="C5" s="82"/>
      <c r="D5" s="83"/>
      <c r="E5" s="83"/>
      <c r="F5" s="7"/>
      <c r="G5" s="82"/>
      <c r="H5" s="83"/>
      <c r="I5" s="83"/>
      <c r="J5" s="37"/>
    </row>
    <row r="6" spans="1:10" x14ac:dyDescent="0.25">
      <c r="A6" s="68"/>
      <c r="B6" s="71"/>
      <c r="C6" s="77">
        <v>-1</v>
      </c>
      <c r="D6" s="78"/>
      <c r="E6" s="78"/>
      <c r="F6" s="8"/>
      <c r="G6" s="77">
        <v>-2</v>
      </c>
      <c r="H6" s="78"/>
      <c r="I6" s="78"/>
      <c r="J6" s="30"/>
    </row>
    <row r="7" spans="1:10" ht="15.75" thickBot="1" x14ac:dyDescent="0.3">
      <c r="A7" s="68"/>
      <c r="B7" s="71"/>
      <c r="C7" s="84" t="s">
        <v>4</v>
      </c>
      <c r="D7" s="85"/>
      <c r="E7" s="88"/>
      <c r="F7" s="8"/>
      <c r="G7" s="84" t="s">
        <v>5</v>
      </c>
      <c r="H7" s="85"/>
      <c r="I7" s="88"/>
      <c r="J7" s="30"/>
    </row>
    <row r="8" spans="1:10" ht="15.75" thickBot="1" x14ac:dyDescent="0.3">
      <c r="A8" s="69"/>
      <c r="B8" s="72"/>
      <c r="C8" s="9" t="s">
        <v>49</v>
      </c>
      <c r="D8" s="10"/>
      <c r="E8" s="9" t="s">
        <v>53</v>
      </c>
      <c r="F8" s="9"/>
      <c r="G8" s="9" t="s">
        <v>49</v>
      </c>
      <c r="H8" s="11"/>
      <c r="I8" s="9" t="s">
        <v>53</v>
      </c>
      <c r="J8" s="11"/>
    </row>
    <row r="9" spans="1:10" x14ac:dyDescent="0.25">
      <c r="A9" s="1" t="s">
        <v>44</v>
      </c>
      <c r="B9" s="2" t="s">
        <v>42</v>
      </c>
      <c r="C9" s="31">
        <v>8.6199999999999992</v>
      </c>
      <c r="D9" s="12"/>
      <c r="E9" s="31">
        <v>7.02</v>
      </c>
      <c r="F9" s="13"/>
      <c r="G9" s="32">
        <v>127967.44</v>
      </c>
      <c r="H9" s="12"/>
      <c r="I9" s="32">
        <v>127743.17</v>
      </c>
      <c r="J9" s="12"/>
    </row>
    <row r="10" spans="1:10" x14ac:dyDescent="0.25">
      <c r="A10" s="1" t="s">
        <v>6</v>
      </c>
      <c r="B10" s="2" t="s">
        <v>7</v>
      </c>
      <c r="C10" s="31">
        <v>0.51</v>
      </c>
      <c r="D10" s="12"/>
      <c r="E10" s="31">
        <v>0.42</v>
      </c>
      <c r="F10" s="13"/>
      <c r="G10" s="32">
        <v>23294</v>
      </c>
      <c r="H10" s="12"/>
      <c r="I10" s="32">
        <v>22835.19</v>
      </c>
      <c r="J10" s="12"/>
    </row>
    <row r="11" spans="1:10" x14ac:dyDescent="0.25">
      <c r="A11" s="1" t="s">
        <v>8</v>
      </c>
      <c r="B11" s="2" t="s">
        <v>9</v>
      </c>
      <c r="C11" s="31">
        <v>0.96</v>
      </c>
      <c r="D11" s="12"/>
      <c r="E11" s="31">
        <v>0.91</v>
      </c>
      <c r="F11" s="13"/>
      <c r="G11" s="32">
        <v>10831.83</v>
      </c>
      <c r="H11" s="12"/>
      <c r="I11" s="32">
        <v>10170.950000000001</v>
      </c>
      <c r="J11" s="12"/>
    </row>
    <row r="12" spans="1:10" x14ac:dyDescent="0.25">
      <c r="A12" s="1" t="s">
        <v>10</v>
      </c>
      <c r="B12" s="2" t="s">
        <v>11</v>
      </c>
      <c r="C12" s="31">
        <v>5.25</v>
      </c>
      <c r="D12" s="12"/>
      <c r="E12" s="31">
        <v>3.58</v>
      </c>
      <c r="F12" s="13"/>
      <c r="G12" s="32">
        <v>280984.53999999998</v>
      </c>
      <c r="H12" s="12"/>
      <c r="I12" s="32">
        <v>284786.28999999998</v>
      </c>
      <c r="J12" s="12"/>
    </row>
    <row r="13" spans="1:10" x14ac:dyDescent="0.25">
      <c r="A13" s="1" t="s">
        <v>12</v>
      </c>
      <c r="B13" s="2" t="s">
        <v>13</v>
      </c>
      <c r="C13" s="31">
        <v>0.06</v>
      </c>
      <c r="D13" s="14"/>
      <c r="E13" s="31">
        <v>4.5999999999999999E-2</v>
      </c>
      <c r="F13" s="13"/>
      <c r="G13" s="32">
        <v>96287.5</v>
      </c>
      <c r="H13" s="14"/>
      <c r="I13" s="32">
        <v>94947.59</v>
      </c>
      <c r="J13" s="14"/>
    </row>
    <row r="14" spans="1:10" x14ac:dyDescent="0.25">
      <c r="A14" s="1" t="s">
        <v>14</v>
      </c>
      <c r="B14" s="2" t="s">
        <v>15</v>
      </c>
      <c r="C14" s="31">
        <v>2.6293E-2</v>
      </c>
      <c r="D14" s="14"/>
      <c r="E14" s="31">
        <v>9.0999999999999998E-2</v>
      </c>
      <c r="F14" s="13"/>
      <c r="G14" s="32">
        <v>26886.36</v>
      </c>
      <c r="H14" s="14"/>
      <c r="I14" s="32">
        <v>27409.8</v>
      </c>
      <c r="J14" s="14"/>
    </row>
    <row r="15" spans="1:10" x14ac:dyDescent="0.25">
      <c r="A15" s="1" t="s">
        <v>16</v>
      </c>
      <c r="B15" s="2" t="s">
        <v>17</v>
      </c>
      <c r="C15" s="31">
        <v>1.1200000000000001</v>
      </c>
      <c r="D15" s="14"/>
      <c r="E15" s="31">
        <v>0.76</v>
      </c>
      <c r="F15" s="13"/>
      <c r="G15" s="32">
        <v>16308.03</v>
      </c>
      <c r="H15" s="14"/>
      <c r="I15" s="32">
        <v>17155.009999999998</v>
      </c>
      <c r="J15" s="14"/>
    </row>
    <row r="16" spans="1:10" x14ac:dyDescent="0.25">
      <c r="A16" s="1" t="s">
        <v>18</v>
      </c>
      <c r="B16" s="2" t="s">
        <v>19</v>
      </c>
      <c r="C16" s="31">
        <v>3.23</v>
      </c>
      <c r="D16" s="14"/>
      <c r="E16" s="31">
        <v>3.59</v>
      </c>
      <c r="F16" s="13"/>
      <c r="G16" s="32">
        <v>206295.03</v>
      </c>
      <c r="H16" s="14"/>
      <c r="I16" s="32">
        <v>199026.85</v>
      </c>
      <c r="J16" s="14"/>
    </row>
    <row r="17" spans="1:10" x14ac:dyDescent="0.25">
      <c r="A17" s="1" t="s">
        <v>20</v>
      </c>
      <c r="B17" s="2" t="s">
        <v>21</v>
      </c>
      <c r="C17" s="31">
        <v>2.44</v>
      </c>
      <c r="D17" s="14"/>
      <c r="E17" s="31">
        <v>2.1</v>
      </c>
      <c r="F17" s="13"/>
      <c r="G17" s="32">
        <v>435406</v>
      </c>
      <c r="H17" s="14"/>
      <c r="I17" s="32">
        <v>452965.38</v>
      </c>
      <c r="J17" s="14"/>
    </row>
    <row r="18" spans="1:10" x14ac:dyDescent="0.25">
      <c r="A18" s="1" t="s">
        <v>22</v>
      </c>
      <c r="B18" s="2" t="s">
        <v>23</v>
      </c>
      <c r="C18" s="31">
        <v>4.96</v>
      </c>
      <c r="D18" s="14"/>
      <c r="E18" s="31">
        <v>5.9</v>
      </c>
      <c r="F18" s="13"/>
      <c r="G18" s="32">
        <v>16429</v>
      </c>
      <c r="H18" s="14"/>
      <c r="I18" s="32">
        <v>15086.67</v>
      </c>
      <c r="J18" s="14"/>
    </row>
    <row r="19" spans="1:10" x14ac:dyDescent="0.25">
      <c r="A19" s="1" t="s">
        <v>24</v>
      </c>
      <c r="B19" s="2" t="s">
        <v>25</v>
      </c>
      <c r="C19" s="31">
        <v>0.19</v>
      </c>
      <c r="D19" s="14"/>
      <c r="E19" s="31">
        <v>0.21</v>
      </c>
      <c r="F19" s="13"/>
      <c r="G19" s="32">
        <v>66331.929999999993</v>
      </c>
      <c r="H19" s="14"/>
      <c r="I19" s="32">
        <v>65237.09</v>
      </c>
      <c r="J19" s="14"/>
    </row>
    <row r="20" spans="1:10" x14ac:dyDescent="0.25">
      <c r="A20" s="1" t="s">
        <v>26</v>
      </c>
      <c r="B20" s="3" t="s">
        <v>27</v>
      </c>
      <c r="C20" s="31">
        <v>0.4</v>
      </c>
      <c r="D20" s="15"/>
      <c r="E20" s="31">
        <v>0.18</v>
      </c>
      <c r="F20" s="13"/>
      <c r="G20" s="32">
        <v>15044</v>
      </c>
      <c r="H20" s="15"/>
      <c r="I20" s="32">
        <v>14570.28</v>
      </c>
      <c r="J20" s="15"/>
    </row>
    <row r="21" spans="1:10" x14ac:dyDescent="0.25">
      <c r="A21" s="1" t="s">
        <v>28</v>
      </c>
      <c r="B21" s="2" t="s">
        <v>29</v>
      </c>
      <c r="C21" s="31">
        <v>4.8499999999999996</v>
      </c>
      <c r="D21" s="14"/>
      <c r="E21" s="31"/>
      <c r="F21" s="14" t="s">
        <v>46</v>
      </c>
      <c r="G21" s="32">
        <v>3791506.57</v>
      </c>
      <c r="H21" s="14"/>
      <c r="I21" s="32"/>
      <c r="J21" s="14" t="s">
        <v>46</v>
      </c>
    </row>
    <row r="22" spans="1:10" x14ac:dyDescent="0.25">
      <c r="A22" s="1" t="s">
        <v>30</v>
      </c>
      <c r="B22" s="2" t="s">
        <v>31</v>
      </c>
      <c r="C22" s="31">
        <v>1.3687</v>
      </c>
      <c r="D22" s="14"/>
      <c r="E22" s="31">
        <v>1.3</v>
      </c>
      <c r="F22" s="14" t="s">
        <v>48</v>
      </c>
      <c r="G22" s="32">
        <v>25751601</v>
      </c>
      <c r="H22" s="14"/>
      <c r="I22" s="32">
        <v>25863044.300000001</v>
      </c>
      <c r="J22" s="14" t="s">
        <v>48</v>
      </c>
    </row>
    <row r="23" spans="1:10" ht="15.75" thickBot="1" x14ac:dyDescent="0.3">
      <c r="A23" s="1" t="s">
        <v>32</v>
      </c>
      <c r="B23" s="2" t="s">
        <v>33</v>
      </c>
      <c r="C23" s="31">
        <v>2.0099999999999998</v>
      </c>
      <c r="D23" s="14"/>
      <c r="E23" s="31">
        <v>1.94</v>
      </c>
      <c r="F23" s="14" t="s">
        <v>48</v>
      </c>
      <c r="G23" s="32">
        <v>5569418.1500000004</v>
      </c>
      <c r="H23" s="14"/>
      <c r="I23" s="32">
        <v>5606791.8700000001</v>
      </c>
      <c r="J23" s="14" t="s">
        <v>48</v>
      </c>
    </row>
    <row r="24" spans="1:10" ht="15.75" thickBot="1" x14ac:dyDescent="0.3">
      <c r="A24" s="73" t="s">
        <v>34</v>
      </c>
      <c r="B24" s="74"/>
      <c r="C24" s="9"/>
      <c r="D24" s="16"/>
      <c r="E24" s="9"/>
      <c r="F24" s="16"/>
      <c r="G24" s="17">
        <f>SUM(G9:G23)</f>
        <v>36434591.380000003</v>
      </c>
      <c r="H24" s="16"/>
      <c r="I24" s="17">
        <f>SUM(I9:I23)</f>
        <v>32801770.440000001</v>
      </c>
      <c r="J24" s="16"/>
    </row>
    <row r="25" spans="1:10" ht="15.75" thickBot="1" x14ac:dyDescent="0.3">
      <c r="A25" s="75" t="s">
        <v>43</v>
      </c>
      <c r="B25" s="76"/>
      <c r="C25" s="18"/>
      <c r="D25" s="19"/>
      <c r="E25" s="18"/>
      <c r="F25" s="19"/>
      <c r="G25" s="20"/>
      <c r="H25" s="21"/>
      <c r="I25" s="20"/>
      <c r="J25" s="21"/>
    </row>
    <row r="26" spans="1:10" ht="15.75" thickBot="1" x14ac:dyDescent="0.3">
      <c r="A26" s="75" t="s">
        <v>35</v>
      </c>
      <c r="B26" s="76"/>
      <c r="C26" s="28">
        <f>AVERAGE(C9:C23)</f>
        <v>2.3996662</v>
      </c>
      <c r="D26" s="28"/>
      <c r="E26" s="28">
        <f>AVERAGE(E9:E23)</f>
        <v>2.0033571428571433</v>
      </c>
      <c r="F26" s="28"/>
      <c r="G26" s="28">
        <f>AVERAGE(G9:G23)</f>
        <v>2428972.7586666667</v>
      </c>
      <c r="H26" s="16"/>
      <c r="I26" s="28">
        <f>AVERAGE(I9:I23)</f>
        <v>2342983.6028571432</v>
      </c>
      <c r="J26" s="16"/>
    </row>
    <row r="27" spans="1:10" ht="15.75" thickBot="1" x14ac:dyDescent="0.3">
      <c r="A27" s="52" t="s">
        <v>36</v>
      </c>
      <c r="B27" s="53"/>
      <c r="C27" s="28">
        <f>_xlfn.STDEV.S(C9:C23)</f>
        <v>2.5149760427787151</v>
      </c>
      <c r="D27" s="28"/>
      <c r="E27" s="28">
        <f>_xlfn.STDEV.S(E9:E23)</f>
        <v>2.2384634017778575</v>
      </c>
      <c r="F27" s="28"/>
      <c r="G27" s="28">
        <f>_xlfn.STDEV.S(G9:G23)</f>
        <v>6656809.3222457692</v>
      </c>
      <c r="H27" s="16"/>
      <c r="I27" s="28">
        <f>_xlfn.STDEV.S(I9:I23)</f>
        <v>6927296.9388758829</v>
      </c>
      <c r="J27" s="16"/>
    </row>
    <row r="28" spans="1:10" x14ac:dyDescent="0.25">
      <c r="A28" s="22"/>
      <c r="B28" s="22"/>
      <c r="C28" s="22"/>
      <c r="D28" s="22"/>
      <c r="E28" s="22"/>
      <c r="F28" s="23"/>
      <c r="G28" s="24"/>
      <c r="H28" s="24"/>
      <c r="I28" s="25"/>
      <c r="J28" s="23"/>
    </row>
    <row r="29" spans="1:10" x14ac:dyDescent="0.25">
      <c r="A29" s="22"/>
      <c r="B29" s="22"/>
      <c r="C29" s="54"/>
      <c r="D29" s="54"/>
      <c r="E29" s="54"/>
      <c r="F29" s="54"/>
      <c r="G29" s="54"/>
      <c r="H29" s="54"/>
      <c r="I29" s="54"/>
      <c r="J29" s="4"/>
    </row>
    <row r="30" spans="1:10" x14ac:dyDescent="0.25">
      <c r="A30" s="26" t="s">
        <v>37</v>
      </c>
      <c r="B30" s="25"/>
      <c r="C30" s="79"/>
      <c r="D30" s="79"/>
      <c r="E30" s="79"/>
      <c r="F30" s="27"/>
      <c r="G30" s="79"/>
      <c r="H30" s="79"/>
      <c r="I30" s="79"/>
      <c r="J30" s="27"/>
    </row>
    <row r="31" spans="1:10" x14ac:dyDescent="0.25">
      <c r="B31" s="4"/>
      <c r="C31" s="33"/>
      <c r="D31" s="34"/>
      <c r="E31" s="35"/>
      <c r="F31" s="4"/>
      <c r="G31" s="5"/>
      <c r="H31" s="4"/>
      <c r="I31" s="5"/>
      <c r="J31" s="4"/>
    </row>
    <row r="32" spans="1:10" x14ac:dyDescent="0.25">
      <c r="A32" s="55" t="s">
        <v>45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1" x14ac:dyDescent="0.25">
      <c r="A33" s="56" t="s">
        <v>38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1" x14ac:dyDescent="0.25">
      <c r="A34" s="57" t="s">
        <v>39</v>
      </c>
      <c r="B34" s="57"/>
      <c r="C34" s="57"/>
      <c r="D34" s="57"/>
      <c r="E34" s="57"/>
      <c r="F34" s="57"/>
      <c r="G34" s="57"/>
      <c r="H34" s="57"/>
      <c r="I34" s="57"/>
      <c r="J34" s="57"/>
    </row>
    <row r="35" spans="1:1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1" x14ac:dyDescent="0.25">
      <c r="A36" s="58" t="s">
        <v>40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1" x14ac:dyDescent="0.25">
      <c r="A37" s="59" t="s">
        <v>41</v>
      </c>
      <c r="B37" s="59"/>
      <c r="C37" s="59"/>
      <c r="D37" s="59"/>
      <c r="E37" s="59"/>
      <c r="F37" s="59"/>
      <c r="G37" s="59"/>
      <c r="H37" s="59"/>
      <c r="I37" s="59"/>
      <c r="J37" s="59"/>
    </row>
    <row r="38" spans="1:1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1" x14ac:dyDescent="0.25">
      <c r="A39" s="51" t="s">
        <v>54</v>
      </c>
      <c r="B39" s="51"/>
      <c r="C39" s="51"/>
      <c r="D39" s="51"/>
      <c r="E39" s="51"/>
      <c r="F39" s="51"/>
      <c r="G39" s="51"/>
      <c r="H39" s="51"/>
      <c r="I39" s="51"/>
      <c r="J39" s="51"/>
    </row>
    <row r="41" spans="1:11" ht="15" customHeight="1" x14ac:dyDescent="0.25">
      <c r="A41" s="89" t="s">
        <v>50</v>
      </c>
      <c r="B41" s="89"/>
      <c r="C41" s="89"/>
      <c r="D41" s="89"/>
      <c r="E41" s="89"/>
      <c r="F41" s="89"/>
      <c r="G41" s="89"/>
      <c r="H41" s="89"/>
      <c r="I41" s="89"/>
      <c r="J41" s="89"/>
    </row>
    <row r="42" spans="1:11" ht="39.75" customHeight="1" x14ac:dyDescent="0.25">
      <c r="A42" s="86" t="s">
        <v>57</v>
      </c>
      <c r="B42" s="86"/>
      <c r="C42" s="86"/>
      <c r="D42" s="86"/>
      <c r="E42" s="86"/>
      <c r="F42" s="86"/>
      <c r="G42" s="86"/>
      <c r="H42" s="86"/>
      <c r="I42" s="86"/>
      <c r="J42" s="86"/>
    </row>
    <row r="43" spans="1:11" ht="27" customHeight="1" x14ac:dyDescent="0.25">
      <c r="A43" s="86" t="s">
        <v>56</v>
      </c>
      <c r="B43" s="86"/>
      <c r="C43" s="86"/>
      <c r="D43" s="86"/>
      <c r="E43" s="86"/>
      <c r="F43" s="86"/>
      <c r="G43" s="86"/>
      <c r="H43" s="86"/>
      <c r="I43" s="86"/>
      <c r="J43" s="86"/>
    </row>
    <row r="44" spans="1:11" ht="32.25" customHeight="1" x14ac:dyDescent="0.25">
      <c r="A44" s="51" t="s">
        <v>52</v>
      </c>
      <c r="B44" s="51"/>
      <c r="C44" s="51"/>
      <c r="D44" s="51"/>
      <c r="E44" s="51"/>
      <c r="F44" s="51"/>
      <c r="G44" s="51"/>
      <c r="H44" s="51"/>
      <c r="I44" s="51"/>
      <c r="J44" s="51"/>
      <c r="K44" s="29"/>
    </row>
    <row r="45" spans="1:11" ht="33" customHeight="1" x14ac:dyDescent="0.25">
      <c r="A45" s="51" t="s">
        <v>51</v>
      </c>
      <c r="B45" s="51"/>
      <c r="C45" s="51"/>
      <c r="D45" s="51"/>
      <c r="E45" s="51"/>
      <c r="F45" s="51"/>
      <c r="G45" s="51"/>
      <c r="H45" s="51"/>
      <c r="I45" s="51"/>
      <c r="J45" s="51"/>
    </row>
    <row r="46" spans="1:11" ht="19.5" customHeight="1" x14ac:dyDescent="0.25">
      <c r="A46" s="51" t="s">
        <v>47</v>
      </c>
      <c r="B46" s="51"/>
      <c r="C46" s="51"/>
      <c r="D46" s="51"/>
      <c r="E46" s="51"/>
      <c r="F46" s="51"/>
      <c r="G46" s="51"/>
      <c r="H46" s="51"/>
      <c r="I46" s="51"/>
      <c r="J46" s="51"/>
    </row>
    <row r="47" spans="1:11" ht="32.25" customHeight="1" x14ac:dyDescent="0.25"/>
    <row r="48" spans="1:11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</row>
    <row r="49" spans="1:10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ht="15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</row>
    <row r="51" spans="1:10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</row>
  </sheetData>
  <mergeCells count="30">
    <mergeCell ref="A2:J3"/>
    <mergeCell ref="A4:A8"/>
    <mergeCell ref="B4:B8"/>
    <mergeCell ref="C4:E5"/>
    <mergeCell ref="G4:I5"/>
    <mergeCell ref="C6:E6"/>
    <mergeCell ref="G6:I6"/>
    <mergeCell ref="C7:E7"/>
    <mergeCell ref="G7:I7"/>
    <mergeCell ref="A39:J39"/>
    <mergeCell ref="A24:B24"/>
    <mergeCell ref="A25:B25"/>
    <mergeCell ref="A26:B26"/>
    <mergeCell ref="A27:B27"/>
    <mergeCell ref="C29:I29"/>
    <mergeCell ref="C30:E30"/>
    <mergeCell ref="G30:I30"/>
    <mergeCell ref="A32:J32"/>
    <mergeCell ref="A33:J33"/>
    <mergeCell ref="A34:J34"/>
    <mergeCell ref="A36:J36"/>
    <mergeCell ref="A37:J37"/>
    <mergeCell ref="A48:J49"/>
    <mergeCell ref="A50:J51"/>
    <mergeCell ref="A42:J42"/>
    <mergeCell ref="A41:J41"/>
    <mergeCell ref="A43:J43"/>
    <mergeCell ref="A44:J44"/>
    <mergeCell ref="A45:J45"/>
    <mergeCell ref="A46:J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6" zoomScale="80" zoomScaleNormal="80" workbookViewId="0">
      <selection activeCell="A31" sqref="A31:J31"/>
    </sheetView>
  </sheetViews>
  <sheetFormatPr baseColWidth="10" defaultRowHeight="15" x14ac:dyDescent="0.25"/>
  <cols>
    <col min="1" max="1" width="29.140625" bestFit="1" customWidth="1"/>
    <col min="2" max="2" width="68.28515625" bestFit="1" customWidth="1"/>
    <col min="3" max="3" width="11.42578125" customWidth="1"/>
    <col min="4" max="4" width="1.7109375" customWidth="1"/>
    <col min="6" max="6" width="3.7109375" customWidth="1"/>
    <col min="7" max="7" width="16.28515625" bestFit="1" customWidth="1"/>
    <col min="8" max="8" width="1.140625" customWidth="1"/>
    <col min="9" max="9" width="14.85546875" bestFit="1" customWidth="1"/>
    <col min="10" max="10" width="3.140625" bestFit="1" customWidth="1"/>
  </cols>
  <sheetData>
    <row r="1" spans="1:10" ht="15.75" thickBot="1" x14ac:dyDescent="0.3"/>
    <row r="2" spans="1:10" x14ac:dyDescent="0.25">
      <c r="A2" s="61" t="s">
        <v>61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15.75" thickBot="1" x14ac:dyDescent="0.3">
      <c r="A3" s="64"/>
      <c r="B3" s="65"/>
      <c r="C3" s="65"/>
      <c r="D3" s="65"/>
      <c r="E3" s="65"/>
      <c r="F3" s="65"/>
      <c r="G3" s="65"/>
      <c r="H3" s="65"/>
      <c r="I3" s="65"/>
      <c r="J3" s="66"/>
    </row>
    <row r="4" spans="1:10" x14ac:dyDescent="0.25">
      <c r="A4" s="67" t="s">
        <v>0</v>
      </c>
      <c r="B4" s="70" t="s">
        <v>1</v>
      </c>
      <c r="C4" s="80" t="s">
        <v>2</v>
      </c>
      <c r="D4" s="81"/>
      <c r="E4" s="87"/>
      <c r="F4" s="6"/>
      <c r="G4" s="80" t="s">
        <v>3</v>
      </c>
      <c r="H4" s="81"/>
      <c r="I4" s="87"/>
      <c r="J4" s="36"/>
    </row>
    <row r="5" spans="1:10" x14ac:dyDescent="0.25">
      <c r="A5" s="68"/>
      <c r="B5" s="71"/>
      <c r="C5" s="82"/>
      <c r="D5" s="83"/>
      <c r="E5" s="83"/>
      <c r="F5" s="7"/>
      <c r="G5" s="82"/>
      <c r="H5" s="83"/>
      <c r="I5" s="83"/>
      <c r="J5" s="37"/>
    </row>
    <row r="6" spans="1:10" x14ac:dyDescent="0.25">
      <c r="A6" s="68"/>
      <c r="B6" s="71"/>
      <c r="C6" s="77">
        <v>-1</v>
      </c>
      <c r="D6" s="78"/>
      <c r="E6" s="78"/>
      <c r="F6" s="8"/>
      <c r="G6" s="77">
        <v>-2</v>
      </c>
      <c r="H6" s="78"/>
      <c r="I6" s="78"/>
      <c r="J6" s="30"/>
    </row>
    <row r="7" spans="1:10" ht="15.75" thickBot="1" x14ac:dyDescent="0.3">
      <c r="A7" s="68"/>
      <c r="B7" s="71"/>
      <c r="C7" s="84" t="s">
        <v>4</v>
      </c>
      <c r="D7" s="85"/>
      <c r="E7" s="88"/>
      <c r="F7" s="8"/>
      <c r="G7" s="84" t="s">
        <v>5</v>
      </c>
      <c r="H7" s="85"/>
      <c r="I7" s="88"/>
      <c r="J7" s="30"/>
    </row>
    <row r="8" spans="1:10" ht="15.75" thickBot="1" x14ac:dyDescent="0.3">
      <c r="A8" s="69"/>
      <c r="B8" s="72"/>
      <c r="C8" s="16" t="s">
        <v>59</v>
      </c>
      <c r="D8" s="10"/>
      <c r="E8" s="9" t="s">
        <v>58</v>
      </c>
      <c r="F8" s="9"/>
      <c r="G8" s="16" t="s">
        <v>59</v>
      </c>
      <c r="H8" s="11"/>
      <c r="I8" s="9" t="s">
        <v>58</v>
      </c>
      <c r="J8" s="11"/>
    </row>
    <row r="9" spans="1:10" x14ac:dyDescent="0.25">
      <c r="A9" s="1" t="s">
        <v>44</v>
      </c>
      <c r="B9" s="2" t="s">
        <v>42</v>
      </c>
      <c r="C9" s="31">
        <v>7.02</v>
      </c>
      <c r="D9" s="12"/>
      <c r="E9" s="31">
        <v>7.1877421374260599</v>
      </c>
      <c r="F9" s="13"/>
      <c r="G9" s="32">
        <v>127743.17</v>
      </c>
      <c r="H9" s="12"/>
      <c r="I9" s="32">
        <v>127765.43314984183</v>
      </c>
      <c r="J9" s="12"/>
    </row>
    <row r="10" spans="1:10" x14ac:dyDescent="0.25">
      <c r="A10" s="1" t="s">
        <v>6</v>
      </c>
      <c r="B10" s="2" t="s">
        <v>7</v>
      </c>
      <c r="C10" s="31">
        <v>0.42</v>
      </c>
      <c r="D10" s="12"/>
      <c r="E10" s="31">
        <v>0.37434797785867452</v>
      </c>
      <c r="F10" s="13"/>
      <c r="G10" s="32">
        <v>22835.19</v>
      </c>
      <c r="H10" s="12"/>
      <c r="I10" s="32">
        <v>23091.831090581287</v>
      </c>
      <c r="J10" s="12"/>
    </row>
    <row r="11" spans="1:10" x14ac:dyDescent="0.25">
      <c r="A11" s="1" t="s">
        <v>8</v>
      </c>
      <c r="B11" s="2" t="s">
        <v>9</v>
      </c>
      <c r="C11" s="31">
        <v>0.91</v>
      </c>
      <c r="D11" s="12"/>
      <c r="E11" s="31">
        <v>1.1430377792644106</v>
      </c>
      <c r="F11" s="13"/>
      <c r="G11" s="32">
        <v>10170.950000000001</v>
      </c>
      <c r="H11" s="12"/>
      <c r="I11" s="32">
        <v>10442.700000000001</v>
      </c>
      <c r="J11" s="12"/>
    </row>
    <row r="12" spans="1:10" x14ac:dyDescent="0.25">
      <c r="A12" s="1" t="s">
        <v>10</v>
      </c>
      <c r="B12" s="2" t="s">
        <v>11</v>
      </c>
      <c r="C12" s="31">
        <v>3.58</v>
      </c>
      <c r="D12" s="12"/>
      <c r="E12" s="31">
        <v>3.2840470700174405</v>
      </c>
      <c r="F12" s="13"/>
      <c r="G12" s="32">
        <v>284786.28999999998</v>
      </c>
      <c r="H12" s="12"/>
      <c r="I12" s="32">
        <v>286912.01889139711</v>
      </c>
      <c r="J12" s="12"/>
    </row>
    <row r="13" spans="1:10" x14ac:dyDescent="0.25">
      <c r="A13" s="1" t="s">
        <v>12</v>
      </c>
      <c r="B13" s="2" t="s">
        <v>13</v>
      </c>
      <c r="C13" s="31">
        <v>4.5999999999999999E-2</v>
      </c>
      <c r="D13" s="41"/>
      <c r="E13" s="41">
        <v>3.447057735358027E-3</v>
      </c>
      <c r="F13" s="13"/>
      <c r="G13" s="32">
        <v>94947.59</v>
      </c>
      <c r="H13" s="14"/>
      <c r="I13" s="32">
        <v>83162.253824744068</v>
      </c>
      <c r="J13" s="14"/>
    </row>
    <row r="14" spans="1:10" x14ac:dyDescent="0.25">
      <c r="A14" s="1" t="s">
        <v>14</v>
      </c>
      <c r="B14" s="2" t="s">
        <v>15</v>
      </c>
      <c r="C14" s="31">
        <v>9.0999999999999998E-2</v>
      </c>
      <c r="D14" s="14"/>
      <c r="E14" s="31">
        <v>5.1641562363937982E-3</v>
      </c>
      <c r="F14" s="13"/>
      <c r="G14" s="32">
        <v>27409.8</v>
      </c>
      <c r="H14" s="14"/>
      <c r="I14" s="32">
        <v>27858.515657297099</v>
      </c>
      <c r="J14" s="14"/>
    </row>
    <row r="15" spans="1:10" x14ac:dyDescent="0.25">
      <c r="A15" s="1" t="s">
        <v>16</v>
      </c>
      <c r="B15" s="2" t="s">
        <v>17</v>
      </c>
      <c r="C15" s="31">
        <v>0.76</v>
      </c>
      <c r="D15" s="14"/>
      <c r="E15" s="31">
        <v>0.6362028619075798</v>
      </c>
      <c r="F15" s="13"/>
      <c r="G15" s="32">
        <v>17155.009999999998</v>
      </c>
      <c r="H15" s="14"/>
      <c r="I15" s="32">
        <v>17124.781255385849</v>
      </c>
      <c r="J15" s="14"/>
    </row>
    <row r="16" spans="1:10" x14ac:dyDescent="0.25">
      <c r="A16" s="1" t="s">
        <v>18</v>
      </c>
      <c r="B16" s="2" t="s">
        <v>19</v>
      </c>
      <c r="C16" s="31">
        <v>3.59</v>
      </c>
      <c r="D16" s="14"/>
      <c r="E16" s="31">
        <v>3.3740488427142079</v>
      </c>
      <c r="F16" s="13"/>
      <c r="G16" s="32">
        <v>199026.85</v>
      </c>
      <c r="H16" s="14"/>
      <c r="I16" s="32">
        <v>197995.39921395882</v>
      </c>
      <c r="J16" s="14"/>
    </row>
    <row r="17" spans="1:10" x14ac:dyDescent="0.25">
      <c r="A17" s="1" t="s">
        <v>20</v>
      </c>
      <c r="B17" s="2" t="s">
        <v>21</v>
      </c>
      <c r="C17" s="31">
        <v>2.1</v>
      </c>
      <c r="D17" s="14"/>
      <c r="E17" s="31">
        <v>2.4234678037314636</v>
      </c>
      <c r="F17" s="13"/>
      <c r="G17" s="32">
        <v>452965.38</v>
      </c>
      <c r="H17" s="14"/>
      <c r="I17" s="32">
        <v>457448.02620290825</v>
      </c>
      <c r="J17" s="14"/>
    </row>
    <row r="18" spans="1:10" x14ac:dyDescent="0.25">
      <c r="A18" s="1" t="s">
        <v>22</v>
      </c>
      <c r="B18" s="2" t="s">
        <v>23</v>
      </c>
      <c r="C18" s="31">
        <v>5.9</v>
      </c>
      <c r="D18" s="14"/>
      <c r="E18" s="31">
        <v>2.7122452825238108</v>
      </c>
      <c r="F18" s="13"/>
      <c r="G18" s="32">
        <v>15086.67</v>
      </c>
      <c r="H18" s="14"/>
      <c r="I18" s="32">
        <v>16092.348899722747</v>
      </c>
      <c r="J18" s="14"/>
    </row>
    <row r="19" spans="1:10" x14ac:dyDescent="0.25">
      <c r="A19" s="1" t="s">
        <v>24</v>
      </c>
      <c r="B19" s="2" t="s">
        <v>25</v>
      </c>
      <c r="C19" s="31">
        <v>0.21</v>
      </c>
      <c r="D19" s="14"/>
      <c r="E19" s="31">
        <v>0.26124338743194242</v>
      </c>
      <c r="F19" s="13"/>
      <c r="G19" s="32">
        <v>65237.09</v>
      </c>
      <c r="H19" s="14"/>
      <c r="I19" s="32">
        <v>64077.787292909932</v>
      </c>
      <c r="J19" s="14"/>
    </row>
    <row r="20" spans="1:10" x14ac:dyDescent="0.25">
      <c r="A20" s="1" t="s">
        <v>26</v>
      </c>
      <c r="B20" s="3" t="s">
        <v>27</v>
      </c>
      <c r="C20" s="31">
        <v>0.18</v>
      </c>
      <c r="D20" s="15"/>
      <c r="E20" s="31">
        <v>0.27604283116708195</v>
      </c>
      <c r="F20" s="13"/>
      <c r="G20" s="32">
        <v>14570.28</v>
      </c>
      <c r="H20" s="15"/>
      <c r="I20" s="32">
        <v>14249.347556643292</v>
      </c>
      <c r="J20" s="15"/>
    </row>
    <row r="21" spans="1:10" x14ac:dyDescent="0.25">
      <c r="A21" s="1" t="s">
        <v>30</v>
      </c>
      <c r="B21" s="2" t="s">
        <v>31</v>
      </c>
      <c r="C21" s="31">
        <v>1.3</v>
      </c>
      <c r="D21" s="14"/>
      <c r="E21" s="31"/>
      <c r="F21" s="14" t="s">
        <v>46</v>
      </c>
      <c r="G21" s="32">
        <v>25863044.300000001</v>
      </c>
      <c r="H21" s="14"/>
      <c r="I21" s="32"/>
      <c r="J21" s="14" t="s">
        <v>46</v>
      </c>
    </row>
    <row r="22" spans="1:10" ht="15.75" thickBot="1" x14ac:dyDescent="0.3">
      <c r="A22" s="1" t="s">
        <v>32</v>
      </c>
      <c r="B22" s="2" t="s">
        <v>33</v>
      </c>
      <c r="C22" s="31">
        <v>1.94</v>
      </c>
      <c r="D22" s="14"/>
      <c r="E22" s="31"/>
      <c r="F22" s="14" t="s">
        <v>46</v>
      </c>
      <c r="G22" s="32">
        <v>5606791.8700000001</v>
      </c>
      <c r="H22" s="14"/>
      <c r="I22" s="32"/>
      <c r="J22" s="14" t="s">
        <v>46</v>
      </c>
    </row>
    <row r="23" spans="1:10" ht="15.75" thickBot="1" x14ac:dyDescent="0.3">
      <c r="A23" s="73" t="s">
        <v>34</v>
      </c>
      <c r="B23" s="74"/>
      <c r="C23" s="9"/>
      <c r="D23" s="16"/>
      <c r="E23" s="9"/>
      <c r="F23" s="16"/>
      <c r="G23" s="17">
        <f>SUM(G9:G22)</f>
        <v>32801770.440000001</v>
      </c>
      <c r="H23" s="16"/>
      <c r="I23" s="17">
        <f>SUM(I9:I22)</f>
        <v>1326220.4430353902</v>
      </c>
      <c r="J23" s="16"/>
    </row>
    <row r="24" spans="1:10" ht="15.75" thickBot="1" x14ac:dyDescent="0.3">
      <c r="A24" s="75" t="s">
        <v>43</v>
      </c>
      <c r="B24" s="76"/>
      <c r="C24" s="18"/>
      <c r="D24" s="19"/>
      <c r="E24" s="18"/>
      <c r="F24" s="19"/>
      <c r="G24" s="20"/>
      <c r="H24" s="21"/>
      <c r="I24" s="20"/>
      <c r="J24" s="21"/>
    </row>
    <row r="25" spans="1:10" ht="15.75" thickBot="1" x14ac:dyDescent="0.3">
      <c r="A25" s="75" t="s">
        <v>35</v>
      </c>
      <c r="B25" s="76"/>
      <c r="C25" s="28">
        <f>AVERAGE(C9:C22)</f>
        <v>2.0033571428571433</v>
      </c>
      <c r="D25" s="28"/>
      <c r="E25" s="28">
        <f>AVERAGE(E9:E22)</f>
        <v>1.8067530990012015</v>
      </c>
      <c r="F25" s="28"/>
      <c r="G25" s="28">
        <f>AVERAGE(G9:G22)</f>
        <v>2342983.6028571432</v>
      </c>
      <c r="H25" s="16"/>
      <c r="I25" s="28">
        <f>AVERAGE(I9:I22)</f>
        <v>110518.37025294919</v>
      </c>
      <c r="J25" s="16"/>
    </row>
    <row r="26" spans="1:10" ht="15.75" thickBot="1" x14ac:dyDescent="0.3">
      <c r="A26" s="52" t="s">
        <v>36</v>
      </c>
      <c r="B26" s="53"/>
      <c r="C26" s="28">
        <f>_xlfn.STDEV.S(C9:C22)</f>
        <v>2.2384634017778575</v>
      </c>
      <c r="D26" s="28"/>
      <c r="E26" s="28">
        <f>_xlfn.STDEV.S(E9:E22)</f>
        <v>2.1295733563795012</v>
      </c>
      <c r="F26" s="28"/>
      <c r="G26" s="28">
        <f>_xlfn.STDEV.S(G9:G22)</f>
        <v>6927296.9388758829</v>
      </c>
      <c r="H26" s="16"/>
      <c r="I26" s="28">
        <f>_xlfn.STDEV.S(I9:I22)</f>
        <v>139390.63287860088</v>
      </c>
      <c r="J26" s="16"/>
    </row>
    <row r="27" spans="1:10" x14ac:dyDescent="0.25">
      <c r="A27" s="22"/>
      <c r="B27" s="22"/>
      <c r="C27" s="22"/>
      <c r="D27" s="22"/>
      <c r="E27" s="22"/>
      <c r="F27" s="23"/>
      <c r="G27" s="24"/>
      <c r="H27" s="24"/>
      <c r="I27" s="25"/>
      <c r="J27" s="23"/>
    </row>
    <row r="28" spans="1:10" x14ac:dyDescent="0.25">
      <c r="A28" s="22"/>
      <c r="B28" s="22"/>
      <c r="C28" s="54"/>
      <c r="D28" s="54"/>
      <c r="E28" s="54"/>
      <c r="F28" s="54"/>
      <c r="G28" s="54"/>
      <c r="H28" s="54"/>
      <c r="I28" s="54"/>
      <c r="J28" s="4"/>
    </row>
    <row r="29" spans="1:10" x14ac:dyDescent="0.25">
      <c r="A29" s="26" t="s">
        <v>37</v>
      </c>
      <c r="B29" s="25"/>
      <c r="C29" s="79"/>
      <c r="D29" s="79"/>
      <c r="E29" s="79"/>
      <c r="F29" s="27"/>
      <c r="G29" s="79"/>
      <c r="H29" s="79"/>
      <c r="I29" s="79"/>
      <c r="J29" s="27"/>
    </row>
    <row r="30" spans="1:10" x14ac:dyDescent="0.25">
      <c r="B30" s="4"/>
      <c r="C30" s="33"/>
      <c r="D30" s="34"/>
      <c r="E30" s="35"/>
      <c r="F30" s="4"/>
      <c r="G30" s="5"/>
      <c r="H30" s="4"/>
      <c r="I30" s="5"/>
      <c r="J30" s="4"/>
    </row>
    <row r="31" spans="1:10" x14ac:dyDescent="0.25">
      <c r="A31" s="55" t="s">
        <v>45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x14ac:dyDescent="0.25">
      <c r="A32" s="56" t="s">
        <v>38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x14ac:dyDescent="0.25">
      <c r="A33" s="57" t="s">
        <v>39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x14ac:dyDescent="0.25">
      <c r="A35" s="58" t="s">
        <v>40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A36" s="59" t="s">
        <v>41</v>
      </c>
      <c r="B36" s="59"/>
      <c r="C36" s="59"/>
      <c r="D36" s="59"/>
      <c r="E36" s="59"/>
      <c r="F36" s="59"/>
      <c r="G36" s="59"/>
      <c r="H36" s="59"/>
      <c r="I36" s="59"/>
      <c r="J36" s="59"/>
    </row>
    <row r="37" spans="1:10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37.5" customHeight="1" x14ac:dyDescent="0.25">
      <c r="A38" s="86" t="s">
        <v>62</v>
      </c>
      <c r="B38" s="86"/>
      <c r="C38" s="86"/>
      <c r="D38" s="86"/>
      <c r="E38" s="86"/>
      <c r="F38" s="86"/>
      <c r="G38" s="86"/>
      <c r="H38" s="86"/>
      <c r="I38" s="86"/>
      <c r="J38" s="86"/>
    </row>
    <row r="39" spans="1:10" ht="30.75" customHeight="1" x14ac:dyDescent="0.25">
      <c r="A39" s="90" t="s">
        <v>60</v>
      </c>
      <c r="B39" s="90"/>
      <c r="C39" s="90"/>
      <c r="D39" s="90"/>
      <c r="E39" s="90"/>
      <c r="F39" s="90"/>
      <c r="G39" s="90"/>
      <c r="H39" s="90"/>
      <c r="I39" s="90"/>
      <c r="J39" s="90"/>
    </row>
    <row r="41" spans="1:10" ht="35.25" customHeight="1" x14ac:dyDescent="0.25">
      <c r="A41" s="89" t="s">
        <v>50</v>
      </c>
      <c r="B41" s="89"/>
      <c r="C41" s="89"/>
      <c r="D41" s="89"/>
      <c r="E41" s="89"/>
      <c r="F41" s="89"/>
      <c r="G41" s="89"/>
      <c r="H41" s="89"/>
      <c r="I41" s="89"/>
      <c r="J41" s="89"/>
    </row>
    <row r="42" spans="1:10" ht="35.25" customHeight="1" x14ac:dyDescent="0.25">
      <c r="A42" s="51" t="s">
        <v>52</v>
      </c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25.5" customHeight="1" x14ac:dyDescent="0.25">
      <c r="A43" s="51" t="s">
        <v>51</v>
      </c>
      <c r="B43" s="51"/>
      <c r="C43" s="51"/>
      <c r="D43" s="51"/>
      <c r="E43" s="51"/>
      <c r="F43" s="51"/>
      <c r="G43" s="51"/>
      <c r="H43" s="51"/>
      <c r="I43" s="51"/>
      <c r="J43" s="51"/>
    </row>
    <row r="44" spans="1:10" x14ac:dyDescent="0.25">
      <c r="A44" s="51" t="s">
        <v>47</v>
      </c>
      <c r="B44" s="51"/>
      <c r="C44" s="51"/>
      <c r="D44" s="51"/>
      <c r="E44" s="51"/>
      <c r="F44" s="51"/>
      <c r="G44" s="51"/>
      <c r="H44" s="51"/>
      <c r="I44" s="51"/>
      <c r="J44" s="51"/>
    </row>
    <row r="46" spans="1:10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</row>
    <row r="47" spans="1:10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</row>
    <row r="48" spans="1:10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</row>
    <row r="49" spans="1:10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</row>
  </sheetData>
  <sheetProtection password="C778" sheet="1" objects="1" scenarios="1"/>
  <mergeCells count="29">
    <mergeCell ref="A46:J47"/>
    <mergeCell ref="A48:J49"/>
    <mergeCell ref="A41:J41"/>
    <mergeCell ref="A42:J42"/>
    <mergeCell ref="A43:J43"/>
    <mergeCell ref="A44:J44"/>
    <mergeCell ref="A39:J39"/>
    <mergeCell ref="A23:B23"/>
    <mergeCell ref="A24:B24"/>
    <mergeCell ref="A25:B25"/>
    <mergeCell ref="A26:B26"/>
    <mergeCell ref="C28:I28"/>
    <mergeCell ref="C29:E29"/>
    <mergeCell ref="G29:I29"/>
    <mergeCell ref="A31:J31"/>
    <mergeCell ref="A32:J32"/>
    <mergeCell ref="A33:J33"/>
    <mergeCell ref="A35:J35"/>
    <mergeCell ref="A36:J36"/>
    <mergeCell ref="A38:J38"/>
    <mergeCell ref="A2:J3"/>
    <mergeCell ref="A4:A8"/>
    <mergeCell ref="B4:B8"/>
    <mergeCell ref="C4:E5"/>
    <mergeCell ref="G4:I5"/>
    <mergeCell ref="C6:E6"/>
    <mergeCell ref="G6:I6"/>
    <mergeCell ref="C7:E7"/>
    <mergeCell ref="G7:I7"/>
  </mergeCells>
  <pageMargins left="0.7" right="0.7" top="0.75" bottom="0.75" header="0.3" footer="0.3"/>
  <pageSetup paperSize="9" orientation="portrait" r:id="rId1"/>
  <ignoredErrors>
    <ignoredError sqref="F21:F22 J21:J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9" zoomScale="80" zoomScaleNormal="80" workbookViewId="0">
      <selection activeCell="A31" sqref="A31:J31"/>
    </sheetView>
  </sheetViews>
  <sheetFormatPr baseColWidth="10" defaultRowHeight="15" x14ac:dyDescent="0.25"/>
  <cols>
    <col min="1" max="1" width="29.140625" bestFit="1" customWidth="1"/>
    <col min="2" max="2" width="68.28515625" bestFit="1" customWidth="1"/>
    <col min="3" max="3" width="15" customWidth="1"/>
    <col min="4" max="4" width="2.28515625" customWidth="1"/>
    <col min="5" max="5" width="15.28515625" customWidth="1"/>
    <col min="6" max="6" width="3.7109375" customWidth="1"/>
    <col min="7" max="7" width="16.28515625" bestFit="1" customWidth="1"/>
    <col min="8" max="8" width="2" customWidth="1"/>
    <col min="9" max="9" width="16.42578125" customWidth="1"/>
    <col min="10" max="10" width="3.140625" bestFit="1" customWidth="1"/>
  </cols>
  <sheetData>
    <row r="1" spans="1:11" ht="15.75" thickBot="1" x14ac:dyDescent="0.3"/>
    <row r="2" spans="1:11" x14ac:dyDescent="0.25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3"/>
    </row>
    <row r="3" spans="1:11" ht="15.75" thickBot="1" x14ac:dyDescent="0.3">
      <c r="A3" s="64"/>
      <c r="B3" s="65"/>
      <c r="C3" s="65"/>
      <c r="D3" s="65"/>
      <c r="E3" s="65"/>
      <c r="F3" s="65"/>
      <c r="G3" s="65"/>
      <c r="H3" s="65"/>
      <c r="I3" s="65"/>
      <c r="J3" s="66"/>
    </row>
    <row r="4" spans="1:11" x14ac:dyDescent="0.25">
      <c r="A4" s="67" t="s">
        <v>0</v>
      </c>
      <c r="B4" s="70" t="s">
        <v>1</v>
      </c>
      <c r="C4" s="80" t="s">
        <v>2</v>
      </c>
      <c r="D4" s="81"/>
      <c r="E4" s="87"/>
      <c r="F4" s="6"/>
      <c r="G4" s="80" t="s">
        <v>3</v>
      </c>
      <c r="H4" s="81"/>
      <c r="I4" s="87"/>
      <c r="J4" s="36"/>
    </row>
    <row r="5" spans="1:11" x14ac:dyDescent="0.25">
      <c r="A5" s="68"/>
      <c r="B5" s="71"/>
      <c r="C5" s="82"/>
      <c r="D5" s="83"/>
      <c r="E5" s="83"/>
      <c r="F5" s="7"/>
      <c r="G5" s="82"/>
      <c r="H5" s="83"/>
      <c r="I5" s="83"/>
      <c r="J5" s="37"/>
    </row>
    <row r="6" spans="1:11" x14ac:dyDescent="0.25">
      <c r="A6" s="68"/>
      <c r="B6" s="71"/>
      <c r="C6" s="77">
        <v>-1</v>
      </c>
      <c r="D6" s="78"/>
      <c r="E6" s="78"/>
      <c r="F6" s="8"/>
      <c r="G6" s="77">
        <v>-2</v>
      </c>
      <c r="H6" s="78"/>
      <c r="I6" s="78"/>
      <c r="J6" s="30"/>
    </row>
    <row r="7" spans="1:11" ht="15.75" thickBot="1" x14ac:dyDescent="0.3">
      <c r="A7" s="68"/>
      <c r="B7" s="71"/>
      <c r="C7" s="84" t="s">
        <v>4</v>
      </c>
      <c r="D7" s="85"/>
      <c r="E7" s="88"/>
      <c r="F7" s="8"/>
      <c r="G7" s="84" t="s">
        <v>5</v>
      </c>
      <c r="H7" s="85"/>
      <c r="I7" s="88"/>
      <c r="J7" s="30"/>
    </row>
    <row r="8" spans="1:11" ht="15.75" thickBot="1" x14ac:dyDescent="0.3">
      <c r="A8" s="69"/>
      <c r="B8" s="72"/>
      <c r="C8" s="9" t="s">
        <v>58</v>
      </c>
      <c r="D8" s="10"/>
      <c r="E8" s="9" t="s">
        <v>63</v>
      </c>
      <c r="F8" s="9"/>
      <c r="G8" s="9" t="s">
        <v>58</v>
      </c>
      <c r="H8" s="11"/>
      <c r="I8" s="9" t="s">
        <v>63</v>
      </c>
      <c r="J8" s="11"/>
    </row>
    <row r="9" spans="1:11" x14ac:dyDescent="0.25">
      <c r="A9" s="1" t="s">
        <v>44</v>
      </c>
      <c r="B9" s="3" t="s">
        <v>42</v>
      </c>
      <c r="C9" s="31">
        <v>7.1877421374260599</v>
      </c>
      <c r="D9" s="12"/>
      <c r="E9" s="31">
        <v>7.38</v>
      </c>
      <c r="F9" s="13"/>
      <c r="G9" s="32">
        <v>127765.43314984183</v>
      </c>
      <c r="H9" s="12"/>
      <c r="I9" s="32">
        <v>126050.91</v>
      </c>
      <c r="J9" s="12"/>
    </row>
    <row r="10" spans="1:11" x14ac:dyDescent="0.25">
      <c r="A10" s="1" t="s">
        <v>6</v>
      </c>
      <c r="B10" s="3" t="s">
        <v>7</v>
      </c>
      <c r="C10" s="31">
        <v>0.37434797785867452</v>
      </c>
      <c r="D10" s="12"/>
      <c r="E10" s="31">
        <v>0.36</v>
      </c>
      <c r="F10" s="13"/>
      <c r="G10" s="32">
        <v>23091.831090581287</v>
      </c>
      <c r="H10" s="12"/>
      <c r="I10" s="32">
        <v>23437.38</v>
      </c>
      <c r="J10" s="43"/>
      <c r="K10" s="44"/>
    </row>
    <row r="11" spans="1:11" s="45" customFormat="1" x14ac:dyDescent="0.25">
      <c r="A11" s="1" t="s">
        <v>8</v>
      </c>
      <c r="B11" s="3" t="s">
        <v>9</v>
      </c>
      <c r="C11" s="31">
        <v>1.1430377792644106</v>
      </c>
      <c r="D11" s="12"/>
      <c r="E11" s="31">
        <v>1.51</v>
      </c>
      <c r="F11" s="13"/>
      <c r="G11" s="32">
        <v>10442.700000000001</v>
      </c>
      <c r="H11" s="12"/>
      <c r="I11" s="32">
        <v>10368</v>
      </c>
      <c r="J11" s="12"/>
    </row>
    <row r="12" spans="1:11" s="45" customFormat="1" x14ac:dyDescent="0.25">
      <c r="A12" s="1" t="s">
        <v>10</v>
      </c>
      <c r="B12" s="3" t="s">
        <v>11</v>
      </c>
      <c r="C12" s="31">
        <v>3.2840470700174405</v>
      </c>
      <c r="D12" s="12"/>
      <c r="E12" s="31">
        <v>3.55</v>
      </c>
      <c r="F12" s="13"/>
      <c r="G12" s="32">
        <v>286912.01889139711</v>
      </c>
      <c r="H12" s="12"/>
      <c r="I12" s="32">
        <v>294442</v>
      </c>
      <c r="J12" s="12"/>
    </row>
    <row r="13" spans="1:11" x14ac:dyDescent="0.25">
      <c r="A13" s="1" t="s">
        <v>12</v>
      </c>
      <c r="B13" s="3" t="s">
        <v>13</v>
      </c>
      <c r="C13" s="41">
        <v>3.447057735358027E-3</v>
      </c>
      <c r="D13" s="41"/>
      <c r="E13" s="46" t="s">
        <v>66</v>
      </c>
      <c r="F13" s="14" t="s">
        <v>46</v>
      </c>
      <c r="G13" s="32">
        <v>83162.253824744068</v>
      </c>
      <c r="H13" s="14"/>
      <c r="I13" s="47" t="s">
        <v>66</v>
      </c>
      <c r="J13" s="14" t="s">
        <v>46</v>
      </c>
    </row>
    <row r="14" spans="1:11" ht="17.25" customHeight="1" x14ac:dyDescent="0.25">
      <c r="A14" s="1" t="s">
        <v>14</v>
      </c>
      <c r="B14" s="3" t="s">
        <v>15</v>
      </c>
      <c r="C14" s="31">
        <v>5.1641562363937982E-3</v>
      </c>
      <c r="D14" s="14"/>
      <c r="E14" s="31">
        <v>5.0000000000000001E-3</v>
      </c>
      <c r="F14" s="13"/>
      <c r="G14" s="32">
        <v>27858.515657297099</v>
      </c>
      <c r="H14" s="14"/>
      <c r="I14" s="32">
        <v>35128.339999999997</v>
      </c>
      <c r="J14" s="14"/>
    </row>
    <row r="15" spans="1:11" s="45" customFormat="1" x14ac:dyDescent="0.25">
      <c r="A15" s="1" t="s">
        <v>16</v>
      </c>
      <c r="B15" s="3" t="s">
        <v>17</v>
      </c>
      <c r="C15" s="31">
        <v>0.6362028619075798</v>
      </c>
      <c r="D15" s="14"/>
      <c r="E15" s="31">
        <v>1.1200000000000001</v>
      </c>
      <c r="F15" s="13"/>
      <c r="G15" s="32">
        <v>17124.781255385849</v>
      </c>
      <c r="H15" s="14"/>
      <c r="I15" s="32">
        <v>18078</v>
      </c>
      <c r="J15" s="14"/>
    </row>
    <row r="16" spans="1:11" s="45" customFormat="1" x14ac:dyDescent="0.25">
      <c r="A16" s="1" t="s">
        <v>18</v>
      </c>
      <c r="B16" s="3" t="s">
        <v>19</v>
      </c>
      <c r="C16" s="31">
        <v>3.3740488427142079</v>
      </c>
      <c r="D16" s="14"/>
      <c r="E16" s="31">
        <v>3.43</v>
      </c>
      <c r="F16" s="13"/>
      <c r="G16" s="32">
        <v>197995.39921395882</v>
      </c>
      <c r="H16" s="14"/>
      <c r="I16" s="32">
        <v>193729</v>
      </c>
      <c r="J16" s="14"/>
    </row>
    <row r="17" spans="1:10" x14ac:dyDescent="0.25">
      <c r="A17" s="1" t="s">
        <v>20</v>
      </c>
      <c r="B17" s="3" t="s">
        <v>21</v>
      </c>
      <c r="C17" s="31">
        <v>2.4234678037314636</v>
      </c>
      <c r="D17" s="14"/>
      <c r="E17" s="31">
        <v>2.37</v>
      </c>
      <c r="F17" s="13"/>
      <c r="G17" s="32">
        <v>457448.02620290825</v>
      </c>
      <c r="H17" s="14"/>
      <c r="I17" s="32">
        <v>470585</v>
      </c>
      <c r="J17" s="14"/>
    </row>
    <row r="18" spans="1:10" x14ac:dyDescent="0.25">
      <c r="A18" s="1" t="s">
        <v>22</v>
      </c>
      <c r="B18" s="3" t="s">
        <v>23</v>
      </c>
      <c r="C18" s="31">
        <v>2.7122452825238108</v>
      </c>
      <c r="D18" s="14"/>
      <c r="E18" s="31">
        <v>2.97</v>
      </c>
      <c r="F18" s="13"/>
      <c r="G18" s="32">
        <v>16092.348899722747</v>
      </c>
      <c r="H18" s="14"/>
      <c r="I18" s="32">
        <v>16437</v>
      </c>
      <c r="J18" s="14"/>
    </row>
    <row r="19" spans="1:10" x14ac:dyDescent="0.25">
      <c r="A19" s="1" t="s">
        <v>24</v>
      </c>
      <c r="B19" s="3" t="s">
        <v>25</v>
      </c>
      <c r="C19" s="31">
        <v>0.26124338743194242</v>
      </c>
      <c r="D19" s="14"/>
      <c r="E19" s="31">
        <v>0.28000000000000003</v>
      </c>
      <c r="F19" s="13"/>
      <c r="G19" s="32">
        <v>64077.787292909932</v>
      </c>
      <c r="H19" s="14"/>
      <c r="I19" s="32">
        <v>63163.29</v>
      </c>
      <c r="J19" s="14"/>
    </row>
    <row r="20" spans="1:10" x14ac:dyDescent="0.25">
      <c r="A20" s="1" t="s">
        <v>26</v>
      </c>
      <c r="B20" s="3" t="s">
        <v>27</v>
      </c>
      <c r="C20" s="31">
        <v>0.27604283116708195</v>
      </c>
      <c r="D20" s="15"/>
      <c r="E20" s="31">
        <v>0.28999999999999998</v>
      </c>
      <c r="F20" s="13"/>
      <c r="G20" s="32">
        <v>14249.347556643292</v>
      </c>
      <c r="H20" s="15"/>
      <c r="I20" s="32">
        <v>14320</v>
      </c>
      <c r="J20" s="15"/>
    </row>
    <row r="21" spans="1:10" x14ac:dyDescent="0.25">
      <c r="A21" s="1" t="s">
        <v>30</v>
      </c>
      <c r="B21" s="3" t="s">
        <v>31</v>
      </c>
      <c r="C21" s="31">
        <v>1.2</v>
      </c>
      <c r="E21" s="31">
        <v>1.2</v>
      </c>
      <c r="F21" s="14"/>
      <c r="G21" s="32">
        <v>25912203.675178211</v>
      </c>
      <c r="H21" s="14"/>
      <c r="I21" s="32">
        <v>26184755</v>
      </c>
      <c r="J21" s="14"/>
    </row>
    <row r="22" spans="1:10" ht="15.75" thickBot="1" x14ac:dyDescent="0.3">
      <c r="A22" s="1" t="s">
        <v>32</v>
      </c>
      <c r="B22" s="2" t="s">
        <v>33</v>
      </c>
      <c r="C22" s="31">
        <v>1.8111185086794608</v>
      </c>
      <c r="E22" s="31">
        <v>1.84</v>
      </c>
      <c r="F22" s="14"/>
      <c r="G22" s="32">
        <v>5671036.5817380343</v>
      </c>
      <c r="H22" s="14"/>
      <c r="I22" s="32">
        <v>5742950.3200000003</v>
      </c>
      <c r="J22" s="14"/>
    </row>
    <row r="23" spans="1:10" ht="15.75" thickBot="1" x14ac:dyDescent="0.3">
      <c r="A23" s="73" t="s">
        <v>34</v>
      </c>
      <c r="B23" s="74"/>
      <c r="C23" s="9"/>
      <c r="D23" s="16"/>
      <c r="E23" s="9"/>
      <c r="F23" s="16"/>
      <c r="G23" s="17">
        <f>SUM(G9:G22)</f>
        <v>32909460.699951634</v>
      </c>
      <c r="H23" s="16"/>
      <c r="I23" s="17">
        <f>SUM(I9:I22)</f>
        <v>33193444.240000002</v>
      </c>
      <c r="J23" s="16"/>
    </row>
    <row r="24" spans="1:10" ht="15.75" thickBot="1" x14ac:dyDescent="0.3">
      <c r="A24" s="75" t="s">
        <v>43</v>
      </c>
      <c r="B24" s="76"/>
      <c r="C24" s="18"/>
      <c r="D24" s="19"/>
      <c r="E24" s="18"/>
      <c r="F24" s="19"/>
      <c r="G24" s="20"/>
      <c r="H24" s="21"/>
      <c r="I24" s="20"/>
      <c r="J24" s="21"/>
    </row>
    <row r="25" spans="1:10" ht="15.75" thickBot="1" x14ac:dyDescent="0.3">
      <c r="A25" s="75" t="s">
        <v>35</v>
      </c>
      <c r="B25" s="76"/>
      <c r="C25" s="28">
        <f>AVERAGE(C9:C22)</f>
        <v>1.7637254069067054</v>
      </c>
      <c r="D25" s="28"/>
      <c r="E25" s="28">
        <f>AVERAGE(E9:E22)</f>
        <v>2.0234615384615386</v>
      </c>
      <c r="F25" s="28"/>
      <c r="G25" s="28">
        <f>AVERAGE(G9:G22)</f>
        <v>2350675.7642822596</v>
      </c>
      <c r="H25" s="16"/>
      <c r="I25" s="28">
        <f>AVERAGE(I9:I22)</f>
        <v>2553341.864615385</v>
      </c>
      <c r="J25" s="16"/>
    </row>
    <row r="26" spans="1:10" ht="15.75" thickBot="1" x14ac:dyDescent="0.3">
      <c r="A26" s="52" t="s">
        <v>36</v>
      </c>
      <c r="B26" s="53"/>
      <c r="C26" s="28">
        <f>_xlfn.STDEV.S(C9:C22)</f>
        <v>1.9656308149753297</v>
      </c>
      <c r="D26" s="28"/>
      <c r="E26" s="28">
        <f>_xlfn.STDEV.S(E9:E22)</f>
        <v>2.0144202894540406</v>
      </c>
      <c r="F26" s="28"/>
      <c r="G26" s="28">
        <f>_xlfn.STDEV.S(G9:G22)</f>
        <v>6942642.9377168864</v>
      </c>
      <c r="H26" s="16"/>
      <c r="I26" s="28">
        <f>_xlfn.STDEV.S(I9:I22)</f>
        <v>7270012.0961002056</v>
      </c>
      <c r="J26" s="16"/>
    </row>
    <row r="27" spans="1:10" x14ac:dyDescent="0.25">
      <c r="A27" s="22"/>
      <c r="B27" s="22"/>
      <c r="C27" s="22"/>
      <c r="D27" s="22"/>
      <c r="E27" s="22"/>
      <c r="F27" s="23"/>
      <c r="G27" s="24"/>
      <c r="H27" s="24"/>
      <c r="I27" s="25"/>
      <c r="J27" s="23"/>
    </row>
    <row r="28" spans="1:10" x14ac:dyDescent="0.25">
      <c r="A28" s="22"/>
      <c r="B28" s="22"/>
      <c r="C28" s="54"/>
      <c r="D28" s="54"/>
      <c r="E28" s="54"/>
      <c r="F28" s="54"/>
      <c r="G28" s="54"/>
      <c r="H28" s="54"/>
      <c r="I28" s="54"/>
      <c r="J28" s="4"/>
    </row>
    <row r="29" spans="1:10" x14ac:dyDescent="0.25">
      <c r="A29" s="48" t="s">
        <v>37</v>
      </c>
      <c r="B29" s="25"/>
      <c r="C29" s="79"/>
      <c r="D29" s="79"/>
      <c r="E29" s="79"/>
      <c r="F29" s="27"/>
      <c r="G29" s="79"/>
      <c r="H29" s="79"/>
      <c r="I29" s="79"/>
      <c r="J29" s="27"/>
    </row>
    <row r="30" spans="1:10" x14ac:dyDescent="0.25">
      <c r="B30" s="4"/>
      <c r="C30" s="33"/>
      <c r="D30" s="34"/>
      <c r="E30" s="35"/>
      <c r="F30" s="4"/>
      <c r="G30" s="5"/>
      <c r="H30" s="4"/>
      <c r="I30" s="5"/>
      <c r="J30" s="4"/>
    </row>
    <row r="31" spans="1:10" x14ac:dyDescent="0.25">
      <c r="A31" s="95" t="s">
        <v>45</v>
      </c>
      <c r="B31" s="95"/>
      <c r="C31" s="95"/>
      <c r="D31" s="95"/>
      <c r="E31" s="95"/>
      <c r="F31" s="95"/>
      <c r="G31" s="95"/>
      <c r="H31" s="95"/>
      <c r="I31" s="95"/>
      <c r="J31" s="95"/>
    </row>
    <row r="32" spans="1:10" x14ac:dyDescent="0.25">
      <c r="A32" s="56" t="s">
        <v>38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x14ac:dyDescent="0.25">
      <c r="A33" s="57" t="s">
        <v>39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 x14ac:dyDescent="0.25">
      <c r="A35" s="94" t="s">
        <v>40</v>
      </c>
      <c r="B35" s="94"/>
      <c r="C35" s="94"/>
      <c r="D35" s="94"/>
      <c r="E35" s="94"/>
      <c r="F35" s="94"/>
      <c r="G35" s="94"/>
      <c r="H35" s="94"/>
      <c r="I35" s="94"/>
      <c r="J35" s="94"/>
    </row>
    <row r="36" spans="1:10" x14ac:dyDescent="0.25">
      <c r="A36" s="59" t="s">
        <v>41</v>
      </c>
      <c r="B36" s="59"/>
      <c r="C36" s="59"/>
      <c r="D36" s="59"/>
      <c r="E36" s="59"/>
      <c r="F36" s="59"/>
      <c r="G36" s="59"/>
      <c r="H36" s="59"/>
      <c r="I36" s="59"/>
      <c r="J36" s="59"/>
    </row>
    <row r="37" spans="1:10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37.5" customHeight="1" x14ac:dyDescent="0.25">
      <c r="A38" s="91" t="s">
        <v>67</v>
      </c>
      <c r="B38" s="91"/>
      <c r="C38" s="91"/>
      <c r="D38" s="91"/>
      <c r="E38" s="91"/>
      <c r="F38" s="91"/>
      <c r="G38" s="91"/>
      <c r="H38" s="91"/>
      <c r="I38" s="91"/>
      <c r="J38" s="91"/>
    </row>
    <row r="39" spans="1:10" ht="30.75" customHeight="1" x14ac:dyDescent="0.25">
      <c r="A39" s="91" t="s">
        <v>65</v>
      </c>
      <c r="B39" s="91"/>
      <c r="C39" s="91"/>
      <c r="D39" s="91"/>
      <c r="E39" s="91"/>
      <c r="F39" s="91"/>
      <c r="G39" s="91"/>
      <c r="H39" s="91"/>
      <c r="I39" s="91"/>
      <c r="J39" s="91"/>
    </row>
    <row r="41" spans="1:10" ht="21.75" customHeight="1" x14ac:dyDescent="0.25">
      <c r="A41" s="92" t="s">
        <v>50</v>
      </c>
      <c r="B41" s="92"/>
      <c r="C41" s="92"/>
      <c r="D41" s="92"/>
      <c r="E41" s="92"/>
      <c r="F41" s="92"/>
      <c r="G41" s="92"/>
      <c r="H41" s="92"/>
      <c r="I41" s="92"/>
      <c r="J41" s="92"/>
    </row>
    <row r="42" spans="1:10" ht="35.25" customHeight="1" x14ac:dyDescent="0.25">
      <c r="A42" s="93" t="s">
        <v>52</v>
      </c>
      <c r="B42" s="93"/>
      <c r="C42" s="93"/>
      <c r="D42" s="93"/>
      <c r="E42" s="93"/>
      <c r="F42" s="93"/>
      <c r="G42" s="93"/>
      <c r="H42" s="93"/>
      <c r="I42" s="93"/>
      <c r="J42" s="93"/>
    </row>
    <row r="43" spans="1:10" ht="25.5" customHeight="1" x14ac:dyDescent="0.25">
      <c r="A43" s="93" t="s">
        <v>51</v>
      </c>
      <c r="B43" s="93"/>
      <c r="C43" s="93"/>
      <c r="D43" s="93"/>
      <c r="E43" s="93"/>
      <c r="F43" s="93"/>
      <c r="G43" s="93"/>
      <c r="H43" s="93"/>
      <c r="I43" s="93"/>
      <c r="J43" s="93"/>
    </row>
    <row r="44" spans="1:10" x14ac:dyDescent="0.25">
      <c r="A44" s="93" t="s">
        <v>47</v>
      </c>
      <c r="B44" s="93"/>
      <c r="C44" s="93"/>
      <c r="D44" s="93"/>
      <c r="E44" s="93"/>
      <c r="F44" s="93"/>
      <c r="G44" s="93"/>
      <c r="H44" s="93"/>
      <c r="I44" s="93"/>
      <c r="J44" s="93"/>
    </row>
    <row r="46" spans="1:10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</row>
    <row r="47" spans="1:10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</row>
    <row r="48" spans="1:10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</row>
    <row r="49" spans="1:10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</row>
  </sheetData>
  <mergeCells count="29">
    <mergeCell ref="A35:J35"/>
    <mergeCell ref="A36:J36"/>
    <mergeCell ref="A2:J3"/>
    <mergeCell ref="A4:A8"/>
    <mergeCell ref="B4:B8"/>
    <mergeCell ref="C4:E5"/>
    <mergeCell ref="G4:I5"/>
    <mergeCell ref="C6:E6"/>
    <mergeCell ref="G6:I6"/>
    <mergeCell ref="C7:E7"/>
    <mergeCell ref="G7:I7"/>
    <mergeCell ref="C29:E29"/>
    <mergeCell ref="G29:I29"/>
    <mergeCell ref="A31:J31"/>
    <mergeCell ref="A32:J32"/>
    <mergeCell ref="A33:J33"/>
    <mergeCell ref="A23:B23"/>
    <mergeCell ref="A24:B24"/>
    <mergeCell ref="A25:B25"/>
    <mergeCell ref="A26:B26"/>
    <mergeCell ref="C28:I28"/>
    <mergeCell ref="A38:J38"/>
    <mergeCell ref="A48:J49"/>
    <mergeCell ref="A39:J39"/>
    <mergeCell ref="A41:J41"/>
    <mergeCell ref="A42:J42"/>
    <mergeCell ref="A43:J43"/>
    <mergeCell ref="A44:J44"/>
    <mergeCell ref="A46:J47"/>
  </mergeCells>
  <pageMargins left="0.7" right="0.7" top="0.75" bottom="0.75" header="0.3" footer="0.3"/>
  <pageSetup orientation="portrait" r:id="rId1"/>
  <ignoredErrors>
    <ignoredError sqref="J13 F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A30" sqref="A30:J30"/>
    </sheetView>
  </sheetViews>
  <sheetFormatPr baseColWidth="10" defaultRowHeight="15" x14ac:dyDescent="0.25"/>
  <cols>
    <col min="1" max="1" width="29.140625" bestFit="1" customWidth="1"/>
    <col min="2" max="2" width="68.28515625" bestFit="1" customWidth="1"/>
    <col min="3" max="3" width="19.85546875" bestFit="1" customWidth="1"/>
    <col min="4" max="4" width="2.28515625" customWidth="1"/>
    <col min="5" max="5" width="18.140625" bestFit="1" customWidth="1"/>
    <col min="6" max="6" width="3.7109375" customWidth="1"/>
    <col min="7" max="7" width="18.42578125" bestFit="1" customWidth="1"/>
    <col min="8" max="8" width="2" customWidth="1"/>
    <col min="9" max="9" width="18.140625" bestFit="1" customWidth="1"/>
    <col min="10" max="10" width="3.140625" bestFit="1" customWidth="1"/>
  </cols>
  <sheetData>
    <row r="1" spans="1:11" ht="15.75" thickBot="1" x14ac:dyDescent="0.3"/>
    <row r="2" spans="1:11" x14ac:dyDescent="0.25">
      <c r="A2" s="61" t="s">
        <v>68</v>
      </c>
      <c r="B2" s="62"/>
      <c r="C2" s="62"/>
      <c r="D2" s="62"/>
      <c r="E2" s="62"/>
      <c r="F2" s="62"/>
      <c r="G2" s="62"/>
      <c r="H2" s="62"/>
      <c r="I2" s="62"/>
      <c r="J2" s="63"/>
    </row>
    <row r="3" spans="1:11" ht="15.75" thickBot="1" x14ac:dyDescent="0.3">
      <c r="A3" s="64"/>
      <c r="B3" s="65"/>
      <c r="C3" s="65"/>
      <c r="D3" s="65"/>
      <c r="E3" s="65"/>
      <c r="F3" s="65"/>
      <c r="G3" s="65"/>
      <c r="H3" s="65"/>
      <c r="I3" s="65"/>
      <c r="J3" s="66"/>
    </row>
    <row r="4" spans="1:11" x14ac:dyDescent="0.25">
      <c r="A4" s="67" t="s">
        <v>0</v>
      </c>
      <c r="B4" s="70" t="s">
        <v>1</v>
      </c>
      <c r="C4" s="80" t="s">
        <v>2</v>
      </c>
      <c r="D4" s="81"/>
      <c r="E4" s="87"/>
      <c r="F4" s="6"/>
      <c r="G4" s="80" t="s">
        <v>3</v>
      </c>
      <c r="H4" s="81"/>
      <c r="I4" s="87"/>
      <c r="J4" s="36"/>
    </row>
    <row r="5" spans="1:11" x14ac:dyDescent="0.25">
      <c r="A5" s="68"/>
      <c r="B5" s="71"/>
      <c r="C5" s="82"/>
      <c r="D5" s="83"/>
      <c r="E5" s="83"/>
      <c r="F5" s="7"/>
      <c r="G5" s="82"/>
      <c r="H5" s="83"/>
      <c r="I5" s="83"/>
      <c r="J5" s="37"/>
    </row>
    <row r="6" spans="1:11" x14ac:dyDescent="0.25">
      <c r="A6" s="68"/>
      <c r="B6" s="71"/>
      <c r="C6" s="77">
        <v>-1</v>
      </c>
      <c r="D6" s="78"/>
      <c r="E6" s="78"/>
      <c r="F6" s="8"/>
      <c r="G6" s="77">
        <v>-2</v>
      </c>
      <c r="H6" s="78"/>
      <c r="I6" s="78"/>
      <c r="J6" s="30"/>
    </row>
    <row r="7" spans="1:11" ht="15.75" thickBot="1" x14ac:dyDescent="0.3">
      <c r="A7" s="68"/>
      <c r="B7" s="71"/>
      <c r="C7" s="84" t="s">
        <v>4</v>
      </c>
      <c r="D7" s="85"/>
      <c r="E7" s="88"/>
      <c r="F7" s="8"/>
      <c r="G7" s="84" t="s">
        <v>5</v>
      </c>
      <c r="H7" s="85"/>
      <c r="I7" s="88"/>
      <c r="J7" s="30"/>
    </row>
    <row r="8" spans="1:11" ht="15.75" thickBot="1" x14ac:dyDescent="0.3">
      <c r="A8" s="69"/>
      <c r="B8" s="72"/>
      <c r="C8" s="9" t="s">
        <v>69</v>
      </c>
      <c r="D8" s="10"/>
      <c r="E8" s="9" t="s">
        <v>70</v>
      </c>
      <c r="F8" s="9"/>
      <c r="G8" s="9" t="s">
        <v>69</v>
      </c>
      <c r="H8" s="10"/>
      <c r="I8" s="9" t="s">
        <v>70</v>
      </c>
      <c r="J8" s="11"/>
    </row>
    <row r="9" spans="1:11" x14ac:dyDescent="0.25">
      <c r="A9" s="1" t="s">
        <v>44</v>
      </c>
      <c r="B9" s="3" t="s">
        <v>42</v>
      </c>
      <c r="C9" s="31">
        <v>7.38</v>
      </c>
      <c r="D9" s="12"/>
      <c r="E9" s="31">
        <v>9.3597711048244907</v>
      </c>
      <c r="F9" s="13"/>
      <c r="G9" s="32">
        <v>126050.91</v>
      </c>
      <c r="H9" s="12"/>
      <c r="I9" s="32">
        <v>129611.94748136291</v>
      </c>
      <c r="J9" s="12"/>
    </row>
    <row r="10" spans="1:11" x14ac:dyDescent="0.25">
      <c r="A10" s="1" t="s">
        <v>6</v>
      </c>
      <c r="B10" s="3" t="s">
        <v>7</v>
      </c>
      <c r="C10" s="31">
        <v>0.36</v>
      </c>
      <c r="D10" s="12"/>
      <c r="E10" s="31">
        <v>0.84506560523986851</v>
      </c>
      <c r="F10" s="13"/>
      <c r="G10" s="32">
        <v>23437.38</v>
      </c>
      <c r="H10" s="12"/>
      <c r="I10" s="32">
        <v>8877.3029279663951</v>
      </c>
      <c r="J10" s="43"/>
      <c r="K10" s="44"/>
    </row>
    <row r="11" spans="1:11" s="45" customFormat="1" x14ac:dyDescent="0.25">
      <c r="A11" s="1" t="s">
        <v>8</v>
      </c>
      <c r="B11" s="3" t="s">
        <v>9</v>
      </c>
      <c r="C11" s="31">
        <v>1.51</v>
      </c>
      <c r="D11" s="12"/>
      <c r="E11" s="31">
        <v>1.8684895052473762</v>
      </c>
      <c r="F11" s="13"/>
      <c r="G11" s="32">
        <v>10368</v>
      </c>
      <c r="H11" s="12"/>
      <c r="I11" s="32">
        <v>10126.013455300937</v>
      </c>
      <c r="J11" s="12"/>
    </row>
    <row r="12" spans="1:11" s="45" customFormat="1" x14ac:dyDescent="0.25">
      <c r="A12" s="1" t="s">
        <v>10</v>
      </c>
      <c r="B12" s="3" t="s">
        <v>11</v>
      </c>
      <c r="C12" s="31">
        <v>3.55</v>
      </c>
      <c r="D12" s="12"/>
      <c r="E12" s="31">
        <v>3.7662532681614707</v>
      </c>
      <c r="F12" s="13"/>
      <c r="G12" s="32">
        <v>294442</v>
      </c>
      <c r="H12" s="12"/>
      <c r="I12" s="32">
        <v>299807.38561362197</v>
      </c>
      <c r="J12" s="12"/>
    </row>
    <row r="13" spans="1:11" ht="17.25" customHeight="1" x14ac:dyDescent="0.25">
      <c r="A13" s="1" t="s">
        <v>14</v>
      </c>
      <c r="B13" s="3" t="s">
        <v>15</v>
      </c>
      <c r="C13" s="31">
        <v>5.0000000000000001E-3</v>
      </c>
      <c r="D13" s="14"/>
      <c r="E13" s="31">
        <v>5.6803718223954726E-2</v>
      </c>
      <c r="F13" s="13"/>
      <c r="G13" s="32">
        <v>35128.339999999997</v>
      </c>
      <c r="H13" s="14"/>
      <c r="I13" s="32">
        <v>35693.400404888722</v>
      </c>
      <c r="J13" s="14"/>
    </row>
    <row r="14" spans="1:11" s="45" customFormat="1" x14ac:dyDescent="0.25">
      <c r="A14" s="1" t="s">
        <v>16</v>
      </c>
      <c r="B14" s="3" t="s">
        <v>17</v>
      </c>
      <c r="C14" s="31">
        <v>1.1200000000000001</v>
      </c>
      <c r="D14" s="14"/>
      <c r="E14" s="31">
        <v>0.56962741008184481</v>
      </c>
      <c r="F14" s="13"/>
      <c r="G14" s="32">
        <v>18078</v>
      </c>
      <c r="H14" s="14"/>
      <c r="I14" s="32">
        <v>17923.00586230899</v>
      </c>
      <c r="J14" s="14"/>
    </row>
    <row r="15" spans="1:11" s="45" customFormat="1" x14ac:dyDescent="0.25">
      <c r="A15" s="1" t="s">
        <v>18</v>
      </c>
      <c r="B15" s="3" t="s">
        <v>19</v>
      </c>
      <c r="C15" s="31">
        <v>3.43</v>
      </c>
      <c r="D15" s="14"/>
      <c r="E15" s="31">
        <v>3.2521584897741316</v>
      </c>
      <c r="F15" s="13"/>
      <c r="G15" s="32">
        <v>193729</v>
      </c>
      <c r="H15" s="14"/>
      <c r="I15" s="32">
        <v>199303.36215527719</v>
      </c>
      <c r="J15" s="14"/>
    </row>
    <row r="16" spans="1:11" x14ac:dyDescent="0.25">
      <c r="A16" s="1" t="s">
        <v>20</v>
      </c>
      <c r="B16" s="3" t="s">
        <v>21</v>
      </c>
      <c r="C16" s="31">
        <v>2.37</v>
      </c>
      <c r="D16" s="14"/>
      <c r="E16" s="31">
        <v>2.6148351685699547</v>
      </c>
      <c r="F16" s="13"/>
      <c r="G16" s="32">
        <v>470585</v>
      </c>
      <c r="H16" s="14"/>
      <c r="I16" s="32">
        <v>485774.127656086</v>
      </c>
      <c r="J16" s="14"/>
    </row>
    <row r="17" spans="1:10" x14ac:dyDescent="0.25">
      <c r="A17" s="1" t="s">
        <v>22</v>
      </c>
      <c r="B17" s="3" t="s">
        <v>23</v>
      </c>
      <c r="C17" s="31">
        <v>2.97</v>
      </c>
      <c r="D17" s="14"/>
      <c r="E17" s="31">
        <v>3.3484143518002205</v>
      </c>
      <c r="F17" s="13"/>
      <c r="G17" s="32">
        <v>16437</v>
      </c>
      <c r="H17" s="14"/>
      <c r="I17" s="32">
        <v>17015.877498009337</v>
      </c>
      <c r="J17" s="14"/>
    </row>
    <row r="18" spans="1:10" x14ac:dyDescent="0.25">
      <c r="A18" s="1" t="s">
        <v>24</v>
      </c>
      <c r="B18" s="3" t="s">
        <v>25</v>
      </c>
      <c r="C18" s="31">
        <v>0.28000000000000003</v>
      </c>
      <c r="D18" s="14"/>
      <c r="E18" s="31">
        <v>0.17644836156534022</v>
      </c>
      <c r="F18" s="13"/>
      <c r="G18" s="32">
        <v>63163.29</v>
      </c>
      <c r="H18" s="14"/>
      <c r="I18" s="32">
        <v>62075.157184725358</v>
      </c>
      <c r="J18" s="14"/>
    </row>
    <row r="19" spans="1:10" x14ac:dyDescent="0.25">
      <c r="A19" s="1" t="s">
        <v>26</v>
      </c>
      <c r="B19" s="3" t="s">
        <v>71</v>
      </c>
      <c r="C19" s="31">
        <v>0.28999999999999998</v>
      </c>
      <c r="D19" s="15"/>
      <c r="E19" s="31">
        <v>0.26835404514329192</v>
      </c>
      <c r="F19" s="13"/>
      <c r="G19" s="32">
        <v>14320</v>
      </c>
      <c r="H19" s="15"/>
      <c r="I19" s="32">
        <v>14965.094098295202</v>
      </c>
      <c r="J19" s="15"/>
    </row>
    <row r="20" spans="1:10" x14ac:dyDescent="0.25">
      <c r="A20" s="1" t="s">
        <v>30</v>
      </c>
      <c r="B20" s="3" t="s">
        <v>31</v>
      </c>
      <c r="C20" s="31">
        <v>1.2</v>
      </c>
      <c r="E20" s="31">
        <v>1.1794139612786196</v>
      </c>
      <c r="F20" s="14" t="s">
        <v>46</v>
      </c>
      <c r="G20" s="32">
        <v>26184755</v>
      </c>
      <c r="H20" s="14"/>
      <c r="I20" s="32">
        <v>26330515.622070458</v>
      </c>
      <c r="J20" s="14" t="s">
        <v>46</v>
      </c>
    </row>
    <row r="21" spans="1:10" ht="15.75" thickBot="1" x14ac:dyDescent="0.3">
      <c r="A21" s="1" t="s">
        <v>32</v>
      </c>
      <c r="B21" s="2" t="s">
        <v>33</v>
      </c>
      <c r="C21" s="31">
        <v>1.84</v>
      </c>
      <c r="E21" s="31">
        <v>1.8260058506462804</v>
      </c>
      <c r="F21" s="14" t="s">
        <v>46</v>
      </c>
      <c r="G21" s="32">
        <v>5742950.3200000003</v>
      </c>
      <c r="H21" s="14"/>
      <c r="I21" s="32">
        <v>5978928.2518052617</v>
      </c>
      <c r="J21" s="14" t="s">
        <v>46</v>
      </c>
    </row>
    <row r="22" spans="1:10" ht="15.75" thickBot="1" x14ac:dyDescent="0.3">
      <c r="A22" s="73" t="s">
        <v>34</v>
      </c>
      <c r="B22" s="74"/>
      <c r="C22" s="9"/>
      <c r="D22" s="16"/>
      <c r="E22" s="9"/>
      <c r="F22" s="16"/>
      <c r="G22" s="17">
        <f>SUM(G9:G21)</f>
        <v>33193444.240000002</v>
      </c>
      <c r="H22" s="17">
        <f t="shared" ref="H22" si="0">SUM(H9:H21)</f>
        <v>0</v>
      </c>
      <c r="I22" s="17">
        <f>SUM(I9:I21)</f>
        <v>33590616.548213564</v>
      </c>
      <c r="J22" s="16"/>
    </row>
    <row r="23" spans="1:10" ht="15.75" thickBot="1" x14ac:dyDescent="0.3">
      <c r="A23" s="75" t="s">
        <v>43</v>
      </c>
      <c r="B23" s="76"/>
      <c r="C23" s="18"/>
      <c r="D23" s="19"/>
      <c r="E23" s="18"/>
      <c r="F23" s="19"/>
      <c r="G23" s="20"/>
      <c r="H23" s="20"/>
      <c r="I23" s="20"/>
      <c r="J23" s="21"/>
    </row>
    <row r="24" spans="1:10" ht="15.75" thickBot="1" x14ac:dyDescent="0.3">
      <c r="A24" s="75" t="s">
        <v>35</v>
      </c>
      <c r="B24" s="76"/>
      <c r="C24" s="28">
        <f>AVERAGE(C9:C21)</f>
        <v>2.0234615384615386</v>
      </c>
      <c r="D24" s="28"/>
      <c r="E24" s="28">
        <f t="shared" ref="E24" si="1">AVERAGE(E9:E21)</f>
        <v>2.2408954492736033</v>
      </c>
      <c r="F24" s="28"/>
      <c r="G24" s="28">
        <f>AVERAGE(G9:G21)</f>
        <v>2553341.864615385</v>
      </c>
      <c r="H24" s="28"/>
      <c r="I24" s="28">
        <f>AVERAGE(I9:I21)</f>
        <v>2583893.5806318126</v>
      </c>
      <c r="J24" s="16"/>
    </row>
    <row r="25" spans="1:10" ht="15.75" thickBot="1" x14ac:dyDescent="0.3">
      <c r="A25" s="52" t="s">
        <v>36</v>
      </c>
      <c r="B25" s="53"/>
      <c r="C25" s="28">
        <f>_xlfn.STDEV.S(C9:C21)</f>
        <v>2.0144202894540406</v>
      </c>
      <c r="D25" s="28"/>
      <c r="E25" s="28">
        <f t="shared" ref="E25" si="2">_xlfn.STDEV.S(E9:E21)</f>
        <v>2.4915916504566971</v>
      </c>
      <c r="F25" s="28"/>
      <c r="G25" s="28">
        <f>_xlfn.STDEV.S(G9:G21)</f>
        <v>7270012.0961002056</v>
      </c>
      <c r="H25" s="28"/>
      <c r="I25" s="28">
        <f t="shared" ref="I25" si="3">_xlfn.STDEV.S(I9:I21)</f>
        <v>7318000.5407300172</v>
      </c>
      <c r="J25" s="16"/>
    </row>
    <row r="26" spans="1:10" x14ac:dyDescent="0.25">
      <c r="A26" s="22"/>
      <c r="B26" s="22"/>
      <c r="C26" s="22"/>
      <c r="D26" s="22"/>
      <c r="E26" s="22"/>
      <c r="F26" s="23"/>
      <c r="G26" s="24"/>
      <c r="H26" s="24"/>
      <c r="I26" s="25"/>
      <c r="J26" s="23"/>
    </row>
    <row r="27" spans="1:10" x14ac:dyDescent="0.25">
      <c r="A27" s="22"/>
      <c r="B27" s="22"/>
      <c r="C27" s="54"/>
      <c r="D27" s="54"/>
      <c r="E27" s="54"/>
      <c r="F27" s="54"/>
      <c r="G27" s="54"/>
      <c r="H27" s="54"/>
      <c r="I27" s="54"/>
      <c r="J27" s="4"/>
    </row>
    <row r="28" spans="1:10" x14ac:dyDescent="0.25">
      <c r="A28" s="48" t="s">
        <v>37</v>
      </c>
      <c r="B28" s="25"/>
      <c r="C28" s="79"/>
      <c r="D28" s="79"/>
      <c r="E28" s="79"/>
      <c r="F28" s="27"/>
      <c r="G28" s="79"/>
      <c r="H28" s="79"/>
      <c r="I28" s="79"/>
      <c r="J28" s="27"/>
    </row>
    <row r="29" spans="1:10" x14ac:dyDescent="0.25">
      <c r="B29" s="4"/>
      <c r="C29" s="33"/>
      <c r="D29" s="34"/>
      <c r="E29" s="35"/>
      <c r="F29" s="4"/>
      <c r="G29" s="5"/>
      <c r="H29" s="4"/>
      <c r="I29" s="5"/>
      <c r="J29" s="4"/>
    </row>
    <row r="30" spans="1:10" x14ac:dyDescent="0.25">
      <c r="A30" s="95" t="s">
        <v>45</v>
      </c>
      <c r="B30" s="95"/>
      <c r="C30" s="95"/>
      <c r="D30" s="95"/>
      <c r="E30" s="95"/>
      <c r="F30" s="95"/>
      <c r="G30" s="95"/>
      <c r="H30" s="95"/>
      <c r="I30" s="95"/>
      <c r="J30" s="95"/>
    </row>
    <row r="31" spans="1:10" x14ac:dyDescent="0.25">
      <c r="A31" s="56" t="s">
        <v>38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x14ac:dyDescent="0.25">
      <c r="A32" s="57" t="s">
        <v>39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0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x14ac:dyDescent="0.25">
      <c r="A34" s="94" t="s">
        <v>40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x14ac:dyDescent="0.25">
      <c r="A35" s="59" t="s">
        <v>41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</row>
    <row r="37" spans="1:10" ht="44.25" customHeight="1" x14ac:dyDescent="0.25">
      <c r="A37" s="51" t="s">
        <v>73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27" customHeight="1" x14ac:dyDescent="0.25">
      <c r="A38" s="96" t="s">
        <v>72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21.75" customHeight="1" x14ac:dyDescent="0.25">
      <c r="A39" s="92" t="s">
        <v>50</v>
      </c>
      <c r="B39" s="92"/>
      <c r="C39" s="92"/>
      <c r="D39" s="92"/>
      <c r="E39" s="92"/>
      <c r="F39" s="92"/>
      <c r="G39" s="92"/>
      <c r="H39" s="92"/>
      <c r="I39" s="92"/>
      <c r="J39" s="92"/>
    </row>
    <row r="40" spans="1:10" ht="35.25" customHeight="1" x14ac:dyDescent="0.25">
      <c r="A40" s="93" t="s">
        <v>52</v>
      </c>
      <c r="B40" s="93"/>
      <c r="C40" s="93"/>
      <c r="D40" s="93"/>
      <c r="E40" s="93"/>
      <c r="F40" s="93"/>
      <c r="G40" s="93"/>
      <c r="H40" s="93"/>
      <c r="I40" s="93"/>
      <c r="J40" s="93"/>
    </row>
    <row r="41" spans="1:10" ht="25.5" customHeight="1" x14ac:dyDescent="0.25">
      <c r="A41" s="93" t="s">
        <v>51</v>
      </c>
      <c r="B41" s="93"/>
      <c r="C41" s="93"/>
      <c r="D41" s="93"/>
      <c r="E41" s="93"/>
      <c r="F41" s="93"/>
      <c r="G41" s="93"/>
      <c r="H41" s="93"/>
      <c r="I41" s="93"/>
      <c r="J41" s="93"/>
    </row>
    <row r="42" spans="1:10" x14ac:dyDescent="0.25">
      <c r="A42" s="93" t="s">
        <v>47</v>
      </c>
      <c r="B42" s="93"/>
      <c r="C42" s="93"/>
      <c r="D42" s="93"/>
      <c r="E42" s="93"/>
      <c r="F42" s="93"/>
      <c r="G42" s="93"/>
      <c r="H42" s="93"/>
      <c r="I42" s="93"/>
      <c r="J42" s="93"/>
    </row>
    <row r="44" spans="1:10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</row>
    <row r="45" spans="1:10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</row>
    <row r="46" spans="1:10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</row>
    <row r="47" spans="1:10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</row>
  </sheetData>
  <mergeCells count="29">
    <mergeCell ref="A46:J47"/>
    <mergeCell ref="A38:J38"/>
    <mergeCell ref="A39:J39"/>
    <mergeCell ref="A40:J40"/>
    <mergeCell ref="A41:J41"/>
    <mergeCell ref="A42:J42"/>
    <mergeCell ref="A44:J45"/>
    <mergeCell ref="A37:J37"/>
    <mergeCell ref="A22:B22"/>
    <mergeCell ref="A23:B23"/>
    <mergeCell ref="A24:B24"/>
    <mergeCell ref="A25:B25"/>
    <mergeCell ref="C27:I27"/>
    <mergeCell ref="C28:E28"/>
    <mergeCell ref="G28:I28"/>
    <mergeCell ref="A30:J30"/>
    <mergeCell ref="A31:J31"/>
    <mergeCell ref="A32:J32"/>
    <mergeCell ref="A34:J34"/>
    <mergeCell ref="A35:J35"/>
    <mergeCell ref="A2:J3"/>
    <mergeCell ref="A4:A8"/>
    <mergeCell ref="B4:B8"/>
    <mergeCell ref="C4:E5"/>
    <mergeCell ref="G4:I5"/>
    <mergeCell ref="C6:E6"/>
    <mergeCell ref="G6:I6"/>
    <mergeCell ref="C7:E7"/>
    <mergeCell ref="G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2016</vt:lpstr>
      <vt:lpstr>Junio 2016</vt:lpstr>
      <vt:lpstr>Septiembre 2016</vt:lpstr>
      <vt:lpstr>Diciembre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Rodríguez Rodríguez Roxana Graciela</dc:creator>
  <cp:lastModifiedBy>Castellón Chacón Viviana Angélica</cp:lastModifiedBy>
  <cp:lastPrinted>2015-11-13T18:24:49Z</cp:lastPrinted>
  <dcterms:created xsi:type="dcterms:W3CDTF">2013-08-05T14:52:55Z</dcterms:created>
  <dcterms:modified xsi:type="dcterms:W3CDTF">2017-05-09T14:28:05Z</dcterms:modified>
</cp:coreProperties>
</file>