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Diciembre" sheetId="4" r:id="rId1"/>
    <sheet name="Septiembre" sheetId="1" r:id="rId2"/>
    <sheet name="Junio" sheetId="2" r:id="rId3"/>
    <sheet name="Marzo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27" i="4" l="1"/>
  <c r="E26" i="4" l="1"/>
  <c r="H27" i="4"/>
  <c r="G27" i="4"/>
  <c r="D27" i="4"/>
  <c r="H26" i="4"/>
  <c r="G26" i="4"/>
  <c r="D26" i="4"/>
  <c r="E27" i="1"/>
  <c r="E26" i="1"/>
  <c r="H24" i="4"/>
  <c r="G24" i="4"/>
  <c r="H27" i="1"/>
  <c r="H26" i="1"/>
  <c r="H24" i="1"/>
  <c r="H24" i="2"/>
  <c r="D27" i="2" l="1"/>
  <c r="D26" i="2"/>
  <c r="E27" i="2"/>
  <c r="E26" i="2"/>
  <c r="H27" i="2"/>
  <c r="H26" i="2"/>
  <c r="G27" i="2" l="1"/>
  <c r="G26" i="2"/>
  <c r="G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E25" i="3" l="1"/>
  <c r="D25" i="3"/>
  <c r="H23" i="3"/>
  <c r="G23" i="3"/>
  <c r="E23" i="3"/>
  <c r="D23" i="3"/>
  <c r="H22" i="3"/>
  <c r="G22" i="3"/>
  <c r="E22" i="3"/>
  <c r="D22" i="3"/>
  <c r="H21" i="3"/>
  <c r="G21" i="3"/>
  <c r="E21" i="3"/>
  <c r="D21" i="3"/>
  <c r="H20" i="3"/>
  <c r="G20" i="3"/>
  <c r="E20" i="3"/>
  <c r="D20" i="3"/>
  <c r="H19" i="3"/>
  <c r="G19" i="3"/>
  <c r="E19" i="3"/>
  <c r="D19" i="3"/>
  <c r="H18" i="3"/>
  <c r="G18" i="3"/>
  <c r="E18" i="3"/>
  <c r="D18" i="3"/>
  <c r="H17" i="3"/>
  <c r="G17" i="3"/>
  <c r="E17" i="3"/>
  <c r="D17" i="3"/>
  <c r="H16" i="3"/>
  <c r="G16" i="3"/>
  <c r="E16" i="3"/>
  <c r="D16" i="3"/>
  <c r="H15" i="3"/>
  <c r="G15" i="3"/>
  <c r="E15" i="3"/>
  <c r="D15" i="3"/>
  <c r="H14" i="3"/>
  <c r="G14" i="3"/>
  <c r="E14" i="3"/>
  <c r="D14" i="3"/>
  <c r="H13" i="3"/>
  <c r="G13" i="3"/>
  <c r="E13" i="3"/>
  <c r="D13" i="3"/>
  <c r="H12" i="3"/>
  <c r="G12" i="3"/>
  <c r="E12" i="3"/>
  <c r="D12" i="3"/>
  <c r="H11" i="3"/>
  <c r="G11" i="3"/>
  <c r="E11" i="3"/>
  <c r="D11" i="3"/>
  <c r="H10" i="3"/>
  <c r="G10" i="3"/>
  <c r="E10" i="3"/>
  <c r="D10" i="3"/>
  <c r="H9" i="3"/>
  <c r="H27" i="3" s="1"/>
  <c r="G9" i="3"/>
  <c r="G27" i="3" s="1"/>
  <c r="E9" i="3"/>
  <c r="E27" i="3" s="1"/>
  <c r="D9" i="3"/>
  <c r="D27" i="3" s="1"/>
  <c r="D26" i="3" l="1"/>
  <c r="G24" i="3"/>
  <c r="H24" i="3"/>
  <c r="E26" i="3"/>
  <c r="G26" i="3"/>
  <c r="H26" i="3"/>
  <c r="D25" i="1" l="1"/>
  <c r="G23" i="1"/>
  <c r="D23" i="1"/>
  <c r="G22" i="1"/>
  <c r="D22" i="1"/>
  <c r="G21" i="1"/>
  <c r="D21" i="1"/>
  <c r="H20" i="1"/>
  <c r="G20" i="1"/>
  <c r="E20" i="1"/>
  <c r="D20" i="1"/>
  <c r="H19" i="1"/>
  <c r="G19" i="1"/>
  <c r="E19" i="1"/>
  <c r="D19" i="1"/>
  <c r="H18" i="1"/>
  <c r="G18" i="1"/>
  <c r="E18" i="1"/>
  <c r="D18" i="1"/>
  <c r="H17" i="1"/>
  <c r="G17" i="1"/>
  <c r="E17" i="1"/>
  <c r="D17" i="1"/>
  <c r="H16" i="1"/>
  <c r="G16" i="1"/>
  <c r="E16" i="1"/>
  <c r="D16" i="1"/>
  <c r="H15" i="1"/>
  <c r="G15" i="1"/>
  <c r="E15" i="1"/>
  <c r="D15" i="1"/>
  <c r="H14" i="1"/>
  <c r="G14" i="1"/>
  <c r="E14" i="1"/>
  <c r="D14" i="1"/>
  <c r="H13" i="1"/>
  <c r="G13" i="1"/>
  <c r="E13" i="1"/>
  <c r="D13" i="1"/>
  <c r="H12" i="1"/>
  <c r="G12" i="1"/>
  <c r="E12" i="1"/>
  <c r="D12" i="1"/>
  <c r="H11" i="1"/>
  <c r="G11" i="1"/>
  <c r="E11" i="1"/>
  <c r="D11" i="1"/>
  <c r="H10" i="1"/>
  <c r="G10" i="1"/>
  <c r="E10" i="1"/>
  <c r="D10" i="1"/>
  <c r="H9" i="1"/>
  <c r="G9" i="1"/>
  <c r="G27" i="1" s="1"/>
  <c r="E9" i="1"/>
  <c r="D9" i="1"/>
  <c r="D27" i="1" s="1"/>
  <c r="G24" i="1" l="1"/>
  <c r="D26" i="1"/>
  <c r="G26" i="1"/>
</calcChain>
</file>

<file path=xl/sharedStrings.xml><?xml version="1.0" encoding="utf-8"?>
<sst xmlns="http://schemas.openxmlformats.org/spreadsheetml/2006/main" count="248" uniqueCount="71">
  <si>
    <t>NOMBRE CORTO</t>
  </si>
  <si>
    <t>RAZÓN SOCIAL</t>
  </si>
  <si>
    <t>RAZÓN ENDEUDAMIENTO</t>
  </si>
  <si>
    <t>PATRIMONIO</t>
  </si>
  <si>
    <t>Número de veces</t>
  </si>
  <si>
    <t>Cifras en UF</t>
  </si>
  <si>
    <t>CRUZ DEL SUR PRINCIPAL</t>
  </si>
  <si>
    <t>HIPOTECARIA CRUZ DEL SUR PRINCIPAL S.A.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</si>
  <si>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</si>
  <si>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</si>
  <si>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</si>
  <si>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</si>
  <si>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</si>
  <si>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</si>
  <si>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</si>
  <si>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</si>
  <si>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</si>
  <si>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</si>
  <si>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</si>
  <si>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</si>
  <si>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</si>
  <si>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</si>
  <si>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</si>
  <si>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</si>
  <si>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</si>
  <si>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</si>
  <si>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</si>
  <si>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</si>
  <si>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ACFIN</t>
  </si>
  <si>
    <t>AGENTE ADMINISTRADOR DE MUTUOS HIPOTECARIOS ACFIN S.A.</t>
  </si>
  <si>
    <t>CCAF LA ARAUCANA</t>
  </si>
  <si>
    <t>CAJA DE COMPENSACION DE ASIGNACION FAMILIAR LA ARAUCANA</t>
  </si>
  <si>
    <t>(3)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</si>
  <si>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</si>
  <si>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</si>
  <si>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</si>
  <si>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</si>
  <si>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</si>
  <si>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</si>
  <si>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</si>
  <si>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</si>
  <si>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</si>
  <si>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</si>
  <si>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</si>
  <si>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</si>
  <si>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</si>
  <si>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</si>
  <si>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* La Razón de Endeudamiento y Nivel Patrimonial es calculado por esta Superintendencia de acuerdo a la información financiera enviada por los Agentes Administradores de Mutuos Hipotecarios Endosables en su FECU.</t>
  </si>
  <si>
    <t>Información de Endeudamiento y Patrimonio de las  Administradoras de Mutuos Hipotecarios al 30 de Septiembre de 2014</t>
  </si>
  <si>
    <t>A Junio 2014</t>
  </si>
  <si>
    <t>A Septiembre 2014</t>
  </si>
  <si>
    <r>
      <t>Notas</t>
    </r>
    <r>
      <rPr>
        <sz val="10"/>
        <color rgb="FF002060"/>
        <rFont val="Arial"/>
        <family val="2"/>
      </rPr>
      <t xml:space="preserve">: </t>
    </r>
  </si>
  <si>
    <t>* Los Promedios de Mercado Simples y Ponderados, y la Desviación Estándar a Junio de 2014, son calculados considerando las 15 Administradoras vigentes.</t>
  </si>
  <si>
    <t>* Los Promedios de Mercado Simples y Ponderados, y la Desviación Estándar a Septiembre de 2014, son calculados considerando las 12 Administradoras que han presentado FECU al 5 de Noviembre de 2014.</t>
  </si>
  <si>
    <t>Información de Endeudamiento y Patrimonio de las  Administradoras de Mutuos Hipotecarios al 31 de Marzo de 2014</t>
  </si>
  <si>
    <t>A Diciembre 2013</t>
  </si>
  <si>
    <t>A Marzo 2014</t>
  </si>
  <si>
    <t>* Los Promedios de Mercado Simples y Ponderados, y la Desviación Estándar a Diciembre de 2013, son calculados considerando las 15 Administradoras vigentes.</t>
  </si>
  <si>
    <t>* Los Promedios de Mercado Simples y Ponderados, y la Desviación Estándar a Marzo de 2014, son calculados considerando las 15 Administradoras que han presentado FECU al 9 de Junio de 2014.</t>
  </si>
  <si>
    <t>Información de Endeudamiento y Patrimonio de las  Administradoras de Mutuos Hipotecarios al 31 de Diciembre de 2014</t>
  </si>
  <si>
    <t>A Diciembre de 2014</t>
  </si>
  <si>
    <t>A Diciembre 2014</t>
  </si>
  <si>
    <t>HIPOTECARIA SECURITY PRINCIPAL S.A.</t>
  </si>
  <si>
    <t>Información de Endeudamiento y Patrimonio de las  Administradoras de Mutuos Hipotecarios al 30 de Junio de 2014</t>
  </si>
  <si>
    <t>(3) Se ha incorporado la información de los Estados Finacieros al 31.03.2014 de las Cajas de Compensación de Asignación Familiar Los Andes, Los Héroes y La Araucana, debido que éstas cuentan con un plazo de 60 días para presentar sus EEFF al 31.03.2014 bajo IFRS.</t>
  </si>
  <si>
    <t>(3) Se ha incorporado la información de los Estados Finacieros al 30.06.2014 de las Cajas de Compensación de Asignación Familiar Los Andes, Los Héroes y La Araucana, debido que éstas cuentan con un plazo de 60 días para presentar sus EEFF al 30.06.2014 bajo IFRS.</t>
  </si>
  <si>
    <t>(3) Se incorporado la información de los Estados Finacieros al 30.09.2014 de las Cajas de Compensación de Asignación Familiar Los Andes, Los Héroes y La Araucana, debido que éstas cuentan con un plazo de 60 días para presentar sus EEFF al 30.09.2014 bajo IFRS.</t>
  </si>
  <si>
    <t>* Los Promedios de Mercado Simples y Ponderados, y la Desviación Estándar a Septiembre de 2014, son calculados considerando las 15 Administradoras vigentes.</t>
  </si>
  <si>
    <t>* Los Promedios de Mercado Simples y Ponderados, y la Desviación Estándar a Diciembre de 2014, son calculados considerando las 12 Administradoras que han presentado FECU al 04 de Marzo de 2015.</t>
  </si>
  <si>
    <t>PROMEDIO MERCADO</t>
  </si>
  <si>
    <t>(3) Se incorpora la información de los Estados Finacieros al 31.12.2014 de las Cajas de Compensación de Asignación Familiar Los Andes, Los Héroes y La Araucana, debido que éstas cuentan con un plazo de 90 días para presentar sus EEFF al 31.12.2014 bajo IFRS.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</si>
</sst>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u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2" fontId="6" fillId="2" borderId="12" xfId="3" applyNumberFormat="1" applyFont="1" applyFill="1" applyBorder="1" applyAlignment="1" applyProtection="1">
      <alignment horizontal="left"/>
    </xf>
    <xf numFmtId="2" fontId="3" fillId="2" borderId="11" xfId="2" applyNumberFormat="1" applyFill="1" applyBorder="1"/>
    <xf numFmtId="2" fontId="3" fillId="2" borderId="11" xfId="2" applyNumberFormat="1" applyFont="1" applyFill="1" applyBorder="1"/>
    <xf numFmtId="0" fontId="0" fillId="2" borderId="0" xfId="0" applyFill="1"/>
    <xf numFmtId="49" fontId="0" fillId="2" borderId="0" xfId="0" applyNumberFormat="1" applyFill="1"/>
    <xf numFmtId="164" fontId="0" fillId="2" borderId="0" xfId="1" applyNumberFormat="1" applyFont="1" applyFill="1"/>
    <xf numFmtId="3" fontId="0" fillId="2" borderId="0" xfId="0" applyNumberFormat="1" applyFill="1"/>
    <xf numFmtId="49" fontId="4" fillId="3" borderId="2" xfId="2" applyNumberFormat="1" applyFont="1" applyFill="1" applyBorder="1" applyAlignment="1">
      <alignment horizontal="center" vertical="center" wrapText="1"/>
    </xf>
    <xf numFmtId="49" fontId="4" fillId="3" borderId="9" xfId="2" applyNumberFormat="1" applyFont="1" applyFill="1" applyBorder="1" applyAlignment="1">
      <alignment horizontal="center" vertical="center" wrapText="1"/>
    </xf>
    <xf numFmtId="49" fontId="4" fillId="3" borderId="0" xfId="2" applyNumberFormat="1" applyFont="1" applyFill="1" applyBorder="1" applyAlignment="1">
      <alignment horizontal="center" vertical="center" wrapText="1"/>
    </xf>
    <xf numFmtId="49" fontId="4" fillId="3" borderId="14" xfId="2" applyNumberFormat="1" applyFont="1" applyFill="1" applyBorder="1" applyAlignment="1">
      <alignment horizontal="center" vertical="center" wrapText="1"/>
    </xf>
    <xf numFmtId="49" fontId="3" fillId="3" borderId="0" xfId="2" applyNumberFormat="1" applyFill="1" applyBorder="1" applyAlignment="1">
      <alignment horizontal="center"/>
    </xf>
    <xf numFmtId="49" fontId="3" fillId="3" borderId="14" xfId="2" applyNumberFormat="1" applyFill="1" applyBorder="1" applyAlignment="1">
      <alignment horizontal="center"/>
    </xf>
    <xf numFmtId="2" fontId="4" fillId="3" borderId="17" xfId="2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/>
    </xf>
    <xf numFmtId="49" fontId="4" fillId="3" borderId="18" xfId="2" applyNumberFormat="1" applyFont="1" applyFill="1" applyBorder="1" applyAlignment="1">
      <alignment horizontal="center"/>
    </xf>
    <xf numFmtId="4" fontId="7" fillId="2" borderId="14" xfId="4" applyNumberFormat="1" applyFont="1" applyFill="1" applyBorder="1" applyAlignment="1">
      <alignment horizontal="right"/>
    </xf>
    <xf numFmtId="49" fontId="7" fillId="2" borderId="14" xfId="2" applyNumberFormat="1" applyFont="1" applyFill="1" applyBorder="1"/>
    <xf numFmtId="3" fontId="7" fillId="2" borderId="14" xfId="2" applyNumberFormat="1" applyFont="1" applyFill="1" applyBorder="1"/>
    <xf numFmtId="49" fontId="7" fillId="2" borderId="14" xfId="4" applyNumberFormat="1" applyFont="1" applyFill="1" applyBorder="1" applyAlignment="1">
      <alignment horizontal="center"/>
    </xf>
    <xf numFmtId="49" fontId="7" fillId="2" borderId="14" xfId="4" applyNumberFormat="1" applyFont="1" applyFill="1" applyBorder="1" applyAlignment="1">
      <alignment horizontal="right"/>
    </xf>
    <xf numFmtId="49" fontId="4" fillId="3" borderId="17" xfId="2" applyNumberFormat="1" applyFont="1" applyFill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/>
    </xf>
    <xf numFmtId="3" fontId="4" fillId="3" borderId="19" xfId="2" applyNumberFormat="1" applyFont="1" applyFill="1" applyBorder="1" applyAlignment="1">
      <alignment horizontal="right"/>
    </xf>
    <xf numFmtId="164" fontId="0" fillId="2" borderId="0" xfId="0" applyNumberFormat="1" applyFill="1"/>
    <xf numFmtId="43" fontId="4" fillId="3" borderId="17" xfId="4" applyNumberFormat="1" applyFont="1" applyFill="1" applyBorder="1" applyAlignment="1"/>
    <xf numFmtId="49" fontId="4" fillId="3" borderId="17" xfId="4" applyNumberFormat="1" applyFont="1" applyFill="1" applyBorder="1" applyAlignment="1"/>
    <xf numFmtId="49" fontId="4" fillId="3" borderId="0" xfId="4" applyNumberFormat="1" applyFont="1" applyFill="1" applyBorder="1" applyAlignment="1"/>
    <xf numFmtId="49" fontId="4" fillId="3" borderId="14" xfId="4" applyNumberFormat="1" applyFont="1" applyFill="1" applyBorder="1" applyAlignment="1"/>
    <xf numFmtId="43" fontId="4" fillId="3" borderId="17" xfId="2" applyNumberFormat="1" applyFont="1" applyFill="1" applyBorder="1" applyAlignment="1">
      <alignment horizontal="center"/>
    </xf>
    <xf numFmtId="49" fontId="4" fillId="3" borderId="19" xfId="2" applyNumberFormat="1" applyFont="1" applyFill="1" applyBorder="1" applyAlignment="1">
      <alignment horizontal="center"/>
    </xf>
    <xf numFmtId="164" fontId="4" fillId="3" borderId="20" xfId="1" applyNumberFormat="1" applyFont="1" applyFill="1" applyBorder="1" applyAlignment="1">
      <alignment horizontal="center"/>
    </xf>
    <xf numFmtId="2" fontId="3" fillId="2" borderId="0" xfId="2" applyNumberFormat="1" applyFill="1" applyBorder="1"/>
    <xf numFmtId="49" fontId="3" fillId="2" borderId="0" xfId="2" applyNumberFormat="1" applyFill="1" applyBorder="1"/>
    <xf numFmtId="164" fontId="3" fillId="2" borderId="0" xfId="1" applyNumberFormat="1" applyFont="1" applyFill="1" applyBorder="1"/>
    <xf numFmtId="3" fontId="3" fillId="2" borderId="0" xfId="2" applyNumberFormat="1" applyFill="1" applyBorder="1"/>
    <xf numFmtId="2" fontId="8" fillId="2" borderId="0" xfId="2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center"/>
    </xf>
    <xf numFmtId="0" fontId="9" fillId="2" borderId="0" xfId="0" applyFont="1" applyFill="1"/>
    <xf numFmtId="165" fontId="10" fillId="2" borderId="0" xfId="5" applyNumberFormat="1" applyFont="1" applyFill="1" applyBorder="1" applyAlignment="1">
      <alignment wrapText="1"/>
    </xf>
    <xf numFmtId="49" fontId="3" fillId="2" borderId="0" xfId="2" applyNumberFormat="1" applyFill="1" applyBorder="1" applyAlignment="1">
      <alignment horizontal="center"/>
    </xf>
    <xf numFmtId="3" fontId="3" fillId="2" borderId="0" xfId="2" applyNumberForma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left"/>
    </xf>
    <xf numFmtId="0" fontId="10" fillId="2" borderId="0" xfId="2" applyFont="1" applyFill="1"/>
    <xf numFmtId="165" fontId="10" fillId="2" borderId="0" xfId="2" applyNumberFormat="1" applyFont="1" applyFill="1" applyBorder="1" applyAlignment="1"/>
    <xf numFmtId="49" fontId="10" fillId="2" borderId="0" xfId="2" applyNumberFormat="1" applyFont="1" applyFill="1" applyBorder="1" applyAlignment="1"/>
    <xf numFmtId="164" fontId="10" fillId="2" borderId="0" xfId="1" applyNumberFormat="1" applyFont="1" applyFill="1" applyBorder="1" applyAlignment="1"/>
    <xf numFmtId="3" fontId="10" fillId="2" borderId="0" xfId="2" applyNumberFormat="1" applyFont="1" applyFill="1" applyBorder="1" applyAlignment="1"/>
    <xf numFmtId="49" fontId="9" fillId="2" borderId="0" xfId="0" applyNumberFormat="1" applyFont="1" applyFill="1"/>
    <xf numFmtId="164" fontId="9" fillId="2" borderId="0" xfId="1" applyNumberFormat="1" applyFont="1" applyFill="1"/>
    <xf numFmtId="3" fontId="9" fillId="2" borderId="0" xfId="0" applyNumberFormat="1" applyFont="1" applyFill="1"/>
    <xf numFmtId="3" fontId="7" fillId="2" borderId="14" xfId="2" applyNumberFormat="1" applyFont="1" applyFill="1" applyBorder="1" applyAlignment="1">
      <alignment horizontal="right"/>
    </xf>
    <xf numFmtId="165" fontId="10" fillId="2" borderId="0" xfId="2" applyNumberFormat="1" applyFont="1" applyFill="1" applyBorder="1" applyAlignment="1">
      <alignment horizontal="left"/>
    </xf>
    <xf numFmtId="3" fontId="3" fillId="2" borderId="0" xfId="2" applyNumberForma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left"/>
    </xf>
    <xf numFmtId="3" fontId="3" fillId="2" borderId="0" xfId="2" applyNumberFormat="1" applyFill="1" applyBorder="1" applyAlignment="1">
      <alignment horizontal="center"/>
    </xf>
    <xf numFmtId="3" fontId="0" fillId="2" borderId="23" xfId="0" applyNumberFormat="1" applyFill="1" applyBorder="1"/>
    <xf numFmtId="3" fontId="0" fillId="2" borderId="22" xfId="0" applyNumberFormat="1" applyFill="1" applyBorder="1"/>
    <xf numFmtId="165" fontId="11" fillId="2" borderId="0" xfId="5" applyNumberFormat="1" applyFont="1" applyFill="1" applyBorder="1" applyAlignment="1">
      <alignment horizontal="left" wrapText="1"/>
    </xf>
    <xf numFmtId="165" fontId="10" fillId="2" borderId="0" xfId="5" applyNumberFormat="1" applyFont="1" applyFill="1" applyBorder="1" applyAlignment="1">
      <alignment horizontal="left" wrapText="1"/>
    </xf>
    <xf numFmtId="2" fontId="11" fillId="2" borderId="0" xfId="2" applyNumberFormat="1" applyFont="1" applyFill="1" applyBorder="1" applyAlignment="1">
      <alignment horizontal="left"/>
    </xf>
    <xf numFmtId="2" fontId="10" fillId="2" borderId="0" xfId="2" applyNumberFormat="1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65" fontId="11" fillId="2" borderId="0" xfId="2" applyNumberFormat="1" applyFont="1" applyFill="1" applyBorder="1" applyAlignment="1">
      <alignment horizontal="left"/>
    </xf>
    <xf numFmtId="0" fontId="10" fillId="2" borderId="0" xfId="2" applyFont="1" applyFill="1" applyAlignment="1">
      <alignment horizontal="left"/>
    </xf>
    <xf numFmtId="0" fontId="10" fillId="2" borderId="0" xfId="0" applyFont="1" applyFill="1" applyAlignment="1">
      <alignment horizontal="justify" vertical="center" wrapText="1"/>
    </xf>
    <xf numFmtId="3" fontId="3" fillId="2" borderId="0" xfId="2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4" fillId="3" borderId="7" xfId="2" applyNumberFormat="1" applyFont="1" applyFill="1" applyBorder="1" applyAlignment="1">
      <alignment horizontal="center" vertical="center" wrapText="1"/>
    </xf>
    <xf numFmtId="2" fontId="4" fillId="3" borderId="10" xfId="2" applyNumberFormat="1" applyFont="1" applyFill="1" applyBorder="1" applyAlignment="1">
      <alignment horizontal="center" vertical="center" wrapText="1"/>
    </xf>
    <xf numFmtId="2" fontId="4" fillId="3" borderId="15" xfId="2" applyNumberFormat="1" applyFont="1" applyFill="1" applyBorder="1" applyAlignment="1">
      <alignment horizontal="center" vertical="center" wrapText="1"/>
    </xf>
    <xf numFmtId="2" fontId="4" fillId="3" borderId="8" xfId="2" applyNumberFormat="1" applyFont="1" applyFill="1" applyBorder="1" applyAlignment="1">
      <alignment horizontal="center" vertical="center" wrapText="1"/>
    </xf>
    <xf numFmtId="2" fontId="4" fillId="3" borderId="11" xfId="2" applyNumberFormat="1" applyFont="1" applyFill="1" applyBorder="1" applyAlignment="1">
      <alignment horizontal="center" vertical="center" wrapText="1"/>
    </xf>
    <xf numFmtId="2" fontId="4" fillId="3" borderId="16" xfId="2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165" fontId="3" fillId="3" borderId="12" xfId="2" applyNumberFormat="1" applyFill="1" applyBorder="1" applyAlignment="1">
      <alignment horizontal="center"/>
    </xf>
    <xf numFmtId="165" fontId="3" fillId="3" borderId="13" xfId="2" applyNumberFormat="1" applyFill="1" applyBorder="1" applyAlignment="1">
      <alignment horizontal="center"/>
    </xf>
    <xf numFmtId="2" fontId="3" fillId="3" borderId="12" xfId="2" applyNumberFormat="1" applyFill="1" applyBorder="1" applyAlignment="1">
      <alignment horizontal="center"/>
    </xf>
    <xf numFmtId="0" fontId="3" fillId="3" borderId="13" xfId="2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/>
    </xf>
    <xf numFmtId="2" fontId="4" fillId="3" borderId="3" xfId="2" applyNumberFormat="1" applyFont="1" applyFill="1" applyBorder="1" applyAlignment="1">
      <alignment horizontal="center"/>
    </xf>
    <xf numFmtId="2" fontId="4" fillId="3" borderId="19" xfId="2" applyNumberFormat="1" applyFont="1" applyFill="1" applyBorder="1" applyAlignment="1">
      <alignment horizontal="center"/>
    </xf>
    <xf numFmtId="2" fontId="4" fillId="3" borderId="21" xfId="2" applyNumberFormat="1" applyFont="1" applyFill="1" applyBorder="1" applyAlignment="1">
      <alignment horizontal="center"/>
    </xf>
    <xf numFmtId="2" fontId="4" fillId="3" borderId="4" xfId="2" applyNumberFormat="1" applyFont="1" applyFill="1" applyBorder="1" applyAlignment="1">
      <alignment horizontal="center"/>
    </xf>
    <xf numFmtId="2" fontId="4" fillId="3" borderId="6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</cellXfs>
  <cellStyles count="6">
    <cellStyle name="Hipervínculo" xfId="3" builtinId="8"/>
    <cellStyle name="Millares" xfId="1" builtinId="3"/>
    <cellStyle name="Millares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Mutuarias%20y%20Bomberos/Mutuarias/Archivos%20de%20Mutuarias/C&#225;lculo%20Informaci&#243;n%20Web%20Mutuos%20Hipotecarios/Informaci&#243;n%20Fecu%20Trimestral/Tablas%20Endeudamiento%20Patrimonio%20Jun.%202014%20-%20Sep.%202014%20No%20Incluye%20CCA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tuarias%20y%20Bomberos/Mutuarias/Archivos%20de%20Mutuarias/C&#225;lculo%20Informaci&#243;n%20Web%20Mutuos%20Hipotecarios/Informaci&#243;n%20Fecu%20Trimestral/Tablas%20Endeudamiento%20Patrimonio%20Dic.%202013%20-%20Mar.%202014%20Incluye%20CC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9.2014"/>
      <sheetName val="Cálculo al 30.09.2014"/>
      <sheetName val="Cálculo al 30.06.2014"/>
      <sheetName val="Cálculo al 31.03.2014"/>
      <sheetName val="Cálculo al 31.12.2013"/>
      <sheetName val="Cálculo al 30.09.2013"/>
      <sheetName val="Cálculo al 30.06.2013"/>
      <sheetName val="Cálculo al 31.03.2013"/>
    </sheetNames>
    <sheetDataSet>
      <sheetData sheetId="0" refreshError="1"/>
      <sheetData sheetId="1" refreshError="1">
        <row r="7">
          <cell r="F7">
            <v>126078.38788614045</v>
          </cell>
          <cell r="G7">
            <v>4.82</v>
          </cell>
        </row>
        <row r="8">
          <cell r="F8">
            <v>20708.936851260467</v>
          </cell>
          <cell r="G8">
            <v>0.35</v>
          </cell>
        </row>
        <row r="9">
          <cell r="F9">
            <v>13080.301985847413</v>
          </cell>
          <cell r="G9">
            <v>4.53</v>
          </cell>
        </row>
        <row r="10">
          <cell r="F10">
            <v>270082.65468168264</v>
          </cell>
          <cell r="G10">
            <v>2.4700000000000002</v>
          </cell>
        </row>
        <row r="11">
          <cell r="F11">
            <v>105638.27735991612</v>
          </cell>
          <cell r="G11">
            <v>7.0000000000000007E-2</v>
          </cell>
        </row>
        <row r="12">
          <cell r="F12">
            <v>27960.08940740698</v>
          </cell>
          <cell r="G12">
            <v>0.08</v>
          </cell>
        </row>
        <row r="13">
          <cell r="F13">
            <v>16998.496360065903</v>
          </cell>
          <cell r="G13">
            <v>1.34</v>
          </cell>
        </row>
        <row r="14">
          <cell r="F14">
            <v>224183.44572703927</v>
          </cell>
          <cell r="G14">
            <v>3.08</v>
          </cell>
        </row>
        <row r="15">
          <cell r="F15">
            <v>363321.11608646467</v>
          </cell>
          <cell r="G15">
            <v>2.44</v>
          </cell>
        </row>
        <row r="16">
          <cell r="F16">
            <v>15017.945201965242</v>
          </cell>
          <cell r="G16">
            <v>2.94</v>
          </cell>
        </row>
        <row r="17">
          <cell r="F17">
            <v>72877.049919687255</v>
          </cell>
          <cell r="G17">
            <v>0.97</v>
          </cell>
        </row>
        <row r="18">
          <cell r="F18">
            <v>19307.580844438227</v>
          </cell>
          <cell r="G18">
            <v>0.22</v>
          </cell>
        </row>
      </sheetData>
      <sheetData sheetId="2" refreshError="1">
        <row r="7">
          <cell r="F7">
            <v>125928.28471657673</v>
          </cell>
          <cell r="G7">
            <v>5.28</v>
          </cell>
        </row>
        <row r="8">
          <cell r="F8">
            <v>21139.953570674847</v>
          </cell>
          <cell r="G8">
            <v>0.32</v>
          </cell>
        </row>
        <row r="9">
          <cell r="F9">
            <v>14430.720445428475</v>
          </cell>
          <cell r="G9">
            <v>0.52</v>
          </cell>
        </row>
        <row r="10">
          <cell r="F10">
            <v>264399.77172456594</v>
          </cell>
          <cell r="G10">
            <v>2.8</v>
          </cell>
        </row>
        <row r="11">
          <cell r="F11">
            <v>107549.69798460763</v>
          </cell>
          <cell r="G11">
            <v>0.22</v>
          </cell>
        </row>
        <row r="12">
          <cell r="F12">
            <v>28329.006340013013</v>
          </cell>
          <cell r="G12">
            <v>0.08</v>
          </cell>
        </row>
        <row r="13">
          <cell r="F13">
            <v>17503.697404345145</v>
          </cell>
          <cell r="G13">
            <v>1.19</v>
          </cell>
        </row>
        <row r="14">
          <cell r="F14">
            <v>222649.88484245291</v>
          </cell>
          <cell r="G14">
            <v>3.4</v>
          </cell>
        </row>
        <row r="15">
          <cell r="F15">
            <v>348266.8091931229</v>
          </cell>
          <cell r="G15">
            <v>2.65</v>
          </cell>
        </row>
        <row r="16">
          <cell r="F16">
            <v>14216.597755291565</v>
          </cell>
          <cell r="G16">
            <v>4.05</v>
          </cell>
        </row>
        <row r="17">
          <cell r="F17">
            <v>72812.287578761054</v>
          </cell>
          <cell r="G17">
            <v>0.24</v>
          </cell>
        </row>
        <row r="18">
          <cell r="F18">
            <v>18538.304609507064</v>
          </cell>
          <cell r="G18">
            <v>0.22</v>
          </cell>
        </row>
        <row r="19">
          <cell r="F19">
            <v>5244904.949755678</v>
          </cell>
          <cell r="G19">
            <v>3.33</v>
          </cell>
        </row>
        <row r="20">
          <cell r="F20">
            <v>25431896.704949837</v>
          </cell>
          <cell r="G20">
            <v>1.03</v>
          </cell>
        </row>
        <row r="21">
          <cell r="F21">
            <v>5683254.7647918025</v>
          </cell>
          <cell r="G21">
            <v>1.96</v>
          </cell>
        </row>
        <row r="24">
          <cell r="G24">
            <v>1.5404302422081146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3.2014"/>
      <sheetName val="Cálculo al 31.03.2014"/>
      <sheetName val="Cálculo al 31.12.2013"/>
      <sheetName val="Cálculo al 30.09.2013"/>
      <sheetName val="Cálculo al 30.06.2013"/>
      <sheetName val="Cálculo al 31.03.2013"/>
    </sheetNames>
    <sheetDataSet>
      <sheetData sheetId="0" refreshError="1"/>
      <sheetData sheetId="1" refreshError="1">
        <row r="7">
          <cell r="F7">
            <v>133662.76993616714</v>
          </cell>
          <cell r="G7">
            <v>5.6527025489538003</v>
          </cell>
        </row>
        <row r="8">
          <cell r="F8">
            <v>21252.452135958152</v>
          </cell>
          <cell r="G8">
            <v>0.31396475226527087</v>
          </cell>
        </row>
        <row r="9">
          <cell r="F9">
            <v>14088.932209427978</v>
          </cell>
          <cell r="G9">
            <v>6.1611229205314544</v>
          </cell>
        </row>
        <row r="10">
          <cell r="F10">
            <v>256993.97254285493</v>
          </cell>
          <cell r="G10">
            <v>3.293088059386347</v>
          </cell>
        </row>
        <row r="11">
          <cell r="F11">
            <v>111359.69588642677</v>
          </cell>
          <cell r="G11">
            <v>0.46721303680485687</v>
          </cell>
        </row>
        <row r="12">
          <cell r="F12">
            <v>28937.512946388288</v>
          </cell>
          <cell r="G12">
            <v>7.3432904862492626E-2</v>
          </cell>
        </row>
        <row r="13">
          <cell r="F13">
            <v>16772.673494311213</v>
          </cell>
          <cell r="G13">
            <v>0.97062522730027878</v>
          </cell>
        </row>
        <row r="14">
          <cell r="F14">
            <v>211388.54329886468</v>
          </cell>
          <cell r="G14">
            <v>3.9745683727225307</v>
          </cell>
        </row>
        <row r="15">
          <cell r="F15">
            <v>333888.00002711057</v>
          </cell>
          <cell r="G15">
            <v>2.7903861466079274</v>
          </cell>
        </row>
        <row r="16">
          <cell r="F16">
            <v>13164.035875845142</v>
          </cell>
          <cell r="G16">
            <v>3.3635117436760491</v>
          </cell>
        </row>
        <row r="17">
          <cell r="F17">
            <v>73567.001610117688</v>
          </cell>
          <cell r="G17">
            <v>0.16354061222069058</v>
          </cell>
        </row>
        <row r="18">
          <cell r="F18">
            <v>18126.468581101257</v>
          </cell>
          <cell r="G18">
            <v>0.19113086599783599</v>
          </cell>
        </row>
        <row r="19">
          <cell r="F19">
            <v>5456343.8679339197</v>
          </cell>
          <cell r="G19">
            <v>3.2281277788992595</v>
          </cell>
        </row>
        <row r="20">
          <cell r="F20">
            <v>25557842.238965861</v>
          </cell>
          <cell r="G20">
            <v>1.039733445912705</v>
          </cell>
        </row>
        <row r="21">
          <cell r="F21">
            <v>5717088.7665803786</v>
          </cell>
          <cell r="G21">
            <v>2.1391038514863276</v>
          </cell>
        </row>
        <row r="24">
          <cell r="G24">
            <v>1.5807925538286052</v>
          </cell>
        </row>
      </sheetData>
      <sheetData sheetId="2" refreshError="1">
        <row r="7">
          <cell r="F7">
            <v>138469.75232479721</v>
          </cell>
          <cell r="G7">
            <v>5.7774839985140982</v>
          </cell>
        </row>
        <row r="8">
          <cell r="F8">
            <v>20878.12897369148</v>
          </cell>
          <cell r="G8">
            <v>0.35645830764804998</v>
          </cell>
        </row>
        <row r="9">
          <cell r="F9">
            <v>12593.759813570054</v>
          </cell>
          <cell r="G9">
            <v>0.47203760794399685</v>
          </cell>
        </row>
        <row r="10">
          <cell r="F10">
            <v>248808.81492400542</v>
          </cell>
          <cell r="G10">
            <v>3.6580905934591623</v>
          </cell>
        </row>
        <row r="11">
          <cell r="F11">
            <v>112078.77797779108</v>
          </cell>
          <cell r="G11">
            <v>0.3548273746252163</v>
          </cell>
        </row>
        <row r="12">
          <cell r="F12">
            <v>29526.254463833724</v>
          </cell>
          <cell r="G12">
            <v>9.7692097570047834E-2</v>
          </cell>
        </row>
        <row r="13">
          <cell r="F13">
            <v>16285.292386471472</v>
          </cell>
          <cell r="G13">
            <v>1.7435057151813869</v>
          </cell>
        </row>
        <row r="14">
          <cell r="F14">
            <v>210523.36466239599</v>
          </cell>
          <cell r="G14">
            <v>3.9805257858492622</v>
          </cell>
        </row>
        <row r="15">
          <cell r="F15">
            <v>323994.18950851064</v>
          </cell>
          <cell r="G15">
            <v>3.4441407639295871</v>
          </cell>
        </row>
        <row r="16">
          <cell r="F16">
            <v>12536.143968397517</v>
          </cell>
          <cell r="G16">
            <v>3.3586505687651429</v>
          </cell>
        </row>
        <row r="17">
          <cell r="F17">
            <v>73679.383051417535</v>
          </cell>
          <cell r="G17">
            <v>0.20033026014391236</v>
          </cell>
        </row>
        <row r="18">
          <cell r="F18">
            <v>17477.378380372687</v>
          </cell>
          <cell r="G18">
            <v>0.15541127666363927</v>
          </cell>
        </row>
        <row r="19">
          <cell r="F19">
            <v>5579026.2450256459</v>
          </cell>
          <cell r="G19">
            <v>3.0987586747803624</v>
          </cell>
        </row>
        <row r="20">
          <cell r="F20">
            <v>25307404.944580678</v>
          </cell>
          <cell r="G20">
            <v>1.078447781021576</v>
          </cell>
        </row>
        <row r="21">
          <cell r="F21">
            <v>5686161.3432428576</v>
          </cell>
          <cell r="G21">
            <v>2.1887198645433825</v>
          </cell>
        </row>
        <row r="24">
          <cell r="G24">
            <v>1.6098211712312473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topLeftCell="B10" workbookViewId="0">
      <selection activeCell="K21" sqref="K21"/>
    </sheetView>
  </sheetViews>
  <sheetFormatPr baseColWidth="10" defaultRowHeight="15" x14ac:dyDescent="0.25"/>
  <cols>
    <col min="1" max="1" width="1.28515625" style="4" customWidth="1"/>
    <col min="2" max="2" width="28.7109375" style="4" customWidth="1"/>
    <col min="3" max="3" width="70.42578125" style="4" customWidth="1"/>
    <col min="4" max="4" width="18.140625" style="4" customWidth="1"/>
    <col min="5" max="5" width="19.28515625" style="4" customWidth="1"/>
    <col min="6" max="6" width="5" style="5" customWidth="1"/>
    <col min="7" max="7" width="18.42578125" style="6" customWidth="1"/>
    <col min="8" max="8" width="19" style="7" customWidth="1"/>
    <col min="9" max="9" width="5" style="5" customWidth="1"/>
    <col min="10" max="16384" width="11.42578125" style="4"/>
  </cols>
  <sheetData>
    <row r="1" spans="2:9" ht="15.75" thickBot="1" x14ac:dyDescent="0.3"/>
    <row r="2" spans="2:9" x14ac:dyDescent="0.25">
      <c r="B2" s="68" t="s">
        <v>59</v>
      </c>
      <c r="C2" s="69"/>
      <c r="D2" s="69"/>
      <c r="E2" s="69"/>
      <c r="F2" s="69"/>
      <c r="G2" s="69"/>
      <c r="H2" s="69"/>
      <c r="I2" s="70"/>
    </row>
    <row r="3" spans="2:9" ht="15.75" thickBot="1" x14ac:dyDescent="0.3">
      <c r="B3" s="71"/>
      <c r="C3" s="72"/>
      <c r="D3" s="72"/>
      <c r="E3" s="72"/>
      <c r="F3" s="72"/>
      <c r="G3" s="72"/>
      <c r="H3" s="72"/>
      <c r="I3" s="73"/>
    </row>
    <row r="4" spans="2:9" x14ac:dyDescent="0.25">
      <c r="B4" s="74" t="s">
        <v>0</v>
      </c>
      <c r="C4" s="77" t="s">
        <v>1</v>
      </c>
      <c r="D4" s="80" t="s">
        <v>2</v>
      </c>
      <c r="E4" s="81"/>
      <c r="F4" s="8"/>
      <c r="G4" s="80" t="s">
        <v>3</v>
      </c>
      <c r="H4" s="81"/>
      <c r="I4" s="9"/>
    </row>
    <row r="5" spans="2:9" x14ac:dyDescent="0.25">
      <c r="B5" s="75"/>
      <c r="C5" s="78"/>
      <c r="D5" s="82"/>
      <c r="E5" s="83"/>
      <c r="F5" s="10"/>
      <c r="G5" s="82"/>
      <c r="H5" s="83"/>
      <c r="I5" s="11"/>
    </row>
    <row r="6" spans="2:9" x14ac:dyDescent="0.25">
      <c r="B6" s="75"/>
      <c r="C6" s="78"/>
      <c r="D6" s="84">
        <v>-1</v>
      </c>
      <c r="E6" s="85"/>
      <c r="F6" s="12"/>
      <c r="G6" s="84">
        <v>-2</v>
      </c>
      <c r="H6" s="85"/>
      <c r="I6" s="13"/>
    </row>
    <row r="7" spans="2:9" ht="15.75" thickBot="1" x14ac:dyDescent="0.3">
      <c r="B7" s="75"/>
      <c r="C7" s="78"/>
      <c r="D7" s="86" t="s">
        <v>4</v>
      </c>
      <c r="E7" s="87"/>
      <c r="F7" s="12"/>
      <c r="G7" s="86" t="s">
        <v>5</v>
      </c>
      <c r="H7" s="87"/>
      <c r="I7" s="13"/>
    </row>
    <row r="8" spans="2:9" ht="15.75" thickBot="1" x14ac:dyDescent="0.3">
      <c r="B8" s="76"/>
      <c r="C8" s="79"/>
      <c r="D8" s="14" t="s">
        <v>50</v>
      </c>
      <c r="E8" s="14" t="s">
        <v>60</v>
      </c>
      <c r="F8" s="15"/>
      <c r="G8" s="14" t="s">
        <v>50</v>
      </c>
      <c r="H8" s="14" t="s">
        <v>61</v>
      </c>
      <c r="I8" s="16"/>
    </row>
    <row r="9" spans="2:9" ht="15.75" thickTop="1" x14ac:dyDescent="0.25">
      <c r="B9" s="1" t="s">
        <v>6</v>
      </c>
      <c r="C9" s="2" t="s">
        <v>62</v>
      </c>
      <c r="D9" s="17">
        <v>4.82</v>
      </c>
      <c r="E9" s="17">
        <v>5.9160364966212722</v>
      </c>
      <c r="F9" s="18"/>
      <c r="G9" s="19">
        <v>126078.38788614045</v>
      </c>
      <c r="H9" s="57">
        <v>122535.905567444</v>
      </c>
      <c r="I9" s="18"/>
    </row>
    <row r="10" spans="2:9" x14ac:dyDescent="0.25">
      <c r="B10" s="1" t="s">
        <v>8</v>
      </c>
      <c r="C10" s="2" t="s">
        <v>9</v>
      </c>
      <c r="D10" s="17">
        <v>0.35</v>
      </c>
      <c r="E10" s="17">
        <v>0.32860672570301031</v>
      </c>
      <c r="F10" s="18"/>
      <c r="G10" s="19">
        <v>20708.936851260467</v>
      </c>
      <c r="H10" s="58">
        <v>21216.586605812296</v>
      </c>
      <c r="I10" s="18"/>
    </row>
    <row r="11" spans="2:9" x14ac:dyDescent="0.25">
      <c r="B11" s="1" t="s">
        <v>10</v>
      </c>
      <c r="C11" s="2" t="s">
        <v>11</v>
      </c>
      <c r="D11" s="17">
        <v>4.53</v>
      </c>
      <c r="E11" s="17">
        <v>0.73351248804695734</v>
      </c>
      <c r="F11" s="18"/>
      <c r="G11" s="19">
        <v>13080.301985847413</v>
      </c>
      <c r="H11" s="19">
        <v>13206.224037747037</v>
      </c>
      <c r="I11" s="18"/>
    </row>
    <row r="12" spans="2:9" x14ac:dyDescent="0.25">
      <c r="B12" s="1" t="s">
        <v>12</v>
      </c>
      <c r="C12" s="2" t="s">
        <v>13</v>
      </c>
      <c r="D12" s="17">
        <v>2.4700000000000002</v>
      </c>
      <c r="E12" s="17">
        <v>3.5957778532294249</v>
      </c>
      <c r="F12" s="18"/>
      <c r="G12" s="19">
        <v>270082.65468168264</v>
      </c>
      <c r="H12" s="19">
        <v>271954.31049534865</v>
      </c>
      <c r="I12" s="18"/>
    </row>
    <row r="13" spans="2:9" x14ac:dyDescent="0.25">
      <c r="B13" s="1" t="s">
        <v>14</v>
      </c>
      <c r="C13" s="2" t="s">
        <v>15</v>
      </c>
      <c r="D13" s="17">
        <v>7.0000000000000007E-2</v>
      </c>
      <c r="E13" s="17">
        <v>6.3280492437200811E-2</v>
      </c>
      <c r="F13" s="20"/>
      <c r="G13" s="19">
        <v>105638.27735991612</v>
      </c>
      <c r="H13" s="19">
        <v>103264.53378595125</v>
      </c>
      <c r="I13" s="20"/>
    </row>
    <row r="14" spans="2:9" x14ac:dyDescent="0.25">
      <c r="B14" s="1" t="s">
        <v>16</v>
      </c>
      <c r="C14" s="2" t="s">
        <v>17</v>
      </c>
      <c r="D14" s="17">
        <v>0.08</v>
      </c>
      <c r="E14" s="17">
        <v>7.9710836759414511E-2</v>
      </c>
      <c r="F14" s="20"/>
      <c r="G14" s="19">
        <v>27960.08940740698</v>
      </c>
      <c r="H14" s="19">
        <v>27219.932513369418</v>
      </c>
      <c r="I14" s="20"/>
    </row>
    <row r="15" spans="2:9" x14ac:dyDescent="0.25">
      <c r="B15" s="1" t="s">
        <v>18</v>
      </c>
      <c r="C15" s="2" t="s">
        <v>19</v>
      </c>
      <c r="D15" s="17">
        <v>1.34</v>
      </c>
      <c r="E15" s="17">
        <v>1.5083345626198554</v>
      </c>
      <c r="F15" s="20"/>
      <c r="G15" s="19">
        <v>16998.496360065903</v>
      </c>
      <c r="H15" s="19">
        <v>15965.420207819841</v>
      </c>
      <c r="I15" s="20"/>
    </row>
    <row r="16" spans="2:9" x14ac:dyDescent="0.25">
      <c r="B16" s="1" t="s">
        <v>20</v>
      </c>
      <c r="C16" s="2" t="s">
        <v>21</v>
      </c>
      <c r="D16" s="17">
        <v>3.08</v>
      </c>
      <c r="E16" s="17">
        <v>2.9659484020063376</v>
      </c>
      <c r="F16" s="20"/>
      <c r="G16" s="19">
        <v>224183.44572703927</v>
      </c>
      <c r="H16" s="19">
        <v>217420.36212140287</v>
      </c>
      <c r="I16" s="20"/>
    </row>
    <row r="17" spans="2:12" x14ac:dyDescent="0.25">
      <c r="B17" s="1" t="s">
        <v>22</v>
      </c>
      <c r="C17" s="2" t="s">
        <v>23</v>
      </c>
      <c r="D17" s="17">
        <v>2.44</v>
      </c>
      <c r="E17" s="17">
        <v>2.9590741084975956</v>
      </c>
      <c r="F17" s="20"/>
      <c r="G17" s="19">
        <v>363321.11608646467</v>
      </c>
      <c r="H17" s="19">
        <v>377687.5474578818</v>
      </c>
      <c r="I17" s="20"/>
    </row>
    <row r="18" spans="2:12" x14ac:dyDescent="0.25">
      <c r="B18" s="1" t="s">
        <v>24</v>
      </c>
      <c r="C18" s="2" t="s">
        <v>25</v>
      </c>
      <c r="D18" s="17">
        <v>2.94</v>
      </c>
      <c r="E18" s="17">
        <v>2.7553052459548617</v>
      </c>
      <c r="F18" s="20"/>
      <c r="G18" s="19">
        <v>15017.945201965242</v>
      </c>
      <c r="H18" s="19">
        <v>14758.578963824406</v>
      </c>
      <c r="I18" s="20"/>
    </row>
    <row r="19" spans="2:12" x14ac:dyDescent="0.25">
      <c r="B19" s="1" t="s">
        <v>26</v>
      </c>
      <c r="C19" s="2" t="s">
        <v>27</v>
      </c>
      <c r="D19" s="17">
        <v>0.97</v>
      </c>
      <c r="E19" s="17">
        <v>0.12136462880187675</v>
      </c>
      <c r="F19" s="20"/>
      <c r="G19" s="19">
        <v>72877.049919687255</v>
      </c>
      <c r="H19" s="19">
        <v>69685.793292754737</v>
      </c>
      <c r="I19" s="20"/>
    </row>
    <row r="20" spans="2:12" x14ac:dyDescent="0.25">
      <c r="B20" s="1" t="s">
        <v>28</v>
      </c>
      <c r="C20" s="3" t="s">
        <v>29</v>
      </c>
      <c r="D20" s="17">
        <v>0.22</v>
      </c>
      <c r="E20" s="17">
        <v>0.25858724232640196</v>
      </c>
      <c r="F20" s="21"/>
      <c r="G20" s="19">
        <v>19307.580844438227</v>
      </c>
      <c r="H20" s="19">
        <v>18021.894579548549</v>
      </c>
      <c r="I20" s="21"/>
    </row>
    <row r="21" spans="2:12" x14ac:dyDescent="0.25">
      <c r="B21" s="1" t="s">
        <v>30</v>
      </c>
      <c r="C21" s="2" t="s">
        <v>31</v>
      </c>
      <c r="D21" s="17">
        <v>3.27</v>
      </c>
      <c r="E21" s="17">
        <v>3.43</v>
      </c>
      <c r="F21" s="20" t="s">
        <v>32</v>
      </c>
      <c r="G21" s="52">
        <v>5368686.470799014</v>
      </c>
      <c r="H21" s="52">
        <v>5331486</v>
      </c>
      <c r="I21" s="20" t="s">
        <v>32</v>
      </c>
    </row>
    <row r="22" spans="2:12" x14ac:dyDescent="0.25">
      <c r="B22" s="1" t="s">
        <v>33</v>
      </c>
      <c r="C22" s="2" t="s">
        <v>34</v>
      </c>
      <c r="D22" s="17">
        <v>1</v>
      </c>
      <c r="E22" s="17">
        <v>1.08</v>
      </c>
      <c r="F22" s="20" t="s">
        <v>32</v>
      </c>
      <c r="G22" s="52">
        <v>25641577.83715836</v>
      </c>
      <c r="H22" s="52">
        <v>25348751</v>
      </c>
      <c r="I22" s="20" t="s">
        <v>32</v>
      </c>
    </row>
    <row r="23" spans="2:12" ht="15.75" thickBot="1" x14ac:dyDescent="0.3">
      <c r="B23" s="1" t="s">
        <v>35</v>
      </c>
      <c r="C23" s="2" t="s">
        <v>36</v>
      </c>
      <c r="D23" s="17">
        <v>1.91</v>
      </c>
      <c r="E23" s="17">
        <v>2</v>
      </c>
      <c r="F23" s="20" t="s">
        <v>32</v>
      </c>
      <c r="G23" s="52">
        <v>5669268.8933557644</v>
      </c>
      <c r="H23" s="52">
        <v>5713557</v>
      </c>
      <c r="I23" s="20" t="s">
        <v>32</v>
      </c>
      <c r="J23" s="7"/>
    </row>
    <row r="24" spans="2:12" ht="15.75" thickBot="1" x14ac:dyDescent="0.3">
      <c r="B24" s="88" t="s">
        <v>37</v>
      </c>
      <c r="C24" s="89"/>
      <c r="D24" s="14"/>
      <c r="E24" s="14"/>
      <c r="F24" s="22"/>
      <c r="G24" s="23">
        <f>SUM(G9:G23)</f>
        <v>37954787.483625054</v>
      </c>
      <c r="H24" s="24">
        <f>SUM(H9:H23)</f>
        <v>37666731.089628905</v>
      </c>
      <c r="I24" s="22"/>
      <c r="J24" s="25"/>
    </row>
    <row r="25" spans="2:12" ht="15.75" thickBot="1" x14ac:dyDescent="0.3">
      <c r="B25" s="90" t="s">
        <v>69</v>
      </c>
      <c r="C25" s="91"/>
      <c r="D25" s="26">
        <v>1.51</v>
      </c>
      <c r="E25" s="26">
        <v>2.8</v>
      </c>
      <c r="F25" s="27"/>
      <c r="G25" s="28"/>
      <c r="H25" s="28"/>
      <c r="I25" s="29"/>
    </row>
    <row r="26" spans="2:12" ht="15.75" thickBot="1" x14ac:dyDescent="0.3">
      <c r="B26" s="90" t="s">
        <v>39</v>
      </c>
      <c r="C26" s="91"/>
      <c r="D26" s="30">
        <f>AVERAGE(D9:D23)</f>
        <v>1.9660000000000002</v>
      </c>
      <c r="E26" s="30">
        <f>AVERAGE(E9:E20)</f>
        <v>1.7737949235836845</v>
      </c>
      <c r="F26" s="31"/>
      <c r="G26" s="32">
        <f>AVERAGE(G9:G23)</f>
        <v>2530319.1655750037</v>
      </c>
      <c r="H26" s="32">
        <f>AVERAGE(H9:H23)</f>
        <v>2511115.4059752603</v>
      </c>
      <c r="I26" s="22"/>
    </row>
    <row r="27" spans="2:12" ht="15.75" thickBot="1" x14ac:dyDescent="0.3">
      <c r="B27" s="92" t="s">
        <v>40</v>
      </c>
      <c r="C27" s="93"/>
      <c r="D27" s="30">
        <f>+STDEV(D9:D23)</f>
        <v>1.5634248120255547</v>
      </c>
      <c r="E27" s="30">
        <f>+STDEV(E9:E20)</f>
        <v>1.8667096138201955</v>
      </c>
      <c r="F27" s="31"/>
      <c r="G27" s="32">
        <f>+STDEV(G9:G23)</f>
        <v>6669258.0029728953</v>
      </c>
      <c r="H27" s="32">
        <f>+STDEV(H9:H23)</f>
        <v>6597292.3094381392</v>
      </c>
      <c r="I27" s="22"/>
    </row>
    <row r="28" spans="2:12" x14ac:dyDescent="0.25">
      <c r="B28" s="33"/>
      <c r="C28" s="33"/>
      <c r="D28" s="33"/>
      <c r="E28" s="33"/>
      <c r="F28" s="34"/>
      <c r="G28" s="35"/>
      <c r="H28" s="36"/>
      <c r="I28" s="34"/>
    </row>
    <row r="29" spans="2:12" x14ac:dyDescent="0.25">
      <c r="B29" s="33"/>
      <c r="C29" s="33"/>
      <c r="D29" s="94"/>
      <c r="E29" s="94"/>
      <c r="F29" s="94"/>
      <c r="G29" s="94"/>
      <c r="H29" s="94"/>
      <c r="I29" s="4"/>
    </row>
    <row r="30" spans="2:12" x14ac:dyDescent="0.25">
      <c r="B30" s="37" t="s">
        <v>41</v>
      </c>
      <c r="C30" s="36"/>
      <c r="D30" s="67"/>
      <c r="E30" s="67"/>
      <c r="F30" s="41"/>
      <c r="G30" s="67"/>
      <c r="H30" s="67"/>
      <c r="I30" s="41"/>
    </row>
    <row r="31" spans="2:12" x14ac:dyDescent="0.25">
      <c r="B31" s="37"/>
      <c r="C31" s="36"/>
      <c r="D31" s="54"/>
      <c r="E31" s="54"/>
      <c r="F31" s="41"/>
      <c r="G31" s="38"/>
      <c r="H31" s="54"/>
      <c r="I31" s="41"/>
    </row>
    <row r="32" spans="2:12" x14ac:dyDescent="0.25">
      <c r="B32" s="61" t="s">
        <v>42</v>
      </c>
      <c r="C32" s="61"/>
      <c r="D32" s="61"/>
      <c r="E32" s="61"/>
      <c r="F32" s="61"/>
      <c r="G32" s="61"/>
      <c r="H32" s="61"/>
      <c r="I32" s="61"/>
      <c r="J32" s="39"/>
      <c r="K32" s="39"/>
      <c r="L32" s="39"/>
    </row>
    <row r="33" spans="2:12" x14ac:dyDescent="0.25">
      <c r="B33" s="62" t="s">
        <v>43</v>
      </c>
      <c r="C33" s="62"/>
      <c r="D33" s="62"/>
      <c r="E33" s="62"/>
      <c r="F33" s="62"/>
      <c r="G33" s="62"/>
      <c r="H33" s="62"/>
      <c r="I33" s="62"/>
      <c r="J33" s="39"/>
      <c r="K33" s="39"/>
      <c r="L33" s="39"/>
    </row>
    <row r="34" spans="2:12" x14ac:dyDescent="0.25">
      <c r="B34" s="63" t="s">
        <v>44</v>
      </c>
      <c r="C34" s="63"/>
      <c r="D34" s="63"/>
      <c r="E34" s="63"/>
      <c r="F34" s="63"/>
      <c r="G34" s="63"/>
      <c r="H34" s="63"/>
      <c r="I34" s="63"/>
      <c r="J34" s="39"/>
      <c r="K34" s="39"/>
      <c r="L34" s="39"/>
    </row>
    <row r="35" spans="2:12" ht="9" customHeight="1" x14ac:dyDescent="0.25">
      <c r="B35" s="53"/>
      <c r="C35" s="53"/>
      <c r="D35" s="53"/>
      <c r="E35" s="53"/>
      <c r="F35" s="53"/>
      <c r="G35" s="53"/>
      <c r="H35" s="53"/>
      <c r="I35" s="53"/>
      <c r="J35" s="39"/>
      <c r="K35" s="39"/>
      <c r="L35" s="39"/>
    </row>
    <row r="36" spans="2:12" x14ac:dyDescent="0.25">
      <c r="B36" s="64" t="s">
        <v>45</v>
      </c>
      <c r="C36" s="64"/>
      <c r="D36" s="64"/>
      <c r="E36" s="64"/>
      <c r="F36" s="64"/>
      <c r="G36" s="64"/>
      <c r="H36" s="64"/>
      <c r="I36" s="64"/>
      <c r="J36" s="39"/>
      <c r="K36" s="39"/>
      <c r="L36" s="39"/>
    </row>
    <row r="37" spans="2:12" x14ac:dyDescent="0.25">
      <c r="B37" s="65" t="s">
        <v>46</v>
      </c>
      <c r="C37" s="65"/>
      <c r="D37" s="65"/>
      <c r="E37" s="65"/>
      <c r="F37" s="65"/>
      <c r="G37" s="65"/>
      <c r="H37" s="65"/>
      <c r="I37" s="65"/>
      <c r="J37" s="39"/>
      <c r="K37" s="39"/>
      <c r="L37" s="39"/>
    </row>
    <row r="38" spans="2:12" ht="9" customHeight="1" x14ac:dyDescent="0.25">
      <c r="B38" s="44"/>
      <c r="C38" s="45"/>
      <c r="D38" s="45"/>
      <c r="E38" s="45"/>
      <c r="F38" s="46"/>
      <c r="G38" s="47"/>
      <c r="H38" s="48"/>
      <c r="I38" s="46"/>
      <c r="J38" s="39"/>
      <c r="K38" s="39"/>
      <c r="L38" s="39"/>
    </row>
    <row r="39" spans="2:12" ht="15" customHeight="1" x14ac:dyDescent="0.25">
      <c r="B39" s="66" t="s">
        <v>70</v>
      </c>
      <c r="C39" s="66"/>
      <c r="D39" s="66"/>
      <c r="E39" s="66"/>
      <c r="F39" s="66"/>
      <c r="G39" s="66"/>
      <c r="H39" s="66"/>
      <c r="I39" s="66"/>
      <c r="J39" s="39"/>
      <c r="K39" s="39"/>
      <c r="L39" s="39"/>
    </row>
    <row r="40" spans="2:12" ht="9" customHeight="1" x14ac:dyDescent="0.25">
      <c r="B40" s="66"/>
      <c r="C40" s="66"/>
      <c r="D40" s="66"/>
      <c r="E40" s="66"/>
      <c r="F40" s="66"/>
      <c r="G40" s="66"/>
      <c r="H40" s="66"/>
      <c r="I40" s="66"/>
      <c r="J40" s="39"/>
      <c r="K40" s="39"/>
      <c r="L40" s="39"/>
    </row>
    <row r="41" spans="2:12" x14ac:dyDescent="0.25">
      <c r="B41" s="59" t="s">
        <v>51</v>
      </c>
      <c r="C41" s="59"/>
      <c r="D41" s="59"/>
      <c r="E41" s="59"/>
      <c r="F41" s="59"/>
      <c r="G41" s="59"/>
      <c r="H41" s="59"/>
      <c r="I41" s="59"/>
      <c r="J41" s="40"/>
      <c r="K41" s="40"/>
      <c r="L41" s="40"/>
    </row>
    <row r="42" spans="2:12" ht="15" customHeight="1" x14ac:dyDescent="0.25">
      <c r="B42" s="60" t="s">
        <v>47</v>
      </c>
      <c r="C42" s="60"/>
      <c r="D42" s="60"/>
      <c r="E42" s="60"/>
      <c r="F42" s="60"/>
      <c r="G42" s="60"/>
      <c r="H42" s="60"/>
      <c r="I42" s="60"/>
    </row>
    <row r="43" spans="2:12" ht="15" customHeight="1" x14ac:dyDescent="0.25">
      <c r="B43" s="60" t="s">
        <v>67</v>
      </c>
      <c r="C43" s="60"/>
      <c r="D43" s="60"/>
      <c r="E43" s="60"/>
      <c r="F43" s="60"/>
      <c r="G43" s="60"/>
      <c r="H43" s="60"/>
      <c r="I43" s="60"/>
    </row>
    <row r="44" spans="2:12" ht="15" customHeight="1" x14ac:dyDescent="0.25">
      <c r="B44" s="60" t="s">
        <v>68</v>
      </c>
      <c r="C44" s="60"/>
      <c r="D44" s="60"/>
      <c r="E44" s="60"/>
      <c r="F44" s="60"/>
      <c r="G44" s="60"/>
      <c r="H44" s="60"/>
      <c r="I44" s="60"/>
    </row>
  </sheetData>
  <mergeCells count="26">
    <mergeCell ref="D30:E30"/>
    <mergeCell ref="G30:H30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B24:C24"/>
    <mergeCell ref="B25:C25"/>
    <mergeCell ref="B26:C26"/>
    <mergeCell ref="B27:C27"/>
    <mergeCell ref="D29:H29"/>
    <mergeCell ref="B41:I41"/>
    <mergeCell ref="B42:I42"/>
    <mergeCell ref="B43:I43"/>
    <mergeCell ref="B44:I44"/>
    <mergeCell ref="B32:I32"/>
    <mergeCell ref="B33:I33"/>
    <mergeCell ref="B34:I34"/>
    <mergeCell ref="B36:I36"/>
    <mergeCell ref="B37:I37"/>
    <mergeCell ref="B39: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opLeftCell="B7" workbookViewId="0">
      <selection activeCell="B25" sqref="B25:C25"/>
    </sheetView>
  </sheetViews>
  <sheetFormatPr baseColWidth="10" defaultRowHeight="15" x14ac:dyDescent="0.25"/>
  <cols>
    <col min="1" max="1" width="1.28515625" style="4" customWidth="1"/>
    <col min="2" max="2" width="28.7109375" style="4" customWidth="1"/>
    <col min="3" max="3" width="70.42578125" style="4" customWidth="1"/>
    <col min="4" max="4" width="18.140625" style="4" customWidth="1"/>
    <col min="5" max="5" width="19.28515625" style="4" customWidth="1"/>
    <col min="6" max="6" width="5" style="5" customWidth="1"/>
    <col min="7" max="7" width="18.42578125" style="6" customWidth="1"/>
    <col min="8" max="8" width="19" style="7" customWidth="1"/>
    <col min="9" max="9" width="5" style="5" customWidth="1"/>
    <col min="10" max="16384" width="11.42578125" style="4"/>
  </cols>
  <sheetData>
    <row r="1" spans="2:9" ht="15.75" thickBot="1" x14ac:dyDescent="0.3"/>
    <row r="2" spans="2:9" x14ac:dyDescent="0.25">
      <c r="B2" s="68" t="s">
        <v>48</v>
      </c>
      <c r="C2" s="69"/>
      <c r="D2" s="69"/>
      <c r="E2" s="69"/>
      <c r="F2" s="69"/>
      <c r="G2" s="69"/>
      <c r="H2" s="69"/>
      <c r="I2" s="70"/>
    </row>
    <row r="3" spans="2:9" ht="15.75" thickBot="1" x14ac:dyDescent="0.3">
      <c r="B3" s="71"/>
      <c r="C3" s="72"/>
      <c r="D3" s="72"/>
      <c r="E3" s="72"/>
      <c r="F3" s="72"/>
      <c r="G3" s="72"/>
      <c r="H3" s="72"/>
      <c r="I3" s="73"/>
    </row>
    <row r="4" spans="2:9" x14ac:dyDescent="0.25">
      <c r="B4" s="74" t="s">
        <v>0</v>
      </c>
      <c r="C4" s="77" t="s">
        <v>1</v>
      </c>
      <c r="D4" s="80" t="s">
        <v>2</v>
      </c>
      <c r="E4" s="81"/>
      <c r="F4" s="8"/>
      <c r="G4" s="80" t="s">
        <v>3</v>
      </c>
      <c r="H4" s="81"/>
      <c r="I4" s="9"/>
    </row>
    <row r="5" spans="2:9" x14ac:dyDescent="0.25">
      <c r="B5" s="75"/>
      <c r="C5" s="78"/>
      <c r="D5" s="82"/>
      <c r="E5" s="83"/>
      <c r="F5" s="10"/>
      <c r="G5" s="82"/>
      <c r="H5" s="83"/>
      <c r="I5" s="11"/>
    </row>
    <row r="6" spans="2:9" x14ac:dyDescent="0.25">
      <c r="B6" s="75"/>
      <c r="C6" s="78"/>
      <c r="D6" s="84">
        <v>-1</v>
      </c>
      <c r="E6" s="85"/>
      <c r="F6" s="12"/>
      <c r="G6" s="84">
        <v>-2</v>
      </c>
      <c r="H6" s="85"/>
      <c r="I6" s="13"/>
    </row>
    <row r="7" spans="2:9" ht="15.75" thickBot="1" x14ac:dyDescent="0.3">
      <c r="B7" s="75"/>
      <c r="C7" s="78"/>
      <c r="D7" s="86" t="s">
        <v>4</v>
      </c>
      <c r="E7" s="87"/>
      <c r="F7" s="12"/>
      <c r="G7" s="86" t="s">
        <v>5</v>
      </c>
      <c r="H7" s="87"/>
      <c r="I7" s="13"/>
    </row>
    <row r="8" spans="2:9" ht="15.75" thickBot="1" x14ac:dyDescent="0.3">
      <c r="B8" s="76"/>
      <c r="C8" s="79"/>
      <c r="D8" s="14" t="s">
        <v>49</v>
      </c>
      <c r="E8" s="14" t="s">
        <v>50</v>
      </c>
      <c r="F8" s="15"/>
      <c r="G8" s="14" t="s">
        <v>49</v>
      </c>
      <c r="H8" s="14" t="s">
        <v>50</v>
      </c>
      <c r="I8" s="16"/>
    </row>
    <row r="9" spans="2:9" x14ac:dyDescent="0.25">
      <c r="B9" s="1" t="s">
        <v>6</v>
      </c>
      <c r="C9" s="2" t="s">
        <v>7</v>
      </c>
      <c r="D9" s="17">
        <f>+'[1]Cálculo al 30.06.2014'!G7</f>
        <v>5.28</v>
      </c>
      <c r="E9" s="17">
        <f>+'[1]Cálculo al 30.09.2014'!G7</f>
        <v>4.82</v>
      </c>
      <c r="F9" s="18"/>
      <c r="G9" s="19">
        <f>+'[1]Cálculo al 30.06.2014'!F7</f>
        <v>125928.28471657673</v>
      </c>
      <c r="H9" s="19">
        <f>+'[1]Cálculo al 30.09.2014'!F7</f>
        <v>126078.38788614045</v>
      </c>
      <c r="I9" s="18"/>
    </row>
    <row r="10" spans="2:9" x14ac:dyDescent="0.25">
      <c r="B10" s="1" t="s">
        <v>8</v>
      </c>
      <c r="C10" s="2" t="s">
        <v>9</v>
      </c>
      <c r="D10" s="17">
        <f>+'[1]Cálculo al 30.06.2014'!G8</f>
        <v>0.32</v>
      </c>
      <c r="E10" s="17">
        <f>+'[1]Cálculo al 30.09.2014'!G8</f>
        <v>0.35</v>
      </c>
      <c r="F10" s="18"/>
      <c r="G10" s="19">
        <f>+'[1]Cálculo al 30.06.2014'!F8</f>
        <v>21139.953570674847</v>
      </c>
      <c r="H10" s="19">
        <f>+'[1]Cálculo al 30.09.2014'!F8</f>
        <v>20708.936851260467</v>
      </c>
      <c r="I10" s="18"/>
    </row>
    <row r="11" spans="2:9" x14ac:dyDescent="0.25">
      <c r="B11" s="1" t="s">
        <v>10</v>
      </c>
      <c r="C11" s="2" t="s">
        <v>11</v>
      </c>
      <c r="D11" s="17">
        <f>+'[1]Cálculo al 30.06.2014'!G9</f>
        <v>0.52</v>
      </c>
      <c r="E11" s="17">
        <f>+'[1]Cálculo al 30.09.2014'!G9</f>
        <v>4.53</v>
      </c>
      <c r="F11" s="18"/>
      <c r="G11" s="19">
        <f>+'[1]Cálculo al 30.06.2014'!F9</f>
        <v>14430.720445428475</v>
      </c>
      <c r="H11" s="19">
        <f>+'[1]Cálculo al 30.09.2014'!F9</f>
        <v>13080.301985847413</v>
      </c>
      <c r="I11" s="18"/>
    </row>
    <row r="12" spans="2:9" x14ac:dyDescent="0.25">
      <c r="B12" s="1" t="s">
        <v>12</v>
      </c>
      <c r="C12" s="2" t="s">
        <v>13</v>
      </c>
      <c r="D12" s="17">
        <f>+'[1]Cálculo al 30.06.2014'!G10</f>
        <v>2.8</v>
      </c>
      <c r="E12" s="17">
        <f>+'[1]Cálculo al 30.09.2014'!G10</f>
        <v>2.4700000000000002</v>
      </c>
      <c r="F12" s="18"/>
      <c r="G12" s="19">
        <f>+'[1]Cálculo al 30.06.2014'!F10</f>
        <v>264399.77172456594</v>
      </c>
      <c r="H12" s="19">
        <f>+'[1]Cálculo al 30.09.2014'!F10</f>
        <v>270082.65468168264</v>
      </c>
      <c r="I12" s="18"/>
    </row>
    <row r="13" spans="2:9" x14ac:dyDescent="0.25">
      <c r="B13" s="1" t="s">
        <v>14</v>
      </c>
      <c r="C13" s="2" t="s">
        <v>15</v>
      </c>
      <c r="D13" s="17">
        <f>+'[1]Cálculo al 30.06.2014'!G11</f>
        <v>0.22</v>
      </c>
      <c r="E13" s="17">
        <f>+'[1]Cálculo al 30.09.2014'!G11</f>
        <v>7.0000000000000007E-2</v>
      </c>
      <c r="F13" s="20"/>
      <c r="G13" s="19">
        <f>+'[1]Cálculo al 30.06.2014'!F11</f>
        <v>107549.69798460763</v>
      </c>
      <c r="H13" s="19">
        <f>+'[1]Cálculo al 30.09.2014'!F11</f>
        <v>105638.27735991612</v>
      </c>
      <c r="I13" s="20"/>
    </row>
    <row r="14" spans="2:9" x14ac:dyDescent="0.25">
      <c r="B14" s="1" t="s">
        <v>16</v>
      </c>
      <c r="C14" s="2" t="s">
        <v>17</v>
      </c>
      <c r="D14" s="17">
        <f>+'[1]Cálculo al 30.06.2014'!G12</f>
        <v>0.08</v>
      </c>
      <c r="E14" s="17">
        <f>+'[1]Cálculo al 30.09.2014'!G12</f>
        <v>0.08</v>
      </c>
      <c r="F14" s="20"/>
      <c r="G14" s="19">
        <f>+'[1]Cálculo al 30.06.2014'!F12</f>
        <v>28329.006340013013</v>
      </c>
      <c r="H14" s="19">
        <f>+'[1]Cálculo al 30.09.2014'!F12</f>
        <v>27960.08940740698</v>
      </c>
      <c r="I14" s="20"/>
    </row>
    <row r="15" spans="2:9" x14ac:dyDescent="0.25">
      <c r="B15" s="1" t="s">
        <v>18</v>
      </c>
      <c r="C15" s="2" t="s">
        <v>19</v>
      </c>
      <c r="D15" s="17">
        <f>+'[1]Cálculo al 30.06.2014'!G13</f>
        <v>1.19</v>
      </c>
      <c r="E15" s="17">
        <f>+'[1]Cálculo al 30.09.2014'!G13</f>
        <v>1.34</v>
      </c>
      <c r="F15" s="20"/>
      <c r="G15" s="19">
        <f>+'[1]Cálculo al 30.06.2014'!F13</f>
        <v>17503.697404345145</v>
      </c>
      <c r="H15" s="19">
        <f>+'[1]Cálculo al 30.09.2014'!F13</f>
        <v>16998.496360065903</v>
      </c>
      <c r="I15" s="20"/>
    </row>
    <row r="16" spans="2:9" x14ac:dyDescent="0.25">
      <c r="B16" s="1" t="s">
        <v>20</v>
      </c>
      <c r="C16" s="2" t="s">
        <v>21</v>
      </c>
      <c r="D16" s="17">
        <f>+'[1]Cálculo al 30.06.2014'!G14</f>
        <v>3.4</v>
      </c>
      <c r="E16" s="17">
        <f>+'[1]Cálculo al 30.09.2014'!G14</f>
        <v>3.08</v>
      </c>
      <c r="F16" s="20"/>
      <c r="G16" s="19">
        <f>+'[1]Cálculo al 30.06.2014'!F14</f>
        <v>222649.88484245291</v>
      </c>
      <c r="H16" s="19">
        <f>+'[1]Cálculo al 30.09.2014'!F14</f>
        <v>224183.44572703927</v>
      </c>
      <c r="I16" s="20"/>
    </row>
    <row r="17" spans="2:12" x14ac:dyDescent="0.25">
      <c r="B17" s="1" t="s">
        <v>22</v>
      </c>
      <c r="C17" s="2" t="s">
        <v>23</v>
      </c>
      <c r="D17" s="17">
        <f>+'[1]Cálculo al 30.06.2014'!G15</f>
        <v>2.65</v>
      </c>
      <c r="E17" s="17">
        <f>+'[1]Cálculo al 30.09.2014'!G15</f>
        <v>2.44</v>
      </c>
      <c r="F17" s="20"/>
      <c r="G17" s="19">
        <f>+'[1]Cálculo al 30.06.2014'!F15</f>
        <v>348266.8091931229</v>
      </c>
      <c r="H17" s="19">
        <f>+'[1]Cálculo al 30.09.2014'!F15</f>
        <v>363321.11608646467</v>
      </c>
      <c r="I17" s="20"/>
    </row>
    <row r="18" spans="2:12" x14ac:dyDescent="0.25">
      <c r="B18" s="1" t="s">
        <v>24</v>
      </c>
      <c r="C18" s="2" t="s">
        <v>25</v>
      </c>
      <c r="D18" s="17">
        <f>+'[1]Cálculo al 30.06.2014'!G16</f>
        <v>4.05</v>
      </c>
      <c r="E18" s="17">
        <f>+'[1]Cálculo al 30.09.2014'!G16</f>
        <v>2.94</v>
      </c>
      <c r="F18" s="20"/>
      <c r="G18" s="19">
        <f>+'[1]Cálculo al 30.06.2014'!F16</f>
        <v>14216.597755291565</v>
      </c>
      <c r="H18" s="19">
        <f>+'[1]Cálculo al 30.09.2014'!F16</f>
        <v>15017.945201965242</v>
      </c>
      <c r="I18" s="20"/>
    </row>
    <row r="19" spans="2:12" x14ac:dyDescent="0.25">
      <c r="B19" s="1" t="s">
        <v>26</v>
      </c>
      <c r="C19" s="2" t="s">
        <v>27</v>
      </c>
      <c r="D19" s="17">
        <f>+'[1]Cálculo al 30.06.2014'!G17</f>
        <v>0.24</v>
      </c>
      <c r="E19" s="17">
        <f>+'[1]Cálculo al 30.09.2014'!G17</f>
        <v>0.97</v>
      </c>
      <c r="F19" s="20"/>
      <c r="G19" s="19">
        <f>+'[1]Cálculo al 30.06.2014'!F17</f>
        <v>72812.287578761054</v>
      </c>
      <c r="H19" s="19">
        <f>+'[1]Cálculo al 30.09.2014'!F17</f>
        <v>72877.049919687255</v>
      </c>
      <c r="I19" s="20"/>
    </row>
    <row r="20" spans="2:12" x14ac:dyDescent="0.25">
      <c r="B20" s="1" t="s">
        <v>28</v>
      </c>
      <c r="C20" s="3" t="s">
        <v>29</v>
      </c>
      <c r="D20" s="17">
        <f>+'[1]Cálculo al 30.06.2014'!G18</f>
        <v>0.22</v>
      </c>
      <c r="E20" s="17">
        <f>+'[1]Cálculo al 30.09.2014'!G18</f>
        <v>0.22</v>
      </c>
      <c r="F20" s="21"/>
      <c r="G20" s="19">
        <f>+'[1]Cálculo al 30.06.2014'!F18</f>
        <v>18538.304609507064</v>
      </c>
      <c r="H20" s="19">
        <f>+'[1]Cálculo al 30.09.2014'!F18</f>
        <v>19307.580844438227</v>
      </c>
      <c r="I20" s="21"/>
    </row>
    <row r="21" spans="2:12" x14ac:dyDescent="0.25">
      <c r="B21" s="1" t="s">
        <v>30</v>
      </c>
      <c r="C21" s="2" t="s">
        <v>31</v>
      </c>
      <c r="D21" s="17">
        <f>+'[1]Cálculo al 30.06.2014'!G19</f>
        <v>3.33</v>
      </c>
      <c r="E21" s="17">
        <v>3.27271914173879</v>
      </c>
      <c r="F21" s="20" t="s">
        <v>32</v>
      </c>
      <c r="G21" s="19">
        <f>+'[1]Cálculo al 30.06.2014'!F19</f>
        <v>5244904.949755678</v>
      </c>
      <c r="H21" s="19">
        <v>5368686.470799014</v>
      </c>
      <c r="I21" s="20" t="s">
        <v>32</v>
      </c>
    </row>
    <row r="22" spans="2:12" x14ac:dyDescent="0.25">
      <c r="B22" s="1" t="s">
        <v>33</v>
      </c>
      <c r="C22" s="2" t="s">
        <v>34</v>
      </c>
      <c r="D22" s="17">
        <f>+'[1]Cálculo al 30.06.2014'!G20</f>
        <v>1.03</v>
      </c>
      <c r="E22" s="17">
        <v>1.001362150396935</v>
      </c>
      <c r="F22" s="20" t="s">
        <v>32</v>
      </c>
      <c r="G22" s="19">
        <f>+'[1]Cálculo al 30.06.2014'!F20</f>
        <v>25431896.704949837</v>
      </c>
      <c r="H22" s="19">
        <v>25641577.83715836</v>
      </c>
      <c r="I22" s="20" t="s">
        <v>32</v>
      </c>
    </row>
    <row r="23" spans="2:12" ht="15.75" thickBot="1" x14ac:dyDescent="0.3">
      <c r="B23" s="1" t="s">
        <v>35</v>
      </c>
      <c r="C23" s="2" t="s">
        <v>36</v>
      </c>
      <c r="D23" s="17">
        <f>+'[1]Cálculo al 30.06.2014'!G21</f>
        <v>1.96</v>
      </c>
      <c r="E23" s="17">
        <v>1.9108714035435126</v>
      </c>
      <c r="F23" s="20" t="s">
        <v>32</v>
      </c>
      <c r="G23" s="19">
        <f>+'[1]Cálculo al 30.06.2014'!F21</f>
        <v>5683254.7647918025</v>
      </c>
      <c r="H23" s="19">
        <v>5669268.8933557644</v>
      </c>
      <c r="I23" s="20" t="s">
        <v>32</v>
      </c>
      <c r="J23" s="7"/>
    </row>
    <row r="24" spans="2:12" ht="15.75" thickBot="1" x14ac:dyDescent="0.3">
      <c r="B24" s="88" t="s">
        <v>37</v>
      </c>
      <c r="C24" s="89"/>
      <c r="D24" s="14"/>
      <c r="E24" s="14"/>
      <c r="F24" s="22"/>
      <c r="G24" s="23">
        <f>SUM(G9:G23)</f>
        <v>37615821.435662664</v>
      </c>
      <c r="H24" s="24">
        <f>SUM(H9:H23)</f>
        <v>37954787.483625054</v>
      </c>
      <c r="I24" s="22"/>
      <c r="J24" s="25"/>
    </row>
    <row r="25" spans="2:12" ht="15.75" thickBot="1" x14ac:dyDescent="0.3">
      <c r="B25" s="90" t="s">
        <v>38</v>
      </c>
      <c r="C25" s="91"/>
      <c r="D25" s="26">
        <f>'[1]Cálculo al 30.06.2014'!G24</f>
        <v>1.5404302422081146</v>
      </c>
      <c r="E25" s="26">
        <v>1.51</v>
      </c>
      <c r="F25" s="27"/>
      <c r="G25" s="28"/>
      <c r="H25" s="28"/>
      <c r="I25" s="29"/>
    </row>
    <row r="26" spans="2:12" ht="15.75" thickBot="1" x14ac:dyDescent="0.3">
      <c r="B26" s="90" t="s">
        <v>39</v>
      </c>
      <c r="C26" s="91"/>
      <c r="D26" s="30">
        <f>AVERAGE(D9:D23)</f>
        <v>1.8193333333333332</v>
      </c>
      <c r="E26" s="30">
        <f>AVERAGE(E9:E23)</f>
        <v>1.9663301797119495</v>
      </c>
      <c r="F26" s="31"/>
      <c r="G26" s="32">
        <f>AVERAGE(G9:G23)</f>
        <v>2507721.4290441778</v>
      </c>
      <c r="H26" s="32">
        <f>AVERAGE(H9:H23)</f>
        <v>2530319.1655750037</v>
      </c>
      <c r="I26" s="22"/>
    </row>
    <row r="27" spans="2:12" ht="15.75" thickBot="1" x14ac:dyDescent="0.3">
      <c r="B27" s="92" t="s">
        <v>40</v>
      </c>
      <c r="C27" s="93"/>
      <c r="D27" s="30">
        <f>+STDEV(D9:D23)</f>
        <v>1.6689366446361957</v>
      </c>
      <c r="E27" s="30">
        <f>+STDEV(E9:E23)</f>
        <v>1.5635246497015507</v>
      </c>
      <c r="F27" s="31"/>
      <c r="G27" s="32">
        <f>+STDEV(G9:G23)</f>
        <v>6614570.429285611</v>
      </c>
      <c r="H27" s="32">
        <f>+STDEV(H9:H23)</f>
        <v>6669258.0029728953</v>
      </c>
      <c r="I27" s="22"/>
    </row>
    <row r="28" spans="2:12" x14ac:dyDescent="0.25">
      <c r="B28" s="33"/>
      <c r="C28" s="33"/>
      <c r="D28" s="33"/>
      <c r="E28" s="33"/>
      <c r="F28" s="34"/>
      <c r="G28" s="35"/>
      <c r="H28" s="36"/>
      <c r="I28" s="34"/>
    </row>
    <row r="29" spans="2:12" x14ac:dyDescent="0.25">
      <c r="B29" s="33"/>
      <c r="C29" s="33"/>
      <c r="D29" s="94"/>
      <c r="E29" s="94"/>
      <c r="F29" s="94"/>
      <c r="G29" s="94"/>
      <c r="H29" s="94"/>
      <c r="I29" s="4"/>
    </row>
    <row r="30" spans="2:12" x14ac:dyDescent="0.25">
      <c r="B30" s="37" t="s">
        <v>41</v>
      </c>
      <c r="C30" s="36"/>
      <c r="D30" s="67"/>
      <c r="E30" s="67"/>
      <c r="F30" s="41"/>
      <c r="G30" s="67"/>
      <c r="H30" s="67"/>
      <c r="I30" s="41"/>
    </row>
    <row r="31" spans="2:12" x14ac:dyDescent="0.25">
      <c r="B31" s="37"/>
      <c r="C31" s="36"/>
      <c r="D31" s="42"/>
      <c r="E31" s="42"/>
      <c r="F31" s="41"/>
      <c r="G31" s="38"/>
      <c r="H31" s="42"/>
      <c r="I31" s="41"/>
    </row>
    <row r="32" spans="2:12" x14ac:dyDescent="0.25">
      <c r="B32" s="61" t="s">
        <v>42</v>
      </c>
      <c r="C32" s="61"/>
      <c r="D32" s="61"/>
      <c r="E32" s="61"/>
      <c r="F32" s="61"/>
      <c r="G32" s="61"/>
      <c r="H32" s="61"/>
      <c r="I32" s="61"/>
      <c r="J32" s="39"/>
      <c r="K32" s="39"/>
      <c r="L32" s="39"/>
    </row>
    <row r="33" spans="2:12" x14ac:dyDescent="0.25">
      <c r="B33" s="62" t="s">
        <v>43</v>
      </c>
      <c r="C33" s="62"/>
      <c r="D33" s="62"/>
      <c r="E33" s="62"/>
      <c r="F33" s="62"/>
      <c r="G33" s="62"/>
      <c r="H33" s="62"/>
      <c r="I33" s="62"/>
      <c r="J33" s="39"/>
      <c r="K33" s="39"/>
      <c r="L33" s="39"/>
    </row>
    <row r="34" spans="2:12" x14ac:dyDescent="0.25">
      <c r="B34" s="63" t="s">
        <v>44</v>
      </c>
      <c r="C34" s="63"/>
      <c r="D34" s="63"/>
      <c r="E34" s="63"/>
      <c r="F34" s="63"/>
      <c r="G34" s="63"/>
      <c r="H34" s="63"/>
      <c r="I34" s="63"/>
      <c r="J34" s="39"/>
      <c r="K34" s="39"/>
      <c r="L34" s="39"/>
    </row>
    <row r="35" spans="2:12" ht="9" customHeight="1" x14ac:dyDescent="0.25">
      <c r="B35" s="43"/>
      <c r="C35" s="43"/>
      <c r="D35" s="43"/>
      <c r="E35" s="43"/>
      <c r="F35" s="43"/>
      <c r="G35" s="43"/>
      <c r="H35" s="43"/>
      <c r="I35" s="43"/>
      <c r="J35" s="39"/>
      <c r="K35" s="39"/>
      <c r="L35" s="39"/>
    </row>
    <row r="36" spans="2:12" x14ac:dyDescent="0.25">
      <c r="B36" s="64" t="s">
        <v>45</v>
      </c>
      <c r="C36" s="64"/>
      <c r="D36" s="64"/>
      <c r="E36" s="64"/>
      <c r="F36" s="64"/>
      <c r="G36" s="64"/>
      <c r="H36" s="64"/>
      <c r="I36" s="64"/>
      <c r="J36" s="39"/>
      <c r="K36" s="39"/>
      <c r="L36" s="39"/>
    </row>
    <row r="37" spans="2:12" x14ac:dyDescent="0.25">
      <c r="B37" s="65" t="s">
        <v>46</v>
      </c>
      <c r="C37" s="65"/>
      <c r="D37" s="65"/>
      <c r="E37" s="65"/>
      <c r="F37" s="65"/>
      <c r="G37" s="65"/>
      <c r="H37" s="65"/>
      <c r="I37" s="65"/>
      <c r="J37" s="39"/>
      <c r="K37" s="39"/>
      <c r="L37" s="39"/>
    </row>
    <row r="38" spans="2:12" ht="9" customHeight="1" x14ac:dyDescent="0.25">
      <c r="B38" s="44"/>
      <c r="C38" s="45"/>
      <c r="D38" s="45"/>
      <c r="E38" s="45"/>
      <c r="F38" s="46"/>
      <c r="G38" s="47"/>
      <c r="H38" s="48"/>
      <c r="I38" s="46"/>
      <c r="J38" s="39"/>
      <c r="K38" s="39"/>
      <c r="L38" s="39"/>
    </row>
    <row r="39" spans="2:12" ht="15" customHeight="1" x14ac:dyDescent="0.25">
      <c r="B39" s="66" t="s">
        <v>66</v>
      </c>
      <c r="C39" s="66"/>
      <c r="D39" s="66"/>
      <c r="E39" s="66"/>
      <c r="F39" s="66"/>
      <c r="G39" s="66"/>
      <c r="H39" s="66"/>
      <c r="I39" s="66"/>
      <c r="J39" s="39"/>
      <c r="K39" s="39"/>
      <c r="L39" s="39"/>
    </row>
    <row r="40" spans="2:12" x14ac:dyDescent="0.25">
      <c r="B40" s="66"/>
      <c r="C40" s="66"/>
      <c r="D40" s="66"/>
      <c r="E40" s="66"/>
      <c r="F40" s="66"/>
      <c r="G40" s="66"/>
      <c r="H40" s="66"/>
      <c r="I40" s="66"/>
      <c r="J40" s="39"/>
      <c r="K40" s="39"/>
      <c r="L40" s="39"/>
    </row>
    <row r="41" spans="2:12" ht="9" customHeight="1" x14ac:dyDescent="0.25">
      <c r="B41" s="39"/>
      <c r="C41" s="39"/>
      <c r="D41" s="39"/>
      <c r="E41" s="39"/>
      <c r="F41" s="49"/>
      <c r="G41" s="50"/>
      <c r="H41" s="51"/>
      <c r="I41" s="49"/>
      <c r="J41" s="39"/>
      <c r="K41" s="39"/>
      <c r="L41" s="39"/>
    </row>
    <row r="42" spans="2:12" x14ac:dyDescent="0.25">
      <c r="B42" s="59" t="s">
        <v>51</v>
      </c>
      <c r="C42" s="59"/>
      <c r="D42" s="59"/>
      <c r="E42" s="59"/>
      <c r="F42" s="59"/>
      <c r="G42" s="59"/>
      <c r="H42" s="59"/>
      <c r="I42" s="59"/>
      <c r="J42" s="40"/>
      <c r="K42" s="40"/>
      <c r="L42" s="40"/>
    </row>
    <row r="43" spans="2:12" ht="15" customHeight="1" x14ac:dyDescent="0.25">
      <c r="B43" s="60" t="s">
        <v>47</v>
      </c>
      <c r="C43" s="60"/>
      <c r="D43" s="60"/>
      <c r="E43" s="60"/>
      <c r="F43" s="60"/>
      <c r="G43" s="60"/>
      <c r="H43" s="60"/>
      <c r="I43" s="60"/>
    </row>
    <row r="44" spans="2:12" ht="15" customHeight="1" x14ac:dyDescent="0.25">
      <c r="B44" s="60" t="s">
        <v>52</v>
      </c>
      <c r="C44" s="60"/>
      <c r="D44" s="60"/>
      <c r="E44" s="60"/>
      <c r="F44" s="60"/>
      <c r="G44" s="60"/>
      <c r="H44" s="60"/>
      <c r="I44" s="60"/>
    </row>
    <row r="45" spans="2:12" ht="15" customHeight="1" x14ac:dyDescent="0.25">
      <c r="B45" s="60" t="s">
        <v>53</v>
      </c>
      <c r="C45" s="60"/>
      <c r="D45" s="60"/>
      <c r="E45" s="60"/>
      <c r="F45" s="60"/>
      <c r="G45" s="60"/>
      <c r="H45" s="60"/>
      <c r="I45" s="60"/>
    </row>
  </sheetData>
  <mergeCells count="26">
    <mergeCell ref="B25:C25"/>
    <mergeCell ref="B26:C26"/>
    <mergeCell ref="B27:C27"/>
    <mergeCell ref="B45:I45"/>
    <mergeCell ref="B36:I36"/>
    <mergeCell ref="B37:I37"/>
    <mergeCell ref="B39:I40"/>
    <mergeCell ref="B42:I42"/>
    <mergeCell ref="B43:I43"/>
    <mergeCell ref="B44:I44"/>
    <mergeCell ref="B34:I34"/>
    <mergeCell ref="D29:H29"/>
    <mergeCell ref="D30:E30"/>
    <mergeCell ref="G30:H30"/>
    <mergeCell ref="B32:I32"/>
    <mergeCell ref="B33:I33"/>
    <mergeCell ref="B24:C24"/>
    <mergeCell ref="B2:I3"/>
    <mergeCell ref="B4:B8"/>
    <mergeCell ref="C4:C8"/>
    <mergeCell ref="D4:E5"/>
    <mergeCell ref="G4:H5"/>
    <mergeCell ref="D6:E6"/>
    <mergeCell ref="G6:H6"/>
    <mergeCell ref="D7:E7"/>
    <mergeCell ref="G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opLeftCell="D7" workbookViewId="0">
      <selection activeCell="G26" sqref="G26"/>
    </sheetView>
  </sheetViews>
  <sheetFormatPr baseColWidth="10" defaultRowHeight="15" x14ac:dyDescent="0.25"/>
  <cols>
    <col min="1" max="1" width="1.28515625" style="4" customWidth="1"/>
    <col min="2" max="2" width="28.7109375" style="4" customWidth="1"/>
    <col min="3" max="3" width="70.42578125" style="4" customWidth="1"/>
    <col min="4" max="4" width="18.140625" style="4" customWidth="1"/>
    <col min="5" max="5" width="19.28515625" style="4" customWidth="1"/>
    <col min="6" max="6" width="5" style="5" customWidth="1"/>
    <col min="7" max="7" width="18.42578125" style="6" customWidth="1"/>
    <col min="8" max="8" width="19" style="7" customWidth="1"/>
    <col min="9" max="9" width="5" style="5" customWidth="1"/>
    <col min="10" max="16384" width="11.42578125" style="4"/>
  </cols>
  <sheetData>
    <row r="1" spans="2:9" ht="15.75" thickBot="1" x14ac:dyDescent="0.3"/>
    <row r="2" spans="2:9" ht="15" customHeight="1" x14ac:dyDescent="0.25">
      <c r="B2" s="68" t="s">
        <v>63</v>
      </c>
      <c r="C2" s="69"/>
      <c r="D2" s="69"/>
      <c r="E2" s="69"/>
      <c r="F2" s="69"/>
      <c r="G2" s="69"/>
      <c r="H2" s="69"/>
      <c r="I2" s="70"/>
    </row>
    <row r="3" spans="2:9" ht="15.75" thickBot="1" x14ac:dyDescent="0.3">
      <c r="B3" s="71"/>
      <c r="C3" s="72"/>
      <c r="D3" s="72"/>
      <c r="E3" s="72"/>
      <c r="F3" s="72"/>
      <c r="G3" s="72"/>
      <c r="H3" s="72"/>
      <c r="I3" s="73"/>
    </row>
    <row r="4" spans="2:9" ht="15" customHeight="1" x14ac:dyDescent="0.25">
      <c r="B4" s="74" t="s">
        <v>0</v>
      </c>
      <c r="C4" s="77" t="s">
        <v>1</v>
      </c>
      <c r="D4" s="80" t="s">
        <v>2</v>
      </c>
      <c r="E4" s="81"/>
      <c r="F4" s="8"/>
      <c r="G4" s="80" t="s">
        <v>3</v>
      </c>
      <c r="H4" s="81"/>
      <c r="I4" s="9"/>
    </row>
    <row r="5" spans="2:9" x14ac:dyDescent="0.25">
      <c r="B5" s="75"/>
      <c r="C5" s="78"/>
      <c r="D5" s="82"/>
      <c r="E5" s="83"/>
      <c r="F5" s="10"/>
      <c r="G5" s="82"/>
      <c r="H5" s="83"/>
      <c r="I5" s="11"/>
    </row>
    <row r="6" spans="2:9" x14ac:dyDescent="0.25">
      <c r="B6" s="75"/>
      <c r="C6" s="78"/>
      <c r="D6" s="84">
        <v>-1</v>
      </c>
      <c r="E6" s="85"/>
      <c r="F6" s="12"/>
      <c r="G6" s="84">
        <v>-2</v>
      </c>
      <c r="H6" s="85"/>
      <c r="I6" s="13"/>
    </row>
    <row r="7" spans="2:9" ht="15.75" thickBot="1" x14ac:dyDescent="0.3">
      <c r="B7" s="75"/>
      <c r="C7" s="78"/>
      <c r="D7" s="86" t="s">
        <v>4</v>
      </c>
      <c r="E7" s="87"/>
      <c r="F7" s="12"/>
      <c r="G7" s="86" t="s">
        <v>5</v>
      </c>
      <c r="H7" s="87"/>
      <c r="I7" s="13"/>
    </row>
    <row r="8" spans="2:9" ht="15.75" thickBot="1" x14ac:dyDescent="0.3">
      <c r="B8" s="76"/>
      <c r="C8" s="79"/>
      <c r="D8" s="14" t="s">
        <v>56</v>
      </c>
      <c r="E8" s="14" t="s">
        <v>49</v>
      </c>
      <c r="F8" s="15"/>
      <c r="G8" s="14" t="s">
        <v>56</v>
      </c>
      <c r="H8" s="14" t="s">
        <v>49</v>
      </c>
      <c r="I8" s="16"/>
    </row>
    <row r="9" spans="2:9" x14ac:dyDescent="0.25">
      <c r="B9" s="1" t="s">
        <v>6</v>
      </c>
      <c r="C9" s="2" t="s">
        <v>7</v>
      </c>
      <c r="D9" s="17">
        <f>+'[2]Cálculo al 31.03.2014'!G7</f>
        <v>5.6527025489538003</v>
      </c>
      <c r="E9" s="17">
        <v>5.28</v>
      </c>
      <c r="F9" s="18"/>
      <c r="G9" s="19">
        <f>+'[2]Cálculo al 31.03.2014'!F7</f>
        <v>133662.76993616714</v>
      </c>
      <c r="H9" s="19">
        <v>125928.28471657673</v>
      </c>
      <c r="I9" s="18"/>
    </row>
    <row r="10" spans="2:9" x14ac:dyDescent="0.25">
      <c r="B10" s="1" t="s">
        <v>8</v>
      </c>
      <c r="C10" s="2" t="s">
        <v>9</v>
      </c>
      <c r="D10" s="17">
        <f>+'[2]Cálculo al 31.03.2014'!G8</f>
        <v>0.31396475226527087</v>
      </c>
      <c r="E10" s="17">
        <v>0.32</v>
      </c>
      <c r="F10" s="18"/>
      <c r="G10" s="19">
        <f>+'[2]Cálculo al 31.03.2014'!F8</f>
        <v>21252.452135958152</v>
      </c>
      <c r="H10" s="19">
        <v>21139.953570674847</v>
      </c>
      <c r="I10" s="18"/>
    </row>
    <row r="11" spans="2:9" x14ac:dyDescent="0.25">
      <c r="B11" s="1" t="s">
        <v>10</v>
      </c>
      <c r="C11" s="2" t="s">
        <v>11</v>
      </c>
      <c r="D11" s="17">
        <f>+'[2]Cálculo al 31.03.2014'!G9</f>
        <v>6.1611229205314544</v>
      </c>
      <c r="E11" s="17">
        <v>0.52</v>
      </c>
      <c r="F11" s="18"/>
      <c r="G11" s="19">
        <f>+'[2]Cálculo al 31.03.2014'!F9</f>
        <v>14088.932209427978</v>
      </c>
      <c r="H11" s="19">
        <v>14430.720445428475</v>
      </c>
      <c r="I11" s="18"/>
    </row>
    <row r="12" spans="2:9" x14ac:dyDescent="0.25">
      <c r="B12" s="1" t="s">
        <v>12</v>
      </c>
      <c r="C12" s="2" t="s">
        <v>13</v>
      </c>
      <c r="D12" s="17">
        <f>+'[2]Cálculo al 31.03.2014'!G10</f>
        <v>3.293088059386347</v>
      </c>
      <c r="E12" s="17">
        <v>2.8</v>
      </c>
      <c r="F12" s="18"/>
      <c r="G12" s="19">
        <f>+'[2]Cálculo al 31.03.2014'!F10</f>
        <v>256993.97254285493</v>
      </c>
      <c r="H12" s="19">
        <v>264399.77172456594</v>
      </c>
      <c r="I12" s="18"/>
    </row>
    <row r="13" spans="2:9" x14ac:dyDescent="0.25">
      <c r="B13" s="1" t="s">
        <v>14</v>
      </c>
      <c r="C13" s="2" t="s">
        <v>15</v>
      </c>
      <c r="D13" s="17">
        <f>+'[2]Cálculo al 31.03.2014'!G11</f>
        <v>0.46721303680485687</v>
      </c>
      <c r="E13" s="17">
        <v>0.22</v>
      </c>
      <c r="F13" s="20"/>
      <c r="G13" s="19">
        <f>+'[2]Cálculo al 31.03.2014'!F11</f>
        <v>111359.69588642677</v>
      </c>
      <c r="H13" s="19">
        <v>107549.69798460763</v>
      </c>
      <c r="I13" s="20"/>
    </row>
    <row r="14" spans="2:9" x14ac:dyDescent="0.25">
      <c r="B14" s="1" t="s">
        <v>16</v>
      </c>
      <c r="C14" s="2" t="s">
        <v>17</v>
      </c>
      <c r="D14" s="17">
        <f>+'[2]Cálculo al 31.03.2014'!G12</f>
        <v>7.3432904862492626E-2</v>
      </c>
      <c r="E14" s="17">
        <v>0.08</v>
      </c>
      <c r="F14" s="20"/>
      <c r="G14" s="19">
        <f>+'[2]Cálculo al 31.03.2014'!F12</f>
        <v>28937.512946388288</v>
      </c>
      <c r="H14" s="19">
        <v>28329.006340013013</v>
      </c>
      <c r="I14" s="20"/>
    </row>
    <row r="15" spans="2:9" x14ac:dyDescent="0.25">
      <c r="B15" s="1" t="s">
        <v>18</v>
      </c>
      <c r="C15" s="2" t="s">
        <v>19</v>
      </c>
      <c r="D15" s="17">
        <f>+'[2]Cálculo al 31.03.2014'!G13</f>
        <v>0.97062522730027878</v>
      </c>
      <c r="E15" s="17">
        <v>1.19</v>
      </c>
      <c r="F15" s="20"/>
      <c r="G15" s="19">
        <f>+'[2]Cálculo al 31.03.2014'!F13</f>
        <v>16772.673494311213</v>
      </c>
      <c r="H15" s="19">
        <v>17503.697404345145</v>
      </c>
      <c r="I15" s="20"/>
    </row>
    <row r="16" spans="2:9" x14ac:dyDescent="0.25">
      <c r="B16" s="1" t="s">
        <v>20</v>
      </c>
      <c r="C16" s="2" t="s">
        <v>21</v>
      </c>
      <c r="D16" s="17">
        <f>+'[2]Cálculo al 31.03.2014'!G14</f>
        <v>3.9745683727225307</v>
      </c>
      <c r="E16" s="17">
        <v>3.4</v>
      </c>
      <c r="F16" s="20"/>
      <c r="G16" s="19">
        <f>+'[2]Cálculo al 31.03.2014'!F14</f>
        <v>211388.54329886468</v>
      </c>
      <c r="H16" s="19">
        <v>222649.88484245291</v>
      </c>
      <c r="I16" s="20"/>
    </row>
    <row r="17" spans="2:12" x14ac:dyDescent="0.25">
      <c r="B17" s="1" t="s">
        <v>22</v>
      </c>
      <c r="C17" s="2" t="s">
        <v>23</v>
      </c>
      <c r="D17" s="17">
        <f>+'[2]Cálculo al 31.03.2014'!G15</f>
        <v>2.7903861466079274</v>
      </c>
      <c r="E17" s="17">
        <v>2.65</v>
      </c>
      <c r="F17" s="20"/>
      <c r="G17" s="19">
        <f>+'[2]Cálculo al 31.03.2014'!F15</f>
        <v>333888.00002711057</v>
      </c>
      <c r="H17" s="19">
        <v>348266.8091931229</v>
      </c>
      <c r="I17" s="20"/>
    </row>
    <row r="18" spans="2:12" x14ac:dyDescent="0.25">
      <c r="B18" s="1" t="s">
        <v>24</v>
      </c>
      <c r="C18" s="2" t="s">
        <v>25</v>
      </c>
      <c r="D18" s="17">
        <f>+'[2]Cálculo al 31.03.2014'!G16</f>
        <v>3.3635117436760491</v>
      </c>
      <c r="E18" s="17">
        <v>4.05</v>
      </c>
      <c r="F18" s="20"/>
      <c r="G18" s="19">
        <f>+'[2]Cálculo al 31.03.2014'!F16</f>
        <v>13164.035875845142</v>
      </c>
      <c r="H18" s="19">
        <v>14216.597755291565</v>
      </c>
      <c r="I18" s="20"/>
    </row>
    <row r="19" spans="2:12" x14ac:dyDescent="0.25">
      <c r="B19" s="1" t="s">
        <v>26</v>
      </c>
      <c r="C19" s="2" t="s">
        <v>27</v>
      </c>
      <c r="D19" s="17">
        <f>+'[2]Cálculo al 31.03.2014'!G17</f>
        <v>0.16354061222069058</v>
      </c>
      <c r="E19" s="17">
        <v>0.24</v>
      </c>
      <c r="F19" s="20"/>
      <c r="G19" s="19">
        <f>+'[2]Cálculo al 31.03.2014'!F17</f>
        <v>73567.001610117688</v>
      </c>
      <c r="H19" s="19">
        <v>72812.287578761054</v>
      </c>
      <c r="I19" s="20"/>
    </row>
    <row r="20" spans="2:12" x14ac:dyDescent="0.25">
      <c r="B20" s="1" t="s">
        <v>28</v>
      </c>
      <c r="C20" s="3" t="s">
        <v>29</v>
      </c>
      <c r="D20" s="17">
        <f>+'[2]Cálculo al 31.03.2014'!G18</f>
        <v>0.19113086599783599</v>
      </c>
      <c r="E20" s="17">
        <v>0.22</v>
      </c>
      <c r="F20" s="21"/>
      <c r="G20" s="19">
        <f>+'[2]Cálculo al 31.03.2014'!F18</f>
        <v>18126.468581101257</v>
      </c>
      <c r="H20" s="19">
        <v>18538.304609507064</v>
      </c>
      <c r="I20" s="21"/>
    </row>
    <row r="21" spans="2:12" x14ac:dyDescent="0.25">
      <c r="B21" s="1" t="s">
        <v>30</v>
      </c>
      <c r="C21" s="2" t="s">
        <v>31</v>
      </c>
      <c r="D21" s="17">
        <f>+'[2]Cálculo al 31.03.2014'!G19</f>
        <v>3.2281277788992595</v>
      </c>
      <c r="E21" s="17">
        <v>3.33</v>
      </c>
      <c r="F21" s="20" t="s">
        <v>32</v>
      </c>
      <c r="G21" s="19">
        <f>+'[2]Cálculo al 31.03.2014'!F19</f>
        <v>5456343.8679339197</v>
      </c>
      <c r="H21" s="19">
        <v>5244904.949755678</v>
      </c>
      <c r="I21" s="20" t="s">
        <v>32</v>
      </c>
    </row>
    <row r="22" spans="2:12" x14ac:dyDescent="0.25">
      <c r="B22" s="1" t="s">
        <v>33</v>
      </c>
      <c r="C22" s="2" t="s">
        <v>34</v>
      </c>
      <c r="D22" s="17">
        <f>+'[2]Cálculo al 31.03.2014'!G20</f>
        <v>1.039733445912705</v>
      </c>
      <c r="E22" s="17">
        <v>1.03</v>
      </c>
      <c r="F22" s="20" t="s">
        <v>32</v>
      </c>
      <c r="G22" s="19">
        <f>+'[2]Cálculo al 31.03.2014'!F20</f>
        <v>25557842.238965861</v>
      </c>
      <c r="H22" s="19">
        <v>25431896.704949837</v>
      </c>
      <c r="I22" s="20" t="s">
        <v>32</v>
      </c>
    </row>
    <row r="23" spans="2:12" ht="15.75" thickBot="1" x14ac:dyDescent="0.3">
      <c r="B23" s="1" t="s">
        <v>35</v>
      </c>
      <c r="C23" s="2" t="s">
        <v>36</v>
      </c>
      <c r="D23" s="17">
        <f>+'[2]Cálculo al 31.03.2014'!G21</f>
        <v>2.1391038514863276</v>
      </c>
      <c r="E23" s="17">
        <v>1.96</v>
      </c>
      <c r="F23" s="20" t="s">
        <v>32</v>
      </c>
      <c r="G23" s="19">
        <f>+'[2]Cálculo al 31.03.2014'!F21</f>
        <v>5717088.7665803786</v>
      </c>
      <c r="H23" s="19">
        <v>5683254.7647918025</v>
      </c>
      <c r="I23" s="20" t="s">
        <v>32</v>
      </c>
      <c r="J23" s="7"/>
    </row>
    <row r="24" spans="2:12" ht="15.75" thickBot="1" x14ac:dyDescent="0.3">
      <c r="B24" s="88" t="s">
        <v>37</v>
      </c>
      <c r="C24" s="89"/>
      <c r="D24" s="14"/>
      <c r="E24" s="14"/>
      <c r="F24" s="22"/>
      <c r="G24" s="23">
        <f>SUM(G9:G23)</f>
        <v>37964476.932024732</v>
      </c>
      <c r="H24" s="24">
        <f>SUM(H9:H23)</f>
        <v>37615821.435662664</v>
      </c>
      <c r="I24" s="22"/>
      <c r="J24" s="25"/>
    </row>
    <row r="25" spans="2:12" ht="15.75" thickBot="1" x14ac:dyDescent="0.3">
      <c r="B25" s="90" t="s">
        <v>38</v>
      </c>
      <c r="C25" s="91"/>
      <c r="D25" s="26">
        <v>1.58</v>
      </c>
      <c r="E25" s="26">
        <v>1.54</v>
      </c>
      <c r="F25" s="27"/>
      <c r="G25" s="28"/>
      <c r="H25" s="28"/>
      <c r="I25" s="29"/>
    </row>
    <row r="26" spans="2:12" ht="15.75" thickBot="1" x14ac:dyDescent="0.3">
      <c r="B26" s="90" t="s">
        <v>39</v>
      </c>
      <c r="C26" s="91"/>
      <c r="D26" s="30">
        <f>AVERAGE(D9:D23)</f>
        <v>2.2548168178418555</v>
      </c>
      <c r="E26" s="30">
        <f>AVERAGE(E9:E23)</f>
        <v>1.8193333333333332</v>
      </c>
      <c r="F26" s="31"/>
      <c r="G26" s="32">
        <f>AVERAGE(G9:G23)</f>
        <v>2530965.128801649</v>
      </c>
      <c r="H26" s="32">
        <f>AVERAGE(H9:H23)</f>
        <v>2507721.4290441778</v>
      </c>
      <c r="I26" s="22"/>
    </row>
    <row r="27" spans="2:12" ht="15.75" thickBot="1" x14ac:dyDescent="0.3">
      <c r="B27" s="92" t="s">
        <v>40</v>
      </c>
      <c r="C27" s="93"/>
      <c r="D27" s="30">
        <f>+STDEV(D9:D23)</f>
        <v>2.0141614945421464</v>
      </c>
      <c r="E27" s="30">
        <f>+STDEV(E9:E23)</f>
        <v>1.6689366446361957</v>
      </c>
      <c r="F27" s="31"/>
      <c r="G27" s="32">
        <f>+STDEV(G9:G23)</f>
        <v>6653857.5642676745</v>
      </c>
      <c r="H27" s="32">
        <f>+STDEV(H9:H23)</f>
        <v>6614570.429285611</v>
      </c>
      <c r="I27" s="22"/>
    </row>
    <row r="28" spans="2:12" x14ac:dyDescent="0.25">
      <c r="B28" s="33"/>
      <c r="C28" s="33"/>
      <c r="D28" s="33"/>
      <c r="E28" s="33"/>
      <c r="F28" s="34"/>
      <c r="G28" s="35"/>
      <c r="H28" s="36"/>
      <c r="I28" s="34"/>
    </row>
    <row r="29" spans="2:12" x14ac:dyDescent="0.25">
      <c r="B29" s="33"/>
      <c r="C29" s="33"/>
      <c r="D29" s="94"/>
      <c r="E29" s="94"/>
      <c r="F29" s="94"/>
      <c r="G29" s="94"/>
      <c r="H29" s="94"/>
      <c r="I29" s="4"/>
    </row>
    <row r="30" spans="2:12" x14ac:dyDescent="0.25">
      <c r="B30" s="37" t="s">
        <v>41</v>
      </c>
      <c r="C30" s="36"/>
      <c r="D30" s="67"/>
      <c r="E30" s="67"/>
      <c r="F30" s="41"/>
      <c r="G30" s="67"/>
      <c r="H30" s="67"/>
      <c r="I30" s="41"/>
    </row>
    <row r="31" spans="2:12" x14ac:dyDescent="0.25">
      <c r="B31" s="37"/>
      <c r="C31" s="36"/>
      <c r="D31" s="56"/>
      <c r="E31" s="56"/>
      <c r="F31" s="41"/>
      <c r="G31" s="38"/>
      <c r="H31" s="56"/>
      <c r="I31" s="41"/>
    </row>
    <row r="32" spans="2:12" x14ac:dyDescent="0.25">
      <c r="B32" s="61" t="s">
        <v>42</v>
      </c>
      <c r="C32" s="61"/>
      <c r="D32" s="61"/>
      <c r="E32" s="61"/>
      <c r="F32" s="61"/>
      <c r="G32" s="61"/>
      <c r="H32" s="61"/>
      <c r="I32" s="61"/>
      <c r="J32" s="39"/>
      <c r="K32" s="39"/>
      <c r="L32" s="39"/>
    </row>
    <row r="33" spans="2:12" x14ac:dyDescent="0.25">
      <c r="B33" s="62" t="s">
        <v>43</v>
      </c>
      <c r="C33" s="62"/>
      <c r="D33" s="62"/>
      <c r="E33" s="62"/>
      <c r="F33" s="62"/>
      <c r="G33" s="62"/>
      <c r="H33" s="62"/>
      <c r="I33" s="62"/>
      <c r="J33" s="39"/>
      <c r="K33" s="39"/>
      <c r="L33" s="39"/>
    </row>
    <row r="34" spans="2:12" x14ac:dyDescent="0.25">
      <c r="B34" s="63" t="s">
        <v>44</v>
      </c>
      <c r="C34" s="63"/>
      <c r="D34" s="63"/>
      <c r="E34" s="63"/>
      <c r="F34" s="63"/>
      <c r="G34" s="63"/>
      <c r="H34" s="63"/>
      <c r="I34" s="63"/>
      <c r="J34" s="39"/>
      <c r="K34" s="39"/>
      <c r="L34" s="39"/>
    </row>
    <row r="35" spans="2:12" ht="9" customHeight="1" x14ac:dyDescent="0.25">
      <c r="B35" s="55"/>
      <c r="C35" s="55"/>
      <c r="D35" s="55"/>
      <c r="E35" s="55"/>
      <c r="F35" s="55"/>
      <c r="G35" s="55"/>
      <c r="H35" s="55"/>
      <c r="I35" s="55"/>
      <c r="J35" s="39"/>
      <c r="K35" s="39"/>
      <c r="L35" s="39"/>
    </row>
    <row r="36" spans="2:12" x14ac:dyDescent="0.25">
      <c r="B36" s="64" t="s">
        <v>45</v>
      </c>
      <c r="C36" s="64"/>
      <c r="D36" s="64"/>
      <c r="E36" s="64"/>
      <c r="F36" s="64"/>
      <c r="G36" s="64"/>
      <c r="H36" s="64"/>
      <c r="I36" s="64"/>
      <c r="J36" s="39"/>
      <c r="K36" s="39"/>
      <c r="L36" s="39"/>
    </row>
    <row r="37" spans="2:12" x14ac:dyDescent="0.25">
      <c r="B37" s="65" t="s">
        <v>46</v>
      </c>
      <c r="C37" s="65"/>
      <c r="D37" s="65"/>
      <c r="E37" s="65"/>
      <c r="F37" s="65"/>
      <c r="G37" s="65"/>
      <c r="H37" s="65"/>
      <c r="I37" s="65"/>
      <c r="J37" s="39"/>
      <c r="K37" s="39"/>
      <c r="L37" s="39"/>
    </row>
    <row r="38" spans="2:12" ht="9" customHeight="1" x14ac:dyDescent="0.25">
      <c r="B38" s="44"/>
      <c r="C38" s="45"/>
      <c r="D38" s="45"/>
      <c r="E38" s="45"/>
      <c r="F38" s="46"/>
      <c r="G38" s="47"/>
      <c r="H38" s="48"/>
      <c r="I38" s="46"/>
      <c r="J38" s="39"/>
      <c r="K38" s="39"/>
      <c r="L38" s="39"/>
    </row>
    <row r="39" spans="2:12" x14ac:dyDescent="0.25">
      <c r="B39" s="66" t="s">
        <v>65</v>
      </c>
      <c r="C39" s="66"/>
      <c r="D39" s="66"/>
      <c r="E39" s="66"/>
      <c r="F39" s="66"/>
      <c r="G39" s="66"/>
      <c r="H39" s="66"/>
      <c r="I39" s="66"/>
      <c r="J39" s="39"/>
      <c r="K39" s="39"/>
      <c r="L39" s="39"/>
    </row>
    <row r="40" spans="2:12" x14ac:dyDescent="0.25">
      <c r="B40" s="66"/>
      <c r="C40" s="66"/>
      <c r="D40" s="66"/>
      <c r="E40" s="66"/>
      <c r="F40" s="66"/>
      <c r="G40" s="66"/>
      <c r="H40" s="66"/>
      <c r="I40" s="66"/>
      <c r="J40" s="39"/>
      <c r="K40" s="39"/>
      <c r="L40" s="39"/>
    </row>
    <row r="41" spans="2:12" ht="9" customHeight="1" x14ac:dyDescent="0.25">
      <c r="B41" s="39"/>
      <c r="C41" s="39"/>
      <c r="D41" s="39"/>
      <c r="E41" s="39"/>
      <c r="F41" s="49"/>
      <c r="G41" s="50"/>
      <c r="H41" s="51"/>
      <c r="I41" s="49"/>
      <c r="J41" s="39"/>
      <c r="K41" s="39"/>
      <c r="L41" s="39"/>
    </row>
    <row r="42" spans="2:12" x14ac:dyDescent="0.25">
      <c r="B42" s="59" t="s">
        <v>51</v>
      </c>
      <c r="C42" s="59"/>
      <c r="D42" s="59"/>
      <c r="E42" s="59"/>
      <c r="F42" s="59"/>
      <c r="G42" s="59"/>
      <c r="H42" s="59"/>
      <c r="I42" s="59"/>
      <c r="J42" s="40"/>
      <c r="K42" s="40"/>
      <c r="L42" s="40"/>
    </row>
    <row r="43" spans="2:12" x14ac:dyDescent="0.25">
      <c r="B43" s="60" t="s">
        <v>47</v>
      </c>
      <c r="C43" s="59"/>
      <c r="D43" s="59"/>
      <c r="E43" s="59"/>
      <c r="F43" s="59"/>
      <c r="G43" s="59"/>
      <c r="H43" s="59"/>
      <c r="I43" s="59"/>
    </row>
    <row r="44" spans="2:12" ht="15" customHeight="1" x14ac:dyDescent="0.25">
      <c r="B44" s="60" t="s">
        <v>57</v>
      </c>
      <c r="C44" s="59"/>
      <c r="D44" s="59"/>
      <c r="E44" s="59"/>
      <c r="F44" s="59"/>
      <c r="G44" s="59"/>
      <c r="H44" s="59"/>
      <c r="I44" s="59"/>
    </row>
    <row r="45" spans="2:12" x14ac:dyDescent="0.25">
      <c r="B45" s="60" t="s">
        <v>58</v>
      </c>
      <c r="C45" s="59"/>
      <c r="D45" s="59"/>
      <c r="E45" s="59"/>
      <c r="F45" s="59"/>
      <c r="G45" s="59"/>
      <c r="H45" s="59"/>
      <c r="I45" s="59"/>
    </row>
  </sheetData>
  <mergeCells count="26">
    <mergeCell ref="B42:I42"/>
    <mergeCell ref="B43:I43"/>
    <mergeCell ref="B44:I44"/>
    <mergeCell ref="B45:I45"/>
    <mergeCell ref="B32:I32"/>
    <mergeCell ref="B33:I33"/>
    <mergeCell ref="B34:I34"/>
    <mergeCell ref="B36:I36"/>
    <mergeCell ref="B37:I37"/>
    <mergeCell ref="B39:I40"/>
    <mergeCell ref="D30:E30"/>
    <mergeCell ref="G30:H30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B24:C24"/>
    <mergeCell ref="B25:C25"/>
    <mergeCell ref="B26:C26"/>
    <mergeCell ref="B27:C27"/>
    <mergeCell ref="D29:H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opLeftCell="A13" workbookViewId="0">
      <selection activeCell="B28" sqref="B28"/>
    </sheetView>
  </sheetViews>
  <sheetFormatPr baseColWidth="10" defaultRowHeight="15" x14ac:dyDescent="0.25"/>
  <cols>
    <col min="1" max="1" width="1.28515625" style="4" customWidth="1"/>
    <col min="2" max="2" width="28.7109375" style="4" customWidth="1"/>
    <col min="3" max="3" width="70.42578125" style="4" customWidth="1"/>
    <col min="4" max="4" width="18.140625" style="4" customWidth="1"/>
    <col min="5" max="5" width="19.28515625" style="4" customWidth="1"/>
    <col min="6" max="6" width="5" style="5" customWidth="1"/>
    <col min="7" max="7" width="18.42578125" style="6" customWidth="1"/>
    <col min="8" max="8" width="19" style="7" customWidth="1"/>
    <col min="9" max="9" width="5" style="5" customWidth="1"/>
    <col min="10" max="16384" width="11.42578125" style="4"/>
  </cols>
  <sheetData>
    <row r="1" spans="2:9" ht="15.75" thickBot="1" x14ac:dyDescent="0.3"/>
    <row r="2" spans="2:9" ht="15" customHeight="1" x14ac:dyDescent="0.25">
      <c r="B2" s="68" t="s">
        <v>54</v>
      </c>
      <c r="C2" s="69"/>
      <c r="D2" s="69"/>
      <c r="E2" s="69"/>
      <c r="F2" s="69"/>
      <c r="G2" s="69"/>
      <c r="H2" s="69"/>
      <c r="I2" s="70"/>
    </row>
    <row r="3" spans="2:9" ht="15.75" thickBot="1" x14ac:dyDescent="0.3">
      <c r="B3" s="71"/>
      <c r="C3" s="72"/>
      <c r="D3" s="72"/>
      <c r="E3" s="72"/>
      <c r="F3" s="72"/>
      <c r="G3" s="72"/>
      <c r="H3" s="72"/>
      <c r="I3" s="73"/>
    </row>
    <row r="4" spans="2:9" ht="15" customHeight="1" x14ac:dyDescent="0.25">
      <c r="B4" s="74" t="s">
        <v>0</v>
      </c>
      <c r="C4" s="77" t="s">
        <v>1</v>
      </c>
      <c r="D4" s="80" t="s">
        <v>2</v>
      </c>
      <c r="E4" s="81"/>
      <c r="F4" s="8"/>
      <c r="G4" s="80" t="s">
        <v>3</v>
      </c>
      <c r="H4" s="81"/>
      <c r="I4" s="9"/>
    </row>
    <row r="5" spans="2:9" x14ac:dyDescent="0.25">
      <c r="B5" s="75"/>
      <c r="C5" s="78"/>
      <c r="D5" s="82"/>
      <c r="E5" s="83"/>
      <c r="F5" s="10"/>
      <c r="G5" s="82"/>
      <c r="H5" s="83"/>
      <c r="I5" s="11"/>
    </row>
    <row r="6" spans="2:9" x14ac:dyDescent="0.25">
      <c r="B6" s="75"/>
      <c r="C6" s="78"/>
      <c r="D6" s="84">
        <v>-1</v>
      </c>
      <c r="E6" s="85"/>
      <c r="F6" s="12"/>
      <c r="G6" s="84">
        <v>-2</v>
      </c>
      <c r="H6" s="85"/>
      <c r="I6" s="13"/>
    </row>
    <row r="7" spans="2:9" ht="15.75" thickBot="1" x14ac:dyDescent="0.3">
      <c r="B7" s="75"/>
      <c r="C7" s="78"/>
      <c r="D7" s="86" t="s">
        <v>4</v>
      </c>
      <c r="E7" s="87"/>
      <c r="F7" s="12"/>
      <c r="G7" s="86" t="s">
        <v>5</v>
      </c>
      <c r="H7" s="87"/>
      <c r="I7" s="13"/>
    </row>
    <row r="8" spans="2:9" ht="15.75" thickBot="1" x14ac:dyDescent="0.3">
      <c r="B8" s="76"/>
      <c r="C8" s="79"/>
      <c r="D8" s="14" t="s">
        <v>55</v>
      </c>
      <c r="E8" s="14" t="s">
        <v>56</v>
      </c>
      <c r="F8" s="15"/>
      <c r="G8" s="14" t="s">
        <v>55</v>
      </c>
      <c r="H8" s="14" t="s">
        <v>56</v>
      </c>
      <c r="I8" s="16"/>
    </row>
    <row r="9" spans="2:9" x14ac:dyDescent="0.25">
      <c r="B9" s="1" t="s">
        <v>6</v>
      </c>
      <c r="C9" s="2" t="s">
        <v>7</v>
      </c>
      <c r="D9" s="17">
        <f>+'[2]Cálculo al 31.12.2013'!G7</f>
        <v>5.7774839985140982</v>
      </c>
      <c r="E9" s="17">
        <f>+'[2]Cálculo al 31.03.2014'!G7</f>
        <v>5.6527025489538003</v>
      </c>
      <c r="F9" s="18"/>
      <c r="G9" s="19">
        <f>+'[2]Cálculo al 31.12.2013'!F7</f>
        <v>138469.75232479721</v>
      </c>
      <c r="H9" s="19">
        <f>+'[2]Cálculo al 31.03.2014'!F7</f>
        <v>133662.76993616714</v>
      </c>
      <c r="I9" s="18"/>
    </row>
    <row r="10" spans="2:9" x14ac:dyDescent="0.25">
      <c r="B10" s="1" t="s">
        <v>8</v>
      </c>
      <c r="C10" s="2" t="s">
        <v>9</v>
      </c>
      <c r="D10" s="17">
        <f>+'[2]Cálculo al 31.12.2013'!G8</f>
        <v>0.35645830764804998</v>
      </c>
      <c r="E10" s="17">
        <f>+'[2]Cálculo al 31.03.2014'!G8</f>
        <v>0.31396475226527087</v>
      </c>
      <c r="F10" s="18"/>
      <c r="G10" s="19">
        <f>+'[2]Cálculo al 31.12.2013'!F8</f>
        <v>20878.12897369148</v>
      </c>
      <c r="H10" s="19">
        <f>+'[2]Cálculo al 31.03.2014'!F8</f>
        <v>21252.452135958152</v>
      </c>
      <c r="I10" s="18"/>
    </row>
    <row r="11" spans="2:9" x14ac:dyDescent="0.25">
      <c r="B11" s="1" t="s">
        <v>10</v>
      </c>
      <c r="C11" s="2" t="s">
        <v>11</v>
      </c>
      <c r="D11" s="17">
        <f>+'[2]Cálculo al 31.12.2013'!G9</f>
        <v>0.47203760794399685</v>
      </c>
      <c r="E11" s="17">
        <f>+'[2]Cálculo al 31.03.2014'!G9</f>
        <v>6.1611229205314544</v>
      </c>
      <c r="F11" s="18"/>
      <c r="G11" s="19">
        <f>+'[2]Cálculo al 31.12.2013'!F9</f>
        <v>12593.759813570054</v>
      </c>
      <c r="H11" s="19">
        <f>+'[2]Cálculo al 31.03.2014'!F9</f>
        <v>14088.932209427978</v>
      </c>
      <c r="I11" s="18"/>
    </row>
    <row r="12" spans="2:9" x14ac:dyDescent="0.25">
      <c r="B12" s="1" t="s">
        <v>12</v>
      </c>
      <c r="C12" s="2" t="s">
        <v>13</v>
      </c>
      <c r="D12" s="17">
        <f>+'[2]Cálculo al 31.12.2013'!G10</f>
        <v>3.6580905934591623</v>
      </c>
      <c r="E12" s="17">
        <f>+'[2]Cálculo al 31.03.2014'!G10</f>
        <v>3.293088059386347</v>
      </c>
      <c r="F12" s="18"/>
      <c r="G12" s="19">
        <f>+'[2]Cálculo al 31.12.2013'!F10</f>
        <v>248808.81492400542</v>
      </c>
      <c r="H12" s="19">
        <f>+'[2]Cálculo al 31.03.2014'!F10</f>
        <v>256993.97254285493</v>
      </c>
      <c r="I12" s="18"/>
    </row>
    <row r="13" spans="2:9" x14ac:dyDescent="0.25">
      <c r="B13" s="1" t="s">
        <v>14</v>
      </c>
      <c r="C13" s="2" t="s">
        <v>15</v>
      </c>
      <c r="D13" s="17">
        <f>+'[2]Cálculo al 31.12.2013'!G11</f>
        <v>0.3548273746252163</v>
      </c>
      <c r="E13" s="17">
        <f>+'[2]Cálculo al 31.03.2014'!G11</f>
        <v>0.46721303680485687</v>
      </c>
      <c r="F13" s="20"/>
      <c r="G13" s="19">
        <f>+'[2]Cálculo al 31.12.2013'!F11</f>
        <v>112078.77797779108</v>
      </c>
      <c r="H13" s="19">
        <f>+'[2]Cálculo al 31.03.2014'!F11</f>
        <v>111359.69588642677</v>
      </c>
      <c r="I13" s="20"/>
    </row>
    <row r="14" spans="2:9" x14ac:dyDescent="0.25">
      <c r="B14" s="1" t="s">
        <v>16</v>
      </c>
      <c r="C14" s="2" t="s">
        <v>17</v>
      </c>
      <c r="D14" s="17">
        <f>+'[2]Cálculo al 31.12.2013'!G12</f>
        <v>9.7692097570047834E-2</v>
      </c>
      <c r="E14" s="17">
        <f>+'[2]Cálculo al 31.03.2014'!G12</f>
        <v>7.3432904862492626E-2</v>
      </c>
      <c r="F14" s="20"/>
      <c r="G14" s="19">
        <f>+'[2]Cálculo al 31.12.2013'!F12</f>
        <v>29526.254463833724</v>
      </c>
      <c r="H14" s="19">
        <f>+'[2]Cálculo al 31.03.2014'!F12</f>
        <v>28937.512946388288</v>
      </c>
      <c r="I14" s="20"/>
    </row>
    <row r="15" spans="2:9" x14ac:dyDescent="0.25">
      <c r="B15" s="1" t="s">
        <v>18</v>
      </c>
      <c r="C15" s="2" t="s">
        <v>19</v>
      </c>
      <c r="D15" s="17">
        <f>+'[2]Cálculo al 31.12.2013'!G13</f>
        <v>1.7435057151813869</v>
      </c>
      <c r="E15" s="17">
        <f>+'[2]Cálculo al 31.03.2014'!G13</f>
        <v>0.97062522730027878</v>
      </c>
      <c r="F15" s="20"/>
      <c r="G15" s="19">
        <f>+'[2]Cálculo al 31.12.2013'!F13</f>
        <v>16285.292386471472</v>
      </c>
      <c r="H15" s="19">
        <f>+'[2]Cálculo al 31.03.2014'!F13</f>
        <v>16772.673494311213</v>
      </c>
      <c r="I15" s="20"/>
    </row>
    <row r="16" spans="2:9" x14ac:dyDescent="0.25">
      <c r="B16" s="1" t="s">
        <v>20</v>
      </c>
      <c r="C16" s="2" t="s">
        <v>21</v>
      </c>
      <c r="D16" s="17">
        <f>+'[2]Cálculo al 31.12.2013'!G14</f>
        <v>3.9805257858492622</v>
      </c>
      <c r="E16" s="17">
        <f>+'[2]Cálculo al 31.03.2014'!G14</f>
        <v>3.9745683727225307</v>
      </c>
      <c r="F16" s="20"/>
      <c r="G16" s="19">
        <f>+'[2]Cálculo al 31.12.2013'!F14</f>
        <v>210523.36466239599</v>
      </c>
      <c r="H16" s="19">
        <f>+'[2]Cálculo al 31.03.2014'!F14</f>
        <v>211388.54329886468</v>
      </c>
      <c r="I16" s="20"/>
    </row>
    <row r="17" spans="2:12" x14ac:dyDescent="0.25">
      <c r="B17" s="1" t="s">
        <v>22</v>
      </c>
      <c r="C17" s="2" t="s">
        <v>23</v>
      </c>
      <c r="D17" s="17">
        <f>+'[2]Cálculo al 31.12.2013'!G15</f>
        <v>3.4441407639295871</v>
      </c>
      <c r="E17" s="17">
        <f>+'[2]Cálculo al 31.03.2014'!G15</f>
        <v>2.7903861466079274</v>
      </c>
      <c r="F17" s="20"/>
      <c r="G17" s="19">
        <f>+'[2]Cálculo al 31.12.2013'!F15</f>
        <v>323994.18950851064</v>
      </c>
      <c r="H17" s="19">
        <f>+'[2]Cálculo al 31.03.2014'!F15</f>
        <v>333888.00002711057</v>
      </c>
      <c r="I17" s="20"/>
    </row>
    <row r="18" spans="2:12" x14ac:dyDescent="0.25">
      <c r="B18" s="1" t="s">
        <v>24</v>
      </c>
      <c r="C18" s="2" t="s">
        <v>25</v>
      </c>
      <c r="D18" s="17">
        <f>+'[2]Cálculo al 31.12.2013'!G16</f>
        <v>3.3586505687651429</v>
      </c>
      <c r="E18" s="17">
        <f>+'[2]Cálculo al 31.03.2014'!G16</f>
        <v>3.3635117436760491</v>
      </c>
      <c r="F18" s="20"/>
      <c r="G18" s="19">
        <f>+'[2]Cálculo al 31.12.2013'!F16</f>
        <v>12536.143968397517</v>
      </c>
      <c r="H18" s="19">
        <f>+'[2]Cálculo al 31.03.2014'!F16</f>
        <v>13164.035875845142</v>
      </c>
      <c r="I18" s="20"/>
    </row>
    <row r="19" spans="2:12" x14ac:dyDescent="0.25">
      <c r="B19" s="1" t="s">
        <v>26</v>
      </c>
      <c r="C19" s="2" t="s">
        <v>27</v>
      </c>
      <c r="D19" s="17">
        <f>+'[2]Cálculo al 31.12.2013'!G17</f>
        <v>0.20033026014391236</v>
      </c>
      <c r="E19" s="17">
        <f>+'[2]Cálculo al 31.03.2014'!G17</f>
        <v>0.16354061222069058</v>
      </c>
      <c r="F19" s="20"/>
      <c r="G19" s="19">
        <f>+'[2]Cálculo al 31.12.2013'!F17</f>
        <v>73679.383051417535</v>
      </c>
      <c r="H19" s="19">
        <f>+'[2]Cálculo al 31.03.2014'!F17</f>
        <v>73567.001610117688</v>
      </c>
      <c r="I19" s="20"/>
    </row>
    <row r="20" spans="2:12" x14ac:dyDescent="0.25">
      <c r="B20" s="1" t="s">
        <v>28</v>
      </c>
      <c r="C20" s="3" t="s">
        <v>29</v>
      </c>
      <c r="D20" s="17">
        <f>+'[2]Cálculo al 31.12.2013'!G18</f>
        <v>0.15541127666363927</v>
      </c>
      <c r="E20" s="17">
        <f>+'[2]Cálculo al 31.03.2014'!G18</f>
        <v>0.19113086599783599</v>
      </c>
      <c r="F20" s="21"/>
      <c r="G20" s="19">
        <f>+'[2]Cálculo al 31.12.2013'!F18</f>
        <v>17477.378380372687</v>
      </c>
      <c r="H20" s="19">
        <f>+'[2]Cálculo al 31.03.2014'!F18</f>
        <v>18126.468581101257</v>
      </c>
      <c r="I20" s="21"/>
    </row>
    <row r="21" spans="2:12" x14ac:dyDescent="0.25">
      <c r="B21" s="1" t="s">
        <v>30</v>
      </c>
      <c r="C21" s="2" t="s">
        <v>31</v>
      </c>
      <c r="D21" s="17">
        <f>+'[2]Cálculo al 31.12.2013'!G19</f>
        <v>3.0987586747803624</v>
      </c>
      <c r="E21" s="17">
        <f>+'[2]Cálculo al 31.03.2014'!G19</f>
        <v>3.2281277788992595</v>
      </c>
      <c r="F21" s="20" t="s">
        <v>32</v>
      </c>
      <c r="G21" s="19">
        <f>+'[2]Cálculo al 31.12.2013'!F19</f>
        <v>5579026.2450256459</v>
      </c>
      <c r="H21" s="19">
        <f>+'[2]Cálculo al 31.03.2014'!F19</f>
        <v>5456343.8679339197</v>
      </c>
      <c r="I21" s="20" t="s">
        <v>32</v>
      </c>
    </row>
    <row r="22" spans="2:12" x14ac:dyDescent="0.25">
      <c r="B22" s="1" t="s">
        <v>33</v>
      </c>
      <c r="C22" s="2" t="s">
        <v>34</v>
      </c>
      <c r="D22" s="17">
        <f>+'[2]Cálculo al 31.12.2013'!G20</f>
        <v>1.078447781021576</v>
      </c>
      <c r="E22" s="17">
        <f>+'[2]Cálculo al 31.03.2014'!G20</f>
        <v>1.039733445912705</v>
      </c>
      <c r="F22" s="20" t="s">
        <v>32</v>
      </c>
      <c r="G22" s="19">
        <f>+'[2]Cálculo al 31.12.2013'!F20</f>
        <v>25307404.944580678</v>
      </c>
      <c r="H22" s="19">
        <f>+'[2]Cálculo al 31.03.2014'!F20</f>
        <v>25557842.238965861</v>
      </c>
      <c r="I22" s="20" t="s">
        <v>32</v>
      </c>
    </row>
    <row r="23" spans="2:12" ht="15.75" thickBot="1" x14ac:dyDescent="0.3">
      <c r="B23" s="1" t="s">
        <v>35</v>
      </c>
      <c r="C23" s="2" t="s">
        <v>36</v>
      </c>
      <c r="D23" s="17">
        <f>+'[2]Cálculo al 31.12.2013'!G21</f>
        <v>2.1887198645433825</v>
      </c>
      <c r="E23" s="17">
        <f>+'[2]Cálculo al 31.03.2014'!G21</f>
        <v>2.1391038514863276</v>
      </c>
      <c r="F23" s="20" t="s">
        <v>32</v>
      </c>
      <c r="G23" s="19">
        <f>+'[2]Cálculo al 31.12.2013'!F21</f>
        <v>5686161.3432428576</v>
      </c>
      <c r="H23" s="19">
        <f>+'[2]Cálculo al 31.03.2014'!F21</f>
        <v>5717088.7665803786</v>
      </c>
      <c r="I23" s="20" t="s">
        <v>32</v>
      </c>
      <c r="J23" s="7"/>
    </row>
    <row r="24" spans="2:12" ht="15.75" thickBot="1" x14ac:dyDescent="0.3">
      <c r="B24" s="88" t="s">
        <v>37</v>
      </c>
      <c r="C24" s="89"/>
      <c r="D24" s="14"/>
      <c r="E24" s="14"/>
      <c r="F24" s="22"/>
      <c r="G24" s="23">
        <f>SUM(G9:G23)</f>
        <v>37789443.773284435</v>
      </c>
      <c r="H24" s="24">
        <f>SUM(H9:H23)</f>
        <v>37964476.932024732</v>
      </c>
      <c r="I24" s="22"/>
      <c r="J24" s="25"/>
    </row>
    <row r="25" spans="2:12" ht="15.75" thickBot="1" x14ac:dyDescent="0.3">
      <c r="B25" s="90" t="s">
        <v>38</v>
      </c>
      <c r="C25" s="91"/>
      <c r="D25" s="26">
        <f>'[2]Cálculo al 31.12.2013'!G24</f>
        <v>1.6098211712312473</v>
      </c>
      <c r="E25" s="26">
        <f>'[2]Cálculo al 31.03.2014'!G24</f>
        <v>1.5807925538286052</v>
      </c>
      <c r="F25" s="27"/>
      <c r="G25" s="28"/>
      <c r="H25" s="28"/>
      <c r="I25" s="29"/>
    </row>
    <row r="26" spans="2:12" ht="15.75" thickBot="1" x14ac:dyDescent="0.3">
      <c r="B26" s="90" t="s">
        <v>39</v>
      </c>
      <c r="C26" s="91"/>
      <c r="D26" s="30">
        <f>AVERAGE(D9:D23)</f>
        <v>1.9976720447092551</v>
      </c>
      <c r="E26" s="30">
        <f>AVERAGE(E9:E23)</f>
        <v>2.2548168178418555</v>
      </c>
      <c r="F26" s="31"/>
      <c r="G26" s="32">
        <f>AVERAGE(G9:G23)</f>
        <v>2519296.2515522959</v>
      </c>
      <c r="H26" s="32">
        <f>AVERAGE(H9:H23)</f>
        <v>2530965.128801649</v>
      </c>
      <c r="I26" s="22"/>
    </row>
    <row r="27" spans="2:12" ht="15.75" thickBot="1" x14ac:dyDescent="0.3">
      <c r="B27" s="92" t="s">
        <v>40</v>
      </c>
      <c r="C27" s="93"/>
      <c r="D27" s="30">
        <f>+STDEV(D9:D23)</f>
        <v>1.7935010420539423</v>
      </c>
      <c r="E27" s="30">
        <f>+STDEV(E9:E23)</f>
        <v>2.0141614945421464</v>
      </c>
      <c r="F27" s="31"/>
      <c r="G27" s="32">
        <f>+STDEV(G9:G23)</f>
        <v>6595293.0298514673</v>
      </c>
      <c r="H27" s="32">
        <f>+STDEV(H9:H23)</f>
        <v>6653857.5642676745</v>
      </c>
      <c r="I27" s="22"/>
    </row>
    <row r="28" spans="2:12" x14ac:dyDescent="0.25">
      <c r="B28" s="33"/>
      <c r="C28" s="33"/>
      <c r="D28" s="33"/>
      <c r="E28" s="33"/>
      <c r="F28" s="34"/>
      <c r="G28" s="35"/>
      <c r="H28" s="36"/>
      <c r="I28" s="34"/>
    </row>
    <row r="29" spans="2:12" x14ac:dyDescent="0.25">
      <c r="B29" s="33"/>
      <c r="C29" s="33"/>
      <c r="D29" s="94"/>
      <c r="E29" s="94"/>
      <c r="F29" s="94"/>
      <c r="G29" s="94"/>
      <c r="H29" s="94"/>
      <c r="I29" s="4"/>
    </row>
    <row r="30" spans="2:12" x14ac:dyDescent="0.25">
      <c r="B30" s="37" t="s">
        <v>41</v>
      </c>
      <c r="C30" s="36"/>
      <c r="D30" s="67"/>
      <c r="E30" s="67"/>
      <c r="F30" s="41"/>
      <c r="G30" s="67"/>
      <c r="H30" s="67"/>
      <c r="I30" s="41"/>
    </row>
    <row r="31" spans="2:12" x14ac:dyDescent="0.25">
      <c r="B31" s="37"/>
      <c r="C31" s="36"/>
      <c r="D31" s="54"/>
      <c r="E31" s="54"/>
      <c r="F31" s="41"/>
      <c r="G31" s="38"/>
      <c r="H31" s="54"/>
      <c r="I31" s="41"/>
    </row>
    <row r="32" spans="2:12" x14ac:dyDescent="0.25">
      <c r="B32" s="61" t="s">
        <v>42</v>
      </c>
      <c r="C32" s="61"/>
      <c r="D32" s="61"/>
      <c r="E32" s="61"/>
      <c r="F32" s="61"/>
      <c r="G32" s="61"/>
      <c r="H32" s="61"/>
      <c r="I32" s="61"/>
      <c r="J32" s="39"/>
      <c r="K32" s="39"/>
      <c r="L32" s="39"/>
    </row>
    <row r="33" spans="2:12" x14ac:dyDescent="0.25">
      <c r="B33" s="62" t="s">
        <v>43</v>
      </c>
      <c r="C33" s="62"/>
      <c r="D33" s="62"/>
      <c r="E33" s="62"/>
      <c r="F33" s="62"/>
      <c r="G33" s="62"/>
      <c r="H33" s="62"/>
      <c r="I33" s="62"/>
      <c r="J33" s="39"/>
      <c r="K33" s="39"/>
      <c r="L33" s="39"/>
    </row>
    <row r="34" spans="2:12" x14ac:dyDescent="0.25">
      <c r="B34" s="63" t="s">
        <v>44</v>
      </c>
      <c r="C34" s="63"/>
      <c r="D34" s="63"/>
      <c r="E34" s="63"/>
      <c r="F34" s="63"/>
      <c r="G34" s="63"/>
      <c r="H34" s="63"/>
      <c r="I34" s="63"/>
      <c r="J34" s="39"/>
      <c r="K34" s="39"/>
      <c r="L34" s="39"/>
    </row>
    <row r="35" spans="2:12" ht="9" customHeight="1" x14ac:dyDescent="0.25">
      <c r="B35" s="53"/>
      <c r="C35" s="53"/>
      <c r="D35" s="53"/>
      <c r="E35" s="53"/>
      <c r="F35" s="53"/>
      <c r="G35" s="53"/>
      <c r="H35" s="53"/>
      <c r="I35" s="53"/>
      <c r="J35" s="39"/>
      <c r="K35" s="39"/>
      <c r="L35" s="39"/>
    </row>
    <row r="36" spans="2:12" x14ac:dyDescent="0.25">
      <c r="B36" s="64" t="s">
        <v>45</v>
      </c>
      <c r="C36" s="64"/>
      <c r="D36" s="64"/>
      <c r="E36" s="64"/>
      <c r="F36" s="64"/>
      <c r="G36" s="64"/>
      <c r="H36" s="64"/>
      <c r="I36" s="64"/>
      <c r="J36" s="39"/>
      <c r="K36" s="39"/>
      <c r="L36" s="39"/>
    </row>
    <row r="37" spans="2:12" x14ac:dyDescent="0.25">
      <c r="B37" s="65" t="s">
        <v>46</v>
      </c>
      <c r="C37" s="65"/>
      <c r="D37" s="65"/>
      <c r="E37" s="65"/>
      <c r="F37" s="65"/>
      <c r="G37" s="65"/>
      <c r="H37" s="65"/>
      <c r="I37" s="65"/>
      <c r="J37" s="39"/>
      <c r="K37" s="39"/>
      <c r="L37" s="39"/>
    </row>
    <row r="38" spans="2:12" ht="9" customHeight="1" x14ac:dyDescent="0.25">
      <c r="B38" s="44"/>
      <c r="C38" s="45"/>
      <c r="D38" s="45"/>
      <c r="E38" s="45"/>
      <c r="F38" s="46"/>
      <c r="G38" s="47"/>
      <c r="H38" s="48"/>
      <c r="I38" s="46"/>
      <c r="J38" s="39"/>
      <c r="K38" s="39"/>
      <c r="L38" s="39"/>
    </row>
    <row r="39" spans="2:12" x14ac:dyDescent="0.25">
      <c r="B39" s="66" t="s">
        <v>64</v>
      </c>
      <c r="C39" s="66"/>
      <c r="D39" s="66"/>
      <c r="E39" s="66"/>
      <c r="F39" s="66"/>
      <c r="G39" s="66"/>
      <c r="H39" s="66"/>
      <c r="I39" s="66"/>
      <c r="J39" s="39"/>
      <c r="K39" s="39"/>
      <c r="L39" s="39"/>
    </row>
    <row r="40" spans="2:12" x14ac:dyDescent="0.25">
      <c r="B40" s="66"/>
      <c r="C40" s="66"/>
      <c r="D40" s="66"/>
      <c r="E40" s="66"/>
      <c r="F40" s="66"/>
      <c r="G40" s="66"/>
      <c r="H40" s="66"/>
      <c r="I40" s="66"/>
      <c r="J40" s="39"/>
      <c r="K40" s="39"/>
      <c r="L40" s="39"/>
    </row>
    <row r="41" spans="2:12" ht="9" customHeight="1" x14ac:dyDescent="0.25">
      <c r="B41" s="39"/>
      <c r="C41" s="39"/>
      <c r="D41" s="39"/>
      <c r="E41" s="39"/>
      <c r="F41" s="49"/>
      <c r="G41" s="50"/>
      <c r="H41" s="51"/>
      <c r="I41" s="49"/>
      <c r="J41" s="39"/>
      <c r="K41" s="39"/>
      <c r="L41" s="39"/>
    </row>
    <row r="42" spans="2:12" x14ac:dyDescent="0.25">
      <c r="B42" s="59" t="s">
        <v>51</v>
      </c>
      <c r="C42" s="59"/>
      <c r="D42" s="59"/>
      <c r="E42" s="59"/>
      <c r="F42" s="59"/>
      <c r="G42" s="59"/>
      <c r="H42" s="59"/>
      <c r="I42" s="59"/>
      <c r="J42" s="40"/>
      <c r="K42" s="40"/>
      <c r="L42" s="40"/>
    </row>
    <row r="43" spans="2:12" x14ac:dyDescent="0.25">
      <c r="B43" s="60" t="s">
        <v>47</v>
      </c>
      <c r="C43" s="59"/>
      <c r="D43" s="59"/>
      <c r="E43" s="59"/>
      <c r="F43" s="59"/>
      <c r="G43" s="59"/>
      <c r="H43" s="59"/>
      <c r="I43" s="59"/>
    </row>
    <row r="44" spans="2:12" ht="15" customHeight="1" x14ac:dyDescent="0.25">
      <c r="B44" s="60" t="s">
        <v>57</v>
      </c>
      <c r="C44" s="59"/>
      <c r="D44" s="59"/>
      <c r="E44" s="59"/>
      <c r="F44" s="59"/>
      <c r="G44" s="59"/>
      <c r="H44" s="59"/>
      <c r="I44" s="59"/>
    </row>
    <row r="45" spans="2:12" x14ac:dyDescent="0.25">
      <c r="B45" s="60" t="s">
        <v>58</v>
      </c>
      <c r="C45" s="59"/>
      <c r="D45" s="59"/>
      <c r="E45" s="59"/>
      <c r="F45" s="59"/>
      <c r="G45" s="59"/>
      <c r="H45" s="59"/>
      <c r="I45" s="59"/>
    </row>
  </sheetData>
  <mergeCells count="26">
    <mergeCell ref="D30:E30"/>
    <mergeCell ref="G30:H30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B24:C24"/>
    <mergeCell ref="B25:C25"/>
    <mergeCell ref="B26:C26"/>
    <mergeCell ref="B27:C27"/>
    <mergeCell ref="D29:H29"/>
    <mergeCell ref="B42:I42"/>
    <mergeCell ref="B43:I43"/>
    <mergeCell ref="B44:I44"/>
    <mergeCell ref="B45:I45"/>
    <mergeCell ref="B32:I32"/>
    <mergeCell ref="B33:I33"/>
    <mergeCell ref="B34:I34"/>
    <mergeCell ref="B36:I36"/>
    <mergeCell ref="B37:I37"/>
    <mergeCell ref="B39: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Diciembre</vt:lpstr>
      <vt:lpstr>Septiembre</vt:lpstr>
      <vt:lpstr>Junio</vt:lpstr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Carrizo Rojas William Enrique</dc:creator>
  <cp:lastModifiedBy>Rodríguez Rodríguez Roxana Graciela</cp:lastModifiedBy>
  <cp:lastPrinted>2015-04-01T15:19:32Z</cp:lastPrinted>
  <dcterms:created xsi:type="dcterms:W3CDTF">2013-08-05T14:52:55Z</dcterms:created>
  <dcterms:modified xsi:type="dcterms:W3CDTF">2015-04-07T17:55:41Z</dcterms:modified>
</cp:coreProperties>
</file>