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1760" activeTab="0"/>
  </bookViews>
  <sheets>
    <sheet name="1. Resúmen Incumplimientos" sheetId="1" r:id="rId1"/>
    <sheet name="2. Ranking Incumplimientos" sheetId="2" r:id="rId2"/>
    <sheet name="3. Incumplimientos Mes" sheetId="3" r:id="rId3"/>
  </sheets>
  <definedNames/>
  <calcPr fullCalcOnLoad="1"/>
</workbook>
</file>

<file path=xl/sharedStrings.xml><?xml version="1.0" encoding="utf-8"?>
<sst xmlns="http://schemas.openxmlformats.org/spreadsheetml/2006/main" count="234" uniqueCount="110">
  <si>
    <r>
      <t xml:space="preserve">ANÁLISIS DE INCUMPLIMIENTOS - </t>
    </r>
    <r>
      <rPr>
        <b/>
        <sz val="14"/>
        <color indexed="10"/>
        <rFont val="Calibri"/>
        <family val="2"/>
      </rPr>
      <t>NOVIEMBRE 2013</t>
    </r>
  </si>
  <si>
    <t>Información en base a reporte estadístico CCLV - 206: Saldos y posiciones incumplidas - Contraparte Central y CCLV - 207: Saldos y posiciones incumplidas - Cámara de Compensación</t>
  </si>
  <si>
    <t>1 de 3</t>
  </si>
  <si>
    <t>INCUMPLIMIENTOS EN CCLV - GENERAL POR AGRUPACIÓN</t>
  </si>
  <si>
    <t>Efectivo</t>
  </si>
  <si>
    <t>Valores</t>
  </si>
  <si>
    <t>PH</t>
  </si>
  <si>
    <t>PM</t>
  </si>
  <si>
    <t>RV</t>
  </si>
  <si>
    <t>Total</t>
  </si>
  <si>
    <t>Noviembre</t>
  </si>
  <si>
    <t>Diciembre</t>
  </si>
  <si>
    <t>Total 2010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</si>
  <si>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</si>
  <si>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</si>
  <si>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</si>
  <si>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</si>
  <si>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</si>
  <si>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</si>
  <si>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</si>
  <si>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</si>
  <si>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</si>
  <si>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</si>
  <si>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 2011</t>
  </si>
  <si>
    <t>Total 2012</t>
  </si>
  <si>
    <t>Total 2013</t>
  </si>
  <si>
    <t>Total General</t>
  </si>
  <si>
    <t>RESÚMEN DE INCUMPLIMIENTO EN CCLV - SEGREGADOS POR MOTIVOS</t>
  </si>
  <si>
    <t>Motivos</t>
  </si>
  <si>
    <t>Liquidación con cliente</t>
  </si>
  <si>
    <t>Emisión de instrumento</t>
  </si>
  <si>
    <t>Incidente operacional</t>
  </si>
  <si>
    <t>Sin información</t>
  </si>
  <si>
    <t>Motivos del mes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</si>
  <si>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</si>
  <si>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</si>
  <si>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</si>
  <si>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</si>
  <si>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</si>
  <si>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</si>
  <si>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2 de 3</t>
  </si>
  <si>
    <t>RANKING DE AGENTES POR INCUMPLIMIENTO</t>
  </si>
  <si>
    <t>Agente</t>
  </si>
  <si>
    <t>N°</t>
  </si>
  <si>
    <t>%</t>
  </si>
  <si>
    <t>Agentes sin incumplimiento registrado</t>
  </si>
  <si>
    <t>BBVA</t>
  </si>
  <si>
    <t xml:space="preserve">Yrarrázaval y Compañía Corredores de Bolsa Limitada </t>
  </si>
  <si>
    <t>SANTANDER</t>
  </si>
  <si>
    <t xml:space="preserve">Etchegaray S.A. Corredores de Bolsa </t>
  </si>
  <si>
    <t>BICE</t>
  </si>
  <si>
    <t xml:space="preserve">Finanzas y Negocios S.A. Corredores de Bolsa </t>
  </si>
  <si>
    <t>GBM</t>
  </si>
  <si>
    <t xml:space="preserve">CHG Corredores de Bolsa </t>
  </si>
  <si>
    <t>BCI</t>
  </si>
  <si>
    <t xml:space="preserve">Moneda Corredores de Bolsa Limitada </t>
  </si>
  <si>
    <t>LARRA</t>
  </si>
  <si>
    <t xml:space="preserve">Chile Market S.A. Corredores de Bolsa </t>
  </si>
  <si>
    <t>CORPBANCA</t>
  </si>
  <si>
    <t>Agencia de Valores SURA S.A.</t>
  </si>
  <si>
    <t>MERRILL</t>
  </si>
  <si>
    <t>Bolsa de Corredores - Bolsa de Valores (*)</t>
  </si>
  <si>
    <t>DEUTSCHE</t>
  </si>
  <si>
    <t>Itaú Chile Corredores de Bolsa Limitada</t>
  </si>
  <si>
    <t>IM TRUST</t>
  </si>
  <si>
    <t>ForexChile Corredores de Bolsa S.A.</t>
  </si>
  <si>
    <t>SECURITY</t>
  </si>
  <si>
    <t>SCOTIA</t>
  </si>
  <si>
    <t>EUROAMER</t>
  </si>
  <si>
    <t>(*) Aún no opera en CCLV</t>
  </si>
  <si>
    <t>BANESTADO</t>
  </si>
  <si>
    <t>BANCHILE</t>
  </si>
  <si>
    <t>CONSORCIO</t>
  </si>
  <si>
    <t>CRUZDELSUR</t>
  </si>
  <si>
    <t>NEVASA</t>
  </si>
  <si>
    <t>PENTA</t>
  </si>
  <si>
    <t>JP MORGAN</t>
  </si>
  <si>
    <t>MBI</t>
  </si>
  <si>
    <t>TANNER</t>
  </si>
  <si>
    <t>BTG</t>
  </si>
  <si>
    <t>VANTRUST</t>
  </si>
  <si>
    <t>DEUTSCHE BANK</t>
  </si>
  <si>
    <t>FIT</t>
  </si>
  <si>
    <t>CBBEC (*)</t>
  </si>
  <si>
    <t>LARRAGAR</t>
  </si>
  <si>
    <t>MOLINA (*)</t>
  </si>
  <si>
    <t>ITAU AGF</t>
  </si>
  <si>
    <t>RENTA 4</t>
  </si>
  <si>
    <t>UGARTE</t>
  </si>
  <si>
    <t>VALENZUELA (*)</t>
  </si>
  <si>
    <t>TOTAL</t>
  </si>
  <si>
    <r>
      <t xml:space="preserve">ANÁLISIS DE INCUMPLIMIENTOS - </t>
    </r>
    <r>
      <rPr>
        <b/>
        <sz val="14"/>
        <color indexed="10"/>
        <rFont val="Calibri"/>
        <family val="2"/>
      </rPr>
      <t>NOVIEMBRE</t>
    </r>
    <r>
      <rPr>
        <b/>
        <sz val="14"/>
        <color indexed="10"/>
        <rFont val="Calibri"/>
        <family val="2"/>
      </rPr>
      <t xml:space="preserve"> 2013</t>
    </r>
  </si>
  <si>
    <t>3 de 3</t>
  </si>
  <si>
    <t>INCUMPLIMIENTOS EN CONTRAPARTE CENTRAL (RV)</t>
  </si>
  <si>
    <t>Fecha</t>
  </si>
  <si>
    <t>Tipo</t>
  </si>
  <si>
    <t>Monto ($)</t>
  </si>
  <si>
    <t>Posiciones</t>
  </si>
  <si>
    <t>Afectados</t>
  </si>
  <si>
    <t>Hr. Liq</t>
  </si>
  <si>
    <t>Horario</t>
  </si>
  <si>
    <t>Motivo</t>
  </si>
  <si>
    <t>Infracción</t>
  </si>
  <si>
    <t>Monto (UF)</t>
  </si>
  <si>
    <t>Complemento</t>
  </si>
  <si>
    <t>Atraso liquidación cliente</t>
  </si>
  <si>
    <t>A</t>
  </si>
  <si>
    <t>INCUMPLIMIENTOS EN CÁMARA DE COMPENSACIÓN</t>
  </si>
  <si>
    <t>Agrupación PM</t>
  </si>
  <si>
    <t>Agrupación PH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</si>
</sst>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dd\-mm\-yy;@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4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33" borderId="23" xfId="0" applyFont="1" applyFill="1" applyBorder="1" applyAlignment="1">
      <alignment horizontal="left"/>
    </xf>
    <xf numFmtId="0" fontId="10" fillId="33" borderId="23" xfId="0" applyFont="1" applyFill="1" applyBorder="1" applyAlignment="1">
      <alignment horizontal="center"/>
    </xf>
    <xf numFmtId="0" fontId="10" fillId="33" borderId="24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1" fillId="0" borderId="31" xfId="0" applyFont="1" applyBorder="1" applyAlignment="1">
      <alignment horizontal="left" vertical="top"/>
    </xf>
    <xf numFmtId="0" fontId="12" fillId="0" borderId="27" xfId="0" applyFont="1" applyBorder="1" applyAlignment="1">
      <alignment horizontal="left" vertical="top"/>
    </xf>
    <xf numFmtId="0" fontId="12" fillId="0" borderId="32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11" fillId="0" borderId="33" xfId="0" applyFont="1" applyBorder="1" applyAlignment="1">
      <alignment vertical="top"/>
    </xf>
    <xf numFmtId="0" fontId="11" fillId="0" borderId="34" xfId="0" applyFont="1" applyBorder="1" applyAlignment="1">
      <alignment vertical="top"/>
    </xf>
    <xf numFmtId="0" fontId="11" fillId="0" borderId="35" xfId="0" applyFont="1" applyBorder="1" applyAlignment="1">
      <alignment vertical="top"/>
    </xf>
    <xf numFmtId="0" fontId="10" fillId="0" borderId="14" xfId="0" applyFont="1" applyBorder="1" applyAlignment="1">
      <alignment/>
    </xf>
    <xf numFmtId="0" fontId="10" fillId="0" borderId="36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5" fillId="0" borderId="34" xfId="0" applyFont="1" applyBorder="1" applyAlignment="1">
      <alignment/>
    </xf>
    <xf numFmtId="0" fontId="5" fillId="34" borderId="3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64" fontId="10" fillId="0" borderId="28" xfId="57" applyNumberFormat="1" applyFont="1" applyFill="1" applyBorder="1" applyAlignment="1">
      <alignment horizontal="center"/>
    </xf>
    <xf numFmtId="0" fontId="5" fillId="34" borderId="0" xfId="0" applyFont="1" applyFill="1" applyAlignment="1">
      <alignment/>
    </xf>
    <xf numFmtId="0" fontId="5" fillId="34" borderId="26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9" fontId="10" fillId="33" borderId="13" xfId="57" applyFont="1" applyFill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1" fillId="0" borderId="0" xfId="0" applyFont="1" applyBorder="1" applyAlignment="1">
      <alignment vertical="top"/>
    </xf>
    <xf numFmtId="165" fontId="5" fillId="34" borderId="37" xfId="0" applyNumberFormat="1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3" fontId="5" fillId="34" borderId="34" xfId="0" applyNumberFormat="1" applyFont="1" applyFill="1" applyBorder="1" applyAlignment="1">
      <alignment/>
    </xf>
    <xf numFmtId="3" fontId="5" fillId="34" borderId="34" xfId="0" applyNumberFormat="1" applyFont="1" applyFill="1" applyBorder="1" applyAlignment="1">
      <alignment horizontal="center"/>
    </xf>
    <xf numFmtId="20" fontId="5" fillId="34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 horizontal="center"/>
    </xf>
    <xf numFmtId="20" fontId="5" fillId="0" borderId="1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4" fillId="33" borderId="1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4" fillId="33" borderId="17" xfId="0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3" fontId="5" fillId="0" borderId="2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 horizontal="center"/>
    </xf>
    <xf numFmtId="20" fontId="5" fillId="0" borderId="27" xfId="0" applyNumberFormat="1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0" fillId="0" borderId="39" xfId="0" applyFont="1" applyBorder="1" applyAlignment="1">
      <alignment horizontal="left"/>
    </xf>
    <xf numFmtId="0" fontId="12" fillId="0" borderId="40" xfId="0" applyFont="1" applyBorder="1" applyAlignment="1">
      <alignment horizontal="left" vertical="top" wrapText="1"/>
    </xf>
    <xf numFmtId="0" fontId="12" fillId="0" borderId="41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42" xfId="0" applyFont="1" applyBorder="1" applyAlignment="1">
      <alignment horizontal="left" vertical="top" wrapText="1"/>
    </xf>
    <xf numFmtId="0" fontId="12" fillId="0" borderId="43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0" fillId="0" borderId="23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2" fillId="0" borderId="33" xfId="0" applyFont="1" applyBorder="1" applyAlignment="1">
      <alignment horizontal="left" vertical="top" wrapText="1"/>
    </xf>
    <xf numFmtId="0" fontId="12" fillId="0" borderId="34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13" fillId="0" borderId="39" xfId="0" applyFont="1" applyBorder="1" applyAlignment="1">
      <alignment horizontal="left"/>
    </xf>
    <xf numFmtId="0" fontId="12" fillId="0" borderId="31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32" xfId="0" applyFont="1" applyBorder="1" applyAlignment="1">
      <alignment horizontal="left" vertical="top"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1 2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1 2" xfId="64"/>
    <cellStyle name="Título 2" xfId="65"/>
    <cellStyle name="Título 3" xfId="66"/>
    <cellStyle name="Título 3 2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efectivo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25"/>
          <c:y val="0.22075"/>
          <c:w val="0.63175"/>
          <c:h val="0.64525"/>
        </c:manualLayout>
      </c:layout>
      <c:pie3DChart>
        <c:varyColors val="1"/>
        <c:ser>
          <c:idx val="0"/>
          <c:order val="0"/>
          <c:tx>
            <c:strRef>
              <c:f>'1. Resúmen Incumplimientos'!$C$7:$F$7</c:f>
              <c:strCache>
                <c:ptCount val="1"/>
                <c:pt idx="0">
                  <c:v>Efectivo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Incumplimientos'!$C$8:$E$8</c:f>
              <c:strCache/>
            </c:strRef>
          </c:cat>
          <c:val>
            <c:numRef>
              <c:f>'1. Resúmen Incumplimientos'!$C$51:$E$51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Incumplimiento valores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153"/>
          <c:y val="0.21975"/>
          <c:w val="0.63525"/>
          <c:h val="0.647"/>
        </c:manualLayout>
      </c:layout>
      <c:pie3DChart>
        <c:varyColors val="1"/>
        <c:ser>
          <c:idx val="0"/>
          <c:order val="0"/>
          <c:tx>
            <c:strRef>
              <c:f>'1. Resúmen Incumplimientos'!$G$7:$J$7</c:f>
              <c:strCache>
                <c:ptCount val="1"/>
                <c:pt idx="0">
                  <c:v>Valores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Incumplimientos'!$G$8:$I$8</c:f>
              <c:strCache/>
            </c:strRef>
          </c:cat>
          <c:val>
            <c:numRef>
              <c:f>'1. Resúmen Incumplimientos'!$G$51:$I$51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Motivos de incumplimiento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 w="3175">
          <a:noFill/>
        </a:ln>
      </c:spPr>
    </c:title>
    <c:view3D>
      <c:rotX val="15"/>
      <c:hPercent val="100"/>
      <c:rotY val="130"/>
      <c:depthPercent val="100"/>
      <c:rAngAx val="1"/>
    </c:view3D>
    <c:plotArea>
      <c:layout>
        <c:manualLayout>
          <c:xMode val="edge"/>
          <c:yMode val="edge"/>
          <c:x val="0.092"/>
          <c:y val="0.33925"/>
          <c:w val="0.7305"/>
          <c:h val="0.6145"/>
        </c:manualLayout>
      </c:layout>
      <c:pie3DChart>
        <c:varyColors val="1"/>
        <c:ser>
          <c:idx val="0"/>
          <c:order val="0"/>
          <c:tx>
            <c:strRef>
              <c:f>'1. Resúmen Incumplimientos'!$B$56</c:f>
              <c:strCache>
                <c:ptCount val="1"/>
                <c:pt idx="0">
                  <c:v>Motivos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'1. Resúmen Incumplimientos'!$B$57:$B$60</c:f>
              <c:strCache/>
            </c:strRef>
          </c:cat>
          <c:val>
            <c:numRef>
              <c:f>'1. Resúmen Incumplimientos'!$L$57:$L$60</c:f>
              <c:numCache/>
            </c:numRef>
          </c:val>
        </c:ser>
        <c:firstSliceAng val="13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247650</xdr:colOff>
      <xdr:row>6</xdr:row>
      <xdr:rowOff>28575</xdr:rowOff>
    </xdr:from>
    <xdr:to>
      <xdr:col>17</xdr:col>
      <xdr:colOff>742950</xdr:colOff>
      <xdr:row>40</xdr:row>
      <xdr:rowOff>180975</xdr:rowOff>
    </xdr:to>
    <xdr:graphicFrame>
      <xdr:nvGraphicFramePr>
        <xdr:cNvPr id="1" name="Gráfico 1"/>
        <xdr:cNvGraphicFramePr/>
      </xdr:nvGraphicFramePr>
      <xdr:xfrm>
        <a:off x="6210300" y="1266825"/>
        <a:ext cx="4305300" cy="172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12</xdr:col>
      <xdr:colOff>257175</xdr:colOff>
      <xdr:row>41</xdr:row>
      <xdr:rowOff>57150</xdr:rowOff>
    </xdr:from>
    <xdr:to>
      <xdr:col>18</xdr:col>
      <xdr:colOff>0</xdr:colOff>
      <xdr:row>50</xdr:row>
      <xdr:rowOff>57150</xdr:rowOff>
    </xdr:to>
    <xdr:graphicFrame>
      <xdr:nvGraphicFramePr>
        <xdr:cNvPr id="2" name="Gráfico 4"/>
        <xdr:cNvGraphicFramePr/>
      </xdr:nvGraphicFramePr>
      <xdr:xfrm>
        <a:off x="6219825" y="3057525"/>
        <a:ext cx="4314825" cy="173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295275</xdr:colOff>
      <xdr:row>55</xdr:row>
      <xdr:rowOff>133350</xdr:rowOff>
    </xdr:from>
    <xdr:to>
      <xdr:col>18</xdr:col>
      <xdr:colOff>47625</xdr:colOff>
      <xdr:row>68</xdr:row>
      <xdr:rowOff>9525</xdr:rowOff>
    </xdr:to>
    <xdr:graphicFrame>
      <xdr:nvGraphicFramePr>
        <xdr:cNvPr id="3" name="Gráfico 5"/>
        <xdr:cNvGraphicFramePr/>
      </xdr:nvGraphicFramePr>
      <xdr:xfrm>
        <a:off x="6257925" y="5838825"/>
        <a:ext cx="4324350" cy="2419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7"/>
  <sheetViews>
    <sheetView showGridLines="0" tabSelected="1" zoomScalePageLayoutView="0" workbookViewId="0" topLeftCell="A1">
      <selection activeCell="B4" sqref="B4"/>
    </sheetView>
  </sheetViews>
  <sheetFormatPr defaultColWidth="11.421875" defaultRowHeight="12.75"/>
  <cols>
    <col min="1" max="1" width="3.57421875" style="1" customWidth="1"/>
    <col min="2" max="2" width="15.8515625" style="1" customWidth="1"/>
    <col min="3" max="12" width="7.00390625" style="1" customWidth="1"/>
    <col min="13" max="16384" width="11.421875" style="1" customWidth="1"/>
  </cols>
  <sheetData>
    <row r="1" ht="15.75" thickBot="1"/>
    <row r="2" spans="2:18" ht="19.5" thickBot="1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15">
      <c r="B3" s="2" t="s">
        <v>1</v>
      </c>
      <c r="R3" s="3" t="s">
        <v>2</v>
      </c>
    </row>
    <row r="4" spans="2:18" ht="15">
      <c r="B4" s="4"/>
      <c r="R4" s="3"/>
    </row>
    <row r="5" spans="2:18" ht="15.75" thickBot="1">
      <c r="B5" s="126" t="s">
        <v>3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</row>
    <row r="6" ht="16.5" thickBot="1" thickTop="1"/>
    <row r="7" spans="3:11" ht="15.75" thickBot="1">
      <c r="C7" s="120" t="s">
        <v>4</v>
      </c>
      <c r="D7" s="121"/>
      <c r="E7" s="121"/>
      <c r="F7" s="121"/>
      <c r="G7" s="120" t="s">
        <v>5</v>
      </c>
      <c r="H7" s="121"/>
      <c r="I7" s="121"/>
      <c r="J7" s="122"/>
      <c r="K7" s="5"/>
    </row>
    <row r="8" spans="3:11" ht="15.75" thickBot="1"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9" t="s">
        <v>9</v>
      </c>
    </row>
    <row r="9" spans="2:11" ht="15.75" hidden="1" thickBot="1">
      <c r="B9" s="10" t="s">
        <v>10</v>
      </c>
      <c r="C9" s="11">
        <v>1</v>
      </c>
      <c r="D9" s="12"/>
      <c r="E9" s="12"/>
      <c r="F9" s="13">
        <f aca="true" t="shared" si="0" ref="F9:F23">+SUM(C9:E9)</f>
        <v>1</v>
      </c>
      <c r="G9" s="11">
        <v>7</v>
      </c>
      <c r="H9" s="12">
        <v>1</v>
      </c>
      <c r="I9" s="12">
        <v>5</v>
      </c>
      <c r="J9" s="14">
        <f aca="true" t="shared" si="1" ref="J9:J23">+SUM(G9:I9)</f>
        <v>13</v>
      </c>
      <c r="K9" s="15">
        <f>+J9+F9</f>
        <v>14</v>
      </c>
    </row>
    <row r="10" spans="2:11" ht="15.75" hidden="1" thickBot="1">
      <c r="B10" s="16" t="s">
        <v>11</v>
      </c>
      <c r="C10" s="17"/>
      <c r="D10" s="18"/>
      <c r="E10" s="18"/>
      <c r="F10" s="19">
        <f t="shared" si="0"/>
        <v>0</v>
      </c>
      <c r="G10" s="17">
        <v>9</v>
      </c>
      <c r="H10" s="18">
        <v>2</v>
      </c>
      <c r="I10" s="18">
        <v>4</v>
      </c>
      <c r="J10" s="20">
        <f t="shared" si="1"/>
        <v>15</v>
      </c>
      <c r="K10" s="21">
        <f>+J10+F10</f>
        <v>15</v>
      </c>
    </row>
    <row r="11" spans="2:11" ht="15.75" thickBot="1">
      <c r="B11" s="22" t="s">
        <v>12</v>
      </c>
      <c r="C11" s="23">
        <f>+SUM(C9:C10)</f>
        <v>1</v>
      </c>
      <c r="D11" s="24">
        <f>+SUM(D9:D10)</f>
        <v>0</v>
      </c>
      <c r="E11" s="24">
        <f>+SUM(E9:E10)</f>
        <v>0</v>
      </c>
      <c r="F11" s="24">
        <f t="shared" si="0"/>
        <v>1</v>
      </c>
      <c r="G11" s="23">
        <f>+SUM(G9:G10)</f>
        <v>16</v>
      </c>
      <c r="H11" s="24">
        <f>+SUM(H9:H10)</f>
        <v>3</v>
      </c>
      <c r="I11" s="24">
        <f>+SUM(I9:I10)</f>
        <v>9</v>
      </c>
      <c r="J11" s="25">
        <f t="shared" si="1"/>
        <v>28</v>
      </c>
      <c r="K11" s="9">
        <f>+SUM(K9:K10)</f>
        <v>29</v>
      </c>
    </row>
    <row r="12" spans="2:11" ht="15.75" hidden="1" thickBot="1">
      <c r="B12" s="10" t="s">
        <v>13</v>
      </c>
      <c r="C12" s="11">
        <v>2</v>
      </c>
      <c r="D12" s="12"/>
      <c r="E12" s="12"/>
      <c r="F12" s="13">
        <f t="shared" si="0"/>
        <v>2</v>
      </c>
      <c r="G12" s="11">
        <v>12</v>
      </c>
      <c r="H12" s="12"/>
      <c r="I12" s="12">
        <v>2</v>
      </c>
      <c r="J12" s="14">
        <f t="shared" si="1"/>
        <v>14</v>
      </c>
      <c r="K12" s="15">
        <f aca="true" t="shared" si="2" ref="K12:K23">+J12+F12</f>
        <v>16</v>
      </c>
    </row>
    <row r="13" spans="2:11" ht="15.75" hidden="1" thickBot="1">
      <c r="B13" s="26" t="s">
        <v>14</v>
      </c>
      <c r="C13" s="27">
        <v>2</v>
      </c>
      <c r="D13" s="28"/>
      <c r="E13" s="28"/>
      <c r="F13" s="29">
        <f t="shared" si="0"/>
        <v>2</v>
      </c>
      <c r="G13" s="27">
        <v>5</v>
      </c>
      <c r="H13" s="28"/>
      <c r="I13" s="28">
        <v>5</v>
      </c>
      <c r="J13" s="30">
        <f t="shared" si="1"/>
        <v>10</v>
      </c>
      <c r="K13" s="31">
        <f t="shared" si="2"/>
        <v>12</v>
      </c>
    </row>
    <row r="14" spans="2:11" ht="15.75" hidden="1" thickBot="1">
      <c r="B14" s="26" t="s">
        <v>15</v>
      </c>
      <c r="C14" s="27">
        <v>2</v>
      </c>
      <c r="D14" s="28"/>
      <c r="E14" s="28">
        <v>1</v>
      </c>
      <c r="F14" s="29">
        <f t="shared" si="0"/>
        <v>3</v>
      </c>
      <c r="G14" s="27">
        <v>11</v>
      </c>
      <c r="H14" s="28"/>
      <c r="I14" s="28">
        <v>1</v>
      </c>
      <c r="J14" s="30">
        <f t="shared" si="1"/>
        <v>12</v>
      </c>
      <c r="K14" s="31">
        <f t="shared" si="2"/>
        <v>15</v>
      </c>
    </row>
    <row r="15" spans="2:11" ht="15.75" hidden="1" thickBot="1">
      <c r="B15" s="26" t="s">
        <v>16</v>
      </c>
      <c r="C15" s="27"/>
      <c r="D15" s="28"/>
      <c r="E15" s="28"/>
      <c r="F15" s="29">
        <f t="shared" si="0"/>
        <v>0</v>
      </c>
      <c r="G15" s="27">
        <v>4</v>
      </c>
      <c r="H15" s="28">
        <v>2</v>
      </c>
      <c r="I15" s="28">
        <v>3</v>
      </c>
      <c r="J15" s="30">
        <f t="shared" si="1"/>
        <v>9</v>
      </c>
      <c r="K15" s="31">
        <f t="shared" si="2"/>
        <v>9</v>
      </c>
    </row>
    <row r="16" spans="2:11" ht="15.75" hidden="1" thickBot="1">
      <c r="B16" s="26" t="s">
        <v>17</v>
      </c>
      <c r="C16" s="27"/>
      <c r="D16" s="28"/>
      <c r="E16" s="28"/>
      <c r="F16" s="29">
        <f t="shared" si="0"/>
        <v>0</v>
      </c>
      <c r="G16" s="27">
        <v>7</v>
      </c>
      <c r="H16" s="28">
        <v>1</v>
      </c>
      <c r="I16" s="28">
        <v>2</v>
      </c>
      <c r="J16" s="30">
        <f t="shared" si="1"/>
        <v>10</v>
      </c>
      <c r="K16" s="31">
        <f t="shared" si="2"/>
        <v>10</v>
      </c>
    </row>
    <row r="17" spans="2:11" ht="15.75" hidden="1" thickBot="1">
      <c r="B17" s="26" t="s">
        <v>18</v>
      </c>
      <c r="C17" s="27">
        <v>1</v>
      </c>
      <c r="D17" s="28"/>
      <c r="E17" s="28"/>
      <c r="F17" s="29">
        <f t="shared" si="0"/>
        <v>1</v>
      </c>
      <c r="G17" s="27">
        <v>7</v>
      </c>
      <c r="H17" s="28"/>
      <c r="I17" s="28">
        <v>4</v>
      </c>
      <c r="J17" s="30">
        <f t="shared" si="1"/>
        <v>11</v>
      </c>
      <c r="K17" s="31">
        <f t="shared" si="2"/>
        <v>12</v>
      </c>
    </row>
    <row r="18" spans="2:11" ht="15.75" hidden="1" thickBot="1">
      <c r="B18" s="26" t="s">
        <v>19</v>
      </c>
      <c r="C18" s="27">
        <v>1</v>
      </c>
      <c r="D18" s="28"/>
      <c r="E18" s="28"/>
      <c r="F18" s="29">
        <f t="shared" si="0"/>
        <v>1</v>
      </c>
      <c r="G18" s="27">
        <v>4</v>
      </c>
      <c r="H18" s="28">
        <v>4</v>
      </c>
      <c r="I18" s="28">
        <v>2</v>
      </c>
      <c r="J18" s="30">
        <f t="shared" si="1"/>
        <v>10</v>
      </c>
      <c r="K18" s="31">
        <f t="shared" si="2"/>
        <v>11</v>
      </c>
    </row>
    <row r="19" spans="2:11" ht="15.75" hidden="1" thickBot="1">
      <c r="B19" s="26" t="s">
        <v>20</v>
      </c>
      <c r="C19" s="27">
        <v>1</v>
      </c>
      <c r="D19" s="28"/>
      <c r="E19" s="28"/>
      <c r="F19" s="29">
        <f t="shared" si="0"/>
        <v>1</v>
      </c>
      <c r="G19" s="27">
        <v>10</v>
      </c>
      <c r="H19" s="28">
        <v>3</v>
      </c>
      <c r="I19" s="28">
        <v>1</v>
      </c>
      <c r="J19" s="30">
        <f t="shared" si="1"/>
        <v>14</v>
      </c>
      <c r="K19" s="31">
        <f t="shared" si="2"/>
        <v>15</v>
      </c>
    </row>
    <row r="20" spans="2:11" ht="15.75" hidden="1" thickBot="1">
      <c r="B20" s="26" t="s">
        <v>21</v>
      </c>
      <c r="C20" s="27"/>
      <c r="D20" s="28"/>
      <c r="E20" s="28"/>
      <c r="F20" s="29">
        <f t="shared" si="0"/>
        <v>0</v>
      </c>
      <c r="G20" s="27">
        <v>10</v>
      </c>
      <c r="H20" s="28">
        <v>4</v>
      </c>
      <c r="I20" s="28">
        <v>3</v>
      </c>
      <c r="J20" s="29">
        <f t="shared" si="1"/>
        <v>17</v>
      </c>
      <c r="K20" s="31">
        <f t="shared" si="2"/>
        <v>17</v>
      </c>
    </row>
    <row r="21" spans="2:11" ht="15.75" hidden="1" thickBot="1">
      <c r="B21" s="26" t="s">
        <v>22</v>
      </c>
      <c r="C21" s="27">
        <v>1</v>
      </c>
      <c r="D21" s="28"/>
      <c r="E21" s="28"/>
      <c r="F21" s="29">
        <f t="shared" si="0"/>
        <v>1</v>
      </c>
      <c r="G21" s="27">
        <v>11</v>
      </c>
      <c r="H21" s="28">
        <v>1</v>
      </c>
      <c r="I21" s="28">
        <v>3</v>
      </c>
      <c r="J21" s="29">
        <f t="shared" si="1"/>
        <v>15</v>
      </c>
      <c r="K21" s="31">
        <f t="shared" si="2"/>
        <v>16</v>
      </c>
    </row>
    <row r="22" spans="2:11" ht="15.75" hidden="1" thickBot="1">
      <c r="B22" s="26" t="s">
        <v>10</v>
      </c>
      <c r="C22" s="27"/>
      <c r="D22" s="28"/>
      <c r="E22" s="28"/>
      <c r="F22" s="29">
        <f t="shared" si="0"/>
        <v>0</v>
      </c>
      <c r="G22" s="17">
        <v>9</v>
      </c>
      <c r="H22" s="28"/>
      <c r="I22" s="28">
        <v>1</v>
      </c>
      <c r="J22" s="29">
        <f t="shared" si="1"/>
        <v>10</v>
      </c>
      <c r="K22" s="31">
        <f t="shared" si="2"/>
        <v>10</v>
      </c>
    </row>
    <row r="23" spans="2:11" ht="15.75" hidden="1" thickBot="1">
      <c r="B23" s="16" t="s">
        <v>11</v>
      </c>
      <c r="C23" s="17"/>
      <c r="D23" s="18"/>
      <c r="E23" s="18"/>
      <c r="F23" s="19">
        <f t="shared" si="0"/>
        <v>0</v>
      </c>
      <c r="G23" s="17">
        <v>9</v>
      </c>
      <c r="H23" s="18">
        <v>1</v>
      </c>
      <c r="I23" s="18">
        <v>6</v>
      </c>
      <c r="J23" s="20">
        <f t="shared" si="1"/>
        <v>16</v>
      </c>
      <c r="K23" s="21">
        <f t="shared" si="2"/>
        <v>16</v>
      </c>
    </row>
    <row r="24" spans="2:11" ht="15.75" thickBot="1">
      <c r="B24" s="22" t="s">
        <v>23</v>
      </c>
      <c r="C24" s="23">
        <f>+SUM(C12:C23)</f>
        <v>10</v>
      </c>
      <c r="D24" s="24">
        <f>+SUM(D12:D23)</f>
        <v>0</v>
      </c>
      <c r="E24" s="24">
        <f>+SUM(E12:E23)</f>
        <v>1</v>
      </c>
      <c r="F24" s="24">
        <f>+SUM(C24:E24)</f>
        <v>11</v>
      </c>
      <c r="G24" s="23">
        <f>+SUM(G12:G23)</f>
        <v>99</v>
      </c>
      <c r="H24" s="24">
        <f>+SUM(H12:H23)</f>
        <v>16</v>
      </c>
      <c r="I24" s="24">
        <f>+SUM(I12:I23)</f>
        <v>33</v>
      </c>
      <c r="J24" s="25">
        <f>+SUM(G24:I24)</f>
        <v>148</v>
      </c>
      <c r="K24" s="9">
        <f>+SUM(K12:K23)</f>
        <v>159</v>
      </c>
    </row>
    <row r="25" spans="2:11" ht="15.75" hidden="1" thickBot="1">
      <c r="B25" s="10" t="s">
        <v>13</v>
      </c>
      <c r="C25" s="11"/>
      <c r="D25" s="12"/>
      <c r="E25" s="12"/>
      <c r="F25" s="13">
        <f aca="true" t="shared" si="3" ref="F25:F49">+SUM(C25:E25)</f>
        <v>0</v>
      </c>
      <c r="G25" s="11">
        <v>7</v>
      </c>
      <c r="H25" s="12">
        <v>3</v>
      </c>
      <c r="I25" s="12">
        <v>4</v>
      </c>
      <c r="J25" s="14">
        <f aca="true" t="shared" si="4" ref="J25:J36">+SUM(G25:I25)</f>
        <v>14</v>
      </c>
      <c r="K25" s="15">
        <f aca="true" t="shared" si="5" ref="K25:K36">+J25+F25</f>
        <v>14</v>
      </c>
    </row>
    <row r="26" spans="2:11" ht="15.75" hidden="1" thickBot="1">
      <c r="B26" s="26" t="s">
        <v>14</v>
      </c>
      <c r="C26" s="27"/>
      <c r="D26" s="28"/>
      <c r="E26" s="28"/>
      <c r="F26" s="29">
        <f t="shared" si="3"/>
        <v>0</v>
      </c>
      <c r="G26" s="27">
        <v>7</v>
      </c>
      <c r="H26" s="28"/>
      <c r="I26" s="28">
        <v>5</v>
      </c>
      <c r="J26" s="30">
        <f>+SUM(G26:I26)</f>
        <v>12</v>
      </c>
      <c r="K26" s="31">
        <f>+J26+F26</f>
        <v>12</v>
      </c>
    </row>
    <row r="27" spans="2:11" ht="15.75" hidden="1" thickBot="1">
      <c r="B27" s="26" t="s">
        <v>15</v>
      </c>
      <c r="C27" s="27">
        <v>1</v>
      </c>
      <c r="D27" s="28"/>
      <c r="E27" s="28"/>
      <c r="F27" s="29">
        <f t="shared" si="3"/>
        <v>1</v>
      </c>
      <c r="G27" s="27">
        <v>8</v>
      </c>
      <c r="H27" s="28">
        <v>3</v>
      </c>
      <c r="I27" s="28">
        <v>4</v>
      </c>
      <c r="J27" s="30">
        <f t="shared" si="4"/>
        <v>15</v>
      </c>
      <c r="K27" s="31">
        <f t="shared" si="5"/>
        <v>16</v>
      </c>
    </row>
    <row r="28" spans="2:11" ht="15.75" hidden="1" thickBot="1">
      <c r="B28" s="26" t="s">
        <v>16</v>
      </c>
      <c r="C28" s="27"/>
      <c r="D28" s="28"/>
      <c r="E28" s="28"/>
      <c r="F28" s="29">
        <f t="shared" si="3"/>
        <v>0</v>
      </c>
      <c r="G28" s="27">
        <v>9</v>
      </c>
      <c r="H28" s="28">
        <v>4</v>
      </c>
      <c r="I28" s="28">
        <v>3</v>
      </c>
      <c r="J28" s="30">
        <f t="shared" si="4"/>
        <v>16</v>
      </c>
      <c r="K28" s="31">
        <f t="shared" si="5"/>
        <v>16</v>
      </c>
    </row>
    <row r="29" spans="2:11" ht="15.75" hidden="1" thickBot="1">
      <c r="B29" s="26" t="s">
        <v>17</v>
      </c>
      <c r="C29" s="27">
        <v>2</v>
      </c>
      <c r="D29" s="28"/>
      <c r="E29" s="28"/>
      <c r="F29" s="29">
        <f t="shared" si="3"/>
        <v>2</v>
      </c>
      <c r="G29" s="27">
        <v>5</v>
      </c>
      <c r="H29" s="28"/>
      <c r="I29" s="28">
        <v>3</v>
      </c>
      <c r="J29" s="30">
        <f t="shared" si="4"/>
        <v>8</v>
      </c>
      <c r="K29" s="31">
        <f t="shared" si="5"/>
        <v>10</v>
      </c>
    </row>
    <row r="30" spans="2:11" ht="15.75" hidden="1" thickBot="1">
      <c r="B30" s="26" t="s">
        <v>18</v>
      </c>
      <c r="C30" s="27">
        <v>1</v>
      </c>
      <c r="D30" s="28"/>
      <c r="E30" s="28"/>
      <c r="F30" s="29">
        <f t="shared" si="3"/>
        <v>1</v>
      </c>
      <c r="G30" s="27">
        <v>9</v>
      </c>
      <c r="H30" s="28">
        <v>2</v>
      </c>
      <c r="I30" s="28">
        <v>5</v>
      </c>
      <c r="J30" s="30">
        <f t="shared" si="4"/>
        <v>16</v>
      </c>
      <c r="K30" s="31">
        <f t="shared" si="5"/>
        <v>17</v>
      </c>
    </row>
    <row r="31" spans="2:11" ht="15.75" hidden="1" thickBot="1">
      <c r="B31" s="26" t="s">
        <v>19</v>
      </c>
      <c r="C31" s="27"/>
      <c r="D31" s="28">
        <v>1</v>
      </c>
      <c r="E31" s="28"/>
      <c r="F31" s="29">
        <f t="shared" si="3"/>
        <v>1</v>
      </c>
      <c r="G31" s="27">
        <v>10</v>
      </c>
      <c r="H31" s="28">
        <v>1</v>
      </c>
      <c r="I31" s="28">
        <v>4</v>
      </c>
      <c r="J31" s="30">
        <f t="shared" si="4"/>
        <v>15</v>
      </c>
      <c r="K31" s="31">
        <f t="shared" si="5"/>
        <v>16</v>
      </c>
    </row>
    <row r="32" spans="2:11" ht="15.75" hidden="1" thickBot="1">
      <c r="B32" s="26" t="s">
        <v>20</v>
      </c>
      <c r="C32" s="27"/>
      <c r="D32" s="28"/>
      <c r="E32" s="28"/>
      <c r="F32" s="29">
        <f t="shared" si="3"/>
        <v>0</v>
      </c>
      <c r="G32" s="27">
        <v>7</v>
      </c>
      <c r="H32" s="28">
        <v>2</v>
      </c>
      <c r="I32" s="28">
        <v>1</v>
      </c>
      <c r="J32" s="30">
        <f t="shared" si="4"/>
        <v>10</v>
      </c>
      <c r="K32" s="31">
        <f t="shared" si="5"/>
        <v>10</v>
      </c>
    </row>
    <row r="33" spans="2:11" ht="15.75" hidden="1" thickBot="1">
      <c r="B33" s="26" t="s">
        <v>21</v>
      </c>
      <c r="C33" s="27"/>
      <c r="D33" s="28"/>
      <c r="E33" s="28"/>
      <c r="F33" s="29">
        <f t="shared" si="3"/>
        <v>0</v>
      </c>
      <c r="G33" s="27">
        <v>4</v>
      </c>
      <c r="H33" s="28">
        <v>2</v>
      </c>
      <c r="I33" s="28">
        <v>1</v>
      </c>
      <c r="J33" s="29">
        <f t="shared" si="4"/>
        <v>7</v>
      </c>
      <c r="K33" s="31">
        <f t="shared" si="5"/>
        <v>7</v>
      </c>
    </row>
    <row r="34" spans="2:11" ht="15.75" hidden="1" thickBot="1">
      <c r="B34" s="26" t="s">
        <v>22</v>
      </c>
      <c r="C34" s="27"/>
      <c r="D34" s="28"/>
      <c r="E34" s="28"/>
      <c r="F34" s="29">
        <f t="shared" si="3"/>
        <v>0</v>
      </c>
      <c r="G34" s="27">
        <v>12</v>
      </c>
      <c r="H34" s="28">
        <v>1</v>
      </c>
      <c r="I34" s="28">
        <v>2</v>
      </c>
      <c r="J34" s="29">
        <f t="shared" si="4"/>
        <v>15</v>
      </c>
      <c r="K34" s="31">
        <f t="shared" si="5"/>
        <v>15</v>
      </c>
    </row>
    <row r="35" spans="2:11" ht="15.75" hidden="1" thickBot="1">
      <c r="B35" s="26" t="s">
        <v>10</v>
      </c>
      <c r="C35" s="27"/>
      <c r="D35" s="28"/>
      <c r="E35" s="28"/>
      <c r="F35" s="29">
        <f t="shared" si="3"/>
        <v>0</v>
      </c>
      <c r="G35" s="27">
        <v>3</v>
      </c>
      <c r="H35" s="28">
        <v>4</v>
      </c>
      <c r="I35" s="28"/>
      <c r="J35" s="29">
        <f t="shared" si="4"/>
        <v>7</v>
      </c>
      <c r="K35" s="31">
        <f t="shared" si="5"/>
        <v>7</v>
      </c>
    </row>
    <row r="36" spans="2:11" ht="15.75" hidden="1" thickBot="1">
      <c r="B36" s="16" t="s">
        <v>11</v>
      </c>
      <c r="C36" s="17"/>
      <c r="D36" s="18"/>
      <c r="E36" s="18"/>
      <c r="F36" s="19">
        <f t="shared" si="3"/>
        <v>0</v>
      </c>
      <c r="G36" s="17">
        <v>5</v>
      </c>
      <c r="H36" s="18">
        <v>3</v>
      </c>
      <c r="I36" s="18">
        <v>6</v>
      </c>
      <c r="J36" s="20">
        <f t="shared" si="4"/>
        <v>14</v>
      </c>
      <c r="K36" s="21">
        <f t="shared" si="5"/>
        <v>14</v>
      </c>
    </row>
    <row r="37" spans="2:11" ht="15.75" thickBot="1">
      <c r="B37" s="22" t="s">
        <v>24</v>
      </c>
      <c r="C37" s="23">
        <f>+SUM(C25:C36)</f>
        <v>4</v>
      </c>
      <c r="D37" s="24">
        <f>+SUM(D25:D36)</f>
        <v>1</v>
      </c>
      <c r="E37" s="24">
        <f>+SUM(E25:E36)</f>
        <v>0</v>
      </c>
      <c r="F37" s="24">
        <f>+SUM(C37:E37)</f>
        <v>5</v>
      </c>
      <c r="G37" s="23">
        <f>+SUM(G25:G36)</f>
        <v>86</v>
      </c>
      <c r="H37" s="24">
        <f>+SUM(H25:H36)</f>
        <v>25</v>
      </c>
      <c r="I37" s="24">
        <f>+SUM(I25:I36)</f>
        <v>38</v>
      </c>
      <c r="J37" s="25">
        <f>+SUM(G37:I37)</f>
        <v>149</v>
      </c>
      <c r="K37" s="9">
        <f>+SUM(K25:K36)</f>
        <v>154</v>
      </c>
    </row>
    <row r="38" spans="2:11" ht="15">
      <c r="B38" s="10" t="s">
        <v>13</v>
      </c>
      <c r="C38" s="11"/>
      <c r="D38" s="12"/>
      <c r="E38" s="12"/>
      <c r="F38" s="13">
        <f t="shared" si="3"/>
        <v>0</v>
      </c>
      <c r="G38" s="11">
        <v>12</v>
      </c>
      <c r="H38" s="12">
        <v>1</v>
      </c>
      <c r="I38" s="12">
        <v>4</v>
      </c>
      <c r="J38" s="14">
        <f aca="true" t="shared" si="6" ref="J38:J49">+SUM(G38:I38)</f>
        <v>17</v>
      </c>
      <c r="K38" s="15">
        <f>+F38+J38</f>
        <v>17</v>
      </c>
    </row>
    <row r="39" spans="2:11" ht="15">
      <c r="B39" s="26" t="s">
        <v>14</v>
      </c>
      <c r="C39" s="27"/>
      <c r="D39" s="28"/>
      <c r="E39" s="28"/>
      <c r="F39" s="29">
        <f t="shared" si="3"/>
        <v>0</v>
      </c>
      <c r="G39" s="27">
        <v>9</v>
      </c>
      <c r="H39" s="28"/>
      <c r="I39" s="28">
        <v>6</v>
      </c>
      <c r="J39" s="30">
        <f t="shared" si="6"/>
        <v>15</v>
      </c>
      <c r="K39" s="31">
        <f aca="true" t="shared" si="7" ref="K39:K49">+F39+J39</f>
        <v>15</v>
      </c>
    </row>
    <row r="40" spans="2:11" ht="15">
      <c r="B40" s="26" t="s">
        <v>15</v>
      </c>
      <c r="C40" s="27"/>
      <c r="D40" s="28"/>
      <c r="E40" s="28"/>
      <c r="F40" s="29">
        <f t="shared" si="3"/>
        <v>0</v>
      </c>
      <c r="G40" s="27">
        <v>2</v>
      </c>
      <c r="H40" s="28">
        <v>1</v>
      </c>
      <c r="I40" s="28">
        <v>8</v>
      </c>
      <c r="J40" s="30">
        <f t="shared" si="6"/>
        <v>11</v>
      </c>
      <c r="K40" s="31">
        <f t="shared" si="7"/>
        <v>11</v>
      </c>
    </row>
    <row r="41" spans="2:11" ht="15">
      <c r="B41" s="26" t="s">
        <v>16</v>
      </c>
      <c r="C41" s="27"/>
      <c r="D41" s="28"/>
      <c r="E41" s="28"/>
      <c r="F41" s="29">
        <f t="shared" si="3"/>
        <v>0</v>
      </c>
      <c r="G41" s="27">
        <v>4</v>
      </c>
      <c r="H41" s="28">
        <v>2</v>
      </c>
      <c r="I41" s="28">
        <v>2</v>
      </c>
      <c r="J41" s="30">
        <f t="shared" si="6"/>
        <v>8</v>
      </c>
      <c r="K41" s="31">
        <f t="shared" si="7"/>
        <v>8</v>
      </c>
    </row>
    <row r="42" spans="2:11" ht="15">
      <c r="B42" s="26" t="s">
        <v>17</v>
      </c>
      <c r="C42" s="27"/>
      <c r="D42" s="28"/>
      <c r="E42" s="28"/>
      <c r="F42" s="29">
        <f t="shared" si="3"/>
        <v>0</v>
      </c>
      <c r="G42" s="27">
        <v>4</v>
      </c>
      <c r="H42" s="28">
        <v>1</v>
      </c>
      <c r="I42" s="28">
        <v>5</v>
      </c>
      <c r="J42" s="30">
        <f t="shared" si="6"/>
        <v>10</v>
      </c>
      <c r="K42" s="31">
        <f t="shared" si="7"/>
        <v>10</v>
      </c>
    </row>
    <row r="43" spans="2:11" ht="15">
      <c r="B43" s="26" t="s">
        <v>18</v>
      </c>
      <c r="C43" s="27">
        <v>1</v>
      </c>
      <c r="D43" s="28"/>
      <c r="E43" s="28"/>
      <c r="F43" s="29">
        <f t="shared" si="3"/>
        <v>1</v>
      </c>
      <c r="G43" s="27">
        <v>7</v>
      </c>
      <c r="H43" s="28">
        <v>4</v>
      </c>
      <c r="I43" s="28">
        <v>7</v>
      </c>
      <c r="J43" s="30">
        <f t="shared" si="6"/>
        <v>18</v>
      </c>
      <c r="K43" s="31">
        <f t="shared" si="7"/>
        <v>19</v>
      </c>
    </row>
    <row r="44" spans="2:11" ht="15">
      <c r="B44" s="26" t="s">
        <v>19</v>
      </c>
      <c r="C44" s="27">
        <v>1</v>
      </c>
      <c r="D44" s="28"/>
      <c r="E44" s="28"/>
      <c r="F44" s="29">
        <f t="shared" si="3"/>
        <v>1</v>
      </c>
      <c r="G44" s="27">
        <v>5</v>
      </c>
      <c r="H44" s="28">
        <v>1</v>
      </c>
      <c r="I44" s="28">
        <v>3</v>
      </c>
      <c r="J44" s="30">
        <f t="shared" si="6"/>
        <v>9</v>
      </c>
      <c r="K44" s="31">
        <f t="shared" si="7"/>
        <v>10</v>
      </c>
    </row>
    <row r="45" spans="2:11" ht="15">
      <c r="B45" s="26" t="s">
        <v>20</v>
      </c>
      <c r="C45" s="27">
        <v>1</v>
      </c>
      <c r="D45" s="28"/>
      <c r="E45" s="28"/>
      <c r="F45" s="29">
        <f t="shared" si="3"/>
        <v>1</v>
      </c>
      <c r="G45" s="27">
        <v>2</v>
      </c>
      <c r="H45" s="28">
        <v>3</v>
      </c>
      <c r="I45" s="28">
        <v>1</v>
      </c>
      <c r="J45" s="30">
        <f t="shared" si="6"/>
        <v>6</v>
      </c>
      <c r="K45" s="31">
        <f t="shared" si="7"/>
        <v>7</v>
      </c>
    </row>
    <row r="46" spans="2:11" ht="15">
      <c r="B46" s="26" t="s">
        <v>21</v>
      </c>
      <c r="C46" s="27"/>
      <c r="D46" s="28"/>
      <c r="E46" s="28"/>
      <c r="F46" s="29">
        <f t="shared" si="3"/>
        <v>0</v>
      </c>
      <c r="G46" s="27">
        <v>2</v>
      </c>
      <c r="H46" s="28"/>
      <c r="I46" s="28">
        <v>7</v>
      </c>
      <c r="J46" s="29">
        <f t="shared" si="6"/>
        <v>9</v>
      </c>
      <c r="K46" s="31">
        <f t="shared" si="7"/>
        <v>9</v>
      </c>
    </row>
    <row r="47" spans="2:11" ht="15">
      <c r="B47" s="26" t="s">
        <v>22</v>
      </c>
      <c r="C47" s="27">
        <v>1</v>
      </c>
      <c r="D47" s="28"/>
      <c r="E47" s="28"/>
      <c r="F47" s="29">
        <f t="shared" si="3"/>
        <v>1</v>
      </c>
      <c r="G47" s="27">
        <v>1</v>
      </c>
      <c r="H47" s="28">
        <v>1</v>
      </c>
      <c r="I47" s="28">
        <v>4</v>
      </c>
      <c r="J47" s="29">
        <f t="shared" si="6"/>
        <v>6</v>
      </c>
      <c r="K47" s="31">
        <f t="shared" si="7"/>
        <v>7</v>
      </c>
    </row>
    <row r="48" spans="2:11" ht="15">
      <c r="B48" s="26" t="s">
        <v>10</v>
      </c>
      <c r="C48" s="27"/>
      <c r="D48" s="28"/>
      <c r="E48" s="28"/>
      <c r="F48" s="29">
        <f t="shared" si="3"/>
        <v>0</v>
      </c>
      <c r="G48" s="27">
        <v>2</v>
      </c>
      <c r="H48" s="28">
        <v>1</v>
      </c>
      <c r="I48" s="28">
        <v>3</v>
      </c>
      <c r="J48" s="29">
        <f t="shared" si="6"/>
        <v>6</v>
      </c>
      <c r="K48" s="31">
        <f t="shared" si="7"/>
        <v>6</v>
      </c>
    </row>
    <row r="49" spans="2:11" ht="15.75" thickBot="1">
      <c r="B49" s="16" t="s">
        <v>11</v>
      </c>
      <c r="C49" s="17"/>
      <c r="D49" s="18"/>
      <c r="E49" s="18"/>
      <c r="F49" s="19">
        <f t="shared" si="3"/>
        <v>0</v>
      </c>
      <c r="G49" s="17"/>
      <c r="H49" s="18"/>
      <c r="I49" s="18"/>
      <c r="J49" s="20">
        <f t="shared" si="6"/>
        <v>0</v>
      </c>
      <c r="K49" s="21">
        <f t="shared" si="7"/>
        <v>0</v>
      </c>
    </row>
    <row r="50" spans="2:11" ht="15.75" thickBot="1">
      <c r="B50" s="22" t="s">
        <v>25</v>
      </c>
      <c r="C50" s="23">
        <f>+SUM(C38:C49)</f>
        <v>4</v>
      </c>
      <c r="D50" s="24">
        <f>+SUM(D38:D49)</f>
        <v>0</v>
      </c>
      <c r="E50" s="24">
        <f>+SUM(E38:E49)</f>
        <v>0</v>
      </c>
      <c r="F50" s="24">
        <f>+SUM(C50:E50)</f>
        <v>4</v>
      </c>
      <c r="G50" s="23">
        <f>+SUM(G38:G49)</f>
        <v>50</v>
      </c>
      <c r="H50" s="24">
        <f>+SUM(H38:H49)</f>
        <v>15</v>
      </c>
      <c r="I50" s="24">
        <f>+SUM(I38:I49)</f>
        <v>50</v>
      </c>
      <c r="J50" s="25">
        <f>+SUM(G50:I50)</f>
        <v>115</v>
      </c>
      <c r="K50" s="9">
        <f>+SUM(K38:K49)</f>
        <v>119</v>
      </c>
    </row>
    <row r="51" spans="2:11" ht="15.75" thickBot="1">
      <c r="B51" s="32" t="s">
        <v>26</v>
      </c>
      <c r="C51" s="33">
        <f>+C11+C24+C37+C50</f>
        <v>19</v>
      </c>
      <c r="D51" s="34">
        <f>+D11+D24+D37+D50</f>
        <v>1</v>
      </c>
      <c r="E51" s="34">
        <f>+E11+E24+E37+E50</f>
        <v>1</v>
      </c>
      <c r="F51" s="34">
        <f>+SUM(C51:E51)</f>
        <v>21</v>
      </c>
      <c r="G51" s="33">
        <f>+G11+G24+G37+G50</f>
        <v>251</v>
      </c>
      <c r="H51" s="34">
        <f>+H11+H24+H37+H50</f>
        <v>59</v>
      </c>
      <c r="I51" s="34">
        <f>+I11+I24+I37+I50</f>
        <v>130</v>
      </c>
      <c r="J51" s="35">
        <f>+SUM(G51:I51)</f>
        <v>440</v>
      </c>
      <c r="K51" s="36">
        <f>+K11+K24+K37+K50</f>
        <v>461</v>
      </c>
    </row>
    <row r="53" spans="2:18" ht="15.75" thickBot="1">
      <c r="B53" s="126" t="s">
        <v>27</v>
      </c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</row>
    <row r="54" ht="16.5" thickBot="1" thickTop="1"/>
    <row r="55" spans="4:11" ht="15.75" thickBot="1">
      <c r="D55" s="120" t="s">
        <v>4</v>
      </c>
      <c r="E55" s="121"/>
      <c r="F55" s="121"/>
      <c r="G55" s="122"/>
      <c r="H55" s="120" t="s">
        <v>5</v>
      </c>
      <c r="I55" s="121"/>
      <c r="J55" s="121"/>
      <c r="K55" s="122"/>
    </row>
    <row r="56" spans="2:12" ht="15.75" thickBot="1">
      <c r="B56" s="37" t="s">
        <v>28</v>
      </c>
      <c r="C56" s="38"/>
      <c r="D56" s="6" t="s">
        <v>6</v>
      </c>
      <c r="E56" s="7" t="s">
        <v>7</v>
      </c>
      <c r="F56" s="7" t="s">
        <v>8</v>
      </c>
      <c r="G56" s="8" t="s">
        <v>9</v>
      </c>
      <c r="H56" s="7" t="s">
        <v>6</v>
      </c>
      <c r="I56" s="7" t="s">
        <v>7</v>
      </c>
      <c r="J56" s="7" t="s">
        <v>8</v>
      </c>
      <c r="K56" s="8" t="s">
        <v>9</v>
      </c>
      <c r="L56" s="9" t="s">
        <v>9</v>
      </c>
    </row>
    <row r="57" spans="2:12" ht="15">
      <c r="B57" s="39" t="s">
        <v>29</v>
      </c>
      <c r="C57" s="40"/>
      <c r="D57" s="11"/>
      <c r="E57" s="12"/>
      <c r="F57" s="12"/>
      <c r="G57" s="14">
        <f>+SUM(D57:F57)</f>
        <v>0</v>
      </c>
      <c r="H57" s="41">
        <v>227</v>
      </c>
      <c r="I57" s="12">
        <v>58</v>
      </c>
      <c r="J57" s="12">
        <v>113</v>
      </c>
      <c r="K57" s="14">
        <f>+SUM(H57:J57)</f>
        <v>398</v>
      </c>
      <c r="L57" s="42">
        <f>+G57+K57</f>
        <v>398</v>
      </c>
    </row>
    <row r="58" spans="2:12" ht="15">
      <c r="B58" s="43" t="s">
        <v>30</v>
      </c>
      <c r="C58" s="44"/>
      <c r="D58" s="27"/>
      <c r="E58" s="28"/>
      <c r="F58" s="28"/>
      <c r="G58" s="30">
        <f>+SUM(D58:F58)</f>
        <v>0</v>
      </c>
      <c r="H58" s="45">
        <v>8</v>
      </c>
      <c r="I58" s="28">
        <v>1</v>
      </c>
      <c r="J58" s="28"/>
      <c r="K58" s="30">
        <f>+SUM(H58:J58)</f>
        <v>9</v>
      </c>
      <c r="L58" s="46">
        <f>+G58+K58</f>
        <v>9</v>
      </c>
    </row>
    <row r="59" spans="2:12" ht="15">
      <c r="B59" s="26" t="s">
        <v>31</v>
      </c>
      <c r="C59" s="47"/>
      <c r="D59" s="27">
        <v>19</v>
      </c>
      <c r="E59" s="28">
        <v>1</v>
      </c>
      <c r="F59" s="28">
        <v>1</v>
      </c>
      <c r="G59" s="30">
        <f>+SUM(D59:F59)</f>
        <v>21</v>
      </c>
      <c r="H59" s="28">
        <v>16</v>
      </c>
      <c r="I59" s="28"/>
      <c r="J59" s="28">
        <v>8</v>
      </c>
      <c r="K59" s="30">
        <f>+SUM(H59:J59)</f>
        <v>24</v>
      </c>
      <c r="L59" s="46">
        <f>+G59+K59</f>
        <v>45</v>
      </c>
    </row>
    <row r="60" spans="2:12" ht="15.75" thickBot="1">
      <c r="B60" s="48" t="s">
        <v>32</v>
      </c>
      <c r="C60" s="49"/>
      <c r="D60" s="50"/>
      <c r="E60" s="51"/>
      <c r="F60" s="51"/>
      <c r="G60" s="8">
        <f>+SUM(D60:F60)</f>
        <v>0</v>
      </c>
      <c r="H60" s="51"/>
      <c r="I60" s="51"/>
      <c r="J60" s="51">
        <v>9</v>
      </c>
      <c r="K60" s="8">
        <f>+SUM(H60:J60)</f>
        <v>9</v>
      </c>
      <c r="L60" s="52">
        <f>+G60+K60</f>
        <v>9</v>
      </c>
    </row>
    <row r="61" spans="2:12" ht="15.75" thickBot="1">
      <c r="B61" s="53" t="s">
        <v>9</v>
      </c>
      <c r="C61" s="54"/>
      <c r="D61" s="55">
        <f aca="true" t="shared" si="8" ref="D61:K61">+SUM(D57:D60)</f>
        <v>19</v>
      </c>
      <c r="E61" s="56">
        <f t="shared" si="8"/>
        <v>1</v>
      </c>
      <c r="F61" s="56">
        <f t="shared" si="8"/>
        <v>1</v>
      </c>
      <c r="G61" s="57">
        <f t="shared" si="8"/>
        <v>21</v>
      </c>
      <c r="H61" s="56">
        <f t="shared" si="8"/>
        <v>251</v>
      </c>
      <c r="I61" s="56">
        <f t="shared" si="8"/>
        <v>59</v>
      </c>
      <c r="J61" s="56">
        <f t="shared" si="8"/>
        <v>130</v>
      </c>
      <c r="K61" s="57">
        <f t="shared" si="8"/>
        <v>440</v>
      </c>
      <c r="L61" s="36">
        <f>+G61+K61</f>
        <v>461</v>
      </c>
    </row>
    <row r="62" ht="15.75" thickBot="1"/>
    <row r="63" spans="4:11" ht="15.75" thickBot="1">
      <c r="D63" s="120" t="s">
        <v>4</v>
      </c>
      <c r="E63" s="121"/>
      <c r="F63" s="121"/>
      <c r="G63" s="122"/>
      <c r="H63" s="120" t="s">
        <v>5</v>
      </c>
      <c r="I63" s="121"/>
      <c r="J63" s="121"/>
      <c r="K63" s="122"/>
    </row>
    <row r="64" spans="2:12" ht="15.75" thickBot="1">
      <c r="B64" s="37" t="s">
        <v>33</v>
      </c>
      <c r="C64" s="38"/>
      <c r="D64" s="6" t="s">
        <v>6</v>
      </c>
      <c r="E64" s="7" t="s">
        <v>7</v>
      </c>
      <c r="F64" s="7" t="s">
        <v>8</v>
      </c>
      <c r="G64" s="8" t="s">
        <v>9</v>
      </c>
      <c r="H64" s="7" t="s">
        <v>6</v>
      </c>
      <c r="I64" s="7" t="s">
        <v>7</v>
      </c>
      <c r="J64" s="7" t="s">
        <v>8</v>
      </c>
      <c r="K64" s="8" t="s">
        <v>9</v>
      </c>
      <c r="L64" s="9" t="s">
        <v>9</v>
      </c>
    </row>
    <row r="65" spans="2:12" ht="15">
      <c r="B65" s="39" t="s">
        <v>29</v>
      </c>
      <c r="C65" s="40"/>
      <c r="D65" s="11"/>
      <c r="E65" s="12"/>
      <c r="F65" s="12"/>
      <c r="G65" s="14">
        <f>+SUM(D65:F65)</f>
        <v>0</v>
      </c>
      <c r="H65" s="12">
        <v>2</v>
      </c>
      <c r="I65" s="12">
        <v>1</v>
      </c>
      <c r="J65" s="12">
        <v>3</v>
      </c>
      <c r="K65" s="14">
        <f>+SUM(H65:J65)</f>
        <v>6</v>
      </c>
      <c r="L65" s="42">
        <f>+G65+K65</f>
        <v>6</v>
      </c>
    </row>
    <row r="66" spans="2:12" ht="15">
      <c r="B66" s="43" t="s">
        <v>30</v>
      </c>
      <c r="C66" s="44"/>
      <c r="D66" s="27"/>
      <c r="E66" s="28"/>
      <c r="F66" s="28"/>
      <c r="G66" s="30">
        <f>+SUM(D66:F66)</f>
        <v>0</v>
      </c>
      <c r="H66" s="28"/>
      <c r="I66" s="28"/>
      <c r="J66" s="28"/>
      <c r="K66" s="30">
        <f>+SUM(H66:J66)</f>
        <v>0</v>
      </c>
      <c r="L66" s="46">
        <f>+G66+K66</f>
        <v>0</v>
      </c>
    </row>
    <row r="67" spans="2:12" ht="15">
      <c r="B67" s="26" t="s">
        <v>31</v>
      </c>
      <c r="C67" s="47"/>
      <c r="D67" s="27"/>
      <c r="E67" s="28"/>
      <c r="F67" s="28"/>
      <c r="G67" s="30">
        <f>+SUM(D67:F67)</f>
        <v>0</v>
      </c>
      <c r="H67" s="28"/>
      <c r="I67" s="28"/>
      <c r="J67" s="28"/>
      <c r="K67" s="30">
        <f>+SUM(H67:J67)</f>
        <v>0</v>
      </c>
      <c r="L67" s="46">
        <f>+G67+K67</f>
        <v>0</v>
      </c>
    </row>
    <row r="68" spans="2:12" ht="15.75" thickBot="1">
      <c r="B68" s="48" t="s">
        <v>32</v>
      </c>
      <c r="C68" s="49"/>
      <c r="D68" s="50"/>
      <c r="E68" s="51"/>
      <c r="F68" s="51"/>
      <c r="G68" s="8">
        <f>+SUM(D68:F68)</f>
        <v>0</v>
      </c>
      <c r="H68" s="51"/>
      <c r="I68" s="51"/>
      <c r="J68" s="51"/>
      <c r="K68" s="8">
        <f>+SUM(H68:J68)</f>
        <v>0</v>
      </c>
      <c r="L68" s="52">
        <f>+G68+K68</f>
        <v>0</v>
      </c>
    </row>
    <row r="69" spans="2:12" ht="15.75" thickBot="1">
      <c r="B69" s="53" t="s">
        <v>9</v>
      </c>
      <c r="C69" s="54"/>
      <c r="D69" s="55">
        <f aca="true" t="shared" si="9" ref="D69:K69">+SUM(D65:D68)</f>
        <v>0</v>
      </c>
      <c r="E69" s="56">
        <f t="shared" si="9"/>
        <v>0</v>
      </c>
      <c r="F69" s="56">
        <f t="shared" si="9"/>
        <v>0</v>
      </c>
      <c r="G69" s="57">
        <f t="shared" si="9"/>
        <v>0</v>
      </c>
      <c r="H69" s="56">
        <f t="shared" si="9"/>
        <v>2</v>
      </c>
      <c r="I69" s="56">
        <f t="shared" si="9"/>
        <v>1</v>
      </c>
      <c r="J69" s="56">
        <f t="shared" si="9"/>
        <v>3</v>
      </c>
      <c r="K69" s="57">
        <f t="shared" si="9"/>
        <v>6</v>
      </c>
      <c r="L69" s="36">
        <f>+G69+K69</f>
        <v>6</v>
      </c>
    </row>
    <row r="71" spans="2:18" ht="15" customHeight="1">
      <c r="B71" s="58" t="s">
        <v>34</v>
      </c>
      <c r="C71" s="59"/>
      <c r="D71" s="59"/>
      <c r="E71" s="60"/>
      <c r="F71" s="127" t="s">
        <v>35</v>
      </c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</row>
    <row r="72" spans="2:12" ht="15">
      <c r="B72" s="61"/>
      <c r="C72" s="62"/>
      <c r="D72" s="62"/>
      <c r="E72" s="62"/>
      <c r="F72" s="62"/>
      <c r="G72" s="63"/>
      <c r="H72" s="63"/>
      <c r="I72" s="61"/>
      <c r="J72" s="62"/>
      <c r="K72" s="62"/>
      <c r="L72" s="62"/>
    </row>
    <row r="73" spans="2:18" ht="15" customHeight="1">
      <c r="B73" s="58" t="s">
        <v>36</v>
      </c>
      <c r="C73" s="59"/>
      <c r="D73" s="59"/>
      <c r="E73" s="59"/>
      <c r="F73" s="128" t="s">
        <v>37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30"/>
    </row>
    <row r="74" spans="2:18" ht="15">
      <c r="B74" s="61"/>
      <c r="C74" s="62"/>
      <c r="D74" s="62"/>
      <c r="E74" s="62"/>
      <c r="F74" s="131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3"/>
    </row>
    <row r="75" spans="2:18" ht="15" customHeight="1">
      <c r="B75" s="61"/>
      <c r="C75" s="62"/>
      <c r="D75" s="62"/>
      <c r="E75" s="62"/>
      <c r="F75" s="134" t="s">
        <v>38</v>
      </c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6"/>
    </row>
    <row r="76" spans="2:18" ht="15">
      <c r="B76" s="61"/>
      <c r="C76" s="62"/>
      <c r="D76" s="62"/>
      <c r="E76" s="62"/>
      <c r="F76" s="134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6"/>
    </row>
    <row r="77" spans="2:18" ht="15">
      <c r="B77" s="61"/>
      <c r="C77" s="62"/>
      <c r="D77" s="62"/>
      <c r="E77" s="62"/>
      <c r="F77" s="64" t="s">
        <v>39</v>
      </c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6"/>
    </row>
  </sheetData>
  <sheetProtection/>
  <mergeCells count="12">
    <mergeCell ref="D63:G63"/>
    <mergeCell ref="H63:K63"/>
    <mergeCell ref="F71:R71"/>
    <mergeCell ref="F73:R74"/>
    <mergeCell ref="F75:R76"/>
    <mergeCell ref="D55:G55"/>
    <mergeCell ref="H55:K55"/>
    <mergeCell ref="B2:R2"/>
    <mergeCell ref="B5:R5"/>
    <mergeCell ref="C7:F7"/>
    <mergeCell ref="G7:J7"/>
    <mergeCell ref="B53:R53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52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0" customWidth="1"/>
    <col min="2" max="2" width="15.8515625" style="0" customWidth="1"/>
    <col min="3" max="12" width="7.00390625" style="0" customWidth="1"/>
    <col min="13" max="13" width="3.8515625" style="0" customWidth="1"/>
    <col min="14" max="14" width="3.28125" style="0" customWidth="1"/>
    <col min="15" max="15" width="48.7109375" style="0" bestFit="1" customWidth="1"/>
  </cols>
  <sheetData>
    <row r="1" s="1" customFormat="1" ht="15.75" thickBot="1"/>
    <row r="2" spans="2:15" s="1" customFormat="1" ht="19.5" thickBot="1">
      <c r="B2" s="123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5"/>
    </row>
    <row r="3" spans="2:15" s="1" customFormat="1" ht="12.75" customHeight="1">
      <c r="B3" s="2" t="s">
        <v>1</v>
      </c>
      <c r="O3" s="3" t="s">
        <v>40</v>
      </c>
    </row>
    <row r="4" spans="2:15" s="1" customFormat="1" ht="15">
      <c r="B4" s="4"/>
      <c r="O4" s="3"/>
    </row>
    <row r="5" spans="2:15" s="1" customFormat="1" ht="15.75" thickBot="1">
      <c r="B5" s="126" t="s">
        <v>41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</row>
    <row r="6" s="1" customFormat="1" ht="16.5" thickBot="1" thickTop="1"/>
    <row r="7" spans="3:12" s="1" customFormat="1" ht="15.75" customHeight="1" thickBot="1">
      <c r="C7" s="120" t="s">
        <v>4</v>
      </c>
      <c r="D7" s="121"/>
      <c r="E7" s="121"/>
      <c r="F7" s="121"/>
      <c r="G7" s="120" t="s">
        <v>5</v>
      </c>
      <c r="H7" s="121"/>
      <c r="I7" s="121"/>
      <c r="J7" s="122"/>
      <c r="K7" s="137" t="s">
        <v>9</v>
      </c>
      <c r="L7" s="138"/>
    </row>
    <row r="8" spans="2:15" s="1" customFormat="1" ht="15.75" thickBot="1">
      <c r="B8" s="67" t="s">
        <v>42</v>
      </c>
      <c r="C8" s="6" t="s">
        <v>6</v>
      </c>
      <c r="D8" s="7" t="s">
        <v>7</v>
      </c>
      <c r="E8" s="7" t="s">
        <v>8</v>
      </c>
      <c r="F8" s="7" t="s">
        <v>9</v>
      </c>
      <c r="G8" s="6" t="s">
        <v>6</v>
      </c>
      <c r="H8" s="7" t="s">
        <v>7</v>
      </c>
      <c r="I8" s="7" t="s">
        <v>8</v>
      </c>
      <c r="J8" s="8" t="s">
        <v>9</v>
      </c>
      <c r="K8" s="68" t="s">
        <v>43</v>
      </c>
      <c r="L8" s="69" t="s">
        <v>44</v>
      </c>
      <c r="N8" s="70" t="s">
        <v>45</v>
      </c>
      <c r="O8" s="71"/>
    </row>
    <row r="9" spans="2:15" s="1" customFormat="1" ht="15">
      <c r="B9" s="72" t="s">
        <v>46</v>
      </c>
      <c r="C9" s="73">
        <v>1</v>
      </c>
      <c r="D9" s="74"/>
      <c r="E9" s="74"/>
      <c r="F9" s="29">
        <f aca="true" t="shared" si="0" ref="F9:F41">+SUM(C9:E9)</f>
        <v>1</v>
      </c>
      <c r="G9" s="73">
        <v>48</v>
      </c>
      <c r="H9" s="74">
        <v>10</v>
      </c>
      <c r="I9" s="74">
        <v>2</v>
      </c>
      <c r="J9" s="30">
        <f aca="true" t="shared" si="1" ref="J9:J41">+SUM(G9:I9)</f>
        <v>60</v>
      </c>
      <c r="K9" s="75">
        <f aca="true" t="shared" si="2" ref="K9:K41">+J9+F9</f>
        <v>61</v>
      </c>
      <c r="L9" s="76">
        <f aca="true" t="shared" si="3" ref="L9:L41">+K9/$K$42</f>
        <v>0.13232104121475055</v>
      </c>
      <c r="O9" s="77" t="s">
        <v>47</v>
      </c>
    </row>
    <row r="10" spans="2:15" s="1" customFormat="1" ht="15">
      <c r="B10" s="72" t="s">
        <v>48</v>
      </c>
      <c r="C10" s="73">
        <v>2</v>
      </c>
      <c r="D10" s="74"/>
      <c r="E10" s="74"/>
      <c r="F10" s="29">
        <f t="shared" si="0"/>
        <v>2</v>
      </c>
      <c r="G10" s="73">
        <v>40</v>
      </c>
      <c r="H10" s="74">
        <v>10</v>
      </c>
      <c r="I10" s="74">
        <v>2</v>
      </c>
      <c r="J10" s="30">
        <f t="shared" si="1"/>
        <v>52</v>
      </c>
      <c r="K10" s="75">
        <f t="shared" si="2"/>
        <v>54</v>
      </c>
      <c r="L10" s="76">
        <f t="shared" si="3"/>
        <v>0.11713665943600868</v>
      </c>
      <c r="O10" s="77" t="s">
        <v>49</v>
      </c>
    </row>
    <row r="11" spans="2:15" s="1" customFormat="1" ht="15">
      <c r="B11" s="78" t="s">
        <v>50</v>
      </c>
      <c r="C11" s="27"/>
      <c r="D11" s="28"/>
      <c r="E11" s="28"/>
      <c r="F11" s="29">
        <f t="shared" si="0"/>
        <v>0</v>
      </c>
      <c r="G11" s="27">
        <v>21</v>
      </c>
      <c r="H11" s="28">
        <v>6</v>
      </c>
      <c r="I11" s="28">
        <v>2</v>
      </c>
      <c r="J11" s="30">
        <f t="shared" si="1"/>
        <v>29</v>
      </c>
      <c r="K11" s="75">
        <f t="shared" si="2"/>
        <v>29</v>
      </c>
      <c r="L11" s="76">
        <f t="shared" si="3"/>
        <v>0.06290672451193059</v>
      </c>
      <c r="O11" s="77" t="s">
        <v>51</v>
      </c>
    </row>
    <row r="12" spans="2:15" s="1" customFormat="1" ht="15">
      <c r="B12" s="72" t="s">
        <v>52</v>
      </c>
      <c r="C12" s="73"/>
      <c r="D12" s="74"/>
      <c r="E12" s="74"/>
      <c r="F12" s="29">
        <f t="shared" si="0"/>
        <v>0</v>
      </c>
      <c r="G12" s="73"/>
      <c r="H12" s="74"/>
      <c r="I12" s="74">
        <v>28</v>
      </c>
      <c r="J12" s="30">
        <f t="shared" si="1"/>
        <v>28</v>
      </c>
      <c r="K12" s="75">
        <f t="shared" si="2"/>
        <v>28</v>
      </c>
      <c r="L12" s="76">
        <f t="shared" si="3"/>
        <v>0.06073752711496746</v>
      </c>
      <c r="O12" s="77" t="s">
        <v>53</v>
      </c>
    </row>
    <row r="13" spans="2:15" s="1" customFormat="1" ht="15">
      <c r="B13" s="78" t="s">
        <v>54</v>
      </c>
      <c r="C13" s="27"/>
      <c r="D13" s="28"/>
      <c r="E13" s="28"/>
      <c r="F13" s="29">
        <f t="shared" si="0"/>
        <v>0</v>
      </c>
      <c r="G13" s="27">
        <v>16</v>
      </c>
      <c r="H13" s="28">
        <v>4</v>
      </c>
      <c r="I13" s="28">
        <v>5</v>
      </c>
      <c r="J13" s="30">
        <f t="shared" si="1"/>
        <v>25</v>
      </c>
      <c r="K13" s="75">
        <f t="shared" si="2"/>
        <v>25</v>
      </c>
      <c r="L13" s="76">
        <f t="shared" si="3"/>
        <v>0.05422993492407809</v>
      </c>
      <c r="O13" s="77" t="s">
        <v>55</v>
      </c>
    </row>
    <row r="14" spans="2:15" s="1" customFormat="1" ht="15">
      <c r="B14" s="78" t="s">
        <v>56</v>
      </c>
      <c r="C14" s="27"/>
      <c r="D14" s="28"/>
      <c r="E14" s="28"/>
      <c r="F14" s="29">
        <f t="shared" si="0"/>
        <v>0</v>
      </c>
      <c r="G14" s="27">
        <v>18</v>
      </c>
      <c r="H14" s="28">
        <v>1</v>
      </c>
      <c r="I14" s="28">
        <v>2</v>
      </c>
      <c r="J14" s="30">
        <f t="shared" si="1"/>
        <v>21</v>
      </c>
      <c r="K14" s="75">
        <f t="shared" si="2"/>
        <v>21</v>
      </c>
      <c r="L14" s="76">
        <f t="shared" si="3"/>
        <v>0.0455531453362256</v>
      </c>
      <c r="O14" s="79" t="s">
        <v>57</v>
      </c>
    </row>
    <row r="15" spans="2:15" s="1" customFormat="1" ht="15">
      <c r="B15" s="78" t="s">
        <v>58</v>
      </c>
      <c r="C15" s="27"/>
      <c r="D15" s="28"/>
      <c r="E15" s="28"/>
      <c r="F15" s="29">
        <f t="shared" si="0"/>
        <v>0</v>
      </c>
      <c r="G15" s="27">
        <v>19</v>
      </c>
      <c r="H15" s="28">
        <v>2</v>
      </c>
      <c r="I15" s="28"/>
      <c r="J15" s="30">
        <f t="shared" si="1"/>
        <v>21</v>
      </c>
      <c r="K15" s="75">
        <f t="shared" si="2"/>
        <v>21</v>
      </c>
      <c r="L15" s="76">
        <f t="shared" si="3"/>
        <v>0.0455531453362256</v>
      </c>
      <c r="O15" s="79" t="s">
        <v>59</v>
      </c>
    </row>
    <row r="16" spans="2:15" s="1" customFormat="1" ht="15">
      <c r="B16" s="78" t="s">
        <v>60</v>
      </c>
      <c r="C16" s="27">
        <v>1</v>
      </c>
      <c r="D16" s="28"/>
      <c r="E16" s="28"/>
      <c r="F16" s="29">
        <f t="shared" si="0"/>
        <v>1</v>
      </c>
      <c r="G16" s="27">
        <v>1</v>
      </c>
      <c r="H16" s="28">
        <v>4</v>
      </c>
      <c r="I16" s="28">
        <v>14</v>
      </c>
      <c r="J16" s="30">
        <f t="shared" si="1"/>
        <v>19</v>
      </c>
      <c r="K16" s="75">
        <f t="shared" si="2"/>
        <v>20</v>
      </c>
      <c r="L16" s="76">
        <f t="shared" si="3"/>
        <v>0.04338394793926247</v>
      </c>
      <c r="O16" s="77" t="s">
        <v>61</v>
      </c>
    </row>
    <row r="17" spans="2:15" s="1" customFormat="1" ht="15">
      <c r="B17" s="78" t="s">
        <v>62</v>
      </c>
      <c r="C17" s="27"/>
      <c r="D17" s="28"/>
      <c r="E17" s="28"/>
      <c r="F17" s="29">
        <f t="shared" si="0"/>
        <v>0</v>
      </c>
      <c r="G17" s="27">
        <v>1</v>
      </c>
      <c r="H17" s="28">
        <v>1</v>
      </c>
      <c r="I17" s="28">
        <v>14</v>
      </c>
      <c r="J17" s="30">
        <f t="shared" si="1"/>
        <v>16</v>
      </c>
      <c r="K17" s="75">
        <f t="shared" si="2"/>
        <v>16</v>
      </c>
      <c r="L17" s="76">
        <f t="shared" si="3"/>
        <v>0.03470715835140998</v>
      </c>
      <c r="N17" s="80"/>
      <c r="O17" s="77" t="s">
        <v>63</v>
      </c>
    </row>
    <row r="18" spans="2:15" s="1" customFormat="1" ht="15">
      <c r="B18" s="78" t="s">
        <v>64</v>
      </c>
      <c r="C18" s="27">
        <v>1</v>
      </c>
      <c r="D18" s="28"/>
      <c r="E18" s="28"/>
      <c r="F18" s="29">
        <f t="shared" si="0"/>
        <v>1</v>
      </c>
      <c r="G18" s="27">
        <v>8</v>
      </c>
      <c r="H18" s="28">
        <v>1</v>
      </c>
      <c r="I18" s="28">
        <v>6</v>
      </c>
      <c r="J18" s="30">
        <f t="shared" si="1"/>
        <v>15</v>
      </c>
      <c r="K18" s="75">
        <f t="shared" si="2"/>
        <v>16</v>
      </c>
      <c r="L18" s="76">
        <f t="shared" si="3"/>
        <v>0.03470715835140998</v>
      </c>
      <c r="O18" s="77" t="s">
        <v>65</v>
      </c>
    </row>
    <row r="19" spans="2:15" s="1" customFormat="1" ht="15">
      <c r="B19" s="78" t="s">
        <v>66</v>
      </c>
      <c r="C19" s="27">
        <v>2</v>
      </c>
      <c r="D19" s="28"/>
      <c r="E19" s="28"/>
      <c r="F19" s="29">
        <f t="shared" si="0"/>
        <v>2</v>
      </c>
      <c r="G19" s="27">
        <v>10</v>
      </c>
      <c r="H19" s="28"/>
      <c r="I19" s="28">
        <v>4</v>
      </c>
      <c r="J19" s="30">
        <f t="shared" si="1"/>
        <v>14</v>
      </c>
      <c r="K19" s="75">
        <f t="shared" si="2"/>
        <v>16</v>
      </c>
      <c r="L19" s="76">
        <f t="shared" si="3"/>
        <v>0.03470715835140998</v>
      </c>
      <c r="N19" s="71"/>
      <c r="O19" s="71"/>
    </row>
    <row r="20" spans="2:14" s="1" customFormat="1" ht="15">
      <c r="B20" s="78" t="s">
        <v>67</v>
      </c>
      <c r="C20" s="27"/>
      <c r="D20" s="28"/>
      <c r="E20" s="28"/>
      <c r="F20" s="29">
        <f t="shared" si="0"/>
        <v>0</v>
      </c>
      <c r="G20" s="27">
        <v>2</v>
      </c>
      <c r="H20" s="28">
        <v>3</v>
      </c>
      <c r="I20" s="28">
        <v>10</v>
      </c>
      <c r="J20" s="30">
        <f t="shared" si="1"/>
        <v>15</v>
      </c>
      <c r="K20" s="75">
        <f t="shared" si="2"/>
        <v>15</v>
      </c>
      <c r="L20" s="76">
        <f t="shared" si="3"/>
        <v>0.03253796095444685</v>
      </c>
      <c r="N20"/>
    </row>
    <row r="21" spans="2:15" s="1" customFormat="1" ht="15">
      <c r="B21" s="78" t="s">
        <v>68</v>
      </c>
      <c r="C21" s="27"/>
      <c r="D21" s="28"/>
      <c r="E21" s="28"/>
      <c r="F21" s="29">
        <f t="shared" si="0"/>
        <v>0</v>
      </c>
      <c r="G21" s="27">
        <v>10</v>
      </c>
      <c r="H21" s="28">
        <v>1</v>
      </c>
      <c r="I21" s="28">
        <v>2</v>
      </c>
      <c r="J21" s="30">
        <f t="shared" si="1"/>
        <v>13</v>
      </c>
      <c r="K21" s="75">
        <f t="shared" si="2"/>
        <v>13</v>
      </c>
      <c r="L21" s="76">
        <f t="shared" si="3"/>
        <v>0.028199566160520606</v>
      </c>
      <c r="N21"/>
      <c r="O21" s="77" t="s">
        <v>69</v>
      </c>
    </row>
    <row r="22" spans="2:12" s="1" customFormat="1" ht="15">
      <c r="B22" s="78" t="s">
        <v>70</v>
      </c>
      <c r="C22" s="27"/>
      <c r="D22" s="28"/>
      <c r="E22" s="28"/>
      <c r="F22" s="29">
        <f t="shared" si="0"/>
        <v>0</v>
      </c>
      <c r="G22" s="27">
        <v>10</v>
      </c>
      <c r="H22" s="28">
        <v>2</v>
      </c>
      <c r="I22" s="28"/>
      <c r="J22" s="30">
        <f t="shared" si="1"/>
        <v>12</v>
      </c>
      <c r="K22" s="75">
        <f t="shared" si="2"/>
        <v>12</v>
      </c>
      <c r="L22" s="76">
        <f t="shared" si="3"/>
        <v>0.026030368763557483</v>
      </c>
    </row>
    <row r="23" spans="2:12" s="1" customFormat="1" ht="15">
      <c r="B23" s="78" t="s">
        <v>71</v>
      </c>
      <c r="C23" s="27">
        <v>1</v>
      </c>
      <c r="D23" s="28"/>
      <c r="E23" s="28"/>
      <c r="F23" s="29">
        <f t="shared" si="0"/>
        <v>1</v>
      </c>
      <c r="G23" s="27">
        <v>8</v>
      </c>
      <c r="H23" s="28">
        <v>1</v>
      </c>
      <c r="I23" s="28">
        <v>1</v>
      </c>
      <c r="J23" s="30">
        <f t="shared" si="1"/>
        <v>10</v>
      </c>
      <c r="K23" s="75">
        <f t="shared" si="2"/>
        <v>11</v>
      </c>
      <c r="L23" s="76">
        <f t="shared" si="3"/>
        <v>0.02386117136659436</v>
      </c>
    </row>
    <row r="24" spans="2:15" s="1" customFormat="1" ht="15">
      <c r="B24" s="78" t="s">
        <v>72</v>
      </c>
      <c r="C24" s="27">
        <v>2</v>
      </c>
      <c r="D24" s="28"/>
      <c r="E24" s="28"/>
      <c r="F24" s="29">
        <f t="shared" si="0"/>
        <v>2</v>
      </c>
      <c r="G24" s="27">
        <v>5</v>
      </c>
      <c r="H24" s="28">
        <v>2</v>
      </c>
      <c r="I24" s="28">
        <v>2</v>
      </c>
      <c r="J24" s="30">
        <f t="shared" si="1"/>
        <v>9</v>
      </c>
      <c r="K24" s="75">
        <f t="shared" si="2"/>
        <v>11</v>
      </c>
      <c r="L24" s="76">
        <f t="shared" si="3"/>
        <v>0.02386117136659436</v>
      </c>
      <c r="N24"/>
      <c r="O24"/>
    </row>
    <row r="25" spans="2:14" s="1" customFormat="1" ht="15">
      <c r="B25" s="78" t="s">
        <v>73</v>
      </c>
      <c r="C25" s="27"/>
      <c r="D25" s="28"/>
      <c r="E25" s="28"/>
      <c r="F25" s="29">
        <f t="shared" si="0"/>
        <v>0</v>
      </c>
      <c r="G25" s="27">
        <v>4</v>
      </c>
      <c r="H25" s="28"/>
      <c r="I25" s="28">
        <v>7</v>
      </c>
      <c r="J25" s="30">
        <f t="shared" si="1"/>
        <v>11</v>
      </c>
      <c r="K25" s="75">
        <f t="shared" si="2"/>
        <v>11</v>
      </c>
      <c r="L25" s="76">
        <f t="shared" si="3"/>
        <v>0.02386117136659436</v>
      </c>
      <c r="M25"/>
      <c r="N25"/>
    </row>
    <row r="26" spans="2:15" s="1" customFormat="1" ht="15">
      <c r="B26" s="78" t="s">
        <v>74</v>
      </c>
      <c r="C26" s="27">
        <v>1</v>
      </c>
      <c r="D26" s="28"/>
      <c r="E26" s="28"/>
      <c r="F26" s="29">
        <f t="shared" si="0"/>
        <v>1</v>
      </c>
      <c r="G26" s="27">
        <v>6</v>
      </c>
      <c r="H26" s="28">
        <v>3</v>
      </c>
      <c r="I26" s="28">
        <v>1</v>
      </c>
      <c r="J26" s="30">
        <f t="shared" si="1"/>
        <v>10</v>
      </c>
      <c r="K26" s="75">
        <f t="shared" si="2"/>
        <v>11</v>
      </c>
      <c r="L26" s="76">
        <f t="shared" si="3"/>
        <v>0.02386117136659436</v>
      </c>
      <c r="M26"/>
      <c r="N26"/>
      <c r="O26"/>
    </row>
    <row r="27" spans="2:12" ht="15">
      <c r="B27" s="78" t="s">
        <v>75</v>
      </c>
      <c r="C27" s="27"/>
      <c r="D27" s="28"/>
      <c r="E27" s="28"/>
      <c r="F27" s="29">
        <f t="shared" si="0"/>
        <v>0</v>
      </c>
      <c r="G27" s="27">
        <v>10</v>
      </c>
      <c r="H27" s="28"/>
      <c r="I27" s="28">
        <v>1</v>
      </c>
      <c r="J27" s="30">
        <f t="shared" si="1"/>
        <v>11</v>
      </c>
      <c r="K27" s="75">
        <f t="shared" si="2"/>
        <v>11</v>
      </c>
      <c r="L27" s="76">
        <f t="shared" si="3"/>
        <v>0.02386117136659436</v>
      </c>
    </row>
    <row r="28" spans="2:12" ht="15">
      <c r="B28" s="78" t="s">
        <v>76</v>
      </c>
      <c r="C28" s="27"/>
      <c r="D28" s="28"/>
      <c r="E28" s="28"/>
      <c r="F28" s="29">
        <f t="shared" si="0"/>
        <v>0</v>
      </c>
      <c r="G28" s="27"/>
      <c r="H28" s="28"/>
      <c r="I28" s="28">
        <v>11</v>
      </c>
      <c r="J28" s="30">
        <f t="shared" si="1"/>
        <v>11</v>
      </c>
      <c r="K28" s="75">
        <f t="shared" si="2"/>
        <v>11</v>
      </c>
      <c r="L28" s="76">
        <f t="shared" si="3"/>
        <v>0.02386117136659436</v>
      </c>
    </row>
    <row r="29" spans="2:12" ht="15">
      <c r="B29" s="78" t="s">
        <v>77</v>
      </c>
      <c r="C29" s="27">
        <v>2</v>
      </c>
      <c r="D29" s="28"/>
      <c r="E29" s="28"/>
      <c r="F29" s="29">
        <f t="shared" si="0"/>
        <v>2</v>
      </c>
      <c r="G29" s="27">
        <v>2</v>
      </c>
      <c r="H29" s="28">
        <v>2</v>
      </c>
      <c r="I29" s="28">
        <v>4</v>
      </c>
      <c r="J29" s="30">
        <f t="shared" si="1"/>
        <v>8</v>
      </c>
      <c r="K29" s="75">
        <f t="shared" si="2"/>
        <v>10</v>
      </c>
      <c r="L29" s="76">
        <f t="shared" si="3"/>
        <v>0.021691973969631236</v>
      </c>
    </row>
    <row r="30" spans="2:12" ht="15">
      <c r="B30" s="78" t="s">
        <v>78</v>
      </c>
      <c r="C30" s="27">
        <v>2</v>
      </c>
      <c r="D30" s="28"/>
      <c r="E30" s="28"/>
      <c r="F30" s="29">
        <f t="shared" si="0"/>
        <v>2</v>
      </c>
      <c r="G30" s="27">
        <v>6</v>
      </c>
      <c r="H30" s="28">
        <v>1</v>
      </c>
      <c r="I30" s="28">
        <v>1</v>
      </c>
      <c r="J30" s="30">
        <f t="shared" si="1"/>
        <v>8</v>
      </c>
      <c r="K30" s="75">
        <f t="shared" si="2"/>
        <v>10</v>
      </c>
      <c r="L30" s="76">
        <f t="shared" si="3"/>
        <v>0.021691973969631236</v>
      </c>
    </row>
    <row r="31" spans="2:12" ht="15">
      <c r="B31" s="78" t="s">
        <v>79</v>
      </c>
      <c r="C31" s="27">
        <v>1</v>
      </c>
      <c r="D31" s="28"/>
      <c r="E31" s="28"/>
      <c r="F31" s="29">
        <f t="shared" si="0"/>
        <v>1</v>
      </c>
      <c r="G31" s="27">
        <v>4</v>
      </c>
      <c r="H31" s="28">
        <v>1</v>
      </c>
      <c r="I31" s="28">
        <v>2</v>
      </c>
      <c r="J31" s="30">
        <f t="shared" si="1"/>
        <v>7</v>
      </c>
      <c r="K31" s="75">
        <f t="shared" si="2"/>
        <v>8</v>
      </c>
      <c r="L31" s="76">
        <f t="shared" si="3"/>
        <v>0.01735357917570499</v>
      </c>
    </row>
    <row r="32" spans="2:12" ht="15">
      <c r="B32" s="78" t="s">
        <v>80</v>
      </c>
      <c r="C32" s="27">
        <v>2</v>
      </c>
      <c r="D32" s="28"/>
      <c r="E32" s="28">
        <v>1</v>
      </c>
      <c r="F32" s="29">
        <f t="shared" si="0"/>
        <v>3</v>
      </c>
      <c r="G32" s="27">
        <v>1</v>
      </c>
      <c r="H32" s="28"/>
      <c r="I32" s="28"/>
      <c r="J32" s="30">
        <f t="shared" si="1"/>
        <v>1</v>
      </c>
      <c r="K32" s="75">
        <f t="shared" si="2"/>
        <v>4</v>
      </c>
      <c r="L32" s="76">
        <f t="shared" si="3"/>
        <v>0.008676789587852495</v>
      </c>
    </row>
    <row r="33" spans="2:12" ht="15">
      <c r="B33" s="78" t="s">
        <v>81</v>
      </c>
      <c r="C33" s="27"/>
      <c r="D33" s="28"/>
      <c r="E33" s="28"/>
      <c r="F33" s="29">
        <f t="shared" si="0"/>
        <v>0</v>
      </c>
      <c r="G33" s="27">
        <v>1</v>
      </c>
      <c r="H33" s="28">
        <v>2</v>
      </c>
      <c r="I33" s="28"/>
      <c r="J33" s="30">
        <f t="shared" si="1"/>
        <v>3</v>
      </c>
      <c r="K33" s="75">
        <f t="shared" si="2"/>
        <v>3</v>
      </c>
      <c r="L33" s="76">
        <f t="shared" si="3"/>
        <v>0.006507592190889371</v>
      </c>
    </row>
    <row r="34" spans="2:12" ht="15">
      <c r="B34" s="78" t="s">
        <v>82</v>
      </c>
      <c r="C34" s="27"/>
      <c r="D34" s="28"/>
      <c r="E34" s="28"/>
      <c r="F34" s="29">
        <f t="shared" si="0"/>
        <v>0</v>
      </c>
      <c r="G34" s="27"/>
      <c r="H34" s="28"/>
      <c r="I34" s="28">
        <v>3</v>
      </c>
      <c r="J34" s="30">
        <f t="shared" si="1"/>
        <v>3</v>
      </c>
      <c r="K34" s="75">
        <f t="shared" si="2"/>
        <v>3</v>
      </c>
      <c r="L34" s="76">
        <f t="shared" si="3"/>
        <v>0.006507592190889371</v>
      </c>
    </row>
    <row r="35" spans="2:12" ht="15">
      <c r="B35" s="78" t="s">
        <v>83</v>
      </c>
      <c r="C35" s="27"/>
      <c r="D35" s="28"/>
      <c r="E35" s="28"/>
      <c r="F35" s="29">
        <f t="shared" si="0"/>
        <v>0</v>
      </c>
      <c r="G35" s="27"/>
      <c r="H35" s="28"/>
      <c r="I35" s="28">
        <v>2</v>
      </c>
      <c r="J35" s="30">
        <f t="shared" si="1"/>
        <v>2</v>
      </c>
      <c r="K35" s="75">
        <f t="shared" si="2"/>
        <v>2</v>
      </c>
      <c r="L35" s="76">
        <f t="shared" si="3"/>
        <v>0.004338394793926247</v>
      </c>
    </row>
    <row r="36" spans="2:12" ht="15">
      <c r="B36" s="78" t="s">
        <v>84</v>
      </c>
      <c r="C36" s="27"/>
      <c r="D36" s="28"/>
      <c r="E36" s="28"/>
      <c r="F36" s="29">
        <f t="shared" si="0"/>
        <v>0</v>
      </c>
      <c r="G36" s="27"/>
      <c r="H36" s="28"/>
      <c r="I36" s="28">
        <v>2</v>
      </c>
      <c r="J36" s="30">
        <f t="shared" si="1"/>
        <v>2</v>
      </c>
      <c r="K36" s="75">
        <f t="shared" si="2"/>
        <v>2</v>
      </c>
      <c r="L36" s="76">
        <f t="shared" si="3"/>
        <v>0.004338394793926247</v>
      </c>
    </row>
    <row r="37" spans="2:12" ht="15">
      <c r="B37" s="78" t="s">
        <v>85</v>
      </c>
      <c r="C37" s="27">
        <v>1</v>
      </c>
      <c r="D37" s="28"/>
      <c r="E37" s="28"/>
      <c r="F37" s="29">
        <f t="shared" si="0"/>
        <v>1</v>
      </c>
      <c r="G37" s="27">
        <v>1</v>
      </c>
      <c r="H37" s="28"/>
      <c r="I37" s="28"/>
      <c r="J37" s="30">
        <f t="shared" si="1"/>
        <v>1</v>
      </c>
      <c r="K37" s="75">
        <f t="shared" si="2"/>
        <v>2</v>
      </c>
      <c r="L37" s="76">
        <f t="shared" si="3"/>
        <v>0.004338394793926247</v>
      </c>
    </row>
    <row r="38" spans="2:12" ht="15">
      <c r="B38" s="78" t="s">
        <v>86</v>
      </c>
      <c r="C38" s="27"/>
      <c r="D38" s="28"/>
      <c r="E38" s="28"/>
      <c r="F38" s="29">
        <f t="shared" si="0"/>
        <v>0</v>
      </c>
      <c r="G38" s="27"/>
      <c r="H38" s="28"/>
      <c r="I38" s="28">
        <v>1</v>
      </c>
      <c r="J38" s="30">
        <f t="shared" si="1"/>
        <v>1</v>
      </c>
      <c r="K38" s="75">
        <f t="shared" si="2"/>
        <v>1</v>
      </c>
      <c r="L38" s="76">
        <f t="shared" si="3"/>
        <v>0.0021691973969631237</v>
      </c>
    </row>
    <row r="39" spans="2:12" ht="15">
      <c r="B39" s="78" t="s">
        <v>87</v>
      </c>
      <c r="C39" s="27"/>
      <c r="D39" s="28"/>
      <c r="E39" s="28"/>
      <c r="F39" s="29">
        <f t="shared" si="0"/>
        <v>0</v>
      </c>
      <c r="G39" s="27">
        <v>1</v>
      </c>
      <c r="H39" s="28"/>
      <c r="I39" s="28"/>
      <c r="J39" s="30">
        <f t="shared" si="1"/>
        <v>1</v>
      </c>
      <c r="K39" s="75">
        <f t="shared" si="2"/>
        <v>1</v>
      </c>
      <c r="L39" s="76">
        <f t="shared" si="3"/>
        <v>0.0021691973969631237</v>
      </c>
    </row>
    <row r="40" spans="2:12" ht="15">
      <c r="B40" s="78" t="s">
        <v>88</v>
      </c>
      <c r="C40" s="27">
        <v>1</v>
      </c>
      <c r="D40" s="28"/>
      <c r="E40" s="28"/>
      <c r="F40" s="29">
        <f t="shared" si="0"/>
        <v>1</v>
      </c>
      <c r="G40" s="27"/>
      <c r="H40" s="28"/>
      <c r="I40" s="28"/>
      <c r="J40" s="30">
        <f t="shared" si="1"/>
        <v>0</v>
      </c>
      <c r="K40" s="75">
        <f t="shared" si="2"/>
        <v>1</v>
      </c>
      <c r="L40" s="76">
        <f t="shared" si="3"/>
        <v>0.0021691973969631237</v>
      </c>
    </row>
    <row r="41" spans="2:12" ht="15">
      <c r="B41" s="78" t="s">
        <v>89</v>
      </c>
      <c r="C41" s="27"/>
      <c r="D41" s="28"/>
      <c r="E41" s="28"/>
      <c r="F41" s="29">
        <f t="shared" si="0"/>
        <v>0</v>
      </c>
      <c r="G41" s="27"/>
      <c r="H41" s="28"/>
      <c r="I41" s="28">
        <v>1</v>
      </c>
      <c r="J41" s="30">
        <f t="shared" si="1"/>
        <v>1</v>
      </c>
      <c r="K41" s="75">
        <f t="shared" si="2"/>
        <v>1</v>
      </c>
      <c r="L41" s="76">
        <f t="shared" si="3"/>
        <v>0.0021691973969631237</v>
      </c>
    </row>
    <row r="42" spans="2:12" ht="15.75" thickBot="1">
      <c r="B42" s="81" t="s">
        <v>90</v>
      </c>
      <c r="C42" s="82">
        <f aca="true" t="shared" si="4" ref="C42:L42">SUM(C9:C41)</f>
        <v>20</v>
      </c>
      <c r="D42" s="83">
        <f t="shared" si="4"/>
        <v>0</v>
      </c>
      <c r="E42" s="83">
        <f t="shared" si="4"/>
        <v>1</v>
      </c>
      <c r="F42" s="56">
        <f t="shared" si="4"/>
        <v>21</v>
      </c>
      <c r="G42" s="82">
        <f t="shared" si="4"/>
        <v>253</v>
      </c>
      <c r="H42" s="83">
        <f t="shared" si="4"/>
        <v>57</v>
      </c>
      <c r="I42" s="83">
        <f t="shared" si="4"/>
        <v>130</v>
      </c>
      <c r="J42" s="57">
        <f t="shared" si="4"/>
        <v>440</v>
      </c>
      <c r="K42" s="55">
        <f t="shared" si="4"/>
        <v>461</v>
      </c>
      <c r="L42" s="84">
        <f t="shared" si="4"/>
        <v>1.0000000000000002</v>
      </c>
    </row>
    <row r="45" spans="2:18" ht="12.75" customHeight="1">
      <c r="B45" s="58" t="s">
        <v>34</v>
      </c>
      <c r="C45" s="59"/>
      <c r="D45" s="59"/>
      <c r="E45" s="59"/>
      <c r="F45" s="128" t="s">
        <v>35</v>
      </c>
      <c r="G45" s="129"/>
      <c r="H45" s="129"/>
      <c r="I45" s="129"/>
      <c r="J45" s="129"/>
      <c r="K45" s="129"/>
      <c r="L45" s="129"/>
      <c r="M45" s="129"/>
      <c r="N45" s="129"/>
      <c r="O45" s="130"/>
      <c r="P45" s="85"/>
      <c r="Q45" s="85"/>
      <c r="R45" s="85"/>
    </row>
    <row r="46" spans="2:18" ht="15">
      <c r="B46" s="61"/>
      <c r="C46" s="62"/>
      <c r="D46" s="62"/>
      <c r="E46" s="62"/>
      <c r="F46" s="139"/>
      <c r="G46" s="140"/>
      <c r="H46" s="140"/>
      <c r="I46" s="140"/>
      <c r="J46" s="140"/>
      <c r="K46" s="140"/>
      <c r="L46" s="140"/>
      <c r="M46" s="140"/>
      <c r="N46" s="140"/>
      <c r="O46" s="141"/>
      <c r="P46" s="1"/>
      <c r="Q46" s="1"/>
      <c r="R46" s="1"/>
    </row>
    <row r="47" spans="2:18" ht="15">
      <c r="B47" s="61"/>
      <c r="C47" s="62"/>
      <c r="D47" s="62"/>
      <c r="E47" s="62"/>
      <c r="F47" s="62"/>
      <c r="G47" s="63"/>
      <c r="H47" s="63"/>
      <c r="I47" s="61"/>
      <c r="J47" s="62"/>
      <c r="K47" s="62"/>
      <c r="L47" s="62"/>
      <c r="M47" s="1"/>
      <c r="P47" s="1"/>
      <c r="Q47" s="1"/>
      <c r="R47" s="1"/>
    </row>
    <row r="48" spans="2:18" ht="12.75" customHeight="1">
      <c r="B48" s="58" t="s">
        <v>36</v>
      </c>
      <c r="C48" s="59"/>
      <c r="D48" s="59"/>
      <c r="E48" s="59"/>
      <c r="F48" s="128" t="s">
        <v>37</v>
      </c>
      <c r="G48" s="129"/>
      <c r="H48" s="129"/>
      <c r="I48" s="129"/>
      <c r="J48" s="129"/>
      <c r="K48" s="129"/>
      <c r="L48" s="129"/>
      <c r="M48" s="129"/>
      <c r="N48" s="129"/>
      <c r="O48" s="130"/>
      <c r="P48" s="85"/>
      <c r="Q48" s="85"/>
      <c r="R48" s="85"/>
    </row>
    <row r="49" spans="2:18" ht="12.75">
      <c r="B49" s="61"/>
      <c r="C49" s="62"/>
      <c r="D49" s="62"/>
      <c r="E49" s="62"/>
      <c r="F49" s="131"/>
      <c r="G49" s="132"/>
      <c r="H49" s="132"/>
      <c r="I49" s="132"/>
      <c r="J49" s="132"/>
      <c r="K49" s="132"/>
      <c r="L49" s="132"/>
      <c r="M49" s="132"/>
      <c r="N49" s="132"/>
      <c r="O49" s="133"/>
      <c r="P49" s="85"/>
      <c r="Q49" s="85"/>
      <c r="R49" s="85"/>
    </row>
    <row r="50" spans="2:18" ht="12.75" customHeight="1">
      <c r="B50" s="61"/>
      <c r="C50" s="62"/>
      <c r="D50" s="62"/>
      <c r="E50" s="62"/>
      <c r="F50" s="134" t="s">
        <v>38</v>
      </c>
      <c r="G50" s="135"/>
      <c r="H50" s="135"/>
      <c r="I50" s="135"/>
      <c r="J50" s="135"/>
      <c r="K50" s="135"/>
      <c r="L50" s="135"/>
      <c r="M50" s="135"/>
      <c r="N50" s="135"/>
      <c r="O50" s="136"/>
      <c r="P50" s="86"/>
      <c r="Q50" s="86"/>
      <c r="R50" s="86"/>
    </row>
    <row r="51" spans="2:18" ht="12.75">
      <c r="B51" s="61"/>
      <c r="C51" s="62"/>
      <c r="D51" s="62"/>
      <c r="E51" s="62"/>
      <c r="F51" s="134"/>
      <c r="G51" s="135"/>
      <c r="H51" s="135"/>
      <c r="I51" s="135"/>
      <c r="J51" s="135"/>
      <c r="K51" s="135"/>
      <c r="L51" s="135"/>
      <c r="M51" s="135"/>
      <c r="N51" s="135"/>
      <c r="O51" s="136"/>
      <c r="P51" s="86"/>
      <c r="Q51" s="86"/>
      <c r="R51" s="86"/>
    </row>
    <row r="52" spans="2:18" ht="12.75">
      <c r="B52" s="61"/>
      <c r="C52" s="62"/>
      <c r="D52" s="62"/>
      <c r="E52" s="62"/>
      <c r="F52" s="87" t="s">
        <v>39</v>
      </c>
      <c r="G52" s="88"/>
      <c r="H52" s="88"/>
      <c r="I52" s="88"/>
      <c r="J52" s="88"/>
      <c r="K52" s="88"/>
      <c r="L52" s="88"/>
      <c r="M52" s="88"/>
      <c r="N52" s="88"/>
      <c r="O52" s="89"/>
      <c r="P52" s="90"/>
      <c r="Q52" s="90"/>
      <c r="R52" s="90"/>
    </row>
  </sheetData>
  <sheetProtection/>
  <mergeCells count="8">
    <mergeCell ref="F48:O49"/>
    <mergeCell ref="F50:O51"/>
    <mergeCell ref="B2:O2"/>
    <mergeCell ref="B5:O5"/>
    <mergeCell ref="C7:F7"/>
    <mergeCell ref="G7:J7"/>
    <mergeCell ref="K7:L7"/>
    <mergeCell ref="F45:O46"/>
  </mergeCells>
  <printOptions horizontalCentered="1"/>
  <pageMargins left="0.5905511811023623" right="0.5905511811023623" top="0" bottom="0" header="0" footer="0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7"/>
  <sheetViews>
    <sheetView showGridLines="0" zoomScalePageLayoutView="0" workbookViewId="0" topLeftCell="A1">
      <selection activeCell="B4" sqref="B4"/>
    </sheetView>
  </sheetViews>
  <sheetFormatPr defaultColWidth="11.421875" defaultRowHeight="12.75"/>
  <cols>
    <col min="1" max="1" width="4.28125" style="119" customWidth="1"/>
    <col min="2" max="2" width="11.00390625" style="119" customWidth="1"/>
    <col min="3" max="3" width="13.8515625" style="119" customWidth="1"/>
    <col min="4" max="4" width="8.421875" style="119" bestFit="1" customWidth="1"/>
    <col min="5" max="5" width="18.00390625" style="119" customWidth="1"/>
    <col min="6" max="8" width="11.57421875" style="119" customWidth="1"/>
    <col min="9" max="9" width="16.140625" style="119" customWidth="1"/>
    <col min="10" max="10" width="27.7109375" style="119" customWidth="1"/>
    <col min="11" max="11" width="9.7109375" style="119" bestFit="1" customWidth="1"/>
    <col min="12" max="12" width="12.7109375" style="119" customWidth="1"/>
    <col min="13" max="16384" width="11.421875" style="119" customWidth="1"/>
  </cols>
  <sheetData>
    <row r="1" s="1" customFormat="1" ht="15.75" thickBot="1"/>
    <row r="2" spans="2:12" s="1" customFormat="1" ht="19.5" thickBot="1">
      <c r="B2" s="123" t="s">
        <v>91</v>
      </c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2:12" s="1" customFormat="1" ht="15">
      <c r="B3" s="2" t="s">
        <v>1</v>
      </c>
      <c r="L3" s="3" t="s">
        <v>92</v>
      </c>
    </row>
    <row r="4" s="1" customFormat="1" ht="15">
      <c r="L4" s="3"/>
    </row>
    <row r="5" spans="2:12" s="1" customFormat="1" ht="16.5" thickBot="1">
      <c r="B5" s="145" t="s">
        <v>93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="1" customFormat="1" ht="16.5" thickBot="1" thickTop="1"/>
    <row r="7" spans="2:12" s="1" customFormat="1" ht="15.75" thickBot="1">
      <c r="B7" s="23" t="s">
        <v>94</v>
      </c>
      <c r="C7" s="24" t="s">
        <v>42</v>
      </c>
      <c r="D7" s="24" t="s">
        <v>95</v>
      </c>
      <c r="E7" s="24" t="s">
        <v>96</v>
      </c>
      <c r="F7" s="24" t="s">
        <v>97</v>
      </c>
      <c r="G7" s="24" t="s">
        <v>98</v>
      </c>
      <c r="H7" s="24" t="s">
        <v>99</v>
      </c>
      <c r="I7" s="24" t="s">
        <v>100</v>
      </c>
      <c r="J7" s="24" t="s">
        <v>101</v>
      </c>
      <c r="K7" s="24" t="s">
        <v>102</v>
      </c>
      <c r="L7" s="25" t="s">
        <v>103</v>
      </c>
    </row>
    <row r="8" spans="2:12" s="1" customFormat="1" ht="15">
      <c r="B8" s="91">
        <v>41584</v>
      </c>
      <c r="C8" s="92" t="s">
        <v>60</v>
      </c>
      <c r="D8" s="92" t="s">
        <v>5</v>
      </c>
      <c r="E8" s="93">
        <v>255118069</v>
      </c>
      <c r="F8" s="94">
        <v>1</v>
      </c>
      <c r="G8" s="94">
        <v>1</v>
      </c>
      <c r="H8" s="95">
        <v>0.5659722222222222</v>
      </c>
      <c r="I8" s="96" t="s">
        <v>104</v>
      </c>
      <c r="J8" s="92" t="s">
        <v>105</v>
      </c>
      <c r="K8" s="92" t="s">
        <v>106</v>
      </c>
      <c r="L8" s="97"/>
    </row>
    <row r="9" spans="2:12" s="1" customFormat="1" ht="15">
      <c r="B9" s="91">
        <v>41586</v>
      </c>
      <c r="C9" s="92" t="s">
        <v>76</v>
      </c>
      <c r="D9" s="92" t="s">
        <v>5</v>
      </c>
      <c r="E9" s="93">
        <v>31398930</v>
      </c>
      <c r="F9" s="94">
        <v>1</v>
      </c>
      <c r="G9" s="94">
        <v>1</v>
      </c>
      <c r="H9" s="95">
        <v>0.5472222222222222</v>
      </c>
      <c r="I9" s="96" t="s">
        <v>104</v>
      </c>
      <c r="J9" s="92" t="s">
        <v>105</v>
      </c>
      <c r="K9" s="92" t="s">
        <v>106</v>
      </c>
      <c r="L9" s="97"/>
    </row>
    <row r="10" spans="2:12" s="1" customFormat="1" ht="15.75" thickBot="1">
      <c r="B10" s="98">
        <v>41598</v>
      </c>
      <c r="C10" s="99" t="s">
        <v>52</v>
      </c>
      <c r="D10" s="99" t="s">
        <v>5</v>
      </c>
      <c r="E10" s="100">
        <v>69418585</v>
      </c>
      <c r="F10" s="101">
        <v>1</v>
      </c>
      <c r="G10" s="101">
        <v>1</v>
      </c>
      <c r="H10" s="102">
        <v>0.5555555555555556</v>
      </c>
      <c r="I10" s="99" t="s">
        <v>104</v>
      </c>
      <c r="J10" s="99" t="s">
        <v>105</v>
      </c>
      <c r="K10" s="99" t="s">
        <v>106</v>
      </c>
      <c r="L10" s="103"/>
    </row>
    <row r="11" spans="2:12" s="1" customFormat="1" ht="15">
      <c r="B11" s="104"/>
      <c r="C11" s="105"/>
      <c r="D11" s="105"/>
      <c r="E11" s="106"/>
      <c r="F11" s="107"/>
      <c r="G11" s="107"/>
      <c r="H11" s="108"/>
      <c r="I11" s="105"/>
      <c r="J11" s="105"/>
      <c r="K11" s="105"/>
      <c r="L11" s="105"/>
    </row>
    <row r="12" spans="2:12" s="1" customFormat="1" ht="16.5" thickBot="1">
      <c r="B12" s="145" t="s">
        <v>107</v>
      </c>
      <c r="C12" s="145"/>
      <c r="D12" s="145"/>
      <c r="E12" s="145"/>
      <c r="F12" s="145"/>
      <c r="G12" s="145"/>
      <c r="H12" s="145"/>
      <c r="I12" s="145"/>
      <c r="J12" s="145"/>
      <c r="K12" s="145"/>
      <c r="L12" s="145"/>
    </row>
    <row r="13" s="1" customFormat="1" ht="16.5" thickBot="1" thickTop="1">
      <c r="B13" s="4"/>
    </row>
    <row r="14" spans="2:12" s="1" customFormat="1" ht="15.75" thickBot="1">
      <c r="B14" s="23" t="s">
        <v>94</v>
      </c>
      <c r="C14" s="24" t="s">
        <v>42</v>
      </c>
      <c r="D14" s="24" t="s">
        <v>95</v>
      </c>
      <c r="E14" s="24" t="s">
        <v>96</v>
      </c>
      <c r="F14" s="24" t="s">
        <v>97</v>
      </c>
      <c r="G14" s="24" t="s">
        <v>98</v>
      </c>
      <c r="H14" s="24" t="s">
        <v>99</v>
      </c>
      <c r="I14" s="24" t="s">
        <v>100</v>
      </c>
      <c r="J14" s="24" t="s">
        <v>101</v>
      </c>
      <c r="K14" s="24" t="s">
        <v>102</v>
      </c>
      <c r="L14" s="25" t="s">
        <v>103</v>
      </c>
    </row>
    <row r="15" spans="2:12" s="1" customFormat="1" ht="15">
      <c r="B15" s="109" t="s">
        <v>108</v>
      </c>
      <c r="C15" s="110"/>
      <c r="D15" s="110"/>
      <c r="E15" s="110"/>
      <c r="F15" s="110"/>
      <c r="G15" s="110"/>
      <c r="H15" s="111"/>
      <c r="I15" s="110"/>
      <c r="J15" s="110"/>
      <c r="K15" s="110"/>
      <c r="L15" s="112"/>
    </row>
    <row r="16" spans="2:12" s="1" customFormat="1" ht="15.75" thickBot="1">
      <c r="B16" s="91">
        <v>41607</v>
      </c>
      <c r="C16" s="92" t="s">
        <v>58</v>
      </c>
      <c r="D16" s="92" t="s">
        <v>5</v>
      </c>
      <c r="E16" s="93">
        <v>19580906309</v>
      </c>
      <c r="F16" s="94">
        <v>4</v>
      </c>
      <c r="G16" s="94">
        <v>7</v>
      </c>
      <c r="H16" s="95">
        <v>0.5013888888888889</v>
      </c>
      <c r="I16" s="96" t="s">
        <v>104</v>
      </c>
      <c r="J16" s="92" t="s">
        <v>105</v>
      </c>
      <c r="K16" s="92" t="s">
        <v>106</v>
      </c>
      <c r="L16" s="97"/>
    </row>
    <row r="17" spans="2:12" s="1" customFormat="1" ht="15">
      <c r="B17" s="109" t="s">
        <v>109</v>
      </c>
      <c r="C17" s="110"/>
      <c r="D17" s="110"/>
      <c r="E17" s="110"/>
      <c r="F17" s="110"/>
      <c r="G17" s="110"/>
      <c r="H17" s="111"/>
      <c r="I17" s="110"/>
      <c r="J17" s="110"/>
      <c r="K17" s="110"/>
      <c r="L17" s="112"/>
    </row>
    <row r="18" spans="2:12" s="1" customFormat="1" ht="15">
      <c r="B18" s="113">
        <v>41597</v>
      </c>
      <c r="C18" s="45" t="s">
        <v>48</v>
      </c>
      <c r="D18" s="45" t="s">
        <v>5</v>
      </c>
      <c r="E18" s="114">
        <v>2278641533</v>
      </c>
      <c r="F18" s="115">
        <v>1</v>
      </c>
      <c r="G18" s="115">
        <v>1</v>
      </c>
      <c r="H18" s="116">
        <v>0.6270833333333333</v>
      </c>
      <c r="I18" s="45" t="s">
        <v>104</v>
      </c>
      <c r="J18" s="45" t="s">
        <v>105</v>
      </c>
      <c r="K18" s="117" t="s">
        <v>106</v>
      </c>
      <c r="L18" s="118"/>
    </row>
    <row r="19" spans="2:12" s="1" customFormat="1" ht="15.75" thickBot="1">
      <c r="B19" s="98">
        <v>41597</v>
      </c>
      <c r="C19" s="99" t="s">
        <v>78</v>
      </c>
      <c r="D19" s="99" t="s">
        <v>5</v>
      </c>
      <c r="E19" s="100">
        <v>1201592784</v>
      </c>
      <c r="F19" s="101">
        <v>2</v>
      </c>
      <c r="G19" s="101">
        <v>1</v>
      </c>
      <c r="H19" s="102">
        <v>0.6284722222222222</v>
      </c>
      <c r="I19" s="102" t="s">
        <v>104</v>
      </c>
      <c r="J19" s="99" t="s">
        <v>105</v>
      </c>
      <c r="K19" s="99" t="s">
        <v>106</v>
      </c>
      <c r="L19" s="103"/>
    </row>
    <row r="21" spans="2:14" ht="12.75" customHeight="1">
      <c r="B21" s="58" t="s">
        <v>34</v>
      </c>
      <c r="C21" s="59"/>
      <c r="D21" s="59"/>
      <c r="E21" s="146" t="s">
        <v>35</v>
      </c>
      <c r="F21" s="147"/>
      <c r="G21" s="147"/>
      <c r="H21" s="147"/>
      <c r="I21" s="147"/>
      <c r="J21" s="147"/>
      <c r="K21" s="147"/>
      <c r="L21" s="148"/>
      <c r="M21" s="85"/>
      <c r="N21" s="85"/>
    </row>
    <row r="22" spans="2:14" ht="12.75">
      <c r="B22" s="61"/>
      <c r="C22" s="62"/>
      <c r="D22" s="62"/>
      <c r="E22" s="85"/>
      <c r="F22" s="85"/>
      <c r="G22" s="85"/>
      <c r="H22" s="85"/>
      <c r="I22" s="85"/>
      <c r="J22" s="85"/>
      <c r="K22" s="85"/>
      <c r="L22" s="85"/>
      <c r="M22" s="85"/>
      <c r="N22" s="85"/>
    </row>
    <row r="23" spans="2:14" ht="12.75" customHeight="1">
      <c r="B23" s="58" t="s">
        <v>36</v>
      </c>
      <c r="C23" s="59"/>
      <c r="D23" s="59"/>
      <c r="E23" s="128" t="s">
        <v>37</v>
      </c>
      <c r="F23" s="129"/>
      <c r="G23" s="129"/>
      <c r="H23" s="129"/>
      <c r="I23" s="129"/>
      <c r="J23" s="129"/>
      <c r="K23" s="129"/>
      <c r="L23" s="130"/>
      <c r="M23" s="85"/>
      <c r="N23" s="85"/>
    </row>
    <row r="24" spans="2:14" ht="12.75">
      <c r="B24" s="61"/>
      <c r="C24" s="62"/>
      <c r="D24" s="62"/>
      <c r="E24" s="131"/>
      <c r="F24" s="132"/>
      <c r="G24" s="132"/>
      <c r="H24" s="132"/>
      <c r="I24" s="132"/>
      <c r="J24" s="132"/>
      <c r="K24" s="132"/>
      <c r="L24" s="133"/>
      <c r="M24" s="85"/>
      <c r="N24" s="85"/>
    </row>
    <row r="25" spans="2:14" ht="12.75" customHeight="1">
      <c r="B25" s="61"/>
      <c r="C25" s="62"/>
      <c r="D25" s="62"/>
      <c r="E25" s="134" t="s">
        <v>38</v>
      </c>
      <c r="F25" s="135"/>
      <c r="G25" s="135"/>
      <c r="H25" s="135"/>
      <c r="I25" s="135"/>
      <c r="J25" s="135"/>
      <c r="K25" s="135"/>
      <c r="L25" s="136"/>
      <c r="M25" s="86"/>
      <c r="N25" s="86"/>
    </row>
    <row r="26" spans="2:14" ht="12.75">
      <c r="B26" s="61"/>
      <c r="C26" s="62"/>
      <c r="D26" s="62"/>
      <c r="E26" s="134"/>
      <c r="F26" s="135"/>
      <c r="G26" s="135"/>
      <c r="H26" s="135"/>
      <c r="I26" s="135"/>
      <c r="J26" s="135"/>
      <c r="K26" s="135"/>
      <c r="L26" s="136"/>
      <c r="M26" s="86"/>
      <c r="N26" s="86"/>
    </row>
    <row r="27" spans="2:14" ht="12.75">
      <c r="B27" s="61"/>
      <c r="C27" s="62"/>
      <c r="D27" s="62"/>
      <c r="E27" s="142" t="s">
        <v>39</v>
      </c>
      <c r="F27" s="143"/>
      <c r="G27" s="143"/>
      <c r="H27" s="143"/>
      <c r="I27" s="143"/>
      <c r="J27" s="143"/>
      <c r="K27" s="143"/>
      <c r="L27" s="144"/>
      <c r="M27" s="90"/>
      <c r="N27" s="90"/>
    </row>
  </sheetData>
  <sheetProtection/>
  <mergeCells count="7">
    <mergeCell ref="E27:L27"/>
    <mergeCell ref="B2:L2"/>
    <mergeCell ref="B5:L5"/>
    <mergeCell ref="B12:L12"/>
    <mergeCell ref="E21:L21"/>
    <mergeCell ref="E23:L24"/>
    <mergeCell ref="E25:L26"/>
  </mergeCells>
  <printOptions horizontalCentered="1"/>
  <pageMargins left="0.5905511811023623" right="0.5905511811023623" top="0" bottom="0" header="0" footer="0"/>
  <pageSetup fitToHeight="1" fitToWidth="1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Rodríguez Rodríguez Roxana Graciela</dc:creator>
  <cp:keywords/>
  <dc:description/>
  <cp:lastModifiedBy>Rodríguez Rodríguez Roxana Graciela</cp:lastModifiedBy>
  <dcterms:created xsi:type="dcterms:W3CDTF">2013-12-17T14:57:24Z</dcterms:created>
  <dcterms:modified xsi:type="dcterms:W3CDTF">2014-01-08T14:25:56Z</dcterms:modified>
  <cp:category/>
  <cp:version/>
  <cp:contentType/>
  <cp:contentStatus/>
</cp:coreProperties>
</file>