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Jun 2013" sheetId="1" r:id="rId1"/>
    <sheet name="Jun 2013 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<sst xmlns="http://schemas.openxmlformats.org/spreadsheetml/2006/main" count="189" uniqueCount="59">
  <si>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JULIO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</si>
  <si>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</si>
  <si>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</si>
  <si>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</si>
  <si>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</si>
  <si>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</si>
  <si>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</si>
  <si>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</si>
  <si>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</si>
  <si>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</si>
  <si>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</si>
  <si>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</si>
  <si>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</si>
  <si>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</si>
  <si>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</si>
  <si>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</si>
  <si>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</si>
  <si>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</si>
  <si>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</si>
  <si>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</si>
  <si>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</si>
  <si>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</si>
  <si>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</si>
  <si>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</si>
  <si>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</si>
  <si>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</si>
  <si>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</si>
  <si>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</si>
  <si>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</si>
  <si>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</si>
  <si>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</si>
  <si>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</si>
  <si>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</si>
  <si>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</si>
  <si>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</si>
  <si>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</si>
  <si>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</si>
  <si>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</si>
  <si>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</si>
  <si>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</si>
  <si>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</si>
  <si>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</si>
  <si>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</si>
  <si>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Julio 2013</t>
  </si>
  <si>
    <t>Tipo Op.</t>
  </si>
  <si>
    <t>Nº Operaciones
Junio 2013</t>
  </si>
  <si>
    <t>Monto (MM$)
Junio 2013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</si>
  <si>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</si>
  <si>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</si>
  <si>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</si>
  <si>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</si>
  <si>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</si>
  <si>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2012</t>
    </r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</si>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</sst>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8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1" fillId="55" borderId="0" xfId="87" applyFont="1" applyFill="1" applyBorder="1" applyAlignment="1">
      <alignment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2013'!$E$9:$E$27</c:f>
              <c:numCache/>
            </c:numRef>
          </c:val>
          <c:smooth val="0"/>
        </c:ser>
        <c:ser>
          <c:idx val="1"/>
          <c:order val="1"/>
          <c:tx>
            <c:strRef>
              <c:f>'Jun 2013'!$F$8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2013'!$F$9:$F$27</c:f>
              <c:numCache/>
            </c:numRef>
          </c:val>
          <c:smooth val="0"/>
        </c:ser>
        <c:ser>
          <c:idx val="2"/>
          <c:order val="2"/>
          <c:tx>
            <c:strRef>
              <c:f>'Jun 2013'!$G$8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2013'!$G$9:$G$27</c:f>
              <c:numCache/>
            </c:numRef>
          </c:val>
          <c:smooth val="0"/>
        </c:ser>
        <c:ser>
          <c:idx val="3"/>
          <c:order val="3"/>
          <c:tx>
            <c:strRef>
              <c:f>'Jun 2013'!$H$8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2013'!$H$9:$H$27</c:f>
              <c:numCache/>
            </c:numRef>
          </c:val>
          <c:smooth val="0"/>
        </c:ser>
        <c:marker val="1"/>
        <c:axId val="407550"/>
        <c:axId val="3667951"/>
      </c:lineChart>
      <c:catAx>
        <c:axId val="407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7951"/>
        <c:crosses val="autoZero"/>
        <c:auto val="1"/>
        <c:lblOffset val="100"/>
        <c:tickLblSkip val="1"/>
        <c:noMultiLvlLbl val="0"/>
      </c:catAx>
      <c:valAx>
        <c:axId val="3667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7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Julio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resumen'!$B$7:$B$10</c:f>
              <c:strCache/>
            </c:strRef>
          </c:cat>
          <c:val>
            <c:numRef>
              <c:f>'Jun 2013 resumen'!$D$7:$D$10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resumen'!$B$23:$B$26</c:f>
              <c:strCache/>
            </c:strRef>
          </c:cat>
          <c:val>
            <c:numRef>
              <c:f>'Jun 2013 resumen'!$C$23:$C$26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resumen'!$B$23:$B$26</c:f>
              <c:strCache/>
            </c:strRef>
          </c:cat>
          <c:val>
            <c:numRef>
              <c:f>'Jun 2013 resumen'!$D$23:$D$26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Julio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resumen'!$B$41:$B$43</c:f>
              <c:strCache/>
            </c:strRef>
          </c:cat>
          <c:val>
            <c:numRef>
              <c:f>'Jun 2013 resumen'!$C$41:$C$43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Julio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resumen'!$B$41:$B$43</c:f>
              <c:strCache/>
            </c:strRef>
          </c:cat>
          <c:val>
            <c:numRef>
              <c:f>'Jun 2013 resumen'!$D$41:$D$43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resumen'!$B$57:$B$59</c:f>
              <c:strCache/>
            </c:strRef>
          </c:cat>
          <c:val>
            <c:numRef>
              <c:f>'Jun 2013 resumen'!$C$57:$C$59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resumen'!$B$57:$B$59</c:f>
              <c:strCache/>
            </c:strRef>
          </c:cat>
          <c:val>
            <c:numRef>
              <c:f>'Jun 2013 resumen'!$D$57:$D$59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2013'!$I$9:$I$27</c:f>
              <c:numCache/>
            </c:numRef>
          </c:val>
          <c:smooth val="0"/>
        </c:ser>
        <c:ser>
          <c:idx val="1"/>
          <c:order val="1"/>
          <c:tx>
            <c:strRef>
              <c:f>'Jun 2013'!$J$8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2013'!$J$9:$J$27</c:f>
              <c:numCache/>
            </c:numRef>
          </c:val>
          <c:smooth val="0"/>
        </c:ser>
        <c:ser>
          <c:idx val="2"/>
          <c:order val="2"/>
          <c:tx>
            <c:strRef>
              <c:f>'Jun 2013'!$K$8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2013'!$K$9:$K$27</c:f>
              <c:numCache/>
            </c:numRef>
          </c:val>
          <c:smooth val="0"/>
        </c:ser>
        <c:ser>
          <c:idx val="3"/>
          <c:order val="3"/>
          <c:tx>
            <c:strRef>
              <c:f>'Jun 2013'!$L$8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2013'!$L$9:$L$27</c:f>
              <c:numCache/>
            </c:numRef>
          </c:val>
          <c:smooth val="0"/>
        </c:ser>
        <c:marker val="1"/>
        <c:axId val="33011560"/>
        <c:axId val="28668585"/>
      </c:lineChart>
      <c:catAx>
        <c:axId val="33011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68585"/>
        <c:crosses val="autoZero"/>
        <c:auto val="1"/>
        <c:lblOffset val="100"/>
        <c:tickLblSkip val="1"/>
        <c:noMultiLvlLbl val="0"/>
      </c:catAx>
      <c:valAx>
        <c:axId val="28668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011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2013'!$C$37:$D$60</c:f>
              <c:multiLvlStrCache/>
            </c:multiLvlStrRef>
          </c:cat>
          <c:val>
            <c:numRef>
              <c:f>'Jun 2013'!$E$37:$E$55</c:f>
              <c:numCache/>
            </c:numRef>
          </c:val>
          <c:smooth val="0"/>
        </c:ser>
        <c:ser>
          <c:idx val="1"/>
          <c:order val="1"/>
          <c:tx>
            <c:strRef>
              <c:f>'Jun 2013'!$F$36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2013'!$C$37:$D$60</c:f>
              <c:multiLvlStrCache/>
            </c:multiLvlStrRef>
          </c:cat>
          <c:val>
            <c:numRef>
              <c:f>'Jun 2013'!$F$37:$F$55</c:f>
              <c:numCache/>
            </c:numRef>
          </c:val>
          <c:smooth val="0"/>
        </c:ser>
        <c:ser>
          <c:idx val="2"/>
          <c:order val="2"/>
          <c:tx>
            <c:strRef>
              <c:f>'Jun 2013'!$G$36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2013'!$C$37:$D$60</c:f>
              <c:multiLvlStrCache/>
            </c:multiLvlStrRef>
          </c:cat>
          <c:val>
            <c:numRef>
              <c:f>'Jun 2013'!$G$37:$G$55</c:f>
              <c:numCache/>
            </c:numRef>
          </c:val>
          <c:smooth val="0"/>
        </c:ser>
        <c:ser>
          <c:idx val="3"/>
          <c:order val="3"/>
          <c:tx>
            <c:strRef>
              <c:f>'Jun 2013'!$H$36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2013'!$C$37:$D$60</c:f>
              <c:multiLvlStrCache/>
            </c:multiLvlStrRef>
          </c:cat>
          <c:val>
            <c:numRef>
              <c:f>'Jun 2013'!$H$37:$H$55</c:f>
              <c:numCache/>
            </c:numRef>
          </c:val>
          <c:smooth val="0"/>
        </c:ser>
        <c:marker val="1"/>
        <c:axId val="56690674"/>
        <c:axId val="40454019"/>
      </c:lineChart>
      <c:catAx>
        <c:axId val="56690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54019"/>
        <c:crosses val="autoZero"/>
        <c:auto val="1"/>
        <c:lblOffset val="100"/>
        <c:tickLblSkip val="1"/>
        <c:noMultiLvlLbl val="0"/>
      </c:catAx>
      <c:valAx>
        <c:axId val="40454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690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85"/>
          <c:w val="0.7627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775"/>
          <c:w val="0.977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 2013'!$D$37:$D$54</c:f>
              <c:strCache/>
            </c:strRef>
          </c:cat>
          <c:val>
            <c:numRef>
              <c:f>'Jun 2013'!$I$37:$I$54</c:f>
              <c:numCache/>
            </c:numRef>
          </c:val>
          <c:smooth val="0"/>
        </c:ser>
        <c:ser>
          <c:idx val="1"/>
          <c:order val="1"/>
          <c:tx>
            <c:strRef>
              <c:f>'Jun 2013'!$J$36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 2013'!$D$37:$D$54</c:f>
              <c:strCache/>
            </c:strRef>
          </c:cat>
          <c:val>
            <c:numRef>
              <c:f>'Jun 2013'!$J$37:$J$54</c:f>
              <c:numCache/>
            </c:numRef>
          </c:val>
          <c:smooth val="0"/>
        </c:ser>
        <c:ser>
          <c:idx val="2"/>
          <c:order val="2"/>
          <c:tx>
            <c:strRef>
              <c:f>'Jun 2013'!$K$36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 2013'!$D$37:$D$54</c:f>
              <c:strCache/>
            </c:strRef>
          </c:cat>
          <c:val>
            <c:numRef>
              <c:f>'Jun 2013'!$K$37:$K$54</c:f>
              <c:numCache/>
            </c:numRef>
          </c:val>
          <c:smooth val="0"/>
        </c:ser>
        <c:ser>
          <c:idx val="3"/>
          <c:order val="3"/>
          <c:tx>
            <c:strRef>
              <c:f>'Jun 2013'!$L$36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 2013'!$D$37:$D$54</c:f>
              <c:strCache/>
            </c:strRef>
          </c:cat>
          <c:val>
            <c:numRef>
              <c:f>'Jun 2013'!$L$37:$L$54</c:f>
              <c:numCache/>
            </c:numRef>
          </c:val>
          <c:smooth val="0"/>
        </c:ser>
        <c:marker val="1"/>
        <c:axId val="28541852"/>
        <c:axId val="55550077"/>
      </c:lineChart>
      <c:catAx>
        <c:axId val="28541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50077"/>
        <c:crosses val="autoZero"/>
        <c:auto val="1"/>
        <c:lblOffset val="100"/>
        <c:tickLblSkip val="1"/>
        <c:noMultiLvlLbl val="0"/>
      </c:catAx>
      <c:valAx>
        <c:axId val="55550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541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25"/>
          <c:y val="0.886"/>
          <c:w val="0.6727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57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2013'!$E$74:$E$92</c:f>
              <c:numCache/>
            </c:numRef>
          </c:val>
          <c:smooth val="0"/>
        </c:ser>
        <c:ser>
          <c:idx val="1"/>
          <c:order val="1"/>
          <c:tx>
            <c:strRef>
              <c:f>'Jun 2013'!$F$73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2013'!$F$74:$F$92</c:f>
              <c:numCache/>
            </c:numRef>
          </c:val>
          <c:smooth val="0"/>
        </c:ser>
        <c:ser>
          <c:idx val="2"/>
          <c:order val="2"/>
          <c:tx>
            <c:strRef>
              <c:f>'Jun 2013'!$G$73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2013'!$G$74:$G$92</c:f>
              <c:numCache/>
            </c:numRef>
          </c:val>
          <c:smooth val="0"/>
        </c:ser>
        <c:marker val="1"/>
        <c:axId val="30188646"/>
        <c:axId val="3262359"/>
      </c:lineChart>
      <c:catAx>
        <c:axId val="30188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62359"/>
        <c:crosses val="autoZero"/>
        <c:auto val="1"/>
        <c:lblOffset val="100"/>
        <c:tickLblSkip val="1"/>
        <c:noMultiLvlLbl val="0"/>
      </c:catAx>
      <c:valAx>
        <c:axId val="3262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188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25"/>
          <c:y val="0.929"/>
          <c:w val="0.384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2013'!$H$74:$H$92</c:f>
              <c:numCache/>
            </c:numRef>
          </c:val>
          <c:smooth val="0"/>
        </c:ser>
        <c:ser>
          <c:idx val="1"/>
          <c:order val="1"/>
          <c:tx>
            <c:strRef>
              <c:f>'Jun 2013'!$I$73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2013'!$I$74:$I$92</c:f>
              <c:numCache/>
            </c:numRef>
          </c:val>
          <c:smooth val="0"/>
        </c:ser>
        <c:ser>
          <c:idx val="2"/>
          <c:order val="2"/>
          <c:tx>
            <c:strRef>
              <c:f>'Jun 2013'!$J$73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2013'!$J$74:$J$92</c:f>
              <c:numCache/>
            </c:numRef>
          </c:val>
          <c:smooth val="0"/>
        </c:ser>
        <c:marker val="1"/>
        <c:axId val="29361232"/>
        <c:axId val="62924497"/>
      </c:lineChart>
      <c:catAx>
        <c:axId val="293612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24497"/>
        <c:crosses val="autoZero"/>
        <c:auto val="1"/>
        <c:lblOffset val="100"/>
        <c:tickLblSkip val="1"/>
        <c:noMultiLvlLbl val="0"/>
      </c:catAx>
      <c:valAx>
        <c:axId val="62924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361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2013'!$E$102:$E$120</c:f>
              <c:numCache/>
            </c:numRef>
          </c:val>
          <c:smooth val="0"/>
        </c:ser>
        <c:ser>
          <c:idx val="1"/>
          <c:order val="1"/>
          <c:tx>
            <c:strRef>
              <c:f>'Jun 2013'!$F$101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2013'!$F$102:$F$120</c:f>
              <c:numCache/>
            </c:numRef>
          </c:val>
          <c:smooth val="0"/>
        </c:ser>
        <c:ser>
          <c:idx val="2"/>
          <c:order val="2"/>
          <c:tx>
            <c:strRef>
              <c:f>'Jun 2013'!$G$101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2013'!$G$102:$G$120</c:f>
              <c:numCache/>
            </c:numRef>
          </c:val>
          <c:smooth val="0"/>
        </c:ser>
        <c:marker val="1"/>
        <c:axId val="29449562"/>
        <c:axId val="63719467"/>
      </c:lineChart>
      <c:catAx>
        <c:axId val="29449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19467"/>
        <c:crosses val="autoZero"/>
        <c:auto val="1"/>
        <c:lblOffset val="100"/>
        <c:tickLblSkip val="1"/>
        <c:noMultiLvlLbl val="0"/>
      </c:catAx>
      <c:valAx>
        <c:axId val="63719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449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2013'!$H$102:$H$120</c:f>
              <c:numCache/>
            </c:numRef>
          </c:val>
          <c:smooth val="0"/>
        </c:ser>
        <c:ser>
          <c:idx val="1"/>
          <c:order val="1"/>
          <c:tx>
            <c:strRef>
              <c:f>'Jun 2013'!$I$101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2013'!$I$102:$I$120</c:f>
              <c:numCache/>
            </c:numRef>
          </c:val>
          <c:smooth val="0"/>
        </c:ser>
        <c:ser>
          <c:idx val="2"/>
          <c:order val="2"/>
          <c:tx>
            <c:strRef>
              <c:f>'Jun 2013'!$J$101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2013'!$J$102:$J$120</c:f>
              <c:numCache/>
            </c:numRef>
          </c:val>
          <c:smooth val="0"/>
        </c:ser>
        <c:marker val="1"/>
        <c:axId val="36604292"/>
        <c:axId val="61003173"/>
      </c:lineChart>
      <c:catAx>
        <c:axId val="36604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03173"/>
        <c:crosses val="autoZero"/>
        <c:auto val="1"/>
        <c:lblOffset val="100"/>
        <c:tickLblSkip val="1"/>
        <c:noMultiLvlLbl val="0"/>
      </c:catAx>
      <c:valAx>
        <c:axId val="610031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604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Julio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resumen'!$B$7:$B$10</c:f>
              <c:strCache/>
            </c:strRef>
          </c:cat>
          <c:val>
            <c:numRef>
              <c:f>'Jun 2013 resumen'!$C$7:$C$10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80105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1160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285750</xdr:colOff>
      <xdr:row>34</xdr:row>
      <xdr:rowOff>47625</xdr:rowOff>
    </xdr:from>
    <xdr:to>
      <xdr:col>21</xdr:col>
      <xdr:colOff>228600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01000" y="7410450"/>
        <a:ext cx="587692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533400</xdr:colOff>
      <xdr:row>34</xdr:row>
      <xdr:rowOff>38100</xdr:rowOff>
    </xdr:from>
    <xdr:to>
      <xdr:col>35</xdr:col>
      <xdr:colOff>47625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182725" y="7400925"/>
        <a:ext cx="581025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48475" y="15963900"/>
        <a:ext cx="5953125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30683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913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1540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81075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71550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71950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62425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53350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43825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44225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34700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ISION\Estad&#237;sticas\Matrices%20y%20reportes%20internos\Info%20DCV\DCV-201\MAtriz_OpCVLiq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22</v>
          </cell>
        </row>
        <row r="32">
          <cell r="A32">
            <v>20130701</v>
          </cell>
          <cell r="B32">
            <v>1583</v>
          </cell>
          <cell r="C32">
            <v>23963.69200647696</v>
          </cell>
          <cell r="D32">
            <v>608591125051</v>
          </cell>
          <cell r="E32">
            <v>937750345938.0911</v>
          </cell>
          <cell r="F32">
            <v>338</v>
          </cell>
          <cell r="G32">
            <v>457.3065430036147</v>
          </cell>
          <cell r="H32">
            <v>413020200828</v>
          </cell>
          <cell r="I32">
            <v>613840306467.4856</v>
          </cell>
          <cell r="J32">
            <v>83</v>
          </cell>
          <cell r="K32">
            <v>119.46862130097465</v>
          </cell>
          <cell r="L32">
            <v>7030848021</v>
          </cell>
          <cell r="M32">
            <v>15227261695.390678</v>
          </cell>
          <cell r="N32">
            <v>106</v>
          </cell>
          <cell r="O32">
            <v>201.82316464297134</v>
          </cell>
          <cell r="P32">
            <v>52271146283</v>
          </cell>
          <cell r="Q32">
            <v>238056184900.34634</v>
          </cell>
          <cell r="R32">
            <v>957</v>
          </cell>
          <cell r="S32">
            <v>1083.8863713787437</v>
          </cell>
          <cell r="T32">
            <v>99017842624</v>
          </cell>
          <cell r="U32">
            <v>112406714835.7143</v>
          </cell>
          <cell r="V32">
            <v>99</v>
          </cell>
          <cell r="W32">
            <v>307.6665526082613</v>
          </cell>
          <cell r="X32">
            <v>37251087295</v>
          </cell>
          <cell r="Y32">
            <v>85068809821.4013</v>
          </cell>
          <cell r="Z32">
            <v>5942</v>
          </cell>
          <cell r="AA32">
            <v>7533.93170919397</v>
          </cell>
          <cell r="AB32">
            <v>3404550487309</v>
          </cell>
          <cell r="AC32">
            <v>3932473713534.668</v>
          </cell>
          <cell r="AD32">
            <v>2755</v>
          </cell>
          <cell r="AE32">
            <v>3501.1725788382964</v>
          </cell>
          <cell r="AF32">
            <v>854953845695</v>
          </cell>
          <cell r="AG32">
            <v>1106457528515.712</v>
          </cell>
          <cell r="AH32">
            <v>2765</v>
          </cell>
          <cell r="AI32">
            <v>3727.0671657099415</v>
          </cell>
          <cell r="AJ32">
            <v>787421115136</v>
          </cell>
          <cell r="AK32">
            <v>1096517839566.0906</v>
          </cell>
          <cell r="AL32">
            <v>367</v>
          </cell>
          <cell r="AM32">
            <v>347.6501932180738</v>
          </cell>
          <cell r="AN32">
            <v>1752629802386</v>
          </cell>
          <cell r="AO32">
            <v>1960419438049.979</v>
          </cell>
          <cell r="AP32">
            <v>55</v>
          </cell>
          <cell r="AQ32">
            <v>102.99401346354821</v>
          </cell>
          <cell r="AR32">
            <v>9545724092</v>
          </cell>
          <cell r="AS32">
            <v>21255064817.295845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59" zoomScaleNormal="59" zoomScalePageLayoutView="0" workbookViewId="0" topLeftCell="A1">
      <selection activeCell="B2" sqref="B2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0" width="11.140625" style="1" customWidth="1"/>
    <col min="11" max="11" width="10.8515625" style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50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2"/>
    </row>
    <row r="3" spans="3:33" ht="16.5">
      <c r="C3" s="2"/>
      <c r="D3" s="53" t="s">
        <v>1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4" t="s">
        <v>2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7" spans="4:25" ht="16.5">
      <c r="D7" s="3"/>
      <c r="E7" s="49" t="s">
        <v>3</v>
      </c>
      <c r="F7" s="49"/>
      <c r="G7" s="49"/>
      <c r="H7" s="49"/>
      <c r="I7" s="49" t="s">
        <v>4</v>
      </c>
      <c r="J7" s="49"/>
      <c r="K7" s="49"/>
      <c r="L7" s="49"/>
      <c r="P7" s="4"/>
      <c r="Q7" s="5"/>
      <c r="R7" s="47"/>
      <c r="S7" s="47"/>
      <c r="T7" s="47"/>
      <c r="U7" s="47"/>
      <c r="V7" s="47"/>
      <c r="W7" s="47"/>
      <c r="X7" s="47"/>
      <c r="Y7" s="47"/>
    </row>
    <row r="8" spans="4:25" ht="34.5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0">
        <v>2012</v>
      </c>
      <c r="D9" s="9" t="s">
        <v>9</v>
      </c>
      <c r="E9" s="10">
        <v>2278.6363636363635</v>
      </c>
      <c r="F9" s="10">
        <v>2368.090909090909</v>
      </c>
      <c r="G9" s="10">
        <v>335.8636363636364</v>
      </c>
      <c r="H9" s="10">
        <v>75.86363636363636</v>
      </c>
      <c r="I9" s="10">
        <v>50130</v>
      </c>
      <c r="J9" s="10">
        <v>52098</v>
      </c>
      <c r="K9" s="10">
        <v>7389</v>
      </c>
      <c r="L9" s="10">
        <v>1669</v>
      </c>
      <c r="P9" s="48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0"/>
      <c r="D10" s="9" t="s">
        <v>10</v>
      </c>
      <c r="E10" s="10">
        <v>2191.190476190476</v>
      </c>
      <c r="F10" s="10">
        <v>2162.3809523809523</v>
      </c>
      <c r="G10" s="10">
        <v>312.5238095238095</v>
      </c>
      <c r="H10" s="10">
        <v>70.52380952380952</v>
      </c>
      <c r="I10" s="10">
        <v>46015</v>
      </c>
      <c r="J10" s="10">
        <v>45410</v>
      </c>
      <c r="K10" s="10">
        <v>6563</v>
      </c>
      <c r="L10" s="10">
        <v>1481</v>
      </c>
      <c r="P10" s="48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0"/>
      <c r="D11" s="9" t="s">
        <v>11</v>
      </c>
      <c r="E11" s="10">
        <v>2441.909090909091</v>
      </c>
      <c r="F11" s="10">
        <v>2378.2727272727275</v>
      </c>
      <c r="G11" s="10">
        <v>359.8181818181818</v>
      </c>
      <c r="H11" s="10">
        <v>115.5909090909091</v>
      </c>
      <c r="I11" s="10">
        <v>53722</v>
      </c>
      <c r="J11" s="10">
        <v>52322</v>
      </c>
      <c r="K11" s="10">
        <v>7916</v>
      </c>
      <c r="L11" s="10">
        <v>2543</v>
      </c>
      <c r="P11" s="48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0"/>
      <c r="D12" s="9" t="s">
        <v>12</v>
      </c>
      <c r="E12" s="10">
        <v>2044.9</v>
      </c>
      <c r="F12" s="10">
        <v>2232.05</v>
      </c>
      <c r="G12" s="10">
        <v>368.5</v>
      </c>
      <c r="H12" s="10">
        <v>105.9</v>
      </c>
      <c r="I12" s="10">
        <v>40898</v>
      </c>
      <c r="J12" s="10">
        <v>44641</v>
      </c>
      <c r="K12" s="10">
        <v>7370</v>
      </c>
      <c r="L12" s="10">
        <v>2118</v>
      </c>
      <c r="P12" s="48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0"/>
      <c r="D13" s="9" t="s">
        <v>13</v>
      </c>
      <c r="E13" s="10">
        <v>2244.5714285714284</v>
      </c>
      <c r="F13" s="10">
        <v>2607.904761904762</v>
      </c>
      <c r="G13" s="10">
        <v>380</v>
      </c>
      <c r="H13" s="10">
        <v>124.52380952380952</v>
      </c>
      <c r="I13" s="10">
        <v>47136</v>
      </c>
      <c r="J13" s="10">
        <v>54766</v>
      </c>
      <c r="K13" s="10">
        <v>7980</v>
      </c>
      <c r="L13" s="10">
        <v>2615</v>
      </c>
      <c r="P13" s="48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0"/>
      <c r="D14" s="9" t="s">
        <v>14</v>
      </c>
      <c r="E14" s="10">
        <v>2707.5238095238096</v>
      </c>
      <c r="F14" s="10">
        <v>2734.3333333333335</v>
      </c>
      <c r="G14" s="10">
        <v>377.57142857142856</v>
      </c>
      <c r="H14" s="10">
        <v>104.95238095238095</v>
      </c>
      <c r="I14" s="10">
        <v>56858</v>
      </c>
      <c r="J14" s="10">
        <v>57421</v>
      </c>
      <c r="K14" s="10">
        <v>7929</v>
      </c>
      <c r="L14" s="10">
        <v>2204</v>
      </c>
      <c r="P14" s="48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0"/>
      <c r="D15" s="9" t="s">
        <v>15</v>
      </c>
      <c r="E15" s="10">
        <v>2457.25</v>
      </c>
      <c r="F15" s="10">
        <v>2629.65</v>
      </c>
      <c r="G15" s="10">
        <v>384.8</v>
      </c>
      <c r="H15" s="10">
        <v>106.2</v>
      </c>
      <c r="I15" s="10">
        <v>49145</v>
      </c>
      <c r="J15" s="10">
        <v>52593</v>
      </c>
      <c r="K15" s="10">
        <v>7696</v>
      </c>
      <c r="L15" s="10">
        <v>2124</v>
      </c>
      <c r="P15" s="48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0"/>
      <c r="D16" s="9" t="s">
        <v>16</v>
      </c>
      <c r="E16" s="10">
        <v>2334.681818181818</v>
      </c>
      <c r="F16" s="10">
        <v>2601.681818181818</v>
      </c>
      <c r="G16" s="10">
        <v>342.22727272727275</v>
      </c>
      <c r="H16" s="10">
        <v>109.5</v>
      </c>
      <c r="I16" s="10">
        <v>51363</v>
      </c>
      <c r="J16" s="10">
        <v>57237</v>
      </c>
      <c r="K16" s="10">
        <v>7529</v>
      </c>
      <c r="L16" s="10">
        <v>2409</v>
      </c>
      <c r="P16" s="48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0"/>
      <c r="D17" s="9" t="s">
        <v>17</v>
      </c>
      <c r="E17" s="10">
        <v>2373</v>
      </c>
      <c r="F17" s="10">
        <v>2595.0588235294117</v>
      </c>
      <c r="G17" s="10">
        <v>351.8823529411765</v>
      </c>
      <c r="H17" s="10">
        <v>108.41176470588235</v>
      </c>
      <c r="I17" s="10">
        <v>40341</v>
      </c>
      <c r="J17" s="10">
        <v>44116</v>
      </c>
      <c r="K17" s="10">
        <v>5982</v>
      </c>
      <c r="L17" s="10">
        <v>1843</v>
      </c>
      <c r="P17" s="48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0"/>
      <c r="D18" s="9" t="s">
        <v>18</v>
      </c>
      <c r="E18" s="10">
        <v>2357.2272727272725</v>
      </c>
      <c r="F18" s="10">
        <v>2535.0454545454545</v>
      </c>
      <c r="G18" s="10">
        <v>339.3181818181818</v>
      </c>
      <c r="H18" s="10">
        <v>120.18181818181819</v>
      </c>
      <c r="I18" s="10">
        <v>51859</v>
      </c>
      <c r="J18" s="10">
        <v>55771</v>
      </c>
      <c r="K18" s="10">
        <v>7465</v>
      </c>
      <c r="L18" s="10">
        <v>2644</v>
      </c>
      <c r="P18" s="48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0"/>
      <c r="D19" s="9" t="s">
        <v>19</v>
      </c>
      <c r="E19" s="10">
        <v>2259.1</v>
      </c>
      <c r="F19" s="10">
        <v>2535.45</v>
      </c>
      <c r="G19" s="10">
        <v>336.1</v>
      </c>
      <c r="H19" s="10">
        <v>110.45</v>
      </c>
      <c r="I19" s="10">
        <v>45182</v>
      </c>
      <c r="J19" s="10">
        <v>50709</v>
      </c>
      <c r="K19" s="10">
        <v>6722</v>
      </c>
      <c r="L19" s="10">
        <v>2209</v>
      </c>
      <c r="P19" s="48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0"/>
      <c r="D20" s="9" t="s">
        <v>20</v>
      </c>
      <c r="E20" s="10">
        <v>2354.1052631578946</v>
      </c>
      <c r="F20" s="10">
        <v>2533.684210526316</v>
      </c>
      <c r="G20" s="10">
        <v>336</v>
      </c>
      <c r="H20" s="10">
        <v>141.8421052631579</v>
      </c>
      <c r="I20" s="10">
        <v>44728</v>
      </c>
      <c r="J20" s="10">
        <v>48140</v>
      </c>
      <c r="K20" s="10">
        <v>6384</v>
      </c>
      <c r="L20" s="10">
        <v>2695</v>
      </c>
      <c r="P20" s="48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0">
        <v>2013</v>
      </c>
      <c r="D21" s="9" t="s">
        <v>9</v>
      </c>
      <c r="E21" s="10">
        <v>2472.090909090909</v>
      </c>
      <c r="F21" s="10">
        <v>2907.2727272727275</v>
      </c>
      <c r="G21" s="10">
        <v>357.8636363636363</v>
      </c>
      <c r="H21" s="10">
        <v>131.4090909090909</v>
      </c>
      <c r="I21" s="10">
        <v>54386</v>
      </c>
      <c r="J21" s="10">
        <v>63960</v>
      </c>
      <c r="K21" s="10">
        <v>7873</v>
      </c>
      <c r="L21" s="10">
        <v>2891</v>
      </c>
      <c r="P21" s="48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0"/>
      <c r="D22" s="9" t="s">
        <v>10</v>
      </c>
      <c r="E22" s="10">
        <v>2459.8</v>
      </c>
      <c r="F22" s="10">
        <v>2626.25</v>
      </c>
      <c r="G22" s="10">
        <v>327.5</v>
      </c>
      <c r="H22" s="10">
        <v>100.6</v>
      </c>
      <c r="I22" s="10">
        <v>49196</v>
      </c>
      <c r="J22" s="10">
        <v>52525</v>
      </c>
      <c r="K22" s="10">
        <v>6550</v>
      </c>
      <c r="L22" s="10">
        <v>2012</v>
      </c>
      <c r="P22" s="48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0"/>
      <c r="D23" s="9" t="s">
        <v>11</v>
      </c>
      <c r="E23" s="10">
        <v>2294.6</v>
      </c>
      <c r="F23" s="10">
        <v>2516</v>
      </c>
      <c r="G23" s="10">
        <v>323.75</v>
      </c>
      <c r="H23" s="10">
        <v>111.65</v>
      </c>
      <c r="I23" s="10">
        <v>45892</v>
      </c>
      <c r="J23" s="10">
        <v>50320</v>
      </c>
      <c r="K23" s="10">
        <v>6475</v>
      </c>
      <c r="L23" s="10">
        <v>2233</v>
      </c>
      <c r="P23" s="48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0"/>
      <c r="D24" s="9" t="s">
        <v>12</v>
      </c>
      <c r="E24" s="10">
        <v>2176.181818181818</v>
      </c>
      <c r="F24" s="10">
        <v>2403.3636363636365</v>
      </c>
      <c r="G24" s="10">
        <v>394.8181818181818</v>
      </c>
      <c r="H24" s="10">
        <v>103.36363636363636</v>
      </c>
      <c r="I24" s="10">
        <v>47876</v>
      </c>
      <c r="J24" s="10">
        <v>52874</v>
      </c>
      <c r="K24" s="10">
        <v>8686</v>
      </c>
      <c r="L24" s="10">
        <v>2274</v>
      </c>
      <c r="P24" s="48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0"/>
      <c r="D25" s="9" t="s">
        <v>13</v>
      </c>
      <c r="E25" s="10">
        <v>2290.0476190476193</v>
      </c>
      <c r="F25" s="10">
        <v>2512.714285714286</v>
      </c>
      <c r="G25" s="10">
        <v>352.0952380952381</v>
      </c>
      <c r="H25" s="10">
        <v>130.14285714285714</v>
      </c>
      <c r="I25" s="10">
        <v>48091</v>
      </c>
      <c r="J25" s="10">
        <v>52767</v>
      </c>
      <c r="K25" s="10">
        <v>7394</v>
      </c>
      <c r="L25" s="10">
        <v>2733</v>
      </c>
      <c r="P25" s="48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0"/>
      <c r="D26" s="9" t="s">
        <v>14</v>
      </c>
      <c r="E26" s="10">
        <v>2520.75</v>
      </c>
      <c r="F26" s="10">
        <v>2724.25</v>
      </c>
      <c r="G26" s="10">
        <v>349.7</v>
      </c>
      <c r="H26" s="10">
        <v>151.05</v>
      </c>
      <c r="I26" s="10">
        <v>50415</v>
      </c>
      <c r="J26" s="10">
        <v>54485</v>
      </c>
      <c r="K26" s="10">
        <v>6994</v>
      </c>
      <c r="L26" s="10">
        <v>3021</v>
      </c>
      <c r="P26" s="48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0"/>
      <c r="D27" s="9" t="s">
        <v>15</v>
      </c>
      <c r="E27" s="10">
        <v>2449.0454545454545</v>
      </c>
      <c r="F27" s="10">
        <v>2670.181818181818</v>
      </c>
      <c r="G27" s="10">
        <v>344.81818181818187</v>
      </c>
      <c r="H27" s="10">
        <v>134.5</v>
      </c>
      <c r="I27" s="10">
        <v>53879</v>
      </c>
      <c r="J27" s="10">
        <v>58744</v>
      </c>
      <c r="K27" s="10">
        <v>7586</v>
      </c>
      <c r="L27" s="10">
        <v>2959</v>
      </c>
      <c r="P27" s="48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0"/>
      <c r="D28" s="9" t="s">
        <v>16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P28" s="48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0"/>
      <c r="D29" s="9" t="s">
        <v>17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P29" s="48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0"/>
      <c r="D30" s="9" t="s">
        <v>18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P30" s="48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0"/>
      <c r="D31" s="9" t="s">
        <v>19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8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0"/>
      <c r="D32" s="9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8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9" t="s">
        <v>21</v>
      </c>
      <c r="F35" s="49"/>
      <c r="G35" s="49"/>
      <c r="H35" s="49"/>
      <c r="I35" s="49" t="s">
        <v>22</v>
      </c>
      <c r="J35" s="49"/>
      <c r="K35" s="49"/>
      <c r="L35" s="49"/>
      <c r="P35" s="4"/>
      <c r="Q35" s="4"/>
      <c r="R35" s="47"/>
      <c r="S35" s="47"/>
      <c r="T35" s="47"/>
      <c r="U35" s="47"/>
      <c r="V35" s="47"/>
      <c r="W35" s="47"/>
      <c r="X35" s="47"/>
      <c r="Y35" s="47"/>
    </row>
    <row r="36" spans="4:25" ht="34.5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0">
        <v>2012</v>
      </c>
      <c r="D37" s="9" t="s">
        <v>9</v>
      </c>
      <c r="E37" s="18">
        <v>13368743.503731</v>
      </c>
      <c r="F37" s="19">
        <v>13252582.306843</v>
      </c>
      <c r="G37" s="19">
        <v>24907688.449291</v>
      </c>
      <c r="H37" s="20">
        <v>583765.947133</v>
      </c>
      <c r="I37" s="21">
        <v>26687.91865786087</v>
      </c>
      <c r="J37" s="21">
        <v>26451.75930425381</v>
      </c>
      <c r="K37" s="21">
        <v>49648.74523074805</v>
      </c>
      <c r="L37" s="21">
        <v>557.2975976941341</v>
      </c>
      <c r="P37" s="48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0"/>
      <c r="D38" s="9" t="s">
        <v>10</v>
      </c>
      <c r="E38" s="18">
        <v>13431145.74112</v>
      </c>
      <c r="F38" s="19">
        <v>12946874.394736</v>
      </c>
      <c r="G38" s="19">
        <v>20075396.006807</v>
      </c>
      <c r="H38" s="20">
        <v>377593.2987</v>
      </c>
      <c r="I38" s="21">
        <v>27881.583709024137</v>
      </c>
      <c r="J38" s="21">
        <v>26876.103950291472</v>
      </c>
      <c r="K38" s="21">
        <v>41680.350112716806</v>
      </c>
      <c r="L38" s="21">
        <v>743.3977638996656</v>
      </c>
      <c r="P38" s="48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0"/>
      <c r="D39" s="9" t="s">
        <v>11</v>
      </c>
      <c r="E39" s="18">
        <v>14378352.109617</v>
      </c>
      <c r="F39" s="19">
        <v>14112935.088329</v>
      </c>
      <c r="G39" s="19">
        <v>24782461.824366</v>
      </c>
      <c r="H39" s="20">
        <v>641313.532621</v>
      </c>
      <c r="I39" s="21">
        <v>29614.609962980852</v>
      </c>
      <c r="J39" s="21">
        <v>29066.76463090957</v>
      </c>
      <c r="K39" s="21">
        <v>51077.619922716585</v>
      </c>
      <c r="L39" s="21">
        <v>1203.5426912428757</v>
      </c>
      <c r="P39" s="48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0"/>
      <c r="D40" s="9" t="s">
        <v>12</v>
      </c>
      <c r="E40" s="18">
        <v>12596004.103777</v>
      </c>
      <c r="F40" s="19">
        <v>12469067.566237</v>
      </c>
      <c r="G40" s="19">
        <v>25410275.767704</v>
      </c>
      <c r="H40" s="20">
        <v>570340.218316</v>
      </c>
      <c r="I40" s="21">
        <v>25919.25886704597</v>
      </c>
      <c r="J40" s="21">
        <v>25655.718750365388</v>
      </c>
      <c r="K40" s="21">
        <v>52288.2270596874</v>
      </c>
      <c r="L40" s="21">
        <v>1109.3656355596477</v>
      </c>
      <c r="P40" s="48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0"/>
      <c r="D41" s="9" t="s">
        <v>13</v>
      </c>
      <c r="E41" s="18">
        <v>14969625.645559</v>
      </c>
      <c r="F41" s="19">
        <v>14541175.261577</v>
      </c>
      <c r="G41" s="19">
        <v>32415249.730463</v>
      </c>
      <c r="H41" s="20">
        <v>699004.671462</v>
      </c>
      <c r="I41" s="21">
        <v>30095.91715274379</v>
      </c>
      <c r="J41" s="21">
        <v>29238.038884367597</v>
      </c>
      <c r="K41" s="21">
        <v>65209.54343054772</v>
      </c>
      <c r="L41" s="21">
        <v>803.3287859924126</v>
      </c>
      <c r="P41" s="48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0"/>
      <c r="D42" s="9" t="s">
        <v>14</v>
      </c>
      <c r="E42" s="18">
        <v>16877714.848092</v>
      </c>
      <c r="F42" s="19">
        <v>16534869.241252</v>
      </c>
      <c r="G42" s="19">
        <v>31893628.056853</v>
      </c>
      <c r="H42" s="20">
        <v>609259.798446</v>
      </c>
      <c r="I42" s="21">
        <v>33378.36655746041</v>
      </c>
      <c r="J42" s="21">
        <v>32702.080054082726</v>
      </c>
      <c r="K42" s="21">
        <v>63041.28764598833</v>
      </c>
      <c r="L42" s="21">
        <v>616.7988541090662</v>
      </c>
      <c r="P42" s="48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0"/>
      <c r="D43" s="9" t="s">
        <v>15</v>
      </c>
      <c r="E43" s="18">
        <v>13786154.157151</v>
      </c>
      <c r="F43" s="19">
        <v>14085682.802989</v>
      </c>
      <c r="G43" s="19">
        <v>31482946.734666</v>
      </c>
      <c r="H43" s="20">
        <v>614157.855618</v>
      </c>
      <c r="I43" s="21">
        <v>28031.257372835506</v>
      </c>
      <c r="J43" s="21">
        <v>28629.823602339005</v>
      </c>
      <c r="K43" s="21">
        <v>63981.104889148</v>
      </c>
      <c r="L43" s="21">
        <v>859.4698856721245</v>
      </c>
      <c r="P43" s="48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0"/>
      <c r="D44" s="9" t="s">
        <v>16</v>
      </c>
      <c r="E44" s="18">
        <v>14515024.185349</v>
      </c>
      <c r="F44" s="19">
        <v>13955616.255909</v>
      </c>
      <c r="G44" s="19">
        <v>34642108.004522</v>
      </c>
      <c r="H44" s="20">
        <v>668323.400751</v>
      </c>
      <c r="I44" s="21">
        <v>30175.434942617972</v>
      </c>
      <c r="J44" s="21">
        <v>29015.541753709073</v>
      </c>
      <c r="K44" s="21">
        <v>71997.20293245577</v>
      </c>
      <c r="L44" s="21">
        <v>646.9062050384385</v>
      </c>
      <c r="P44" s="48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0"/>
      <c r="D45" s="9" t="s">
        <v>17</v>
      </c>
      <c r="E45" s="18">
        <v>12098901.476059</v>
      </c>
      <c r="F45" s="19">
        <v>12176067.345672</v>
      </c>
      <c r="G45" s="19">
        <v>27658552.434499</v>
      </c>
      <c r="H45" s="20">
        <v>567638.350864</v>
      </c>
      <c r="I45" s="21">
        <v>25474.642186691817</v>
      </c>
      <c r="J45" s="21">
        <v>25635.06581077282</v>
      </c>
      <c r="K45" s="21">
        <v>58272.758166037245</v>
      </c>
      <c r="L45" s="21">
        <v>779.2754155600763</v>
      </c>
      <c r="P45" s="48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0"/>
      <c r="D46" s="9" t="s">
        <v>18</v>
      </c>
      <c r="E46" s="18">
        <v>15079280.72307</v>
      </c>
      <c r="F46" s="19">
        <v>14453951.739553</v>
      </c>
      <c r="G46" s="19">
        <v>36404221.095206</v>
      </c>
      <c r="H46" s="20">
        <v>872008.205034</v>
      </c>
      <c r="I46" s="21">
        <v>31715.43277626679</v>
      </c>
      <c r="J46" s="21">
        <v>30400.89072766384</v>
      </c>
      <c r="K46" s="21">
        <v>76591.54513500362</v>
      </c>
      <c r="L46" s="21">
        <v>961.4417135070059</v>
      </c>
      <c r="P46" s="48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0"/>
      <c r="D47" s="9" t="s">
        <v>19</v>
      </c>
      <c r="E47" s="18">
        <v>13801002.06282</v>
      </c>
      <c r="F47" s="19">
        <v>13075098.31215</v>
      </c>
      <c r="G47" s="19">
        <v>33456021.90778</v>
      </c>
      <c r="H47" s="20">
        <v>751669.605185</v>
      </c>
      <c r="I47" s="21">
        <v>28718.3772425465</v>
      </c>
      <c r="J47" s="21">
        <v>27212.688474532766</v>
      </c>
      <c r="K47" s="21">
        <v>69592.22596200775</v>
      </c>
      <c r="L47" s="21">
        <v>517.6882924707678</v>
      </c>
      <c r="P47" s="48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0"/>
      <c r="D48" s="9" t="s">
        <v>20</v>
      </c>
      <c r="E48" s="18">
        <v>12859551.916012</v>
      </c>
      <c r="F48" s="19">
        <v>12885703.128841</v>
      </c>
      <c r="G48" s="19">
        <v>29675227.967371</v>
      </c>
      <c r="H48" s="20">
        <v>718376.433061</v>
      </c>
      <c r="I48" s="21">
        <v>26950.51701392228</v>
      </c>
      <c r="J48" s="21">
        <v>27003.129767592334</v>
      </c>
      <c r="K48" s="21">
        <v>62179.88045134048</v>
      </c>
      <c r="L48" s="21">
        <v>562.9592484778706</v>
      </c>
      <c r="P48" s="48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0">
        <v>2013</v>
      </c>
      <c r="D49" s="9" t="s">
        <v>9</v>
      </c>
      <c r="E49" s="18">
        <v>16417241.72699</v>
      </c>
      <c r="F49" s="19">
        <v>16700335.202378</v>
      </c>
      <c r="G49" s="19">
        <v>35523809.407913</v>
      </c>
      <c r="H49" s="20">
        <v>972958.086374</v>
      </c>
      <c r="I49" s="21">
        <v>34736.67430991303</v>
      </c>
      <c r="J49" s="21">
        <v>35336.778253463075</v>
      </c>
      <c r="K49" s="21">
        <v>75100.99415322016</v>
      </c>
      <c r="L49" s="21">
        <v>862.5576865794494</v>
      </c>
      <c r="P49" s="48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0"/>
      <c r="D50" s="9" t="s">
        <v>10</v>
      </c>
      <c r="E50" s="18">
        <v>15037741.172343</v>
      </c>
      <c r="F50" s="19">
        <v>14773657.585536</v>
      </c>
      <c r="G50" s="19">
        <v>30102338.851383</v>
      </c>
      <c r="H50" s="20">
        <v>1073496.596311</v>
      </c>
      <c r="I50" s="21">
        <v>31837.30063375579</v>
      </c>
      <c r="J50" s="21">
        <v>31276.08358888572</v>
      </c>
      <c r="K50" s="21">
        <v>63735.014234881666</v>
      </c>
      <c r="L50" s="21">
        <v>835.4257938766369</v>
      </c>
      <c r="P50" s="48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0"/>
      <c r="D51" s="9" t="s">
        <v>11</v>
      </c>
      <c r="E51" s="18">
        <v>13848943.779134</v>
      </c>
      <c r="F51" s="19">
        <v>13900402.205193</v>
      </c>
      <c r="G51" s="19">
        <v>30273669.122074</v>
      </c>
      <c r="H51" s="20">
        <v>1026617.054451</v>
      </c>
      <c r="I51" s="21">
        <v>29308.645178165778</v>
      </c>
      <c r="J51" s="21">
        <v>29417.860636870617</v>
      </c>
      <c r="K51" s="21">
        <v>64070.64163811282</v>
      </c>
      <c r="L51" s="21">
        <v>371.58323631923633</v>
      </c>
      <c r="P51" s="48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0"/>
      <c r="D52" s="9" t="s">
        <v>12</v>
      </c>
      <c r="E52" s="18">
        <v>16086096.035345</v>
      </c>
      <c r="F52" s="19">
        <v>16245696.168187</v>
      </c>
      <c r="G52" s="19">
        <v>41465554.082001</v>
      </c>
      <c r="H52" s="20">
        <v>1105720.368224</v>
      </c>
      <c r="I52" s="21">
        <v>34083.55372683975</v>
      </c>
      <c r="J52" s="21">
        <v>34428.229546947914</v>
      </c>
      <c r="K52" s="21">
        <v>87796.4058639663</v>
      </c>
      <c r="L52" s="21">
        <v>540.7383805971994</v>
      </c>
      <c r="P52" s="48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0"/>
      <c r="D53" s="9" t="s">
        <v>13</v>
      </c>
      <c r="E53" s="18">
        <v>17801790.619421</v>
      </c>
      <c r="F53" s="19">
        <v>17838763.350939</v>
      </c>
      <c r="G53" s="19">
        <v>31909646.653618</v>
      </c>
      <c r="H53" s="20">
        <v>1133512.850458</v>
      </c>
      <c r="I53" s="21">
        <v>37163.38009101284</v>
      </c>
      <c r="J53" s="21">
        <v>37242.54291302172</v>
      </c>
      <c r="K53" s="21">
        <v>66687.42432244585</v>
      </c>
      <c r="L53" s="21">
        <v>368.7968593877755</v>
      </c>
      <c r="P53" s="48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0"/>
      <c r="D54" s="9" t="s">
        <v>14</v>
      </c>
      <c r="E54" s="18">
        <v>17684542.955516</v>
      </c>
      <c r="F54" s="19">
        <v>17179330.609157</v>
      </c>
      <c r="G54" s="19">
        <v>30372188.278876</v>
      </c>
      <c r="H54" s="20">
        <v>1025162.543003</v>
      </c>
      <c r="I54" s="21">
        <v>35163.26628703816</v>
      </c>
      <c r="J54" s="21">
        <v>34165.360560361274</v>
      </c>
      <c r="K54" s="21">
        <v>60467.98744824531</v>
      </c>
      <c r="L54" s="21">
        <v>473.51979706376676</v>
      </c>
      <c r="P54" s="48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0"/>
      <c r="D55" s="9" t="s">
        <v>15</v>
      </c>
      <c r="E55" s="18">
        <v>17771623.451273</v>
      </c>
      <c r="F55" s="19">
        <v>18089502.523671</v>
      </c>
      <c r="G55" s="19">
        <v>34376831.202293</v>
      </c>
      <c r="H55" s="20">
        <v>1053340.718404</v>
      </c>
      <c r="I55" s="21">
        <v>35197.056680370384</v>
      </c>
      <c r="J55" s="21">
        <v>35828.881283188275</v>
      </c>
      <c r="K55" s="21">
        <v>68121.88660265747</v>
      </c>
      <c r="L55" s="21">
        <v>537.9781115715903</v>
      </c>
      <c r="P55" s="48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0"/>
      <c r="D56" s="9" t="s">
        <v>16</v>
      </c>
      <c r="E56" s="18">
        <v>0</v>
      </c>
      <c r="F56" s="19">
        <v>0</v>
      </c>
      <c r="G56" s="19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P56" s="48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0"/>
      <c r="D57" s="9" t="s">
        <v>17</v>
      </c>
      <c r="E57" s="18">
        <v>0</v>
      </c>
      <c r="F57" s="19">
        <v>0</v>
      </c>
      <c r="G57" s="19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P57" s="48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0"/>
      <c r="D58" s="9" t="s">
        <v>18</v>
      </c>
      <c r="E58" s="18">
        <v>0</v>
      </c>
      <c r="F58" s="19">
        <v>0</v>
      </c>
      <c r="G58" s="19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P58" s="48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0"/>
      <c r="D59" s="9" t="s">
        <v>19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8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0"/>
      <c r="D60" s="9" t="s">
        <v>20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8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45" t="s">
        <v>23</v>
      </c>
      <c r="E63" s="45"/>
      <c r="F63" s="39" t="s">
        <v>24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45.75" customHeight="1">
      <c r="D64" s="45" t="s">
        <v>25</v>
      </c>
      <c r="E64" s="45"/>
      <c r="F64" s="39" t="s">
        <v>24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16.5">
      <c r="D65" s="45" t="s">
        <v>26</v>
      </c>
      <c r="E65" s="45"/>
      <c r="F65" s="39" t="s">
        <v>27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16.5">
      <c r="D66" s="45" t="s">
        <v>28</v>
      </c>
      <c r="E66" s="45"/>
      <c r="F66" s="39" t="s">
        <v>29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9" spans="3:32" ht="16.5">
      <c r="C69" s="46" t="s">
        <v>30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41" t="s">
        <v>3</v>
      </c>
      <c r="F72" s="42"/>
      <c r="G72" s="43"/>
      <c r="H72" s="41" t="s">
        <v>4</v>
      </c>
      <c r="I72" s="42"/>
      <c r="J72" s="43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0">
        <v>2012</v>
      </c>
      <c r="D74" s="9" t="s">
        <v>9</v>
      </c>
      <c r="E74" s="10">
        <v>898.5</v>
      </c>
      <c r="F74" s="10">
        <v>165.5909090909091</v>
      </c>
      <c r="G74" s="10">
        <v>423.27272727272725</v>
      </c>
      <c r="H74" s="10">
        <v>19767</v>
      </c>
      <c r="I74" s="10">
        <v>3643</v>
      </c>
      <c r="J74" s="10">
        <v>9312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0"/>
      <c r="D75" s="9" t="s">
        <v>10</v>
      </c>
      <c r="E75" s="10">
        <v>920.7619047619048</v>
      </c>
      <c r="F75" s="10">
        <v>145.42857142857142</v>
      </c>
      <c r="G75" s="10">
        <v>375.6666666666667</v>
      </c>
      <c r="H75" s="10">
        <v>19336</v>
      </c>
      <c r="I75" s="10">
        <v>3054</v>
      </c>
      <c r="J75" s="10">
        <v>7889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0"/>
      <c r="D76" s="9" t="s">
        <v>11</v>
      </c>
      <c r="E76" s="10">
        <v>1053.5</v>
      </c>
      <c r="F76" s="10">
        <v>166.86363636363637</v>
      </c>
      <c r="G76" s="10">
        <v>420.2272727272727</v>
      </c>
      <c r="H76" s="10">
        <v>23177</v>
      </c>
      <c r="I76" s="10">
        <v>3671</v>
      </c>
      <c r="J76" s="10">
        <v>9245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0"/>
      <c r="D77" s="9" t="s">
        <v>12</v>
      </c>
      <c r="E77" s="10">
        <v>994.9</v>
      </c>
      <c r="F77" s="10">
        <v>155.35</v>
      </c>
      <c r="G77" s="10">
        <v>383.55</v>
      </c>
      <c r="H77" s="10">
        <v>19898</v>
      </c>
      <c r="I77" s="10">
        <v>3107</v>
      </c>
      <c r="J77" s="10">
        <v>7671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0"/>
      <c r="D78" s="9" t="s">
        <v>13</v>
      </c>
      <c r="E78" s="10">
        <v>977.5238095238095</v>
      </c>
      <c r="F78" s="10">
        <v>159.04761904761904</v>
      </c>
      <c r="G78" s="10">
        <v>406.7142857142857</v>
      </c>
      <c r="H78" s="10">
        <v>20528</v>
      </c>
      <c r="I78" s="10">
        <v>3340</v>
      </c>
      <c r="J78" s="10">
        <v>8541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0"/>
      <c r="D79" s="9" t="s">
        <v>14</v>
      </c>
      <c r="E79" s="10">
        <v>916.4761904761905</v>
      </c>
      <c r="F79" s="10">
        <v>151.14285714285714</v>
      </c>
      <c r="G79" s="10">
        <v>444.76190476190476</v>
      </c>
      <c r="H79" s="10">
        <v>19246</v>
      </c>
      <c r="I79" s="10">
        <v>3174</v>
      </c>
      <c r="J79" s="10">
        <v>9340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0"/>
      <c r="D80" s="9" t="s">
        <v>15</v>
      </c>
      <c r="E80" s="10">
        <v>887.4</v>
      </c>
      <c r="F80" s="10">
        <v>145.8</v>
      </c>
      <c r="G80" s="10">
        <v>457.1</v>
      </c>
      <c r="H80" s="10">
        <v>17748</v>
      </c>
      <c r="I80" s="10">
        <v>2916</v>
      </c>
      <c r="J80" s="10">
        <v>9142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0"/>
      <c r="D81" s="9" t="s">
        <v>16</v>
      </c>
      <c r="E81" s="10">
        <v>885.4090909090909</v>
      </c>
      <c r="F81" s="10">
        <v>141.22727272727272</v>
      </c>
      <c r="G81" s="10">
        <v>444.6818181818182</v>
      </c>
      <c r="H81" s="10">
        <v>19479</v>
      </c>
      <c r="I81" s="10">
        <v>3107</v>
      </c>
      <c r="J81" s="10">
        <v>9783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0"/>
      <c r="D82" s="9" t="s">
        <v>17</v>
      </c>
      <c r="E82" s="10">
        <v>927.6470588235294</v>
      </c>
      <c r="F82" s="10">
        <v>130.2941176470588</v>
      </c>
      <c r="G82" s="10">
        <v>430.52941176470586</v>
      </c>
      <c r="H82" s="10">
        <v>15770</v>
      </c>
      <c r="I82" s="10">
        <v>2215</v>
      </c>
      <c r="J82" s="10">
        <v>7319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0"/>
      <c r="D83" s="9" t="s">
        <v>18</v>
      </c>
      <c r="E83" s="10">
        <v>991.4545454545455</v>
      </c>
      <c r="F83" s="10">
        <v>126</v>
      </c>
      <c r="G83" s="10">
        <v>446.81818181818187</v>
      </c>
      <c r="H83" s="10">
        <v>21812</v>
      </c>
      <c r="I83" s="10">
        <v>2772</v>
      </c>
      <c r="J83" s="10">
        <v>9830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0"/>
      <c r="D84" s="9" t="s">
        <v>19</v>
      </c>
      <c r="E84" s="10">
        <v>993.4</v>
      </c>
      <c r="F84" s="10">
        <v>128.75</v>
      </c>
      <c r="G84" s="10">
        <v>470.8</v>
      </c>
      <c r="H84" s="10">
        <v>19868</v>
      </c>
      <c r="I84" s="10">
        <v>2575</v>
      </c>
      <c r="J84" s="10">
        <v>9416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0"/>
      <c r="D85" s="9" t="s">
        <v>20</v>
      </c>
      <c r="E85" s="10">
        <v>955.5263157894736</v>
      </c>
      <c r="F85" s="10">
        <v>119.94736842105263</v>
      </c>
      <c r="G85" s="10">
        <v>440.5263157894737</v>
      </c>
      <c r="H85" s="10">
        <v>18155</v>
      </c>
      <c r="I85" s="10">
        <v>2279</v>
      </c>
      <c r="J85" s="10">
        <v>8370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0">
        <v>2013</v>
      </c>
      <c r="D86" s="9" t="s">
        <v>9</v>
      </c>
      <c r="E86" s="10">
        <v>1040.6363636363637</v>
      </c>
      <c r="F86" s="10">
        <v>129.6818181818182</v>
      </c>
      <c r="G86" s="10">
        <v>462.54545454545456</v>
      </c>
      <c r="H86" s="10">
        <v>22894</v>
      </c>
      <c r="I86" s="10">
        <v>2853</v>
      </c>
      <c r="J86" s="10">
        <v>10176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0"/>
      <c r="D87" s="9" t="s">
        <v>10</v>
      </c>
      <c r="E87" s="10">
        <v>1008.7</v>
      </c>
      <c r="F87" s="10">
        <v>152.35</v>
      </c>
      <c r="G87" s="10">
        <v>432.05</v>
      </c>
      <c r="H87" s="10">
        <v>20174</v>
      </c>
      <c r="I87" s="10">
        <v>3047</v>
      </c>
      <c r="J87" s="10">
        <v>8641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0"/>
      <c r="D88" s="9" t="s">
        <v>11</v>
      </c>
      <c r="E88" s="10">
        <v>1008.45</v>
      </c>
      <c r="F88" s="10">
        <v>123.6</v>
      </c>
      <c r="G88" s="10">
        <v>431.9</v>
      </c>
      <c r="H88" s="10">
        <v>20169</v>
      </c>
      <c r="I88" s="10">
        <v>2472</v>
      </c>
      <c r="J88" s="10">
        <v>8638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0"/>
      <c r="D89" s="9" t="s">
        <v>12</v>
      </c>
      <c r="E89" s="10">
        <v>937.0909090909091</v>
      </c>
      <c r="F89" s="10">
        <v>152.27272727272728</v>
      </c>
      <c r="G89" s="10">
        <v>442.5454545454545</v>
      </c>
      <c r="H89" s="10">
        <v>20616</v>
      </c>
      <c r="I89" s="10">
        <v>3350</v>
      </c>
      <c r="J89" s="10">
        <v>9736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0"/>
      <c r="D90" s="9" t="s">
        <v>13</v>
      </c>
      <c r="E90" s="10">
        <v>958.3809523809524</v>
      </c>
      <c r="F90" s="10">
        <v>148.42857142857142</v>
      </c>
      <c r="G90" s="10">
        <v>449.57142857142856</v>
      </c>
      <c r="H90" s="10">
        <v>20126</v>
      </c>
      <c r="I90" s="10">
        <v>3117</v>
      </c>
      <c r="J90" s="10">
        <v>9441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0"/>
      <c r="D91" s="9" t="s">
        <v>14</v>
      </c>
      <c r="E91" s="10">
        <v>984.3</v>
      </c>
      <c r="F91" s="10">
        <v>154.95</v>
      </c>
      <c r="G91" s="10">
        <v>450</v>
      </c>
      <c r="H91" s="10">
        <v>19686</v>
      </c>
      <c r="I91" s="10">
        <v>3099</v>
      </c>
      <c r="J91" s="10">
        <v>9000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0"/>
      <c r="D92" s="9" t="s">
        <v>15</v>
      </c>
      <c r="E92" s="10">
        <v>878.9545454545455</v>
      </c>
      <c r="F92" s="10">
        <v>163.0909090909091</v>
      </c>
      <c r="G92" s="10">
        <v>427.95454545454544</v>
      </c>
      <c r="H92" s="10">
        <v>19337</v>
      </c>
      <c r="I92" s="10">
        <v>3588</v>
      </c>
      <c r="J92" s="10">
        <v>9415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0"/>
      <c r="D93" s="9" t="s">
        <v>16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0"/>
      <c r="D94" s="9" t="s">
        <v>17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0"/>
      <c r="D95" s="9" t="s">
        <v>18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0"/>
      <c r="D96" s="9" t="s">
        <v>19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0"/>
      <c r="D97" s="9" t="s">
        <v>20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41" t="s">
        <v>21</v>
      </c>
      <c r="F100" s="42"/>
      <c r="G100" s="43"/>
      <c r="H100" s="41" t="s">
        <v>22</v>
      </c>
      <c r="I100" s="42"/>
      <c r="J100" s="43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0">
        <v>2012</v>
      </c>
      <c r="D102" s="9" t="s">
        <v>9</v>
      </c>
      <c r="E102" s="10">
        <v>1361451.81108</v>
      </c>
      <c r="F102" s="10">
        <v>2526910.497127</v>
      </c>
      <c r="G102" s="10">
        <v>7560407.30685</v>
      </c>
      <c r="H102" s="24">
        <v>2715.1853339636305</v>
      </c>
      <c r="I102" s="24">
        <v>5047.104806111218</v>
      </c>
      <c r="J102" s="24">
        <v>15074.087800525785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0"/>
      <c r="D103" s="9" t="s">
        <v>10</v>
      </c>
      <c r="E103" s="10">
        <v>1335898.174085</v>
      </c>
      <c r="F103" s="10">
        <v>2407779.349473</v>
      </c>
      <c r="G103" s="10">
        <v>7211253.23316</v>
      </c>
      <c r="H103" s="24">
        <v>2773.7434145736106</v>
      </c>
      <c r="I103" s="24">
        <v>4996.855820527941</v>
      </c>
      <c r="J103" s="24">
        <v>14977.108776204293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0"/>
      <c r="D104" s="9" t="s">
        <v>11</v>
      </c>
      <c r="E104" s="10">
        <v>1535708.515002</v>
      </c>
      <c r="F104" s="10">
        <v>2835809.166063</v>
      </c>
      <c r="G104" s="10">
        <v>7733818.283728001</v>
      </c>
      <c r="H104" s="24">
        <v>3164.6505227879793</v>
      </c>
      <c r="I104" s="24">
        <v>5837.990036956576</v>
      </c>
      <c r="J104" s="24">
        <v>15927.259294431784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0"/>
      <c r="D105" s="9" t="s">
        <v>12</v>
      </c>
      <c r="E105" s="10">
        <v>1141759.310271</v>
      </c>
      <c r="F105" s="10">
        <v>2531020.854641</v>
      </c>
      <c r="G105" s="10">
        <v>6524406.618676</v>
      </c>
      <c r="H105" s="24">
        <v>2349.686571732692</v>
      </c>
      <c r="I105" s="24">
        <v>5210.175436116602</v>
      </c>
      <c r="J105" s="24">
        <v>13424.838325157316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0"/>
      <c r="D106" s="9" t="s">
        <v>13</v>
      </c>
      <c r="E106" s="10">
        <v>1205414.746468</v>
      </c>
      <c r="F106" s="10">
        <v>3039402.436102</v>
      </c>
      <c r="G106" s="10">
        <v>7955246.410286</v>
      </c>
      <c r="H106" s="24">
        <v>2424.1307820707616</v>
      </c>
      <c r="I106" s="24">
        <v>6105.636696184557</v>
      </c>
      <c r="J106" s="24">
        <v>16004.238856635455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0"/>
      <c r="D107" s="9" t="s">
        <v>14</v>
      </c>
      <c r="E107" s="10">
        <v>1724663.900227</v>
      </c>
      <c r="F107" s="10">
        <v>3170349.917177</v>
      </c>
      <c r="G107" s="10">
        <v>9315128.934202</v>
      </c>
      <c r="H107" s="24">
        <v>3407.1507449814094</v>
      </c>
      <c r="I107" s="24">
        <v>6269.203662495561</v>
      </c>
      <c r="J107" s="24">
        <v>18438.742729628855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0"/>
      <c r="D108" s="9" t="s">
        <v>15</v>
      </c>
      <c r="E108" s="10">
        <v>1203880.951809</v>
      </c>
      <c r="F108" s="10">
        <v>2527987.21098</v>
      </c>
      <c r="G108" s="10">
        <v>7877776.064589</v>
      </c>
      <c r="H108" s="24">
        <v>2448.588154977791</v>
      </c>
      <c r="I108" s="24">
        <v>5140.366059804537</v>
      </c>
      <c r="J108" s="24">
        <v>16013.837226042871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0"/>
      <c r="D109" s="9" t="s">
        <v>16</v>
      </c>
      <c r="E109" s="10">
        <v>1183512.496238</v>
      </c>
      <c r="F109" s="10">
        <v>2292366.688999</v>
      </c>
      <c r="G109" s="10">
        <v>8094974.453354</v>
      </c>
      <c r="H109" s="24">
        <v>2459.653548264303</v>
      </c>
      <c r="I109" s="24">
        <v>4766.89862553734</v>
      </c>
      <c r="J109" s="24">
        <v>16827.039280849483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0"/>
      <c r="D110" s="9" t="s">
        <v>17</v>
      </c>
      <c r="E110" s="10">
        <v>1030002.062846</v>
      </c>
      <c r="F110" s="10">
        <v>1860595.756493</v>
      </c>
      <c r="G110" s="10">
        <v>6426345.505313001</v>
      </c>
      <c r="H110" s="24">
        <v>2169.390053273299</v>
      </c>
      <c r="I110" s="24">
        <v>3915.520070247781</v>
      </c>
      <c r="J110" s="24">
        <v>13534.78969329378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0"/>
      <c r="D111" s="9" t="s">
        <v>18</v>
      </c>
      <c r="E111" s="10">
        <v>1471678.186306</v>
      </c>
      <c r="F111" s="10">
        <v>2204231.545674</v>
      </c>
      <c r="G111" s="10">
        <v>8684132.561757</v>
      </c>
      <c r="H111" s="24">
        <v>3097.3897580387306</v>
      </c>
      <c r="I111" s="24">
        <v>4633.07783178684</v>
      </c>
      <c r="J111" s="24">
        <v>18267.813872387258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0"/>
      <c r="D112" s="9" t="s">
        <v>19</v>
      </c>
      <c r="E112" s="10">
        <v>1137733.707142</v>
      </c>
      <c r="F112" s="10">
        <v>2167567.94416</v>
      </c>
      <c r="G112" s="10">
        <v>7681396.238944</v>
      </c>
      <c r="H112" s="24">
        <v>2368.326605000918</v>
      </c>
      <c r="I112" s="24">
        <v>4511.4308999108025</v>
      </c>
      <c r="J112" s="24">
        <v>15984.061362259945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0"/>
      <c r="D113" s="9" t="s">
        <v>20</v>
      </c>
      <c r="E113" s="10">
        <v>1282096.93201</v>
      </c>
      <c r="F113" s="10">
        <v>2237066.084767</v>
      </c>
      <c r="G113" s="10">
        <v>6677776.370622</v>
      </c>
      <c r="H113" s="24">
        <v>2687.6324571866835</v>
      </c>
      <c r="I113" s="24">
        <v>4689.913351487459</v>
      </c>
      <c r="J113" s="24">
        <v>13993.50922486149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44">
        <v>2013</v>
      </c>
      <c r="D114" s="9" t="s">
        <v>9</v>
      </c>
      <c r="E114" s="10">
        <v>1693090.018861</v>
      </c>
      <c r="F114" s="10">
        <v>2788692.010332</v>
      </c>
      <c r="G114" s="10">
        <v>9495719.15699</v>
      </c>
      <c r="H114" s="24">
        <v>3582.1132488869775</v>
      </c>
      <c r="I114" s="24">
        <v>5047.1</v>
      </c>
      <c r="J114" s="24">
        <v>20087.034229203662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44"/>
      <c r="D115" s="9" t="s">
        <v>10</v>
      </c>
      <c r="E115" s="10">
        <v>1457870.523138</v>
      </c>
      <c r="F115" s="10">
        <v>2652319.476346</v>
      </c>
      <c r="G115" s="10">
        <v>8814454.345718</v>
      </c>
      <c r="H115" s="24">
        <v>3086.2226971762384</v>
      </c>
      <c r="I115" s="24">
        <v>5614.086180819524</v>
      </c>
      <c r="J115" s="24">
        <v>18662.914264873623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44"/>
      <c r="D116" s="9" t="s">
        <v>11</v>
      </c>
      <c r="E116" s="10">
        <v>1619570.46013</v>
      </c>
      <c r="F116" s="10">
        <v>2155113.626136</v>
      </c>
      <c r="G116" s="10">
        <v>8361658.956939</v>
      </c>
      <c r="H116" s="24">
        <v>3427.503037177086</v>
      </c>
      <c r="I116" s="24">
        <v>4559.0273791011105</v>
      </c>
      <c r="J116" s="24">
        <v>17696.54140228022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44"/>
      <c r="D117" s="9" t="s">
        <v>12</v>
      </c>
      <c r="E117" s="10">
        <v>1485677.791145</v>
      </c>
      <c r="F117" s="10">
        <v>3434435.881453</v>
      </c>
      <c r="G117" s="10">
        <v>8182321.990666</v>
      </c>
      <c r="H117" s="24">
        <v>3146.302027212428</v>
      </c>
      <c r="I117" s="24">
        <v>7279.905593070195</v>
      </c>
      <c r="J117" s="24">
        <v>17332.385145362176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44"/>
      <c r="D118" s="9" t="s">
        <v>13</v>
      </c>
      <c r="E118" s="10">
        <v>1434943.507426</v>
      </c>
      <c r="F118" s="10">
        <v>3155786.060433</v>
      </c>
      <c r="G118" s="10">
        <v>9417818.093976999</v>
      </c>
      <c r="H118" s="24">
        <v>2992.8256923309646</v>
      </c>
      <c r="I118" s="24">
        <v>6596.856850660266</v>
      </c>
      <c r="J118" s="24">
        <v>19663.42003271078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44"/>
      <c r="D119" s="9" t="s">
        <v>14</v>
      </c>
      <c r="E119" s="10">
        <v>1516566.545223</v>
      </c>
      <c r="F119" s="10">
        <v>3191285.456573</v>
      </c>
      <c r="G119" s="10">
        <v>8490151.420529</v>
      </c>
      <c r="H119" s="24">
        <v>3012.803709881446</v>
      </c>
      <c r="I119" s="24">
        <v>6346.525563232902</v>
      </c>
      <c r="J119" s="24">
        <v>16878.407900604172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44"/>
      <c r="D120" s="9" t="s">
        <v>15</v>
      </c>
      <c r="E120" s="10">
        <v>1322115.522583</v>
      </c>
      <c r="F120" s="10">
        <v>3099755.507009</v>
      </c>
      <c r="G120" s="10">
        <v>8212010.5473029995</v>
      </c>
      <c r="H120" s="24">
        <v>2618.878215124549</v>
      </c>
      <c r="I120" s="24">
        <v>6139.885071400801</v>
      </c>
      <c r="J120" s="24">
        <v>16263.385155553686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44"/>
      <c r="D121" s="9" t="s">
        <v>16</v>
      </c>
      <c r="E121" s="10">
        <v>0</v>
      </c>
      <c r="F121" s="10">
        <v>0</v>
      </c>
      <c r="G121" s="10">
        <v>0</v>
      </c>
      <c r="H121" s="24">
        <v>0</v>
      </c>
      <c r="I121" s="24">
        <v>0</v>
      </c>
      <c r="J121" s="24">
        <v>0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44"/>
      <c r="D122" s="9" t="s">
        <v>17</v>
      </c>
      <c r="E122" s="10">
        <v>0</v>
      </c>
      <c r="F122" s="10">
        <v>0</v>
      </c>
      <c r="G122" s="10">
        <v>0</v>
      </c>
      <c r="H122" s="24">
        <v>0</v>
      </c>
      <c r="I122" s="24">
        <v>0</v>
      </c>
      <c r="J122" s="24">
        <v>0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44"/>
      <c r="D123" s="9" t="s">
        <v>18</v>
      </c>
      <c r="E123" s="10">
        <v>0</v>
      </c>
      <c r="F123" s="10">
        <v>0</v>
      </c>
      <c r="G123" s="10">
        <v>0</v>
      </c>
      <c r="H123" s="24">
        <v>0</v>
      </c>
      <c r="I123" s="24">
        <v>0</v>
      </c>
      <c r="J123" s="24">
        <v>0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44"/>
      <c r="D124" s="9" t="s">
        <v>19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44"/>
      <c r="D125" s="9" t="s">
        <v>20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4:23" ht="31.5" customHeight="1">
      <c r="D128" s="38" t="s">
        <v>34</v>
      </c>
      <c r="E128" s="38"/>
      <c r="F128" s="39" t="s">
        <v>35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4:23" ht="28.5" customHeight="1">
      <c r="D129" s="38" t="s">
        <v>36</v>
      </c>
      <c r="E129" s="38"/>
      <c r="F129" s="39" t="s">
        <v>37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4:23" ht="29.25" customHeight="1">
      <c r="D130" s="38" t="s">
        <v>38</v>
      </c>
      <c r="E130" s="38"/>
      <c r="F130" s="39" t="s">
        <v>39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2" spans="4:23" ht="56.25" customHeight="1">
      <c r="D132" s="38" t="s">
        <v>40</v>
      </c>
      <c r="E132" s="38"/>
      <c r="F132" s="39" t="s">
        <v>41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02"/>
  <sheetViews>
    <sheetView zoomScale="78" zoomScaleNormal="78" zoomScalePageLayoutView="0" workbookViewId="0" topLeftCell="A40">
      <selection activeCell="D15" sqref="D15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7" bestFit="1" customWidth="1"/>
    <col min="5" max="16384" width="11.421875" style="25" customWidth="1"/>
  </cols>
  <sheetData>
    <row r="2" spans="2:17" ht="16.5" thickBot="1">
      <c r="B2" s="57" t="s">
        <v>42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3:20" ht="15">
      <c r="C3" s="53" t="s">
        <v>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5" spans="2:4" ht="15">
      <c r="B5" s="26" t="s">
        <v>43</v>
      </c>
      <c r="C5" s="27"/>
      <c r="D5" s="27"/>
    </row>
    <row r="6" spans="2:4" ht="25.5">
      <c r="B6" s="28" t="s">
        <v>44</v>
      </c>
      <c r="C6" s="29" t="s">
        <v>45</v>
      </c>
      <c r="D6" s="29" t="s">
        <v>46</v>
      </c>
    </row>
    <row r="7" spans="2:4" ht="15">
      <c r="B7" s="30" t="s">
        <v>47</v>
      </c>
      <c r="C7" s="31">
        <f>+'Jun 2013'!I27</f>
        <v>53879</v>
      </c>
      <c r="D7" s="31">
        <f>+'Jun 2013'!E55</f>
        <v>17771623.451273</v>
      </c>
    </row>
    <row r="8" spans="2:4" ht="15">
      <c r="B8" s="30" t="s">
        <v>48</v>
      </c>
      <c r="C8" s="31">
        <f>+'Jun 2013'!J27</f>
        <v>58744</v>
      </c>
      <c r="D8" s="31">
        <f>+'Jun 2013'!F55</f>
        <v>18089502.523671</v>
      </c>
    </row>
    <row r="9" spans="2:4" ht="15">
      <c r="B9" s="30" t="s">
        <v>49</v>
      </c>
      <c r="C9" s="31">
        <f>+'Jun 2013'!K27</f>
        <v>7586</v>
      </c>
      <c r="D9" s="31">
        <f>+'Jun 2013'!G55</f>
        <v>34376831.202293</v>
      </c>
    </row>
    <row r="10" spans="2:4" ht="15">
      <c r="B10" s="30" t="s">
        <v>50</v>
      </c>
      <c r="C10" s="31">
        <f>+'Jun 2013'!L27</f>
        <v>2959</v>
      </c>
      <c r="D10" s="31">
        <f>+'Jun 2013'!H55</f>
        <v>1053340.718404</v>
      </c>
    </row>
    <row r="11" spans="2:4" ht="15.75">
      <c r="B11" s="32" t="s">
        <v>51</v>
      </c>
      <c r="C11" s="33">
        <f>+C7+C8+C9+C10</f>
        <v>123168</v>
      </c>
      <c r="D11" s="33">
        <f>+D7+D8+D9+D10</f>
        <v>71291297.895641</v>
      </c>
    </row>
    <row r="12" spans="2:4" ht="15">
      <c r="B12" s="34"/>
      <c r="C12" s="35"/>
      <c r="D12" s="35"/>
    </row>
    <row r="21" spans="2:4" ht="15">
      <c r="B21" s="36" t="s">
        <v>52</v>
      </c>
      <c r="C21" s="27"/>
      <c r="D21" s="27"/>
    </row>
    <row r="22" spans="2:4" ht="25.5">
      <c r="B22" s="28" t="s">
        <v>44</v>
      </c>
      <c r="C22" s="29" t="s">
        <v>53</v>
      </c>
      <c r="D22" s="29" t="s">
        <v>54</v>
      </c>
    </row>
    <row r="23" spans="2:4" ht="15">
      <c r="B23" s="30" t="s">
        <v>47</v>
      </c>
      <c r="C23" s="31">
        <f>AVERAGE('Jun 2013'!I9:I20)</f>
        <v>48114.75</v>
      </c>
      <c r="D23" s="31">
        <f>AVERAGE('Jun 2013'!E37:E48)</f>
        <v>13980125.039363084</v>
      </c>
    </row>
    <row r="24" spans="2:4" ht="15">
      <c r="B24" s="30" t="s">
        <v>48</v>
      </c>
      <c r="C24" s="31">
        <f>AVERAGE('Jun 2013'!J9:J20)</f>
        <v>51268.666666666664</v>
      </c>
      <c r="D24" s="31">
        <f>AVERAGE('Jun 2013'!F37:F48)</f>
        <v>13707468.620340668</v>
      </c>
    </row>
    <row r="25" spans="2:4" ht="15">
      <c r="B25" s="30" t="s">
        <v>49</v>
      </c>
      <c r="C25" s="31">
        <f>AVERAGE('Jun 2013'!K9:K20)</f>
        <v>7243.75</v>
      </c>
      <c r="D25" s="31">
        <f>AVERAGE('Jun 2013'!G37:G48)</f>
        <v>29400314.831627328</v>
      </c>
    </row>
    <row r="26" spans="2:4" ht="15">
      <c r="B26" s="30" t="s">
        <v>50</v>
      </c>
      <c r="C26" s="31">
        <f>AVERAGE('Jun 2013'!L9:L20)</f>
        <v>2212.8333333333335</v>
      </c>
      <c r="D26" s="31">
        <f>AVERAGE('Jun 2013'!H37:H48)</f>
        <v>639454.2764325833</v>
      </c>
    </row>
    <row r="27" spans="2:4" ht="15.75">
      <c r="B27" s="32" t="s">
        <v>51</v>
      </c>
      <c r="C27" s="33">
        <f>+C23+C24+C25+C26</f>
        <v>108839.99999999999</v>
      </c>
      <c r="D27" s="33">
        <f>+D23+D24+D25+D26</f>
        <v>57727362.76776367</v>
      </c>
    </row>
    <row r="28" spans="2:4" ht="15">
      <c r="B28" s="34"/>
      <c r="C28" s="35"/>
      <c r="D28" s="35"/>
    </row>
    <row r="36" spans="2:17" ht="15.75">
      <c r="B36" s="57" t="s">
        <v>55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9" spans="2:4" ht="15">
      <c r="B39" s="26" t="s">
        <v>43</v>
      </c>
      <c r="C39" s="27"/>
      <c r="D39" s="27"/>
    </row>
    <row r="40" spans="2:4" ht="25.5">
      <c r="B40" s="28" t="s">
        <v>44</v>
      </c>
      <c r="C40" s="29" t="s">
        <v>45</v>
      </c>
      <c r="D40" s="29" t="s">
        <v>46</v>
      </c>
    </row>
    <row r="41" spans="2:4" ht="15">
      <c r="B41" s="30" t="s">
        <v>56</v>
      </c>
      <c r="C41" s="31">
        <f>+'Jun 2013'!H92</f>
        <v>19337</v>
      </c>
      <c r="D41" s="31">
        <f>+'Jun 2013'!E120</f>
        <v>1322115.522583</v>
      </c>
    </row>
    <row r="42" spans="2:4" ht="15">
      <c r="B42" s="30" t="s">
        <v>57</v>
      </c>
      <c r="C42" s="31">
        <f>+'Jun 2013'!I92</f>
        <v>3588</v>
      </c>
      <c r="D42" s="31">
        <f>+'Jun 2013'!F120</f>
        <v>3099755.507009</v>
      </c>
    </row>
    <row r="43" spans="2:4" ht="15">
      <c r="B43" s="30" t="s">
        <v>58</v>
      </c>
      <c r="C43" s="31">
        <f>+'Jun 2013'!J92</f>
        <v>9415</v>
      </c>
      <c r="D43" s="31">
        <f>+'Jun 2013'!G120</f>
        <v>8212010.5473029995</v>
      </c>
    </row>
    <row r="44" spans="2:4" ht="15.75">
      <c r="B44" s="32" t="s">
        <v>51</v>
      </c>
      <c r="C44" s="33">
        <f>+C41+C42+C43</f>
        <v>32340</v>
      </c>
      <c r="D44" s="33">
        <f>+D41+D42+D43</f>
        <v>12633881.576894999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6" t="s">
        <v>52</v>
      </c>
      <c r="C55" s="27"/>
      <c r="D55" s="27"/>
    </row>
    <row r="56" spans="2:4" ht="25.5">
      <c r="B56" s="28" t="s">
        <v>44</v>
      </c>
      <c r="C56" s="29" t="s">
        <v>53</v>
      </c>
      <c r="D56" s="29" t="s">
        <v>54</v>
      </c>
    </row>
    <row r="57" spans="2:4" ht="15">
      <c r="B57" s="30" t="s">
        <v>56</v>
      </c>
      <c r="C57" s="31">
        <f>AVERAGE('Jun 2013'!H74:H85)</f>
        <v>19565.333333333332</v>
      </c>
      <c r="D57" s="31">
        <f>AVERAGE('Jun 2013'!E102:E113)</f>
        <v>1301150.0661236667</v>
      </c>
    </row>
    <row r="58" spans="2:4" ht="15">
      <c r="B58" s="30" t="s">
        <v>57</v>
      </c>
      <c r="C58" s="31">
        <f>AVERAGE('Jun 2013'!I74:I85)</f>
        <v>2987.75</v>
      </c>
      <c r="D58" s="31">
        <f>AVERAGE('Jun 2013'!F102:F113)</f>
        <v>2483423.9543046663</v>
      </c>
    </row>
    <row r="59" spans="2:4" ht="15">
      <c r="B59" s="30" t="s">
        <v>58</v>
      </c>
      <c r="C59" s="31">
        <f>AVERAGE('Jun 2013'!J74:J85)</f>
        <v>8821.5</v>
      </c>
      <c r="D59" s="31">
        <f>AVERAGE('Jun 2013'!G102:G113)</f>
        <v>7645221.831790082</v>
      </c>
    </row>
    <row r="60" spans="2:4" ht="15.75">
      <c r="B60" s="32" t="s">
        <v>51</v>
      </c>
      <c r="C60" s="33">
        <f>+C57+C58+C59</f>
        <v>31374.583333333332</v>
      </c>
      <c r="D60" s="33">
        <f>+D57+D58+D59</f>
        <v>11429795.852218416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  <row r="102" ht="15">
      <c r="B102" s="25">
        <v>1</v>
      </c>
    </row>
  </sheetData>
  <sheetProtection/>
  <mergeCells count="3">
    <mergeCell ref="B2:Q2"/>
    <mergeCell ref="B36:Q36"/>
    <mergeCell ref="C3:T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2013-08-13T19:12:20Z</dcterms:created>
  <dcterms:modified xsi:type="dcterms:W3CDTF">2013-08-30T21:11:26Z</dcterms:modified>
  <cp:category/>
  <cp:version/>
  <cp:contentType/>
  <cp:contentStatus/>
</cp:coreProperties>
</file>