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260" activeTab="0"/>
  </bookViews>
  <sheets>
    <sheet name="Feb-13 OP" sheetId="1" r:id="rId1"/>
    <sheet name="Feb-13 UF" sheetId="2" r:id="rId2"/>
    <sheet name="Feb-13 US$" sheetId="3" r:id="rId3"/>
  </sheets>
  <definedNames>
    <definedName name="_xlnm.Print_Area" localSheetId="1">'Feb-13 UF'!$B$2:$L$155</definedName>
    <definedName name="_xlnm.Print_Area" localSheetId="2">'Feb-13 US$'!$B$2:$L$153</definedName>
    <definedName name="PHAUF" localSheetId="1">'Feb-13 UF'!$F$29:$F$40,OFFSET('Feb-13 UF'!$F$42,,,COUNT('Feb-13 UF'!$D$42:$D$53),1)</definedName>
    <definedName name="PHAUS" localSheetId="2">'Feb-13 US$'!$F$29:$F$40,OFFSET('Feb-13 US$'!$F$42,,,COUNT('Feb-13 US$'!$D$42:$D$53),1)</definedName>
    <definedName name="phluf" localSheetId="1">'Feb-13 UF'!$G$29:$G$40,OFFSET('Feb-13 UF'!$G$42,,,COUNT('Feb-13 UF'!$D$42:$D$53),1)</definedName>
    <definedName name="PHLUS" localSheetId="2">'Feb-13 US$'!$G$29:$G$40,OFFSET('Feb-13 US$'!$G$42,,,COUNT('Feb-13 US$'!$D$42:$D$53),1)</definedName>
    <definedName name="PMAUF" localSheetId="1">'Feb-13 UF'!$H$29:$H$40,OFFSET('Feb-13 UF'!$H$42,,,COUNT('Feb-13 UF'!$D$42:$D$53),1)</definedName>
    <definedName name="PMAUS" localSheetId="2">'Feb-13 US$'!$H$29:$H$40,OFFSET('Feb-13 US$'!$H$42,,,COUNT('Feb-13 US$'!$D$42:$D$53),1)</definedName>
    <definedName name="PMLUF" localSheetId="1">'Feb-13 UF'!$I$29:$I$40,OFFSET('Feb-13 UF'!$I$42,,,COUNT('Feb-13 UF'!$D$42:$D$53),1)</definedName>
    <definedName name="PMLUS" localSheetId="2">'Feb-13 US$'!$I$29:$I$40,OFFSET('Feb-13 US$'!$I$42,,,COUNT('Feb-13 US$'!$D$42:$D$53),1)</definedName>
    <definedName name="RVAUF" localSheetId="1">'Feb-13 UF'!$D$29:$D$40,OFFSET('Feb-13 UF'!$D$42,,,COUNT('Feb-13 UF'!$D$42:$D$53),1)</definedName>
    <definedName name="RVAUS" localSheetId="2">'Feb-13 US$'!$D$29:$D$40,OFFSET('Feb-13 US$'!$D$42,,,COUNT('Feb-13 US$'!$D$42:$D$53),1)</definedName>
    <definedName name="RVLUF" localSheetId="1">'Feb-13 UF'!$E$29:$E$40,OFFSET('Feb-13 UF'!$E$42,,,COUNT('Feb-13 UF'!$D$42:$D$53),1)</definedName>
    <definedName name="RVLUS" localSheetId="2">'Feb-13 US$'!$E$29:$E$40,OFFSET('Feb-13 US$'!$E$42,,,COUNT('Feb-13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<sst xmlns="http://schemas.openxmlformats.org/spreadsheetml/2006/main" count="640" uniqueCount="95">
  <si>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</si>
  <si>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</si>
  <si>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</si>
  <si>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</si>
  <si>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</si>
  <si>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</si>
  <si>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</si>
  <si>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</si>
  <si>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</si>
  <si>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</si>
  <si>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</si>
  <si>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</si>
  <si>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</si>
  <si>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</si>
  <si>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</si>
  <si>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</si>
  <si>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</si>
  <si>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</si>
  <si>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</si>
  <si>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</si>
  <si>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</si>
  <si>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</si>
  <si>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</si>
  <si>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</si>
  <si>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</si>
  <si>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</si>
  <si>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</si>
  <si>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</si>
  <si>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</si>
  <si>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</si>
  <si>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</si>
  <si>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</si>
  <si>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</si>
  <si>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</si>
  <si>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</si>
  <si>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</si>
  <si>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</si>
  <si>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</si>
  <si>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</si>
  <si>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</si>
  <si>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</si>
  <si>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</si>
  <si>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</si>
  <si>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</si>
  <si>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</si>
  <si>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</si>
  <si>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</si>
  <si>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</si>
  <si>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</si>
  <si>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</si>
  <si>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</si>
  <si>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</si>
  <si>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</si>
  <si>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</si>
  <si>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</si>
  <si>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</si>
  <si>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</si>
  <si>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</si>
  <si>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</si>
  <si>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</si>
  <si>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</si>
  <si>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</si>
  <si>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</si>
  <si>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SCOTIA CORREDORA DE BOLSA CHILE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</si>
  <si>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</si>
  <si>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</si>
  <si>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</si>
  <si>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</si>
  <si>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</si>
  <si>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MERRILL LYNCH CORREDORES DE BOLSA S.A.  </t>
  </si>
  <si>
    <t xml:space="preserve">TANNER CORREDORES DE BOLSA S.A.         </t>
  </si>
  <si>
    <t xml:space="preserve">CRUZ DEL SUR CORREDORA DE BOLSA S.A.    </t>
  </si>
  <si>
    <t xml:space="preserve">CHG CORREDORES DE BOLSA S.A.            </t>
  </si>
  <si>
    <t xml:space="preserve">NEGOCIOS Y VALORES S.A. C. DE BOLSA     </t>
  </si>
  <si>
    <t xml:space="preserve">MBI CORREDORES DE BOLSA S.A.            </t>
  </si>
  <si>
    <t xml:space="preserve">ITAU CHILE CORREDOR DE BOLSA LIMITADA   </t>
  </si>
  <si>
    <t>INVERTIRONLINE-FIT CORRED. DE BOLSA S.A.</t>
  </si>
  <si>
    <t xml:space="preserve">GBM CORREDORES DE BOLSA LIMITADA        </t>
  </si>
  <si>
    <t xml:space="preserve">J.P. MORGAN CORREDORES DE BOLSA SPA     </t>
  </si>
  <si>
    <t xml:space="preserve">UGARTE Y CIA. CORREDORES DE BOLSA S.A.  </t>
  </si>
  <si>
    <t xml:space="preserve">FINANZAS Y NEGOCIOS S.A.  C. DE BOLSA 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</si>
  <si>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</si>
  <si>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</si>
  <si>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</si>
  <si>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ETCHEGARAY S.A. CORREDORES DE BOLSA     </t>
  </si>
  <si>
    <t xml:space="preserve">YRARRAZAVAL Y CIA. C. DE BOLSA LTDA.    </t>
  </si>
  <si>
    <t>VANTRUST CAPITAL CORREDORES DE BOLSA S.A</t>
  </si>
  <si>
    <t xml:space="preserve">SANTANDER S.A. CORREDORES DE BOLSA      </t>
  </si>
  <si>
    <t xml:space="preserve">                    -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</si>
  <si>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</si>
  <si>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</si>
  <si>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</si>
  <si>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</si>
  <si>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</si>
  <si>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FEBRERO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</si>
</sst>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3" fontId="24" fillId="55" borderId="73" xfId="120" applyNumberFormat="1" applyFont="1" applyFill="1" applyBorder="1" applyAlignment="1">
      <alignment horizontal="center" wrapText="1"/>
      <protection/>
    </xf>
    <xf numFmtId="3" fontId="24" fillId="55" borderId="74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5" xfId="120" applyFont="1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8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80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80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1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UF'!$D$29:$D$40,'Feb-13 UF'!$D$42:$D$43)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UF'!$F$29:$F$40,'Feb-13 UF'!$F$42:$F$43)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UF'!$H$29:$H$40,'Feb-13 UF'!$H$42:$H$43)</c:f>
              <c:numCache/>
            </c:numRef>
          </c:val>
          <c:smooth val="0"/>
        </c:ser>
        <c:marker val="1"/>
        <c:axId val="37432275"/>
        <c:axId val="1346156"/>
      </c:line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156"/>
        <c:crosses val="autoZero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UF'!$E$29:$E$40,'Feb-13 UF'!$E$42:$E$43)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UF'!$G$29:$G$40,'Feb-13 UF'!$G$42:$G$43)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UF'!$I$29:$I$40,'Feb-13 UF'!$I$42:$I$43)</c:f>
              <c:numCache/>
            </c:numRef>
          </c:val>
          <c:smooth val="0"/>
        </c:ser>
        <c:marker val="1"/>
        <c:axId val="12115405"/>
        <c:axId val="41929782"/>
      </c:line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US$'!$D$29:$D$40,'Feb-13 US$'!$D$42:$D$43)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US$'!$F$29:$F$40,'Feb-13 US$'!$F$42:$F$43)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US$'!$H$29:$H$40,'Feb-13 US$'!$H$42:$H$43)</c:f>
              <c:numCache/>
            </c:numRef>
          </c:val>
          <c:smooth val="0"/>
        </c:ser>
        <c:marker val="1"/>
        <c:axId val="41823719"/>
        <c:axId val="40869152"/>
      </c:line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US$'!$E$29:$E$40,'Feb-13 US$'!$E$42:$E$43)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US$'!$G$29:$G$40,'Feb-13 US$'!$G$42:$G$43)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US$'!$I$29:$I$40,'Feb-13 US$'!$I$42:$I$43)</c:f>
              <c:numCache/>
            </c:numRef>
          </c:val>
          <c:smooth val="0"/>
        </c:ser>
        <c:marker val="1"/>
        <c:axId val="32278049"/>
        <c:axId val="22066986"/>
      </c:line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B3" sqref="B3:L3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9" t="s">
        <v>89</v>
      </c>
      <c r="C2" s="300"/>
      <c r="D2" s="300"/>
      <c r="E2" s="300"/>
      <c r="F2" s="300"/>
      <c r="G2" s="300"/>
      <c r="H2" s="300"/>
      <c r="I2" s="300"/>
      <c r="J2" s="300"/>
      <c r="K2" s="301" t="s">
        <v>94</v>
      </c>
      <c r="L2" s="302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ht="1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ht="1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ht="1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ht="1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ht="1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ht="1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5" t="s">
        <v>90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1" ht="15.75" thickBot="1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9">
        <v>2010</v>
      </c>
      <c r="C30" s="270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9">
        <v>2011</v>
      </c>
      <c r="C43" s="270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269">
        <v>2012</v>
      </c>
      <c r="C56" s="270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>+D57+F57+H57</f>
        <v>263694</v>
      </c>
      <c r="K57" s="242">
        <f>+E57+G57+I57</f>
        <v>263039</v>
      </c>
    </row>
    <row r="58" spans="2:11" ht="18.75" customHeight="1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>+D58+F58+H58</f>
        <v>230871</v>
      </c>
      <c r="K58" s="216">
        <f>+E58+G58+I58</f>
        <v>230270</v>
      </c>
    </row>
    <row r="59" spans="2:11" ht="18.75" customHeight="1">
      <c r="B59" s="27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7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7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7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269">
        <v>2013</v>
      </c>
      <c r="C69" s="270"/>
      <c r="D69" s="225">
        <f>SUM(D57:D68)</f>
        <v>355253</v>
      </c>
      <c r="E69" s="226">
        <f aca="true" t="shared" si="5" ref="E69:K69">SUM(E57:E68)</f>
        <v>355069</v>
      </c>
      <c r="F69" s="225">
        <f t="shared" si="5"/>
        <v>117683</v>
      </c>
      <c r="G69" s="227">
        <f t="shared" si="5"/>
        <v>116890</v>
      </c>
      <c r="H69" s="227">
        <f t="shared" si="5"/>
        <v>21629</v>
      </c>
      <c r="I69" s="228">
        <f t="shared" si="5"/>
        <v>21350</v>
      </c>
      <c r="J69" s="225">
        <f t="shared" si="5"/>
        <v>494565</v>
      </c>
      <c r="K69" s="228">
        <f t="shared" si="5"/>
        <v>493309</v>
      </c>
    </row>
    <row r="70" spans="2:11" ht="1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>
      <c r="B76" s="282"/>
      <c r="C76" s="282"/>
      <c r="D76" s="247" t="s">
        <v>92</v>
      </c>
      <c r="E76" s="248" t="s">
        <v>93</v>
      </c>
      <c r="F76" s="249" t="s">
        <v>92</v>
      </c>
      <c r="G76" s="250" t="s">
        <v>93</v>
      </c>
      <c r="H76" s="249" t="s">
        <v>92</v>
      </c>
      <c r="I76" s="250" t="s">
        <v>93</v>
      </c>
      <c r="J76" s="249" t="s">
        <v>92</v>
      </c>
      <c r="K76" s="250" t="s">
        <v>93</v>
      </c>
    </row>
    <row r="77" spans="2:11" ht="1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66">
        <v>2012</v>
      </c>
      <c r="C83" s="251" t="s">
        <v>37</v>
      </c>
      <c r="D83" s="252">
        <f>AVERAGE(D44:D55)</f>
        <v>158347.83333333334</v>
      </c>
      <c r="E83" s="253">
        <f>AVERAGE(E44:E55)</f>
        <v>158217.83333333334</v>
      </c>
      <c r="F83" s="254">
        <f>AVERAGE(F44:F55)</f>
        <v>53778.166666666664</v>
      </c>
      <c r="G83" s="255">
        <f>AVERAGE(G44:G55)</f>
        <v>53351.416666666664</v>
      </c>
      <c r="H83" s="252">
        <f>AVERAGE(H44:H55)</f>
        <v>12513.25</v>
      </c>
      <c r="I83" s="253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267"/>
      <c r="C84" s="256" t="s">
        <v>38</v>
      </c>
      <c r="D84" s="257">
        <f>MAX(D44:D55)</f>
        <v>204557</v>
      </c>
      <c r="E84" s="258">
        <f>MAX(E44:E55)</f>
        <v>204406</v>
      </c>
      <c r="F84" s="259">
        <f>MAX(F44:F55)</f>
        <v>59034</v>
      </c>
      <c r="G84" s="260">
        <f>MAX(G44:G55)</f>
        <v>58408</v>
      </c>
      <c r="H84" s="257">
        <f>MAX(H44:H55)</f>
        <v>16958</v>
      </c>
      <c r="I84" s="258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268"/>
      <c r="C85" s="261" t="s">
        <v>39</v>
      </c>
      <c r="D85" s="262">
        <f>MIN(D44:D55)</f>
        <v>126313</v>
      </c>
      <c r="E85" s="263">
        <f>MIN(E44:E55)</f>
        <v>126186</v>
      </c>
      <c r="F85" s="264">
        <f>MIN(F44:F55)</f>
        <v>45071</v>
      </c>
      <c r="G85" s="265">
        <f>MIN(G44:G55)</f>
        <v>44776</v>
      </c>
      <c r="H85" s="262">
        <f>MIN(H44:H55)</f>
        <v>9034</v>
      </c>
      <c r="I85" s="263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66">
        <v>2013</v>
      </c>
      <c r="C86" s="251" t="s">
        <v>37</v>
      </c>
      <c r="D86" s="252">
        <f aca="true" t="shared" si="7" ref="D86:I86">AVERAGE(D57:D68)</f>
        <v>177626.5</v>
      </c>
      <c r="E86" s="253">
        <f t="shared" si="7"/>
        <v>177534.5</v>
      </c>
      <c r="F86" s="254">
        <f t="shared" si="7"/>
        <v>58841.5</v>
      </c>
      <c r="G86" s="255">
        <f t="shared" si="7"/>
        <v>58445</v>
      </c>
      <c r="H86" s="252">
        <f t="shared" si="7"/>
        <v>10814.5</v>
      </c>
      <c r="I86" s="253">
        <f t="shared" si="7"/>
        <v>10675</v>
      </c>
      <c r="J86" s="213">
        <f t="shared" si="6"/>
        <v>247282.5</v>
      </c>
      <c r="K86" s="214">
        <f t="shared" si="6"/>
        <v>246654.5</v>
      </c>
    </row>
    <row r="87" spans="2:11" ht="15">
      <c r="B87" s="267"/>
      <c r="C87" s="256" t="s">
        <v>38</v>
      </c>
      <c r="D87" s="257">
        <f aca="true" t="shared" si="8" ref="D87:I87">MAX(D57:D68)</f>
        <v>188053</v>
      </c>
      <c r="E87" s="258">
        <f t="shared" si="8"/>
        <v>187960</v>
      </c>
      <c r="F87" s="259">
        <f t="shared" si="8"/>
        <v>64598</v>
      </c>
      <c r="G87" s="260">
        <f t="shared" si="8"/>
        <v>64159</v>
      </c>
      <c r="H87" s="257">
        <f t="shared" si="8"/>
        <v>11043</v>
      </c>
      <c r="I87" s="258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268"/>
      <c r="C88" s="261" t="s">
        <v>39</v>
      </c>
      <c r="D88" s="262">
        <f aca="true" t="shared" si="9" ref="D88:I88">MIN(D57:D68)</f>
        <v>167200</v>
      </c>
      <c r="E88" s="263">
        <f t="shared" si="9"/>
        <v>167109</v>
      </c>
      <c r="F88" s="264">
        <f t="shared" si="9"/>
        <v>53085</v>
      </c>
      <c r="G88" s="265">
        <f t="shared" si="9"/>
        <v>52731</v>
      </c>
      <c r="H88" s="262">
        <f t="shared" si="9"/>
        <v>10586</v>
      </c>
      <c r="I88" s="263">
        <f t="shared" si="9"/>
        <v>10430</v>
      </c>
      <c r="J88" s="223">
        <f t="shared" si="6"/>
        <v>230871</v>
      </c>
      <c r="K88" s="224">
        <f t="shared" si="6"/>
        <v>230270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264002.2246640514</v>
      </c>
      <c r="E54" s="54">
        <v>24398.707975305795</v>
      </c>
      <c r="F54" s="54">
        <v>1988886.300926088</v>
      </c>
      <c r="G54" s="54">
        <v>266036.7470362106</v>
      </c>
      <c r="H54" s="54">
        <v>615231.5829801881</v>
      </c>
      <c r="I54" s="54">
        <v>108022.26510561351</v>
      </c>
      <c r="J54" s="54">
        <v>2868120.108570327</v>
      </c>
      <c r="K54" s="55">
        <v>398457.72011712997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132001.1123320257</v>
      </c>
      <c r="E66" s="64">
        <v>12199.353987652898</v>
      </c>
      <c r="F66" s="65">
        <v>994443.150463044</v>
      </c>
      <c r="G66" s="66">
        <v>133018.3735181053</v>
      </c>
      <c r="H66" s="65">
        <v>307615.79149009404</v>
      </c>
      <c r="I66" s="66">
        <v>54011.132552806754</v>
      </c>
      <c r="J66" s="65">
        <v>1434060.0542851635</v>
      </c>
      <c r="K66" s="66">
        <v>199228.86005856498</v>
      </c>
      <c r="L66" s="67"/>
      <c r="M66" s="67"/>
    </row>
    <row r="67" spans="2:14" ht="12.75">
      <c r="B67" s="351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930111.3338634123</v>
      </c>
      <c r="G68" s="77">
        <v>131380.85627630373</v>
      </c>
      <c r="H68" s="76">
        <v>298480.29164813197</v>
      </c>
      <c r="I68" s="77">
        <v>48046.61203155208</v>
      </c>
      <c r="J68" s="76">
        <v>1355785.046397164</v>
      </c>
      <c r="K68" s="77">
        <v>194134.77400891477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7336.223726627245</v>
      </c>
      <c r="F79" s="92">
        <v>543.2749719171818</v>
      </c>
      <c r="G79" s="91">
        <v>38568.86868561888</v>
      </c>
      <c r="H79" s="93">
        <v>6150.516548167841</v>
      </c>
      <c r="I79" s="93">
        <v>7956.214458288794</v>
      </c>
      <c r="J79" s="92">
        <v>1146.2109517291215</v>
      </c>
      <c r="K79" s="91">
        <v>53861.306870534914</v>
      </c>
      <c r="L79" s="92">
        <v>7840.002471814144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7603.048762646036</v>
      </c>
      <c r="F80" s="99">
        <v>751.0703578290336</v>
      </c>
      <c r="G80" s="98">
        <v>42881.39118396811</v>
      </c>
      <c r="H80" s="100">
        <v>8669.651871354825</v>
      </c>
      <c r="I80" s="100">
        <v>12994.188056844358</v>
      </c>
      <c r="J80" s="99">
        <v>2659.9405569386263</v>
      </c>
      <c r="K80" s="98">
        <v>63478.62800345851</v>
      </c>
      <c r="L80" s="99">
        <v>12080.662786122484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6741.235272896596</v>
      </c>
      <c r="F81" s="99">
        <v>423.6123959006538</v>
      </c>
      <c r="G81" s="98">
        <v>51278.696881294505</v>
      </c>
      <c r="H81" s="100">
        <v>10337.783586173695</v>
      </c>
      <c r="I81" s="100">
        <v>9173.333439555514</v>
      </c>
      <c r="J81" s="99">
        <v>1273.1976248205638</v>
      </c>
      <c r="K81" s="98">
        <v>67193.26559374662</v>
      </c>
      <c r="L81" s="99">
        <v>12034.593606894912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6084.745570894538</v>
      </c>
      <c r="F82" s="99">
        <v>523.5989865193703</v>
      </c>
      <c r="G82" s="98">
        <v>36682.943458873684</v>
      </c>
      <c r="H82" s="100">
        <v>4817.428856904339</v>
      </c>
      <c r="I82" s="100">
        <v>8966.619530821823</v>
      </c>
      <c r="J82" s="99">
        <v>1552.1495662837817</v>
      </c>
      <c r="K82" s="98">
        <v>51734.30856059005</v>
      </c>
      <c r="L82" s="99">
        <v>6893.177409707491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7827.202917719315</v>
      </c>
      <c r="F83" s="99">
        <v>696.4359631946277</v>
      </c>
      <c r="G83" s="98">
        <v>34765.33137550126</v>
      </c>
      <c r="H83" s="100">
        <v>3944.752035116457</v>
      </c>
      <c r="I83" s="100">
        <v>25433.495825152564</v>
      </c>
      <c r="J83" s="99">
        <v>2140.061644920934</v>
      </c>
      <c r="K83" s="98">
        <v>68026.03011837314</v>
      </c>
      <c r="L83" s="99">
        <v>6781.249643232019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8619.896555174297</v>
      </c>
      <c r="F84" s="99">
        <v>762.4147802437265</v>
      </c>
      <c r="G84" s="98">
        <v>35732.315295468085</v>
      </c>
      <c r="H84" s="100">
        <v>8642.156005733192</v>
      </c>
      <c r="I84" s="100">
        <v>8564.734343905568</v>
      </c>
      <c r="J84" s="99">
        <v>1622.5700648557452</v>
      </c>
      <c r="K84" s="98">
        <v>52916.94619454795</v>
      </c>
      <c r="L84" s="99">
        <v>11027.140850832664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6152.047513020149</v>
      </c>
      <c r="F85" s="99">
        <v>473.9950367808232</v>
      </c>
      <c r="G85" s="98">
        <v>43465.898625914044</v>
      </c>
      <c r="H85" s="100">
        <v>7019.795202754835</v>
      </c>
      <c r="I85" s="100">
        <v>20295.38484104021</v>
      </c>
      <c r="J85" s="99">
        <v>5437.5708453013485</v>
      </c>
      <c r="K85" s="98">
        <v>69913.3309799744</v>
      </c>
      <c r="L85" s="99">
        <v>12931.361084837008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4907.212900867159</v>
      </c>
      <c r="F86" s="99">
        <v>616.1290721896231</v>
      </c>
      <c r="G86" s="98">
        <v>39341.85676986484</v>
      </c>
      <c r="H86" s="100">
        <v>4736.1919405744775</v>
      </c>
      <c r="I86" s="100">
        <v>8777.358582298592</v>
      </c>
      <c r="J86" s="99">
        <v>976.6347627739628</v>
      </c>
      <c r="K86" s="98">
        <v>53026.42825303059</v>
      </c>
      <c r="L86" s="99">
        <v>6328.955775538064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3492.9827275735793</v>
      </c>
      <c r="F87" s="99">
        <v>280.9562784775172</v>
      </c>
      <c r="G87" s="98">
        <v>53351.71665767367</v>
      </c>
      <c r="H87" s="100">
        <v>5739.995134489492</v>
      </c>
      <c r="I87" s="100">
        <v>19073.214268225063</v>
      </c>
      <c r="J87" s="99">
        <v>3344.5572592327967</v>
      </c>
      <c r="K87" s="98">
        <v>75917.91365347232</v>
      </c>
      <c r="L87" s="99">
        <v>9365.508672199805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7531.037708453135</v>
      </c>
      <c r="F88" s="99">
        <v>362.9799883676489</v>
      </c>
      <c r="G88" s="98">
        <v>70611.83580660317</v>
      </c>
      <c r="H88" s="100">
        <v>9375.596173333426</v>
      </c>
      <c r="I88" s="100">
        <v>17383.872649598874</v>
      </c>
      <c r="J88" s="99">
        <v>2294.7928834906525</v>
      </c>
      <c r="K88" s="98">
        <v>95526.74616465517</v>
      </c>
      <c r="L88" s="99">
        <v>12033.369045191728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6390.074188587525</v>
      </c>
      <c r="F89" s="99">
        <v>486.4140223365506</v>
      </c>
      <c r="G89" s="98">
        <v>51005.50762127524</v>
      </c>
      <c r="H89" s="100">
        <v>6819.3033521479965</v>
      </c>
      <c r="I89" s="100">
        <v>19565.766808006727</v>
      </c>
      <c r="J89" s="99">
        <v>1653.8736717430759</v>
      </c>
      <c r="K89" s="98">
        <v>76961.34861786949</v>
      </c>
      <c r="L89" s="99">
        <v>8959.591046227622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6304.075929435343</v>
      </c>
      <c r="F90" s="99">
        <v>522.7408837626889</v>
      </c>
      <c r="G90" s="98">
        <v>41004.69128230024</v>
      </c>
      <c r="H90" s="100">
        <v>6010.660866639004</v>
      </c>
      <c r="I90" s="100">
        <v>19390.574144462033</v>
      </c>
      <c r="J90" s="99">
        <v>3389.0347559108045</v>
      </c>
      <c r="K90" s="98">
        <v>66699.34135619762</v>
      </c>
      <c r="L90" s="99">
        <v>9922.436506312497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4340.687251914885</v>
      </c>
      <c r="F91" s="99">
        <v>619.7294393313651</v>
      </c>
      <c r="G91" s="98">
        <v>39079.60315065576</v>
      </c>
      <c r="H91" s="100">
        <v>5555.09417271079</v>
      </c>
      <c r="I91" s="100">
        <v>4820.427450181434</v>
      </c>
      <c r="J91" s="99">
        <v>780.9354923496592</v>
      </c>
      <c r="K91" s="98">
        <v>48240.71785275208</v>
      </c>
      <c r="L91" s="99">
        <v>6955.759104391815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2590.830570437822</v>
      </c>
      <c r="F92" s="99">
        <v>279.2179212677077</v>
      </c>
      <c r="G92" s="98">
        <v>54026.462212136</v>
      </c>
      <c r="H92" s="100">
        <v>4775.703995540066</v>
      </c>
      <c r="I92" s="100">
        <v>14253.526339239748</v>
      </c>
      <c r="J92" s="99">
        <v>2638.119468619458</v>
      </c>
      <c r="K92" s="98">
        <v>70870.81912181358</v>
      </c>
      <c r="L92" s="99">
        <v>7693.041385427232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5761.045796133365</v>
      </c>
      <c r="F93" s="99">
        <v>572.9700920135208</v>
      </c>
      <c r="G93" s="98">
        <v>43390.67427458964</v>
      </c>
      <c r="H93" s="100">
        <v>6064.209385475497</v>
      </c>
      <c r="I93" s="100">
        <v>14519.95182055699</v>
      </c>
      <c r="J93" s="99">
        <v>2056.2940717779056</v>
      </c>
      <c r="K93" s="98">
        <v>63671.67189128</v>
      </c>
      <c r="L93" s="99">
        <v>8693.473549266922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9232.804137246474</v>
      </c>
      <c r="F94" s="99">
        <v>1065.2372028029617</v>
      </c>
      <c r="G94" s="98">
        <v>52317.939007328925</v>
      </c>
      <c r="H94" s="100">
        <v>8748.176750635495</v>
      </c>
      <c r="I94" s="100">
        <v>17706.52473871717</v>
      </c>
      <c r="J94" s="99">
        <v>2581.1327528362317</v>
      </c>
      <c r="K94" s="98">
        <v>79257.26788329257</v>
      </c>
      <c r="L94" s="99">
        <v>12394.546706274688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8061.605594302076</v>
      </c>
      <c r="F95" s="99">
        <v>855.433108547539</v>
      </c>
      <c r="G95" s="98">
        <v>48389.76435812326</v>
      </c>
      <c r="H95" s="100">
        <v>7673.559722890706</v>
      </c>
      <c r="I95" s="100">
        <v>10847.221359146764</v>
      </c>
      <c r="J95" s="99">
        <v>2161.8237553534063</v>
      </c>
      <c r="K95" s="98">
        <v>67298.5913115721</v>
      </c>
      <c r="L95" s="99">
        <v>10690.81658679165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5758.815688572301</v>
      </c>
      <c r="F96" s="99">
        <v>448.6810675351496</v>
      </c>
      <c r="G96" s="98">
        <v>47248.37058806527</v>
      </c>
      <c r="H96" s="100">
        <v>5144.455408443623</v>
      </c>
      <c r="I96" s="100">
        <v>6804.716322855659</v>
      </c>
      <c r="J96" s="99">
        <v>1267.8829792312051</v>
      </c>
      <c r="K96" s="98">
        <v>59811.90259949323</v>
      </c>
      <c r="L96" s="99">
        <v>6861.019455209978</v>
      </c>
      <c r="M96" s="101"/>
      <c r="N96" s="94"/>
    </row>
    <row r="97" spans="1:14" ht="12.75">
      <c r="A97" s="87"/>
      <c r="B97" s="95">
        <v>27</v>
      </c>
      <c r="C97" s="96">
        <v>2</v>
      </c>
      <c r="D97" s="97">
        <v>2013</v>
      </c>
      <c r="E97" s="98">
        <v>6314.498737347751</v>
      </c>
      <c r="F97" s="99">
        <v>643.7897305013609</v>
      </c>
      <c r="G97" s="98">
        <v>53616.71033439377</v>
      </c>
      <c r="H97" s="100">
        <v>4804.430634478924</v>
      </c>
      <c r="I97" s="100">
        <v>23770.879735690345</v>
      </c>
      <c r="J97" s="99">
        <v>3494.674907660207</v>
      </c>
      <c r="K97" s="98">
        <v>83702.08880743186</v>
      </c>
      <c r="L97" s="99">
        <v>8942.895272640491</v>
      </c>
      <c r="M97" s="101"/>
      <c r="N97" s="94"/>
    </row>
    <row r="98" spans="1:14" s="27" customFormat="1" ht="12.75">
      <c r="A98" s="103"/>
      <c r="B98" s="95">
        <v>28</v>
      </c>
      <c r="C98" s="96">
        <v>2</v>
      </c>
      <c r="D98" s="97">
        <v>2013</v>
      </c>
      <c r="E98" s="98">
        <v>6143.349335770157</v>
      </c>
      <c r="F98" s="99">
        <v>503.58991793674534</v>
      </c>
      <c r="G98" s="98">
        <v>53350.75629376386</v>
      </c>
      <c r="H98" s="100">
        <v>9626.429116342242</v>
      </c>
      <c r="I98" s="100">
        <v>28182.28693354374</v>
      </c>
      <c r="J98" s="99">
        <v>5575.154015722588</v>
      </c>
      <c r="K98" s="98">
        <v>87676.39256307775</v>
      </c>
      <c r="L98" s="99">
        <v>15705.173050001576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6359.671044280987</v>
      </c>
      <c r="E106" s="120">
        <v>571.6135608727898</v>
      </c>
      <c r="F106" s="63">
        <v>46505.56669317062</v>
      </c>
      <c r="G106" s="66">
        <v>6732.794537995345</v>
      </c>
      <c r="H106" s="65">
        <v>14924.014582406598</v>
      </c>
      <c r="I106" s="66">
        <v>2402.3306015776034</v>
      </c>
      <c r="J106" s="65">
        <v>67789.2523198582</v>
      </c>
      <c r="K106" s="66">
        <v>9706.738700445741</v>
      </c>
      <c r="L106" s="20"/>
      <c r="M106" s="20"/>
    </row>
    <row r="107" spans="2:13" ht="12.75">
      <c r="B107" s="370" t="s">
        <v>38</v>
      </c>
      <c r="C107" s="371"/>
      <c r="D107" s="71">
        <v>9232.804137246474</v>
      </c>
      <c r="E107" s="72">
        <v>1065.2372028029617</v>
      </c>
      <c r="F107" s="69">
        <v>70611.83580660317</v>
      </c>
      <c r="G107" s="72">
        <v>10337.783586173695</v>
      </c>
      <c r="H107" s="71">
        <v>28182.28693354374</v>
      </c>
      <c r="I107" s="72">
        <v>5575.154015722588</v>
      </c>
      <c r="J107" s="71">
        <v>95526.74616465517</v>
      </c>
      <c r="K107" s="72">
        <v>15705.173050001576</v>
      </c>
      <c r="L107" s="20"/>
      <c r="M107" s="20"/>
    </row>
    <row r="108" spans="2:13" ht="13.5" thickBot="1">
      <c r="B108" s="372" t="s">
        <v>39</v>
      </c>
      <c r="C108" s="373"/>
      <c r="D108" s="76">
        <v>2590.830570437822</v>
      </c>
      <c r="E108" s="77">
        <v>279.2179212677077</v>
      </c>
      <c r="F108" s="74">
        <v>34765.33137550126</v>
      </c>
      <c r="G108" s="77">
        <v>3944.752035116457</v>
      </c>
      <c r="H108" s="76">
        <v>4820.427450181434</v>
      </c>
      <c r="I108" s="77">
        <v>780.9354923496592</v>
      </c>
      <c r="J108" s="76">
        <v>48240.71785275208</v>
      </c>
      <c r="K108" s="77">
        <v>6328.955775538064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328735</v>
      </c>
      <c r="G118" s="138">
        <v>251</v>
      </c>
      <c r="H118" s="138">
        <v>257631</v>
      </c>
      <c r="I118" s="139">
        <v>70852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163799</v>
      </c>
      <c r="G119" s="148">
        <v>11861</v>
      </c>
      <c r="H119" s="149">
        <v>95666</v>
      </c>
      <c r="I119" s="150">
        <v>56272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134487</v>
      </c>
      <c r="G120" s="148">
        <v>1579</v>
      </c>
      <c r="H120" s="149">
        <v>102793</v>
      </c>
      <c r="I120" s="150">
        <v>30115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134230</v>
      </c>
      <c r="G121" s="148">
        <v>13847</v>
      </c>
      <c r="H121" s="149">
        <v>104838</v>
      </c>
      <c r="I121" s="150">
        <v>15545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98113</v>
      </c>
      <c r="G122" s="148">
        <v>5453</v>
      </c>
      <c r="H122" s="149">
        <v>80352</v>
      </c>
      <c r="I122" s="150">
        <v>12308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86306</v>
      </c>
      <c r="G123" s="148">
        <v>3433</v>
      </c>
      <c r="H123" s="149">
        <v>58470</v>
      </c>
      <c r="I123" s="150">
        <v>24403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62198</v>
      </c>
      <c r="G124" s="148">
        <v>21459</v>
      </c>
      <c r="H124" s="149">
        <v>24502</v>
      </c>
      <c r="I124" s="150">
        <v>16238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52215</v>
      </c>
      <c r="G125" s="148">
        <v>2984</v>
      </c>
      <c r="H125" s="149">
        <v>42218</v>
      </c>
      <c r="I125" s="150">
        <v>7013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42874</v>
      </c>
      <c r="G126" s="148">
        <v>1589</v>
      </c>
      <c r="H126" s="149">
        <v>24681</v>
      </c>
      <c r="I126" s="150">
        <v>16604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41414</v>
      </c>
      <c r="G127" s="148">
        <v>13167</v>
      </c>
      <c r="H127" s="149">
        <v>23114</v>
      </c>
      <c r="I127" s="150">
        <v>5132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40179</v>
      </c>
      <c r="G128" s="148">
        <v>3071</v>
      </c>
      <c r="H128" s="149">
        <v>34185</v>
      </c>
      <c r="I128" s="150">
        <v>2924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33037</v>
      </c>
      <c r="G129" s="148">
        <v>3047</v>
      </c>
      <c r="H129" s="149">
        <v>20495</v>
      </c>
      <c r="I129" s="150">
        <v>9495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31919</v>
      </c>
      <c r="G130" s="148">
        <v>6210</v>
      </c>
      <c r="H130" s="149">
        <v>10051</v>
      </c>
      <c r="I130" s="150">
        <v>15658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30774</v>
      </c>
      <c r="G131" s="148">
        <v>4178</v>
      </c>
      <c r="H131" s="149">
        <v>22906</v>
      </c>
      <c r="I131" s="150">
        <v>3689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12942</v>
      </c>
      <c r="G132" s="148">
        <v>5174</v>
      </c>
      <c r="H132" s="149">
        <v>6061</v>
      </c>
      <c r="I132" s="150">
        <v>1707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10112</v>
      </c>
      <c r="G133" s="148">
        <v>1202</v>
      </c>
      <c r="H133" s="149">
        <v>6885</v>
      </c>
      <c r="I133" s="150">
        <v>2025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9990</v>
      </c>
      <c r="G134" s="148">
        <v>8629</v>
      </c>
      <c r="H134" s="149">
        <v>516</v>
      </c>
      <c r="I134" s="150">
        <v>845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7210</v>
      </c>
      <c r="G135" s="148">
        <v>4050</v>
      </c>
      <c r="H135" s="149">
        <v>2097</v>
      </c>
      <c r="I135" s="150">
        <v>1063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6674</v>
      </c>
      <c r="G136" s="148">
        <v>1859</v>
      </c>
      <c r="H136" s="149">
        <v>1023</v>
      </c>
      <c r="I136" s="150">
        <v>3792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6061</v>
      </c>
      <c r="G137" s="148">
        <v>1374</v>
      </c>
      <c r="H137" s="149">
        <v>2623</v>
      </c>
      <c r="I137" s="150">
        <v>2064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5333</v>
      </c>
      <c r="G138" s="148">
        <v>2647</v>
      </c>
      <c r="H138" s="149">
        <v>2461</v>
      </c>
      <c r="I138" s="150">
        <v>226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4620</v>
      </c>
      <c r="G139" s="148">
        <v>2464</v>
      </c>
      <c r="H139" s="149">
        <v>1694</v>
      </c>
      <c r="I139" s="150">
        <v>462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4212</v>
      </c>
      <c r="G140" s="148">
        <v>443</v>
      </c>
      <c r="H140" s="149">
        <v>3763</v>
      </c>
      <c r="I140" s="150">
        <v>7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3076</v>
      </c>
      <c r="G141" s="148">
        <v>2902</v>
      </c>
      <c r="H141" s="149">
        <v>175</v>
      </c>
      <c r="I141" s="150" t="s">
        <v>88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2096</v>
      </c>
      <c r="G142" s="148">
        <v>2096</v>
      </c>
      <c r="H142" s="149" t="s">
        <v>88</v>
      </c>
      <c r="I142" s="150" t="s">
        <v>88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1180</v>
      </c>
      <c r="G143" s="148">
        <v>1180</v>
      </c>
      <c r="H143" s="149" t="s">
        <v>88</v>
      </c>
      <c r="I143" s="150" t="s">
        <v>88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852</v>
      </c>
      <c r="G144" s="148">
        <v>327</v>
      </c>
      <c r="H144" s="149">
        <v>525</v>
      </c>
      <c r="I144" s="150" t="s">
        <v>88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393</v>
      </c>
      <c r="G145" s="148">
        <v>203</v>
      </c>
      <c r="H145" s="149">
        <v>149</v>
      </c>
      <c r="I145" s="150">
        <v>42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193</v>
      </c>
      <c r="G146" s="148">
        <v>193</v>
      </c>
      <c r="H146" s="149" t="s">
        <v>88</v>
      </c>
      <c r="I146" s="150" t="s">
        <v>88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186</v>
      </c>
      <c r="G147" s="148">
        <v>0</v>
      </c>
      <c r="H147" s="149">
        <v>186</v>
      </c>
      <c r="I147" s="150" t="s">
        <v>88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159</v>
      </c>
      <c r="G148" s="148">
        <v>150</v>
      </c>
      <c r="H148" s="149">
        <v>10</v>
      </c>
      <c r="I148" s="150" t="s">
        <v>88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117</v>
      </c>
      <c r="G149" s="148">
        <v>117</v>
      </c>
      <c r="H149" s="149" t="s">
        <v>88</v>
      </c>
      <c r="I149" s="150" t="s">
        <v>88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46</v>
      </c>
      <c r="G150" s="148">
        <v>46</v>
      </c>
      <c r="H150" s="149" t="s">
        <v>88</v>
      </c>
      <c r="I150" s="150" t="s">
        <v>88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44</v>
      </c>
      <c r="G151" s="156" t="s">
        <v>88</v>
      </c>
      <c r="H151" s="157">
        <v>44</v>
      </c>
      <c r="I151" s="158" t="s">
        <v>88</v>
      </c>
      <c r="J151" s="124"/>
      <c r="K151" s="140"/>
      <c r="L151" s="140"/>
      <c r="M151" s="140"/>
      <c r="N151" s="142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</row>
    <row r="172" spans="1:16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</row>
    <row r="173" spans="1:16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</row>
    <row r="174" spans="1:16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</row>
    <row r="175" spans="1:16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</row>
    <row r="199" spans="1:16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</row>
    <row r="200" spans="1:16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</row>
    <row r="204" spans="1:16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</row>
    <row r="231" spans="1:16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</row>
    <row r="234" spans="1:16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</row>
    <row r="235" spans="1:16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</row>
    <row r="236" spans="1:16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</row>
    <row r="237" spans="1:16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</row>
    <row r="242" spans="1:16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</row>
    <row r="296" spans="1:16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</row>
    <row r="297" spans="1:16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</row>
    <row r="298" spans="1:16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</row>
    <row r="323" spans="1:16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</row>
    <row r="324" spans="1:16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</row>
    <row r="325" spans="1:16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</row>
    <row r="405" spans="1:16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</row>
    <row r="406" spans="1:16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</row>
    <row r="407" spans="1:16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</sheetData>
  <sheetProtection/>
  <mergeCells count="97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6:C106"/>
    <mergeCell ref="B107:C107"/>
    <mergeCell ref="B108:C108"/>
    <mergeCell ref="H116:I116"/>
    <mergeCell ref="B171:C171"/>
    <mergeCell ref="D171:E171"/>
    <mergeCell ref="F171:G171"/>
    <mergeCell ref="H171:I171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12747784.073015125</v>
      </c>
      <c r="E54" s="54">
        <v>1177890.7638291614</v>
      </c>
      <c r="F54" s="54">
        <v>96035740.39120916</v>
      </c>
      <c r="G54" s="54">
        <v>12844201.864484433</v>
      </c>
      <c r="H54" s="54">
        <v>29710855.66082058</v>
      </c>
      <c r="I54" s="54">
        <v>5215854.660550794</v>
      </c>
      <c r="J54" s="54">
        <v>138494380.12504488</v>
      </c>
      <c r="K54" s="55">
        <v>19237947.28886439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6373892.036507563</v>
      </c>
      <c r="E66" s="64">
        <v>588945.3819145807</v>
      </c>
      <c r="F66" s="65">
        <v>48017870.19560458</v>
      </c>
      <c r="G66" s="66">
        <v>6422100.932242217</v>
      </c>
      <c r="H66" s="65">
        <v>14855427.83041029</v>
      </c>
      <c r="I66" s="66">
        <v>2607927.330275397</v>
      </c>
      <c r="J66" s="65">
        <v>69247190.06252244</v>
      </c>
      <c r="K66" s="66">
        <v>9618973.644432195</v>
      </c>
      <c r="L66" s="67"/>
      <c r="M66" s="67"/>
    </row>
    <row r="67" spans="2:14" ht="12.75">
      <c r="B67" s="351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44938482.889806435</v>
      </c>
      <c r="G68" s="77">
        <v>6338490.057122322</v>
      </c>
      <c r="H68" s="76">
        <v>14418861.164270794</v>
      </c>
      <c r="I68" s="77">
        <v>2320902.809929785</v>
      </c>
      <c r="J68" s="76">
        <v>65501715.77047393</v>
      </c>
      <c r="K68" s="77">
        <v>9378778.757009542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15880793</v>
      </c>
      <c r="G118" s="137">
        <v>12120</v>
      </c>
      <c r="H118" s="138">
        <v>12445937</v>
      </c>
      <c r="I118" s="139">
        <v>3422736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7915512</v>
      </c>
      <c r="G119" s="148">
        <v>573136</v>
      </c>
      <c r="H119" s="149">
        <v>4624668</v>
      </c>
      <c r="I119" s="150">
        <v>2717708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6497503</v>
      </c>
      <c r="G120" s="148">
        <v>76287</v>
      </c>
      <c r="H120" s="149">
        <v>4966071</v>
      </c>
      <c r="I120" s="150">
        <v>1455144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6485203</v>
      </c>
      <c r="G121" s="148">
        <v>668743</v>
      </c>
      <c r="H121" s="149">
        <v>5065875</v>
      </c>
      <c r="I121" s="150">
        <v>750585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4738822</v>
      </c>
      <c r="G122" s="148">
        <v>263423</v>
      </c>
      <c r="H122" s="149">
        <v>3880904</v>
      </c>
      <c r="I122" s="150">
        <v>594495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4169839</v>
      </c>
      <c r="G123" s="148">
        <v>165861</v>
      </c>
      <c r="H123" s="149">
        <v>2824884</v>
      </c>
      <c r="I123" s="150">
        <v>1179094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3004588</v>
      </c>
      <c r="G124" s="148">
        <v>1036647</v>
      </c>
      <c r="H124" s="149">
        <v>1183674</v>
      </c>
      <c r="I124" s="150">
        <v>784267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2522709</v>
      </c>
      <c r="G125" s="148">
        <v>144170</v>
      </c>
      <c r="H125" s="149">
        <v>2039927</v>
      </c>
      <c r="I125" s="150">
        <v>338612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2071370</v>
      </c>
      <c r="G126" s="148">
        <v>76730</v>
      </c>
      <c r="H126" s="149">
        <v>1192315</v>
      </c>
      <c r="I126" s="150">
        <v>802326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2000968</v>
      </c>
      <c r="G127" s="148">
        <v>636061</v>
      </c>
      <c r="H127" s="149">
        <v>1117106</v>
      </c>
      <c r="I127" s="150">
        <v>247801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1941694</v>
      </c>
      <c r="G128" s="148">
        <v>148365</v>
      </c>
      <c r="H128" s="149">
        <v>1651891</v>
      </c>
      <c r="I128" s="150">
        <v>141438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1596182</v>
      </c>
      <c r="G129" s="148">
        <v>147225</v>
      </c>
      <c r="H129" s="149">
        <v>990092</v>
      </c>
      <c r="I129" s="150">
        <v>458865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1542140</v>
      </c>
      <c r="G130" s="148">
        <v>299893</v>
      </c>
      <c r="H130" s="149">
        <v>485615</v>
      </c>
      <c r="I130" s="150">
        <v>756631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1486801</v>
      </c>
      <c r="G131" s="148">
        <v>201884</v>
      </c>
      <c r="H131" s="149">
        <v>1106603</v>
      </c>
      <c r="I131" s="150">
        <v>178314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625136</v>
      </c>
      <c r="G132" s="148">
        <v>249957</v>
      </c>
      <c r="H132" s="149">
        <v>292732</v>
      </c>
      <c r="I132" s="150">
        <v>82447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488677</v>
      </c>
      <c r="G133" s="148">
        <v>58059</v>
      </c>
      <c r="H133" s="149">
        <v>332745</v>
      </c>
      <c r="I133" s="150">
        <v>97872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482610</v>
      </c>
      <c r="G134" s="148">
        <v>416827</v>
      </c>
      <c r="H134" s="149">
        <v>24912</v>
      </c>
      <c r="I134" s="150">
        <v>40871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348356</v>
      </c>
      <c r="G135" s="148">
        <v>195644</v>
      </c>
      <c r="H135" s="149">
        <v>101351</v>
      </c>
      <c r="I135" s="150">
        <v>51361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322271</v>
      </c>
      <c r="G136" s="148">
        <v>89824</v>
      </c>
      <c r="H136" s="149">
        <v>49408</v>
      </c>
      <c r="I136" s="150">
        <v>183038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292824</v>
      </c>
      <c r="G137" s="148">
        <v>66391</v>
      </c>
      <c r="H137" s="149">
        <v>126706</v>
      </c>
      <c r="I137" s="150">
        <v>99727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257681</v>
      </c>
      <c r="G138" s="148">
        <v>127889</v>
      </c>
      <c r="H138" s="149">
        <v>118909</v>
      </c>
      <c r="I138" s="150">
        <v>10883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223100</v>
      </c>
      <c r="G139" s="148">
        <v>119000</v>
      </c>
      <c r="H139" s="149">
        <v>81809</v>
      </c>
      <c r="I139" s="150">
        <v>22291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203510</v>
      </c>
      <c r="G140" s="148">
        <v>21398</v>
      </c>
      <c r="H140" s="149">
        <v>181779</v>
      </c>
      <c r="I140" s="150">
        <v>333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148618</v>
      </c>
      <c r="G141" s="148">
        <v>140184</v>
      </c>
      <c r="H141" s="149">
        <v>8434</v>
      </c>
      <c r="I141" s="150" t="s">
        <v>88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101254</v>
      </c>
      <c r="G142" s="148">
        <v>101254</v>
      </c>
      <c r="H142" s="149" t="s">
        <v>88</v>
      </c>
      <c r="I142" s="150" t="s">
        <v>88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57001</v>
      </c>
      <c r="G143" s="148">
        <v>57001</v>
      </c>
      <c r="H143" s="149" t="s">
        <v>88</v>
      </c>
      <c r="I143" s="150" t="s">
        <v>88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41124</v>
      </c>
      <c r="G144" s="148">
        <v>15783</v>
      </c>
      <c r="H144" s="149">
        <v>25341</v>
      </c>
      <c r="I144" s="150" t="s">
        <v>88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19010</v>
      </c>
      <c r="G145" s="148">
        <v>9799</v>
      </c>
      <c r="H145" s="149">
        <v>7190</v>
      </c>
      <c r="I145" s="150">
        <v>2021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9303</v>
      </c>
      <c r="G146" s="148">
        <v>9303</v>
      </c>
      <c r="H146" s="149" t="s">
        <v>88</v>
      </c>
      <c r="I146" s="150" t="s">
        <v>88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8999</v>
      </c>
      <c r="G147" s="148">
        <v>0</v>
      </c>
      <c r="H147" s="149">
        <v>8999</v>
      </c>
      <c r="I147" s="150" t="s">
        <v>88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7703</v>
      </c>
      <c r="G148" s="148">
        <v>7225</v>
      </c>
      <c r="H148" s="149">
        <v>478</v>
      </c>
      <c r="I148" s="150" t="s">
        <v>88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5646</v>
      </c>
      <c r="G149" s="148">
        <v>5646</v>
      </c>
      <c r="H149" s="149" t="s">
        <v>88</v>
      </c>
      <c r="I149" s="150" t="s">
        <v>88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2222</v>
      </c>
      <c r="G150" s="148">
        <v>2222</v>
      </c>
      <c r="H150" s="149" t="s">
        <v>88</v>
      </c>
      <c r="I150" s="150" t="s">
        <v>88</v>
      </c>
      <c r="J150" s="124"/>
      <c r="L150" s="4"/>
      <c r="M150" s="124"/>
      <c r="N150" s="117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2127</v>
      </c>
      <c r="G151" s="156" t="s">
        <v>88</v>
      </c>
      <c r="H151" s="157">
        <v>2127</v>
      </c>
      <c r="I151" s="158" t="s">
        <v>88</v>
      </c>
      <c r="J151" s="124"/>
      <c r="L151" s="4"/>
      <c r="M151" s="124"/>
      <c r="N151" s="117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="20" customFormat="1" ht="12.75">
      <c r="A162" s="1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  <c r="Q171" s="27"/>
    </row>
    <row r="172" spans="1:17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  <c r="Q172" s="27"/>
    </row>
    <row r="173" spans="1:17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  <c r="Q173" s="27"/>
    </row>
    <row r="174" spans="1:17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  <c r="Q198" s="27"/>
    </row>
    <row r="199" spans="1:17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  <c r="Q199" s="27"/>
    </row>
    <row r="200" spans="1:17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  <c r="Q230" s="27"/>
    </row>
    <row r="231" spans="1:17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  <c r="Q233" s="27"/>
    </row>
    <row r="234" spans="1:17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  <c r="Q234" s="27"/>
    </row>
    <row r="235" spans="1:17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  <c r="Q235" s="27"/>
    </row>
    <row r="236" spans="1:17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  <c r="Q292" s="27"/>
    </row>
    <row r="293" spans="1:17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  <c r="Q295" s="27"/>
    </row>
    <row r="296" spans="1:17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  <c r="Q296" s="27"/>
    </row>
    <row r="297" spans="1:17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  <c r="Q297" s="27"/>
    </row>
    <row r="298" spans="1:17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  <c r="Q322" s="27"/>
    </row>
    <row r="323" spans="1:17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  <c r="Q323" s="27"/>
    </row>
    <row r="324" spans="1:17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  <c r="Q324" s="27"/>
    </row>
    <row r="325" spans="1:17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  <c r="Q404" s="27"/>
    </row>
    <row r="405" spans="1:17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  <c r="Q405" s="27"/>
    </row>
    <row r="406" spans="1:17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  <c r="Q406" s="27"/>
    </row>
    <row r="407" spans="1:17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</sheetData>
  <sheetProtection/>
  <mergeCells count="94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8:C108"/>
    <mergeCell ref="H116:I116"/>
    <mergeCell ref="B171:C171"/>
    <mergeCell ref="D171:E171"/>
    <mergeCell ref="F171:G171"/>
    <mergeCell ref="H171:I171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2013-03-21T21:16:54Z</dcterms:created>
  <dcterms:modified xsi:type="dcterms:W3CDTF">2013-03-26T15:52:53Z</dcterms:modified>
  <cp:category/>
  <cp:version/>
  <cp:contentType/>
  <cp:contentStatus/>
</cp:coreProperties>
</file>