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Denun'!$A$1:$E$23</definedName>
    <definedName name="_xlnm.Print_Area" localSheetId="1">'B-N° Sinies Pagad'!$A$1:$E$23</definedName>
    <definedName name="_xlnm.Print_Area" localSheetId="2">'C-N° Pers Sinies'!$A$1:$G$23</definedName>
    <definedName name="_xlnm.Print_Area" localSheetId="3">'D-Sinies Pag Direc'!$A$1:$H$52</definedName>
    <definedName name="_xlnm.Print_Area" localSheetId="4">'E-Costo Sin Direc'!$A$1:$F$24</definedName>
    <definedName name="_xlnm.Print_Area" localSheetId="5">'F-N° Seg Contrat'!$A$1:$I$23</definedName>
    <definedName name="_xlnm.Print_Area" localSheetId="6">'G-Prima Tot x Tip V'!$A$1:$I$23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<sst xmlns="http://schemas.openxmlformats.org/spreadsheetml/2006/main" count="152" uniqueCount="95">
  <si>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</si>
  <si>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</si>
  <si>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</si>
  <si>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</si>
  <si>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</si>
  <si>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</si>
  <si>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</si>
  <si>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</si>
  <si>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</si>
  <si>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</si>
  <si>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</si>
  <si>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</si>
  <si>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</si>
  <si>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</si>
  <si>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</si>
  <si>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</si>
  <si>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</si>
  <si>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</si>
  <si>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</si>
  <si>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</si>
  <si>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</si>
  <si>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</si>
  <si>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</si>
  <si>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</si>
  <si>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</si>
  <si>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</si>
  <si>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</si>
  <si>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</si>
  <si>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</si>
  <si>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</si>
  <si>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</si>
  <si>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</si>
  <si>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</si>
  <si>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</si>
  <si>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</si>
  <si>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</si>
  <si>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</si>
  <si>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</si>
  <si>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</si>
  <si>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</si>
  <si>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</si>
  <si>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</si>
  <si>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</si>
  <si>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</si>
  <si>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</si>
  <si>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</si>
  <si>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</si>
  <si>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</si>
  <si>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</si>
  <si>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</si>
  <si>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</si>
  <si>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</si>
  <si>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</si>
  <si>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</si>
  <si>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</si>
  <si>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</si>
  <si>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</si>
  <si>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</si>
  <si>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</si>
  <si>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</si>
  <si>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</si>
  <si>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</si>
  <si>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</si>
  <si>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</si>
  <si>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</si>
  <si>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</si>
  <si>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</si>
  <si>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</si>
  <si>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</si>
  <si>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</si>
  <si>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</si>
  <si>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</si>
  <si>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</si>
  <si>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</si>
  <si>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</si>
  <si>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</si>
  <si>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</si>
  <si>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</si>
  <si>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</si>
  <si>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</si>
  <si>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</si>
  <si>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</si>
  <si>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</si>
  <si>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</si>
  <si>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</si>
  <si>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</si>
  <si>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</si>
  <si>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ING Vida</t>
  </si>
  <si>
    <t>Bci</t>
  </si>
  <si>
    <t>Liberty</t>
  </si>
  <si>
    <t>RSA</t>
  </si>
  <si>
    <t>HDI</t>
  </si>
  <si>
    <t>C.S.G. Penta Security</t>
  </si>
  <si>
    <t xml:space="preserve">      (entre el 1 de enero y 31 de marzo de 2010)</t>
  </si>
  <si>
    <t xml:space="preserve">      (entre el 1 de enero y 31 de marzo de 2010, montos expresados en miles de pesos de marzo de 2010)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</si>
</sst>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21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21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21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9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21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9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21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9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1" fillId="0" borderId="0" xfId="28" applyFont="1" applyFill="1">
      <alignment/>
      <protection/>
    </xf>
    <xf numFmtId="0" fontId="2" fillId="0" borderId="19" xfId="25" applyNumberFormat="1" applyFont="1" applyFill="1" applyBorder="1" applyAlignment="1">
      <alignment horizontal="left"/>
      <protection/>
    </xf>
    <xf numFmtId="3" fontId="2" fillId="0" borderId="2" xfId="2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19" xfId="25" applyNumberFormat="1" applyFont="1" applyFill="1" applyBorder="1" applyAlignment="1" quotePrefix="1">
      <alignment horizontal="left"/>
      <protection/>
    </xf>
    <xf numFmtId="0" fontId="1" fillId="0" borderId="0" xfId="0" applyFont="1" applyFill="1" applyAlignment="1">
      <alignment/>
    </xf>
    <xf numFmtId="3" fontId="3" fillId="0" borderId="2" xfId="26" applyNumberFormat="1" applyFont="1" applyFill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4"/>
  <sheetViews>
    <sheetView workbookViewId="0" topLeftCell="A4">
      <selection activeCell="I15" sqref="I15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8" customWidth="1"/>
    <col min="6" max="6" width="11.710937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07" t="s">
        <v>62</v>
      </c>
      <c r="B3" s="17"/>
      <c r="C3" s="17"/>
      <c r="D3" s="17"/>
      <c r="E3" s="109"/>
      <c r="F3" s="17"/>
    </row>
    <row r="5" ht="12.75">
      <c r="A5" s="140" t="s">
        <v>63</v>
      </c>
    </row>
    <row r="6" spans="1:2" ht="12.75" customHeight="1">
      <c r="A6" s="137" t="s">
        <v>93</v>
      </c>
      <c r="B6" s="18"/>
    </row>
    <row r="7" spans="1:5" ht="12.75" customHeight="1">
      <c r="A7" s="153"/>
      <c r="B7" s="154" t="s">
        <v>47</v>
      </c>
      <c r="C7" s="154" t="s">
        <v>47</v>
      </c>
      <c r="D7" s="154" t="s">
        <v>47</v>
      </c>
      <c r="E7" s="155" t="s">
        <v>64</v>
      </c>
    </row>
    <row r="8" spans="1:5" ht="12.75" customHeight="1">
      <c r="A8" s="156" t="s">
        <v>1</v>
      </c>
      <c r="B8" s="157" t="s">
        <v>65</v>
      </c>
      <c r="C8" s="158" t="s">
        <v>23</v>
      </c>
      <c r="D8" s="157" t="s">
        <v>66</v>
      </c>
      <c r="E8" s="159" t="s">
        <v>67</v>
      </c>
    </row>
    <row r="9" spans="1:5" ht="12.75">
      <c r="A9" s="160"/>
      <c r="B9" s="161" t="s">
        <v>68</v>
      </c>
      <c r="C9" s="161" t="s">
        <v>69</v>
      </c>
      <c r="D9" s="161" t="s">
        <v>70</v>
      </c>
      <c r="E9" s="162" t="s">
        <v>71</v>
      </c>
    </row>
    <row r="10" spans="1:5" ht="12.75">
      <c r="A10" s="133" t="s">
        <v>81</v>
      </c>
      <c r="B10" s="20">
        <v>1</v>
      </c>
      <c r="C10" s="20"/>
      <c r="D10" s="21">
        <v>748</v>
      </c>
      <c r="E10" s="110">
        <v>749</v>
      </c>
    </row>
    <row r="11" spans="1:5" ht="12.75">
      <c r="A11" s="133" t="s">
        <v>88</v>
      </c>
      <c r="B11" s="20">
        <v>0</v>
      </c>
      <c r="C11" s="20">
        <v>0</v>
      </c>
      <c r="D11" s="21">
        <v>1489</v>
      </c>
      <c r="E11" s="110">
        <v>1489</v>
      </c>
    </row>
    <row r="12" spans="1:5" ht="12.75">
      <c r="A12" s="133" t="s">
        <v>9</v>
      </c>
      <c r="B12" s="20">
        <v>1</v>
      </c>
      <c r="C12" s="20">
        <v>0</v>
      </c>
      <c r="D12" s="21">
        <v>165</v>
      </c>
      <c r="E12" s="110">
        <v>166</v>
      </c>
    </row>
    <row r="13" spans="1:5" ht="12.75">
      <c r="A13" s="134" t="s">
        <v>83</v>
      </c>
      <c r="B13" s="20">
        <v>5</v>
      </c>
      <c r="C13" s="20">
        <v>0</v>
      </c>
      <c r="D13" s="21">
        <v>256</v>
      </c>
      <c r="E13" s="110">
        <v>261</v>
      </c>
    </row>
    <row r="14" spans="1:5" ht="12.75">
      <c r="A14" s="133" t="s">
        <v>91</v>
      </c>
      <c r="B14" s="20">
        <v>0</v>
      </c>
      <c r="C14" s="20">
        <v>0</v>
      </c>
      <c r="D14" s="21">
        <v>3</v>
      </c>
      <c r="E14" s="110">
        <v>3</v>
      </c>
    </row>
    <row r="15" spans="1:5" ht="12.75">
      <c r="A15" s="135" t="s">
        <v>87</v>
      </c>
      <c r="B15" s="20">
        <v>0</v>
      </c>
      <c r="C15" s="20">
        <v>0</v>
      </c>
      <c r="D15" s="21">
        <v>0</v>
      </c>
      <c r="E15" s="110">
        <v>0</v>
      </c>
    </row>
    <row r="16" spans="1:5" ht="12.75">
      <c r="A16" s="133" t="s">
        <v>89</v>
      </c>
      <c r="B16" s="20">
        <v>0</v>
      </c>
      <c r="C16" s="20">
        <v>0</v>
      </c>
      <c r="D16" s="21">
        <v>83</v>
      </c>
      <c r="E16" s="110">
        <v>83</v>
      </c>
    </row>
    <row r="17" spans="1:5" ht="12.75">
      <c r="A17" s="135" t="s">
        <v>84</v>
      </c>
      <c r="B17" s="20">
        <v>8</v>
      </c>
      <c r="C17" s="20">
        <v>0</v>
      </c>
      <c r="D17" s="105">
        <v>361</v>
      </c>
      <c r="E17" s="110">
        <v>369</v>
      </c>
    </row>
    <row r="18" spans="1:5" ht="12.75">
      <c r="A18" s="135" t="s">
        <v>92</v>
      </c>
      <c r="B18" s="20">
        <v>5</v>
      </c>
      <c r="C18" s="20">
        <v>0</v>
      </c>
      <c r="D18" s="105">
        <v>1587</v>
      </c>
      <c r="E18" s="110">
        <v>1592</v>
      </c>
    </row>
    <row r="19" spans="1:5" ht="12.75">
      <c r="A19" s="133" t="s">
        <v>10</v>
      </c>
      <c r="B19" s="20">
        <v>0</v>
      </c>
      <c r="C19" s="20">
        <v>189</v>
      </c>
      <c r="D19" s="21">
        <v>454</v>
      </c>
      <c r="E19" s="110">
        <v>643</v>
      </c>
    </row>
    <row r="20" spans="1:5" ht="12.75">
      <c r="A20" s="133" t="s">
        <v>90</v>
      </c>
      <c r="B20" s="20">
        <v>0</v>
      </c>
      <c r="C20" s="20">
        <v>0</v>
      </c>
      <c r="D20" s="21">
        <v>264</v>
      </c>
      <c r="E20" s="110">
        <v>264</v>
      </c>
    </row>
    <row r="21" spans="1:5" ht="12.75" customHeight="1">
      <c r="A21" s="22"/>
      <c r="B21" s="23"/>
      <c r="C21" s="24"/>
      <c r="D21" s="24"/>
      <c r="E21" s="111"/>
    </row>
    <row r="22" spans="1:6" ht="12.75" customHeight="1">
      <c r="A22" s="143" t="s">
        <v>11</v>
      </c>
      <c r="B22" s="144">
        <v>20</v>
      </c>
      <c r="C22" s="144">
        <v>189</v>
      </c>
      <c r="D22" s="144">
        <v>5410</v>
      </c>
      <c r="E22" s="11">
        <v>5619</v>
      </c>
      <c r="F22" s="25"/>
    </row>
    <row r="23" spans="1:5" ht="12.75" customHeight="1">
      <c r="A23" s="26"/>
      <c r="B23" s="27"/>
      <c r="C23" s="28"/>
      <c r="D23" s="28"/>
      <c r="E23" s="112"/>
    </row>
    <row r="24" spans="2:5" ht="12.75" customHeight="1">
      <c r="B24" s="29"/>
      <c r="C24" s="19"/>
      <c r="D24" s="19"/>
      <c r="E24" s="113"/>
    </row>
    <row r="25" spans="1:5" ht="12.75" customHeight="1">
      <c r="A25" s="15"/>
      <c r="B25" s="29"/>
      <c r="C25" s="19"/>
      <c r="D25" s="19"/>
      <c r="E25" s="113"/>
    </row>
    <row r="26" spans="1:5" ht="12.75" customHeight="1">
      <c r="A26" s="30"/>
      <c r="B26" s="29"/>
      <c r="C26" s="19"/>
      <c r="D26" s="19"/>
      <c r="E26" s="113"/>
    </row>
    <row r="27" spans="1:5" ht="12.75" customHeight="1">
      <c r="A27" s="30"/>
      <c r="B27" s="29"/>
      <c r="C27" s="19"/>
      <c r="D27" s="19"/>
      <c r="E27" s="113"/>
    </row>
    <row r="29" ht="12.75" customHeight="1"/>
    <row r="30" ht="12.75" customHeight="1"/>
    <row r="50" ht="12.75">
      <c r="F50" s="31"/>
    </row>
    <row r="51" ht="12.75" customHeight="1"/>
    <row r="53" ht="12.75">
      <c r="A53" s="15"/>
    </row>
    <row r="114" spans="1:5" ht="15.75">
      <c r="A114" s="26"/>
      <c r="B114" s="27"/>
      <c r="C114" s="28"/>
      <c r="D114" s="28"/>
      <c r="E114" s="112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3"/>
  <sheetViews>
    <sheetView workbookViewId="0" topLeftCell="A1">
      <selection activeCell="E10" sqref="E10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7" t="s">
        <v>62</v>
      </c>
    </row>
    <row r="4" spans="1:5" ht="12.75">
      <c r="A4" s="15"/>
      <c r="B4" s="16"/>
      <c r="C4" s="16"/>
      <c r="D4" s="16"/>
      <c r="E4" s="108"/>
    </row>
    <row r="5" spans="1:5" ht="12.75">
      <c r="A5" s="140" t="s">
        <v>72</v>
      </c>
      <c r="B5" s="16"/>
      <c r="C5" s="16"/>
      <c r="D5" s="16"/>
      <c r="E5" s="108"/>
    </row>
    <row r="6" spans="1:5" ht="12.75">
      <c r="A6" s="137" t="str">
        <f>'A-N° Sinies Denun'!A6</f>
        <v>      (entre el 1 de enero y 31 de marzo de 2010)</v>
      </c>
      <c r="B6" s="115"/>
      <c r="C6" s="16"/>
      <c r="D6" s="16"/>
      <c r="E6" s="108"/>
    </row>
    <row r="7" spans="1:5" ht="12.75">
      <c r="A7" s="153"/>
      <c r="B7" s="154" t="s">
        <v>47</v>
      </c>
      <c r="C7" s="154" t="s">
        <v>47</v>
      </c>
      <c r="D7" s="154" t="s">
        <v>47</v>
      </c>
      <c r="E7" s="155" t="s">
        <v>35</v>
      </c>
    </row>
    <row r="8" spans="1:5" ht="12.75">
      <c r="A8" s="156" t="s">
        <v>1</v>
      </c>
      <c r="B8" s="157" t="s">
        <v>51</v>
      </c>
      <c r="C8" s="158" t="s">
        <v>73</v>
      </c>
      <c r="D8" s="157" t="s">
        <v>52</v>
      </c>
      <c r="E8" s="163"/>
    </row>
    <row r="9" spans="1:5" ht="12.75">
      <c r="A9" s="160"/>
      <c r="B9" s="161" t="s">
        <v>74</v>
      </c>
      <c r="C9" s="161" t="s">
        <v>75</v>
      </c>
      <c r="D9" s="161" t="s">
        <v>76</v>
      </c>
      <c r="E9" s="162" t="s">
        <v>77</v>
      </c>
    </row>
    <row r="10" spans="1:5" ht="12.75">
      <c r="A10" s="136" t="str">
        <f>'A-N° Sinies Denun'!A10</f>
        <v>Aseguradora Magallanes</v>
      </c>
      <c r="B10" s="21">
        <v>446</v>
      </c>
      <c r="C10" s="21"/>
      <c r="D10" s="21">
        <v>302</v>
      </c>
      <c r="E10" s="114">
        <f aca="true" t="shared" si="0" ref="E10:E19">SUM(B10:D10)</f>
        <v>748</v>
      </c>
    </row>
    <row r="11" spans="1:5" ht="12.75">
      <c r="A11" s="136" t="str">
        <f>'A-N° Sinies Denun'!A11</f>
        <v>Bci</v>
      </c>
      <c r="B11" s="21">
        <v>105</v>
      </c>
      <c r="C11" s="21">
        <v>1144</v>
      </c>
      <c r="D11" s="21">
        <v>240</v>
      </c>
      <c r="E11" s="114">
        <f t="shared" si="0"/>
        <v>1489</v>
      </c>
    </row>
    <row r="12" spans="1:5" ht="12.75">
      <c r="A12" s="136" t="str">
        <f>'A-N° Sinies Denun'!A12</f>
        <v>Chilena Consolidada</v>
      </c>
      <c r="B12" s="21">
        <v>50</v>
      </c>
      <c r="C12" s="21">
        <v>93</v>
      </c>
      <c r="D12" s="21">
        <v>22</v>
      </c>
      <c r="E12" s="114">
        <f t="shared" si="0"/>
        <v>165</v>
      </c>
    </row>
    <row r="13" spans="1:5" ht="12.75">
      <c r="A13" s="136" t="str">
        <f>'A-N° Sinies Denun'!A13</f>
        <v>Consorcio Nacional</v>
      </c>
      <c r="B13" s="21">
        <v>6</v>
      </c>
      <c r="C13" s="21">
        <v>129</v>
      </c>
      <c r="D13" s="21">
        <v>121</v>
      </c>
      <c r="E13" s="114">
        <f t="shared" si="0"/>
        <v>256</v>
      </c>
    </row>
    <row r="14" spans="1:5" ht="12.75">
      <c r="A14" s="136" t="str">
        <f>'A-N° Sinies Denun'!A14</f>
        <v>HDI</v>
      </c>
      <c r="B14" s="21">
        <v>3</v>
      </c>
      <c r="C14" s="21">
        <v>0</v>
      </c>
      <c r="D14" s="21">
        <v>0</v>
      </c>
      <c r="E14" s="114">
        <f t="shared" si="0"/>
        <v>3</v>
      </c>
    </row>
    <row r="15" spans="1:5" ht="12.75">
      <c r="A15" s="136" t="str">
        <f>'A-N° Sinies Denun'!A15</f>
        <v>ING Vida</v>
      </c>
      <c r="B15" s="21">
        <v>0</v>
      </c>
      <c r="C15" s="21">
        <v>0</v>
      </c>
      <c r="D15" s="21">
        <v>0</v>
      </c>
      <c r="E15" s="114">
        <f t="shared" si="0"/>
        <v>0</v>
      </c>
    </row>
    <row r="16" spans="1:5" ht="12.75">
      <c r="A16" s="136" t="str">
        <f>'A-N° Sinies Denun'!A16</f>
        <v>Liberty</v>
      </c>
      <c r="B16" s="21">
        <v>4</v>
      </c>
      <c r="C16" s="21">
        <v>63</v>
      </c>
      <c r="D16" s="21">
        <v>16</v>
      </c>
      <c r="E16" s="114">
        <f t="shared" si="0"/>
        <v>83</v>
      </c>
    </row>
    <row r="17" spans="1:5" ht="12.75">
      <c r="A17" s="136" t="str">
        <f>'A-N° Sinies Denun'!A17</f>
        <v>Mapfre</v>
      </c>
      <c r="B17" s="21">
        <v>96</v>
      </c>
      <c r="C17" s="21">
        <v>78</v>
      </c>
      <c r="D17" s="21">
        <v>187</v>
      </c>
      <c r="E17" s="114">
        <f t="shared" si="0"/>
        <v>361</v>
      </c>
    </row>
    <row r="18" spans="1:5" ht="12.75">
      <c r="A18" s="136" t="str">
        <f>'A-N° Sinies Denun'!A18</f>
        <v>C.S.G. Penta Security</v>
      </c>
      <c r="B18" s="21">
        <v>165</v>
      </c>
      <c r="C18" s="21">
        <v>849</v>
      </c>
      <c r="D18" s="21">
        <v>573</v>
      </c>
      <c r="E18" s="114">
        <f t="shared" si="0"/>
        <v>1587</v>
      </c>
    </row>
    <row r="19" spans="1:5" ht="12.75">
      <c r="A19" s="136" t="str">
        <f>'A-N° Sinies Denun'!A19</f>
        <v>Renta Nacional</v>
      </c>
      <c r="B19" s="21">
        <v>422</v>
      </c>
      <c r="C19" s="21">
        <v>13</v>
      </c>
      <c r="D19" s="21">
        <v>19</v>
      </c>
      <c r="E19" s="114">
        <f t="shared" si="0"/>
        <v>454</v>
      </c>
    </row>
    <row r="20" spans="1:5" ht="12.75">
      <c r="A20" s="136" t="str">
        <f>'A-N° Sinies Denun'!A20</f>
        <v>RSA</v>
      </c>
      <c r="B20" s="21">
        <v>21</v>
      </c>
      <c r="C20" s="21">
        <v>202</v>
      </c>
      <c r="D20" s="21">
        <v>41</v>
      </c>
      <c r="E20" s="114">
        <f>SUM(B20:D20)</f>
        <v>264</v>
      </c>
    </row>
    <row r="21" spans="1:5" ht="12.75">
      <c r="A21" s="22"/>
      <c r="B21" s="23"/>
      <c r="C21" s="24"/>
      <c r="D21" s="24"/>
      <c r="E21" s="111"/>
    </row>
    <row r="22" spans="1:5" ht="12.75">
      <c r="A22" s="143" t="s">
        <v>11</v>
      </c>
      <c r="B22" s="144">
        <f>SUM(B10:B20)</f>
        <v>1318</v>
      </c>
      <c r="C22" s="145">
        <f>SUM(C10:C20)</f>
        <v>2571</v>
      </c>
      <c r="D22" s="145">
        <f>SUM(D10:D20)</f>
        <v>1521</v>
      </c>
      <c r="E22" s="1">
        <f>SUM(E10:E20)</f>
        <v>5410</v>
      </c>
    </row>
    <row r="23" spans="1:5" ht="15.75">
      <c r="A23" s="26"/>
      <c r="B23" s="27"/>
      <c r="C23" s="28"/>
      <c r="D23" s="28"/>
      <c r="E23" s="112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5"/>
  <sheetViews>
    <sheetView workbookViewId="0" topLeftCell="A1">
      <selection activeCell="E19" sqref="E19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7" customWidth="1"/>
    <col min="8" max="16384" width="11.421875" style="33" customWidth="1"/>
  </cols>
  <sheetData>
    <row r="1" ht="12.75">
      <c r="A1" s="32"/>
    </row>
    <row r="3" ht="12.75">
      <c r="A3" s="107" t="s">
        <v>62</v>
      </c>
    </row>
    <row r="4" ht="12.75">
      <c r="A4" s="32"/>
    </row>
    <row r="5" ht="12.75">
      <c r="A5" s="141" t="s">
        <v>15</v>
      </c>
    </row>
    <row r="6" spans="1:2" ht="12.75">
      <c r="A6" s="138" t="str">
        <f>'A-N° Sinies Denun'!$A$6</f>
        <v>      (entre el 1 de enero y 31 de marzo de 2010)</v>
      </c>
      <c r="B6" s="116"/>
    </row>
    <row r="7" spans="1:7" ht="12.75">
      <c r="A7" s="164"/>
      <c r="B7" s="165" t="s">
        <v>16</v>
      </c>
      <c r="C7" s="166" t="s">
        <v>82</v>
      </c>
      <c r="D7" s="166"/>
      <c r="E7" s="165" t="s">
        <v>17</v>
      </c>
      <c r="F7" s="167" t="s">
        <v>18</v>
      </c>
      <c r="G7" s="168" t="s">
        <v>19</v>
      </c>
    </row>
    <row r="8" spans="1:7" ht="12.75">
      <c r="A8" s="169" t="s">
        <v>1</v>
      </c>
      <c r="B8" s="170"/>
      <c r="C8" s="171" t="s">
        <v>20</v>
      </c>
      <c r="D8" s="170" t="s">
        <v>21</v>
      </c>
      <c r="E8" s="170" t="s">
        <v>22</v>
      </c>
      <c r="F8" s="170" t="s">
        <v>23</v>
      </c>
      <c r="G8" s="172" t="s">
        <v>24</v>
      </c>
    </row>
    <row r="9" spans="1:7" ht="12.75">
      <c r="A9" s="173"/>
      <c r="B9" s="174" t="s">
        <v>25</v>
      </c>
      <c r="C9" s="174" t="s">
        <v>26</v>
      </c>
      <c r="D9" s="174" t="s">
        <v>27</v>
      </c>
      <c r="E9" s="174" t="s">
        <v>28</v>
      </c>
      <c r="F9" s="174" t="s">
        <v>29</v>
      </c>
      <c r="G9" s="175" t="s">
        <v>30</v>
      </c>
    </row>
    <row r="10" spans="1:7" ht="12.75">
      <c r="A10" s="102" t="str">
        <f>'A-N° Sinies Denun'!A10</f>
        <v>Aseguradora Magallanes</v>
      </c>
      <c r="B10" s="20">
        <v>71</v>
      </c>
      <c r="C10" s="20">
        <v>4</v>
      </c>
      <c r="D10" s="20">
        <v>2</v>
      </c>
      <c r="E10" s="21">
        <v>1012</v>
      </c>
      <c r="F10" s="20">
        <v>0</v>
      </c>
      <c r="G10" s="118">
        <f aca="true" t="shared" si="0" ref="G10:G20">SUM(B10:F10)</f>
        <v>1089</v>
      </c>
    </row>
    <row r="11" spans="1:7" ht="12.75">
      <c r="A11" s="102" t="str">
        <f>'A-N° Sinies Denun'!A11</f>
        <v>Bci</v>
      </c>
      <c r="B11" s="20">
        <v>117</v>
      </c>
      <c r="C11" s="20">
        <v>5</v>
      </c>
      <c r="D11" s="20">
        <v>0</v>
      </c>
      <c r="E11" s="21">
        <v>2269</v>
      </c>
      <c r="F11" s="20">
        <v>0</v>
      </c>
      <c r="G11" s="118">
        <f t="shared" si="0"/>
        <v>2391</v>
      </c>
    </row>
    <row r="12" spans="1:7" ht="12.75">
      <c r="A12" s="102" t="str">
        <f>'A-N° Sinies Denun'!A12</f>
        <v>Chilena Consolidada</v>
      </c>
      <c r="B12" s="20">
        <v>12</v>
      </c>
      <c r="C12" s="20">
        <v>1</v>
      </c>
      <c r="D12" s="20">
        <v>0</v>
      </c>
      <c r="E12" s="21">
        <v>209</v>
      </c>
      <c r="F12" s="20">
        <v>0</v>
      </c>
      <c r="G12" s="118">
        <f t="shared" si="0"/>
        <v>222</v>
      </c>
    </row>
    <row r="13" spans="1:7" ht="12.75">
      <c r="A13" s="102" t="str">
        <f>'A-N° Sinies Denun'!A13</f>
        <v>Consorcio Nacional</v>
      </c>
      <c r="B13" s="20">
        <v>9</v>
      </c>
      <c r="C13" s="20">
        <v>0</v>
      </c>
      <c r="D13" s="20">
        <v>0</v>
      </c>
      <c r="E13" s="21">
        <v>370</v>
      </c>
      <c r="F13" s="20">
        <v>0</v>
      </c>
      <c r="G13" s="118">
        <f t="shared" si="0"/>
        <v>379</v>
      </c>
    </row>
    <row r="14" spans="1:7" ht="12.75">
      <c r="A14" s="102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8">
        <f t="shared" si="0"/>
        <v>1</v>
      </c>
    </row>
    <row r="15" spans="1:7" ht="12.75">
      <c r="A15" s="102" t="str">
        <f>'A-N° Sinies Denun'!A15</f>
        <v>ING Vida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118">
        <f t="shared" si="0"/>
        <v>0</v>
      </c>
    </row>
    <row r="16" spans="1:7" ht="12.75">
      <c r="A16" s="102" t="str">
        <f>'A-N° Sinies Denun'!A16</f>
        <v>Liberty</v>
      </c>
      <c r="B16" s="20">
        <v>9</v>
      </c>
      <c r="C16" s="20">
        <v>0</v>
      </c>
      <c r="D16" s="20">
        <v>0</v>
      </c>
      <c r="E16" s="21">
        <v>121</v>
      </c>
      <c r="F16" s="20">
        <v>0</v>
      </c>
      <c r="G16" s="118">
        <f t="shared" si="0"/>
        <v>130</v>
      </c>
    </row>
    <row r="17" spans="1:7" ht="12.75">
      <c r="A17" s="102" t="str">
        <f>'A-N° Sinies Denun'!A17</f>
        <v>Mapfre</v>
      </c>
      <c r="B17" s="208">
        <v>19</v>
      </c>
      <c r="C17" s="208">
        <v>0</v>
      </c>
      <c r="D17" s="208">
        <v>1</v>
      </c>
      <c r="E17" s="105">
        <v>453</v>
      </c>
      <c r="F17" s="208">
        <v>0</v>
      </c>
      <c r="G17" s="209">
        <f t="shared" si="0"/>
        <v>473</v>
      </c>
    </row>
    <row r="18" spans="1:7" ht="12.75">
      <c r="A18" s="102" t="str">
        <f>'A-N° Sinies Denun'!A18</f>
        <v>C.S.G. Penta Security</v>
      </c>
      <c r="B18" s="20">
        <v>101</v>
      </c>
      <c r="C18" s="20">
        <v>5</v>
      </c>
      <c r="D18" s="20">
        <v>0</v>
      </c>
      <c r="E18" s="21">
        <v>2416</v>
      </c>
      <c r="F18" s="20">
        <v>0</v>
      </c>
      <c r="G18" s="118">
        <f t="shared" si="0"/>
        <v>2522</v>
      </c>
    </row>
    <row r="19" spans="1:7" ht="12.75">
      <c r="A19" s="102" t="str">
        <f>'A-N° Sinies Denun'!A19</f>
        <v>Renta Nacional</v>
      </c>
      <c r="B19" s="20">
        <v>41</v>
      </c>
      <c r="C19" s="20">
        <v>0</v>
      </c>
      <c r="D19" s="20">
        <v>0</v>
      </c>
      <c r="E19" s="21">
        <v>643</v>
      </c>
      <c r="F19" s="20">
        <v>285</v>
      </c>
      <c r="G19" s="118">
        <f t="shared" si="0"/>
        <v>969</v>
      </c>
    </row>
    <row r="20" spans="1:7" ht="12.75">
      <c r="A20" s="102" t="str">
        <f>'A-N° Sinies Denun'!A20</f>
        <v>RSA</v>
      </c>
      <c r="B20" s="20">
        <v>22</v>
      </c>
      <c r="C20" s="20">
        <v>1</v>
      </c>
      <c r="D20" s="20">
        <v>0</v>
      </c>
      <c r="E20" s="21">
        <v>317</v>
      </c>
      <c r="F20" s="20">
        <v>0</v>
      </c>
      <c r="G20" s="118">
        <f t="shared" si="0"/>
        <v>340</v>
      </c>
    </row>
    <row r="21" spans="1:10" ht="12.75">
      <c r="A21" s="34"/>
      <c r="B21" s="35"/>
      <c r="C21" s="36"/>
      <c r="D21" s="36"/>
      <c r="E21" s="37"/>
      <c r="F21" s="37"/>
      <c r="G21" s="119"/>
      <c r="H21" s="38"/>
      <c r="I21" s="39"/>
      <c r="J21" s="39"/>
    </row>
    <row r="22" spans="1:7" ht="12.75" customHeight="1">
      <c r="A22" s="146" t="s">
        <v>11</v>
      </c>
      <c r="B22" s="147">
        <f aca="true" t="shared" si="1" ref="B22:G22">SUM(B10:B20)</f>
        <v>401</v>
      </c>
      <c r="C22" s="147">
        <f t="shared" si="1"/>
        <v>16</v>
      </c>
      <c r="D22" s="147">
        <f t="shared" si="1"/>
        <v>3</v>
      </c>
      <c r="E22" s="147">
        <f t="shared" si="1"/>
        <v>7811</v>
      </c>
      <c r="F22" s="147">
        <f t="shared" si="1"/>
        <v>285</v>
      </c>
      <c r="G22" s="10">
        <f t="shared" si="1"/>
        <v>8516</v>
      </c>
    </row>
    <row r="23" spans="1:7" ht="15.75">
      <c r="A23" s="40"/>
      <c r="B23" s="41"/>
      <c r="C23" s="42"/>
      <c r="D23" s="42"/>
      <c r="E23" s="43"/>
      <c r="F23" s="43"/>
      <c r="G23" s="120"/>
    </row>
    <row r="24" ht="12.75">
      <c r="A24" s="16"/>
    </row>
    <row r="125" ht="12.75">
      <c r="I125" s="44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8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1" customWidth="1"/>
    <col min="6" max="6" width="14.7109375" style="46" customWidth="1"/>
    <col min="7" max="7" width="11.00390625" style="46" customWidth="1"/>
    <col min="8" max="8" width="15.8515625" style="121" customWidth="1"/>
    <col min="9" max="16384" width="11.421875" style="46" customWidth="1"/>
  </cols>
  <sheetData>
    <row r="1" ht="12.75">
      <c r="A1" s="45"/>
    </row>
    <row r="3" ht="12.75">
      <c r="A3" s="107" t="s">
        <v>62</v>
      </c>
    </row>
    <row r="4" ht="12.75">
      <c r="A4" s="45"/>
    </row>
    <row r="5" spans="1:8" ht="12.75">
      <c r="A5" s="142" t="s">
        <v>31</v>
      </c>
      <c r="H5" s="126"/>
    </row>
    <row r="6" spans="1:2" ht="12.75">
      <c r="A6" s="139" t="s">
        <v>94</v>
      </c>
      <c r="B6" s="124"/>
    </row>
    <row r="7" spans="1:8" ht="12.75">
      <c r="A7" s="176"/>
      <c r="B7" s="177" t="s">
        <v>32</v>
      </c>
      <c r="C7" s="178"/>
      <c r="D7" s="179"/>
      <c r="E7" s="180"/>
      <c r="F7" s="181" t="s">
        <v>33</v>
      </c>
      <c r="G7" s="181" t="s">
        <v>34</v>
      </c>
      <c r="H7" s="182" t="s">
        <v>35</v>
      </c>
    </row>
    <row r="8" spans="1:8" ht="12.75">
      <c r="A8" s="183" t="s">
        <v>1</v>
      </c>
      <c r="B8" s="184" t="s">
        <v>16</v>
      </c>
      <c r="C8" s="185" t="s">
        <v>36</v>
      </c>
      <c r="D8" s="185" t="s">
        <v>37</v>
      </c>
      <c r="E8" s="185" t="s">
        <v>38</v>
      </c>
      <c r="F8" s="185" t="s">
        <v>39</v>
      </c>
      <c r="G8" s="184" t="s">
        <v>40</v>
      </c>
      <c r="H8" s="186" t="s">
        <v>41</v>
      </c>
    </row>
    <row r="9" spans="1:8" ht="12.75">
      <c r="A9" s="187"/>
      <c r="B9" s="188"/>
      <c r="C9" s="189"/>
      <c r="D9" s="190"/>
      <c r="E9" s="189" t="s">
        <v>42</v>
      </c>
      <c r="F9" s="189" t="s">
        <v>43</v>
      </c>
      <c r="G9" s="189" t="s">
        <v>44</v>
      </c>
      <c r="H9" s="191" t="s">
        <v>45</v>
      </c>
    </row>
    <row r="10" spans="1:8" ht="12.75">
      <c r="A10" s="103" t="str">
        <f>'A-N° Sinies Denun'!A10</f>
        <v>Aseguradora Magallanes</v>
      </c>
      <c r="B10" s="21">
        <v>350908</v>
      </c>
      <c r="C10" s="21">
        <v>4815</v>
      </c>
      <c r="D10" s="21">
        <v>18473</v>
      </c>
      <c r="E10" s="106">
        <f aca="true" t="shared" si="0" ref="E10:E20">SUM(B10:D10)</f>
        <v>374196</v>
      </c>
      <c r="F10" s="21">
        <v>426235</v>
      </c>
      <c r="G10" s="21">
        <v>0</v>
      </c>
      <c r="H10" s="127">
        <f aca="true" t="shared" si="1" ref="H10:H20">SUM(E10:G10)</f>
        <v>800431</v>
      </c>
    </row>
    <row r="11" spans="1:8" ht="12.75">
      <c r="A11" s="103" t="str">
        <f>'A-N° Sinies Denun'!A11</f>
        <v>Bci</v>
      </c>
      <c r="B11" s="56">
        <v>797089</v>
      </c>
      <c r="C11" s="21">
        <v>9106</v>
      </c>
      <c r="D11" s="21">
        <v>50396</v>
      </c>
      <c r="E11" s="106">
        <f>SUM(B11:D11)</f>
        <v>856591</v>
      </c>
      <c r="F11" s="56">
        <v>820216</v>
      </c>
      <c r="G11" s="21">
        <v>1404</v>
      </c>
      <c r="H11" s="127">
        <f>SUM(E11:G11)</f>
        <v>1678211</v>
      </c>
    </row>
    <row r="12" spans="1:8" ht="12.75">
      <c r="A12" s="103" t="str">
        <f>'A-N° Sinies Denun'!A12</f>
        <v>Chilena Consolidada</v>
      </c>
      <c r="B12" s="21">
        <v>63859</v>
      </c>
      <c r="C12" s="21">
        <v>0</v>
      </c>
      <c r="D12" s="21">
        <v>18871</v>
      </c>
      <c r="E12" s="106">
        <f t="shared" si="0"/>
        <v>82730</v>
      </c>
      <c r="F12" s="21">
        <v>91373</v>
      </c>
      <c r="G12" s="21">
        <v>955</v>
      </c>
      <c r="H12" s="127">
        <f t="shared" si="1"/>
        <v>175058</v>
      </c>
    </row>
    <row r="13" spans="1:8" ht="12.75">
      <c r="A13" s="103" t="str">
        <f>'A-N° Sinies Denun'!A13</f>
        <v>Consorcio Nacional</v>
      </c>
      <c r="B13" s="21">
        <v>56454</v>
      </c>
      <c r="C13" s="21">
        <v>0</v>
      </c>
      <c r="D13" s="21">
        <v>6277</v>
      </c>
      <c r="E13" s="106">
        <f t="shared" si="0"/>
        <v>62731</v>
      </c>
      <c r="F13" s="21">
        <v>208925</v>
      </c>
      <c r="G13" s="21">
        <v>0</v>
      </c>
      <c r="H13" s="127">
        <f t="shared" si="1"/>
        <v>271656</v>
      </c>
    </row>
    <row r="14" spans="1:8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106">
        <f t="shared" si="0"/>
        <v>0</v>
      </c>
      <c r="F14" s="21">
        <v>1207</v>
      </c>
      <c r="G14" s="21">
        <v>0</v>
      </c>
      <c r="H14" s="127">
        <f t="shared" si="1"/>
        <v>1207</v>
      </c>
    </row>
    <row r="15" spans="1:8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106">
        <f t="shared" si="0"/>
        <v>0</v>
      </c>
      <c r="F15" s="21">
        <v>48</v>
      </c>
      <c r="G15" s="21">
        <v>0</v>
      </c>
      <c r="H15" s="127">
        <f t="shared" si="1"/>
        <v>48</v>
      </c>
    </row>
    <row r="16" spans="1:8" ht="12.75">
      <c r="A16" s="103" t="str">
        <f>'A-N° Sinies Denun'!A16</f>
        <v>Liberty</v>
      </c>
      <c r="B16" s="21">
        <v>50323</v>
      </c>
      <c r="C16" s="21">
        <v>0</v>
      </c>
      <c r="D16" s="21">
        <v>0</v>
      </c>
      <c r="E16" s="106">
        <f t="shared" si="0"/>
        <v>50323</v>
      </c>
      <c r="F16" s="21">
        <v>53960</v>
      </c>
      <c r="G16" s="21">
        <v>433</v>
      </c>
      <c r="H16" s="127">
        <f t="shared" si="1"/>
        <v>104716</v>
      </c>
    </row>
    <row r="17" spans="1:8" ht="12.75">
      <c r="A17" s="103" t="str">
        <f>'A-N° Sinies Denun'!A17</f>
        <v>Mapfre</v>
      </c>
      <c r="B17" s="21">
        <v>133892</v>
      </c>
      <c r="C17" s="21">
        <v>12365</v>
      </c>
      <c r="D17" s="21">
        <v>0</v>
      </c>
      <c r="E17" s="106">
        <f t="shared" si="0"/>
        <v>146257</v>
      </c>
      <c r="F17" s="21">
        <v>186146</v>
      </c>
      <c r="G17" s="21">
        <v>0</v>
      </c>
      <c r="H17" s="127">
        <f t="shared" si="1"/>
        <v>332403</v>
      </c>
    </row>
    <row r="18" spans="1:8" ht="12.75">
      <c r="A18" s="103" t="str">
        <f>'A-N° Sinies Denun'!A18</f>
        <v>C.S.G. Penta Security</v>
      </c>
      <c r="B18" s="21">
        <v>623584</v>
      </c>
      <c r="C18" s="21">
        <v>10640</v>
      </c>
      <c r="D18" s="21">
        <v>113293</v>
      </c>
      <c r="E18" s="106">
        <f t="shared" si="0"/>
        <v>747517</v>
      </c>
      <c r="F18" s="21">
        <v>1194254</v>
      </c>
      <c r="G18" s="21">
        <v>2331</v>
      </c>
      <c r="H18" s="127">
        <f t="shared" si="1"/>
        <v>1944102</v>
      </c>
    </row>
    <row r="19" spans="1:8" ht="12.75">
      <c r="A19" s="103" t="str">
        <f>'A-N° Sinies Denun'!A19</f>
        <v>Renta Nacional</v>
      </c>
      <c r="B19" s="21">
        <v>287127</v>
      </c>
      <c r="C19" s="21">
        <v>18823</v>
      </c>
      <c r="D19" s="21">
        <v>4754</v>
      </c>
      <c r="E19" s="106">
        <f t="shared" si="0"/>
        <v>310704</v>
      </c>
      <c r="F19" s="21">
        <v>554165</v>
      </c>
      <c r="G19" s="21">
        <v>0</v>
      </c>
      <c r="H19" s="127">
        <f t="shared" si="1"/>
        <v>864869</v>
      </c>
    </row>
    <row r="20" spans="1:8" ht="12.75">
      <c r="A20" s="103" t="str">
        <f>'A-N° Sinies Denun'!A20</f>
        <v>RSA</v>
      </c>
      <c r="B20" s="21">
        <v>144131</v>
      </c>
      <c r="C20" s="21">
        <v>2672</v>
      </c>
      <c r="D20" s="21">
        <v>20062</v>
      </c>
      <c r="E20" s="106">
        <f t="shared" si="0"/>
        <v>166865</v>
      </c>
      <c r="F20" s="21">
        <v>210491</v>
      </c>
      <c r="G20" s="21">
        <v>0</v>
      </c>
      <c r="H20" s="127">
        <f t="shared" si="1"/>
        <v>377356</v>
      </c>
    </row>
    <row r="21" spans="1:9" ht="12.75">
      <c r="A21" s="47"/>
      <c r="B21" s="48"/>
      <c r="C21" s="49"/>
      <c r="D21" s="49"/>
      <c r="E21" s="122"/>
      <c r="F21" s="50"/>
      <c r="G21" s="50"/>
      <c r="H21" s="128"/>
      <c r="I21" s="51"/>
    </row>
    <row r="22" spans="1:9" s="125" customFormat="1" ht="12.75" customHeight="1">
      <c r="A22" s="148" t="s">
        <v>11</v>
      </c>
      <c r="B22" s="149">
        <f aca="true" t="shared" si="2" ref="B22:H22">SUM(B10:B20)</f>
        <v>2507367</v>
      </c>
      <c r="C22" s="149">
        <f t="shared" si="2"/>
        <v>58421</v>
      </c>
      <c r="D22" s="149">
        <f t="shared" si="2"/>
        <v>232126</v>
      </c>
      <c r="E22" s="149">
        <f t="shared" si="2"/>
        <v>2797914</v>
      </c>
      <c r="F22" s="149">
        <f t="shared" si="2"/>
        <v>3747020</v>
      </c>
      <c r="G22" s="149">
        <f t="shared" si="2"/>
        <v>5123</v>
      </c>
      <c r="H22" s="150">
        <f t="shared" si="2"/>
        <v>6550057</v>
      </c>
      <c r="I22" s="132"/>
    </row>
    <row r="23" spans="1:8" ht="15.75">
      <c r="A23" s="52"/>
      <c r="B23" s="53"/>
      <c r="C23" s="54"/>
      <c r="D23" s="54"/>
      <c r="E23" s="123"/>
      <c r="F23" s="55"/>
      <c r="G23" s="55"/>
      <c r="H23" s="129"/>
    </row>
    <row r="29" ht="12.75" customHeight="1"/>
    <row r="47" ht="12.75" customHeight="1"/>
    <row r="48" ht="12.75" customHeight="1"/>
    <row r="49" ht="12.75" customHeight="1"/>
    <row r="50" ht="12.75" customHeight="1">
      <c r="G50" s="56"/>
    </row>
    <row r="51" ht="12.75" customHeight="1"/>
    <row r="53" spans="1:6" ht="12.75">
      <c r="A53" s="15"/>
      <c r="E53" s="46"/>
      <c r="F53" s="121"/>
    </row>
    <row r="54" spans="1:6" ht="12.75">
      <c r="A54" s="16"/>
      <c r="B54" s="197"/>
      <c r="E54" s="46"/>
      <c r="F54" s="131"/>
    </row>
    <row r="55" ht="12.75">
      <c r="E55" s="46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spans="5:10" ht="12.75">
      <c r="E89" s="46"/>
      <c r="J89" s="57"/>
    </row>
    <row r="90" ht="12.75">
      <c r="E90" s="46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6"/>
  <sheetViews>
    <sheetView workbookViewId="0" topLeftCell="A1">
      <selection activeCell="F16" sqref="F1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7" t="s">
        <v>62</v>
      </c>
    </row>
    <row r="4" spans="1:6" ht="12.75">
      <c r="A4" s="45"/>
      <c r="B4" s="46"/>
      <c r="C4" s="46"/>
      <c r="D4" s="46"/>
      <c r="E4" s="121"/>
      <c r="F4" s="46"/>
    </row>
    <row r="5" spans="1:6" ht="12.75">
      <c r="A5" s="142" t="s">
        <v>46</v>
      </c>
      <c r="B5" s="46"/>
      <c r="C5" s="46"/>
      <c r="D5" s="46"/>
      <c r="E5" s="121"/>
      <c r="F5" s="46"/>
    </row>
    <row r="6" spans="1:6" ht="12.75">
      <c r="A6" s="139" t="str">
        <f>'D-Sinies Pag Direc'!A6</f>
        <v>      (entre el 1 de enero y 31 de marzo de 2010, montos expresados en miles de pesos de marzo de 2010)</v>
      </c>
      <c r="B6" s="124"/>
      <c r="C6" s="46"/>
      <c r="D6" s="46"/>
      <c r="E6" s="121"/>
      <c r="F6" s="46"/>
    </row>
    <row r="7" spans="1:6" ht="12.75">
      <c r="A7" s="176"/>
      <c r="B7" s="210" t="s">
        <v>78</v>
      </c>
      <c r="C7" s="211"/>
      <c r="D7" s="181" t="s">
        <v>48</v>
      </c>
      <c r="E7" s="181" t="s">
        <v>49</v>
      </c>
      <c r="F7" s="182" t="s">
        <v>50</v>
      </c>
    </row>
    <row r="8" spans="1:6" ht="12.75">
      <c r="A8" s="183" t="s">
        <v>1</v>
      </c>
      <c r="B8" s="185" t="s">
        <v>51</v>
      </c>
      <c r="C8" s="185" t="s">
        <v>52</v>
      </c>
      <c r="D8" s="192" t="s">
        <v>79</v>
      </c>
      <c r="E8" s="192" t="s">
        <v>53</v>
      </c>
      <c r="F8" s="193" t="s">
        <v>54</v>
      </c>
    </row>
    <row r="9" spans="1:6" ht="12.75">
      <c r="A9" s="183"/>
      <c r="B9" s="194"/>
      <c r="C9" s="195"/>
      <c r="D9" s="192" t="s">
        <v>80</v>
      </c>
      <c r="E9" s="184" t="s">
        <v>55</v>
      </c>
      <c r="F9" s="193" t="s">
        <v>56</v>
      </c>
    </row>
    <row r="10" spans="1:6" ht="12.75">
      <c r="A10" s="187"/>
      <c r="B10" s="189" t="s">
        <v>57</v>
      </c>
      <c r="C10" s="189" t="s">
        <v>58</v>
      </c>
      <c r="D10" s="189" t="s">
        <v>59</v>
      </c>
      <c r="E10" s="189" t="s">
        <v>60</v>
      </c>
      <c r="F10" s="191" t="s">
        <v>61</v>
      </c>
    </row>
    <row r="11" spans="1:6" ht="12.75">
      <c r="A11" s="102" t="str">
        <f>'D-Sinies Pag Direc'!A10</f>
        <v>Aseguradora Magallanes</v>
      </c>
      <c r="B11" s="152">
        <f>'D-Sinies Pag Direc'!H10</f>
        <v>800431</v>
      </c>
      <c r="C11" s="21">
        <v>1331785</v>
      </c>
      <c r="D11" s="21">
        <v>712411</v>
      </c>
      <c r="E11" s="21">
        <v>1278880</v>
      </c>
      <c r="F11" s="130">
        <f aca="true" t="shared" si="0" ref="F11:F20">SUM(B11:D11)-E11</f>
        <v>1565747</v>
      </c>
    </row>
    <row r="12" spans="1:6" ht="12.75">
      <c r="A12" s="102" t="str">
        <f>'D-Sinies Pag Direc'!A11</f>
        <v>Bci</v>
      </c>
      <c r="B12" s="152">
        <f>'D-Sinies Pag Direc'!H11</f>
        <v>1678211</v>
      </c>
      <c r="C12" s="21">
        <v>636512</v>
      </c>
      <c r="D12" s="21">
        <v>2346272</v>
      </c>
      <c r="E12" s="21">
        <v>496484</v>
      </c>
      <c r="F12" s="130">
        <f t="shared" si="0"/>
        <v>4164511</v>
      </c>
    </row>
    <row r="13" spans="1:6" ht="12.75">
      <c r="A13" s="102" t="str">
        <f>'D-Sinies Pag Direc'!A12</f>
        <v>Chilena Consolidada</v>
      </c>
      <c r="B13" s="152">
        <f>'D-Sinies Pag Direc'!H12</f>
        <v>175058</v>
      </c>
      <c r="C13" s="21">
        <v>141448</v>
      </c>
      <c r="D13" s="21">
        <v>161217</v>
      </c>
      <c r="E13" s="21">
        <v>121026</v>
      </c>
      <c r="F13" s="130">
        <f t="shared" si="0"/>
        <v>356697</v>
      </c>
    </row>
    <row r="14" spans="1:6" ht="12.75">
      <c r="A14" s="102" t="str">
        <f>'D-Sinies Pag Direc'!A13</f>
        <v>Consorcio Nacional</v>
      </c>
      <c r="B14" s="152">
        <f>'D-Sinies Pag Direc'!H13</f>
        <v>271656</v>
      </c>
      <c r="C14" s="21">
        <v>191753</v>
      </c>
      <c r="D14" s="21">
        <v>235886</v>
      </c>
      <c r="E14" s="21">
        <v>199548</v>
      </c>
      <c r="F14" s="130">
        <f t="shared" si="0"/>
        <v>499747</v>
      </c>
    </row>
    <row r="15" spans="1:6" ht="12.75">
      <c r="A15" s="102" t="str">
        <f>'D-Sinies Pag Direc'!A14</f>
        <v>HDI</v>
      </c>
      <c r="B15" s="152">
        <f>'D-Sinies Pag Direc'!H14</f>
        <v>1207</v>
      </c>
      <c r="C15" s="21">
        <v>518</v>
      </c>
      <c r="D15" s="21">
        <v>435</v>
      </c>
      <c r="E15" s="21">
        <v>73</v>
      </c>
      <c r="F15" s="130">
        <f t="shared" si="0"/>
        <v>2087</v>
      </c>
    </row>
    <row r="16" spans="1:6" ht="12.75">
      <c r="A16" s="102" t="str">
        <f>'D-Sinies Pag Direc'!A15</f>
        <v>ING Vida</v>
      </c>
      <c r="B16" s="152">
        <f>'D-Sinies Pag Direc'!H15</f>
        <v>48</v>
      </c>
      <c r="C16" s="21">
        <v>88528</v>
      </c>
      <c r="D16" s="21">
        <v>0</v>
      </c>
      <c r="E16" s="21">
        <v>88528</v>
      </c>
      <c r="F16" s="130">
        <f t="shared" si="0"/>
        <v>48</v>
      </c>
    </row>
    <row r="17" spans="1:6" ht="12.75">
      <c r="A17" s="102" t="str">
        <f>'D-Sinies Pag Direc'!A16</f>
        <v>Liberty</v>
      </c>
      <c r="B17" s="152">
        <f>'D-Sinies Pag Direc'!H16</f>
        <v>104716</v>
      </c>
      <c r="C17" s="21">
        <v>51553</v>
      </c>
      <c r="D17" s="21">
        <v>105833</v>
      </c>
      <c r="E17" s="21">
        <v>62204</v>
      </c>
      <c r="F17" s="130">
        <f t="shared" si="0"/>
        <v>199898</v>
      </c>
    </row>
    <row r="18" spans="1:6" ht="12.75">
      <c r="A18" s="102" t="str">
        <f>'D-Sinies Pag Direc'!A17</f>
        <v>Mapfre</v>
      </c>
      <c r="B18" s="152">
        <f>'D-Sinies Pag Direc'!H17</f>
        <v>332403</v>
      </c>
      <c r="C18" s="21">
        <v>481966</v>
      </c>
      <c r="D18" s="21">
        <v>320873</v>
      </c>
      <c r="E18" s="21">
        <v>520805</v>
      </c>
      <c r="F18" s="130">
        <f t="shared" si="0"/>
        <v>614437</v>
      </c>
    </row>
    <row r="19" spans="1:6" ht="12.75">
      <c r="A19" s="102" t="str">
        <f>'D-Sinies Pag Direc'!A18</f>
        <v>C.S.G. Penta Security</v>
      </c>
      <c r="B19" s="152">
        <f>'D-Sinies Pag Direc'!H18</f>
        <v>1944102</v>
      </c>
      <c r="C19" s="21">
        <v>1481708</v>
      </c>
      <c r="D19" s="21">
        <v>1764543</v>
      </c>
      <c r="E19" s="21">
        <v>1707437</v>
      </c>
      <c r="F19" s="130">
        <f t="shared" si="0"/>
        <v>3482916</v>
      </c>
    </row>
    <row r="20" spans="1:6" ht="12.75">
      <c r="A20" s="102" t="str">
        <f>'D-Sinies Pag Direc'!A19</f>
        <v>Renta Nacional</v>
      </c>
      <c r="B20" s="152">
        <f>'D-Sinies Pag Direc'!H19</f>
        <v>864869</v>
      </c>
      <c r="C20" s="199">
        <v>358502</v>
      </c>
      <c r="D20" s="21">
        <v>397169</v>
      </c>
      <c r="E20" s="21">
        <v>475548</v>
      </c>
      <c r="F20" s="130">
        <f t="shared" si="0"/>
        <v>1144992</v>
      </c>
    </row>
    <row r="21" spans="1:6" ht="12.75">
      <c r="A21" s="102" t="str">
        <f>'D-Sinies Pag Direc'!A20</f>
        <v>RSA</v>
      </c>
      <c r="B21" s="152">
        <f>'D-Sinies Pag Direc'!H20</f>
        <v>377356</v>
      </c>
      <c r="C21" s="199">
        <v>1443452</v>
      </c>
      <c r="D21" s="21">
        <v>435914</v>
      </c>
      <c r="E21" s="21">
        <v>1450669</v>
      </c>
      <c r="F21" s="130">
        <f>SUM(B21:D21)-E21</f>
        <v>806053</v>
      </c>
    </row>
    <row r="22" spans="1:6" ht="12.75">
      <c r="A22" s="47"/>
      <c r="B22" s="48"/>
      <c r="C22" s="49"/>
      <c r="D22" s="49"/>
      <c r="E22" s="49"/>
      <c r="F22" s="128"/>
    </row>
    <row r="23" spans="1:6" ht="12.75">
      <c r="A23" s="151" t="s">
        <v>11</v>
      </c>
      <c r="B23" s="152">
        <f>SUM(B11:B21)</f>
        <v>6550057</v>
      </c>
      <c r="C23" s="152">
        <f>SUM(C11:C21)</f>
        <v>6207725</v>
      </c>
      <c r="D23" s="152">
        <f>SUM(D11:D21)</f>
        <v>6480553</v>
      </c>
      <c r="E23" s="152">
        <f>SUM(E11:E21)</f>
        <v>6401202</v>
      </c>
      <c r="F23" s="3">
        <f>+B23+C23+D23-E23</f>
        <v>12837133</v>
      </c>
    </row>
    <row r="24" spans="1:6" ht="15.75">
      <c r="A24" s="52"/>
      <c r="B24" s="53"/>
      <c r="C24" s="54"/>
      <c r="D24" s="54"/>
      <c r="E24" s="54"/>
      <c r="F24" s="129"/>
    </row>
    <row r="26" spans="3:6" ht="12.75">
      <c r="C26" s="198"/>
      <c r="F26" s="198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1"/>
  <sheetViews>
    <sheetView workbookViewId="0" topLeftCell="A1">
      <selection activeCell="I15" sqref="I15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/>
    </row>
    <row r="3" ht="12.75">
      <c r="A3" s="107" t="s">
        <v>62</v>
      </c>
    </row>
    <row r="4" ht="12.75">
      <c r="A4" s="58"/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'A-N° Sinies Denun'!$A$6</f>
        <v>      (entre el 1 de enero y 31 de marzo de 2010)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4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3" t="str">
        <f>'A-N° Sinies Denun'!A10</f>
        <v>Aseguradora Magallanes</v>
      </c>
      <c r="B10" s="21">
        <v>70432</v>
      </c>
      <c r="C10" s="21">
        <v>18332</v>
      </c>
      <c r="D10" s="21">
        <v>307</v>
      </c>
      <c r="E10" s="21">
        <v>336</v>
      </c>
      <c r="F10" s="21">
        <v>1307</v>
      </c>
      <c r="G10" s="21">
        <v>70</v>
      </c>
      <c r="H10" s="21">
        <v>3043</v>
      </c>
      <c r="I10" s="4">
        <f aca="true" t="shared" si="0" ref="I10:I19">SUM(B10:H10)</f>
        <v>93827</v>
      </c>
    </row>
    <row r="11" spans="1:9" ht="12.75">
      <c r="A11" s="103" t="str">
        <f>'A-N° Sinies Denun'!A11</f>
        <v>Bci</v>
      </c>
      <c r="B11" s="21">
        <v>48479</v>
      </c>
      <c r="C11" s="21">
        <v>21122</v>
      </c>
      <c r="D11" s="21">
        <v>16002</v>
      </c>
      <c r="E11" s="21">
        <v>1863</v>
      </c>
      <c r="F11" s="21">
        <v>9022</v>
      </c>
      <c r="G11" s="21">
        <v>3160</v>
      </c>
      <c r="H11" s="21">
        <v>9581</v>
      </c>
      <c r="I11" s="4">
        <f t="shared" si="0"/>
        <v>109229</v>
      </c>
    </row>
    <row r="12" spans="1:9" ht="12.75">
      <c r="A12" s="103" t="str">
        <f>'A-N° Sinies Denun'!A12</f>
        <v>Chilena Consolidada</v>
      </c>
      <c r="B12" s="21">
        <v>35067</v>
      </c>
      <c r="C12" s="21">
        <v>5783</v>
      </c>
      <c r="D12" s="21">
        <v>5</v>
      </c>
      <c r="E12" s="21">
        <v>0</v>
      </c>
      <c r="F12" s="21">
        <v>346</v>
      </c>
      <c r="G12" s="21">
        <v>0</v>
      </c>
      <c r="H12" s="21">
        <v>329</v>
      </c>
      <c r="I12" s="4">
        <f t="shared" si="0"/>
        <v>41530</v>
      </c>
    </row>
    <row r="13" spans="1:9" ht="12.75">
      <c r="A13" s="103" t="str">
        <f>'A-N° Sinies Denun'!A13</f>
        <v>Consorcio Nacional</v>
      </c>
      <c r="B13" s="21">
        <v>84092</v>
      </c>
      <c r="C13" s="21">
        <v>7490</v>
      </c>
      <c r="D13" s="21">
        <v>24</v>
      </c>
      <c r="E13" s="21">
        <v>0</v>
      </c>
      <c r="F13" s="21">
        <v>581</v>
      </c>
      <c r="G13" s="21">
        <v>39</v>
      </c>
      <c r="H13" s="21">
        <v>2453</v>
      </c>
      <c r="I13" s="4">
        <f t="shared" si="0"/>
        <v>94679</v>
      </c>
    </row>
    <row r="14" spans="1:9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0</v>
      </c>
    </row>
    <row r="15" spans="1:9" ht="12.75">
      <c r="A15" s="103" t="str">
        <f>'A-N° Sinies Denun'!A15</f>
        <v>ING Vida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">
        <f t="shared" si="0"/>
        <v>0</v>
      </c>
    </row>
    <row r="16" spans="1:9" ht="12.75">
      <c r="A16" s="103" t="str">
        <f>'A-N° Sinies Denun'!A16</f>
        <v>Liberty</v>
      </c>
      <c r="B16" s="21">
        <v>2501</v>
      </c>
      <c r="C16" s="21">
        <v>1091</v>
      </c>
      <c r="D16" s="21">
        <v>693</v>
      </c>
      <c r="E16" s="21">
        <v>17</v>
      </c>
      <c r="F16" s="21">
        <v>4</v>
      </c>
      <c r="G16" s="21">
        <v>0</v>
      </c>
      <c r="H16" s="21">
        <v>0</v>
      </c>
      <c r="I16" s="4">
        <f t="shared" si="0"/>
        <v>4306</v>
      </c>
    </row>
    <row r="17" spans="1:9" ht="12.75">
      <c r="A17" s="103" t="str">
        <f>'A-N° Sinies Denun'!A17</f>
        <v>Mapfre</v>
      </c>
      <c r="B17" s="21">
        <v>65820</v>
      </c>
      <c r="C17" s="21">
        <v>20791</v>
      </c>
      <c r="D17" s="21">
        <v>208</v>
      </c>
      <c r="E17" s="21">
        <v>1016</v>
      </c>
      <c r="F17" s="21">
        <v>2315</v>
      </c>
      <c r="G17" s="21">
        <v>26</v>
      </c>
      <c r="H17" s="21">
        <v>1968</v>
      </c>
      <c r="I17" s="4">
        <f t="shared" si="0"/>
        <v>92144</v>
      </c>
    </row>
    <row r="18" spans="1:9" ht="12.75">
      <c r="A18" s="103" t="str">
        <f>'A-N° Sinies Denun'!A18</f>
        <v>C.S.G. Penta Security</v>
      </c>
      <c r="B18" s="21">
        <v>29617</v>
      </c>
      <c r="C18" s="21">
        <v>28934</v>
      </c>
      <c r="D18" s="21">
        <v>17708</v>
      </c>
      <c r="E18" s="21">
        <v>511</v>
      </c>
      <c r="F18" s="21">
        <v>2115</v>
      </c>
      <c r="G18" s="21">
        <v>1437</v>
      </c>
      <c r="H18" s="21">
        <v>3176</v>
      </c>
      <c r="I18" s="4">
        <f t="shared" si="0"/>
        <v>83498</v>
      </c>
    </row>
    <row r="19" spans="1:9" ht="12.75">
      <c r="A19" s="103" t="str">
        <f>'A-N° Sinies Denun'!A19</f>
        <v>Renta Nacional</v>
      </c>
      <c r="B19" s="21">
        <v>3231</v>
      </c>
      <c r="C19" s="21">
        <v>1906</v>
      </c>
      <c r="D19" s="21">
        <v>6039</v>
      </c>
      <c r="E19" s="21">
        <v>157</v>
      </c>
      <c r="F19" s="21">
        <v>1</v>
      </c>
      <c r="G19" s="21">
        <v>555</v>
      </c>
      <c r="H19" s="21">
        <v>3436</v>
      </c>
      <c r="I19" s="4">
        <f t="shared" si="0"/>
        <v>15325</v>
      </c>
    </row>
    <row r="20" spans="1:9" s="203" customFormat="1" ht="12.75">
      <c r="A20" s="207" t="str">
        <f>'A-N° Sinies Denun'!A20</f>
        <v>RSA</v>
      </c>
      <c r="B20" s="196">
        <v>2308</v>
      </c>
      <c r="C20" s="196">
        <v>679</v>
      </c>
      <c r="D20" s="196">
        <v>762</v>
      </c>
      <c r="E20" s="196">
        <v>193</v>
      </c>
      <c r="F20" s="196">
        <v>222</v>
      </c>
      <c r="G20" s="196">
        <v>74</v>
      </c>
      <c r="H20" s="196">
        <v>512</v>
      </c>
      <c r="I20" s="205">
        <f>SUM(B20:H20)</f>
        <v>4750</v>
      </c>
    </row>
    <row r="21" spans="1:9" ht="12.75">
      <c r="A21" s="74"/>
      <c r="B21" s="75"/>
      <c r="C21" s="76"/>
      <c r="D21" s="76"/>
      <c r="E21" s="76"/>
      <c r="F21" s="76"/>
      <c r="G21" s="77"/>
      <c r="H21" s="77"/>
      <c r="I21" s="78"/>
    </row>
    <row r="22" spans="1:10" ht="12.75">
      <c r="A22" s="79" t="s">
        <v>11</v>
      </c>
      <c r="B22" s="5">
        <f aca="true" t="shared" si="1" ref="B22:I22">SUM(B10:B20)</f>
        <v>341547</v>
      </c>
      <c r="C22" s="6">
        <f t="shared" si="1"/>
        <v>106128</v>
      </c>
      <c r="D22" s="6">
        <f t="shared" si="1"/>
        <v>41748</v>
      </c>
      <c r="E22" s="6">
        <f t="shared" si="1"/>
        <v>4093</v>
      </c>
      <c r="F22" s="6">
        <f t="shared" si="1"/>
        <v>15913</v>
      </c>
      <c r="G22" s="7">
        <f t="shared" si="1"/>
        <v>5361</v>
      </c>
      <c r="H22" s="7">
        <f t="shared" si="1"/>
        <v>24498</v>
      </c>
      <c r="I22" s="8">
        <f t="shared" si="1"/>
        <v>539288</v>
      </c>
      <c r="J22" s="80"/>
    </row>
    <row r="23" spans="1:9" ht="12.75" customHeight="1">
      <c r="A23" s="81"/>
      <c r="B23" s="82"/>
      <c r="C23" s="83"/>
      <c r="D23" s="83"/>
      <c r="E23" s="83"/>
      <c r="F23" s="83"/>
      <c r="G23" s="84"/>
      <c r="H23" s="85"/>
      <c r="I23" s="86"/>
    </row>
    <row r="24" spans="1:9" ht="12.75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9" ht="12.75">
      <c r="L29" s="88"/>
    </row>
    <row r="49" ht="12.75">
      <c r="J49" s="80"/>
    </row>
    <row r="50" ht="12.75">
      <c r="J50" s="80"/>
    </row>
    <row r="53" spans="1:9" ht="12.75">
      <c r="A53" s="87"/>
      <c r="B53" s="61"/>
      <c r="C53" s="61"/>
      <c r="D53" s="61"/>
      <c r="E53" s="61"/>
      <c r="F53" s="61"/>
      <c r="G53" s="61"/>
      <c r="H53" s="61"/>
      <c r="I53" s="61"/>
    </row>
    <row r="54" spans="1:9" ht="12.75">
      <c r="A54" s="87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87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87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87"/>
      <c r="B57" s="61"/>
      <c r="C57" s="61"/>
      <c r="D57" s="61"/>
      <c r="E57" s="61"/>
      <c r="F57" s="61"/>
      <c r="G57" s="61"/>
      <c r="H57" s="61"/>
      <c r="I57" s="61"/>
    </row>
    <row r="111" ht="12.75">
      <c r="A111" s="101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4" max="255" man="1"/>
    <brk id="53" max="255" man="1"/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5"/>
  <sheetViews>
    <sheetView workbookViewId="0" topLeftCell="A1">
      <selection activeCell="I22" sqref="I2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12</v>
      </c>
      <c r="B5" s="62"/>
      <c r="C5" s="61"/>
      <c r="D5" s="61"/>
      <c r="E5" s="61"/>
      <c r="F5" s="61"/>
      <c r="G5" s="61"/>
      <c r="H5" s="61"/>
      <c r="I5" s="61"/>
    </row>
    <row r="6" spans="1:9" ht="12.75">
      <c r="A6" s="2" t="str">
        <f>'D-Sinies Pag Direc'!$A$6</f>
        <v>      (entre el 1 de enero y 31 de marzo de 2010, montos expresados en miles de pesos de marzo de 2010)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73">
        <v>832330</v>
      </c>
      <c r="C10" s="73">
        <v>242041</v>
      </c>
      <c r="D10" s="73">
        <v>6865</v>
      </c>
      <c r="E10" s="73">
        <v>14754</v>
      </c>
      <c r="F10" s="73">
        <v>43184</v>
      </c>
      <c r="G10" s="73">
        <v>1274</v>
      </c>
      <c r="H10" s="73">
        <v>36800</v>
      </c>
      <c r="I10" s="4">
        <f aca="true" t="shared" si="0" ref="I10:I19">SUM(B10:H10)</f>
        <v>1177248</v>
      </c>
    </row>
    <row r="11" spans="1:9" ht="12.75">
      <c r="A11" s="102" t="str">
        <f>'F-N° Seg Contrat'!A11</f>
        <v>Bci</v>
      </c>
      <c r="B11" s="73">
        <v>420522</v>
      </c>
      <c r="C11" s="73">
        <v>245589</v>
      </c>
      <c r="D11" s="73">
        <v>330040</v>
      </c>
      <c r="E11" s="73">
        <v>65214</v>
      </c>
      <c r="F11" s="73">
        <v>265258</v>
      </c>
      <c r="G11" s="73">
        <v>58382</v>
      </c>
      <c r="H11" s="73">
        <v>60673</v>
      </c>
      <c r="I11" s="4">
        <f t="shared" si="0"/>
        <v>1445678</v>
      </c>
    </row>
    <row r="12" spans="1:9" ht="12.75">
      <c r="A12" s="102" t="str">
        <f>'F-N° Seg Contrat'!A12</f>
        <v>Chilena Consolidada</v>
      </c>
      <c r="B12" s="73">
        <v>289837</v>
      </c>
      <c r="C12" s="73">
        <v>57602</v>
      </c>
      <c r="D12" s="73">
        <v>122</v>
      </c>
      <c r="E12" s="73">
        <v>0</v>
      </c>
      <c r="F12" s="73">
        <v>14727</v>
      </c>
      <c r="G12" s="73">
        <v>0</v>
      </c>
      <c r="H12" s="73">
        <v>2404</v>
      </c>
      <c r="I12" s="4">
        <f t="shared" si="0"/>
        <v>364692</v>
      </c>
    </row>
    <row r="13" spans="1:9" ht="12.75">
      <c r="A13" s="102" t="str">
        <f>'F-N° Seg Contrat'!A13</f>
        <v>Consorcio Nacional</v>
      </c>
      <c r="B13" s="73">
        <v>780780</v>
      </c>
      <c r="C13" s="73">
        <v>87870</v>
      </c>
      <c r="D13" s="73">
        <v>593</v>
      </c>
      <c r="E13" s="73">
        <v>0</v>
      </c>
      <c r="F13" s="73">
        <v>23886</v>
      </c>
      <c r="G13" s="73">
        <v>697</v>
      </c>
      <c r="H13" s="73">
        <v>21176</v>
      </c>
      <c r="I13" s="4">
        <f t="shared" si="0"/>
        <v>915002</v>
      </c>
    </row>
    <row r="14" spans="1:9" ht="12.75">
      <c r="A14" s="102" t="str">
        <f>'F-N° Seg Contrat'!A14</f>
        <v>HDI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">
        <f t="shared" si="0"/>
        <v>0</v>
      </c>
    </row>
    <row r="15" spans="1:9" ht="12.75">
      <c r="A15" s="102" t="str">
        <f>'F-N° Seg Contrat'!A15</f>
        <v>ING Vida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4">
        <f t="shared" si="0"/>
        <v>0</v>
      </c>
    </row>
    <row r="16" spans="1:9" ht="12.75">
      <c r="A16" s="102" t="str">
        <f>'F-N° Seg Contrat'!A16</f>
        <v>Liberty</v>
      </c>
      <c r="B16" s="73">
        <v>44363</v>
      </c>
      <c r="C16" s="73">
        <v>10398</v>
      </c>
      <c r="D16" s="73">
        <v>12903</v>
      </c>
      <c r="E16" s="73">
        <v>203</v>
      </c>
      <c r="F16" s="73">
        <v>143</v>
      </c>
      <c r="G16" s="73">
        <v>0</v>
      </c>
      <c r="H16" s="73">
        <v>0</v>
      </c>
      <c r="I16" s="4">
        <f>SUM(B16:H16)</f>
        <v>68010</v>
      </c>
    </row>
    <row r="17" spans="1:9" ht="12.75">
      <c r="A17" s="102" t="str">
        <f>'F-N° Seg Contrat'!A17</f>
        <v>Mapfre</v>
      </c>
      <c r="B17" s="73">
        <v>592129</v>
      </c>
      <c r="C17" s="73">
        <v>217732</v>
      </c>
      <c r="D17" s="73">
        <v>5005</v>
      </c>
      <c r="E17" s="73">
        <v>27585</v>
      </c>
      <c r="F17" s="73">
        <v>87677</v>
      </c>
      <c r="G17" s="73">
        <v>543</v>
      </c>
      <c r="H17" s="73">
        <v>8313</v>
      </c>
      <c r="I17" s="4">
        <f t="shared" si="0"/>
        <v>938984</v>
      </c>
    </row>
    <row r="18" spans="1:9" ht="12.75">
      <c r="A18" s="102" t="str">
        <f>'F-N° Seg Contrat'!A18</f>
        <v>C.S.G. Penta Security</v>
      </c>
      <c r="B18" s="73">
        <v>310695</v>
      </c>
      <c r="C18" s="73">
        <v>331180</v>
      </c>
      <c r="D18" s="73">
        <v>288309</v>
      </c>
      <c r="E18" s="73">
        <v>41429</v>
      </c>
      <c r="F18" s="73">
        <v>73396</v>
      </c>
      <c r="G18" s="73">
        <v>24943</v>
      </c>
      <c r="H18" s="73">
        <v>35610</v>
      </c>
      <c r="I18" s="4">
        <f t="shared" si="0"/>
        <v>1105562</v>
      </c>
    </row>
    <row r="19" spans="1:9" ht="12.75">
      <c r="A19" s="102" t="str">
        <f>'F-N° Seg Contrat'!A19</f>
        <v>Renta Nacional</v>
      </c>
      <c r="B19" s="73">
        <v>27895</v>
      </c>
      <c r="C19" s="73">
        <v>20428</v>
      </c>
      <c r="D19" s="73">
        <v>120715</v>
      </c>
      <c r="E19" s="73">
        <v>6834</v>
      </c>
      <c r="F19" s="73">
        <v>20</v>
      </c>
      <c r="G19" s="73">
        <v>8543</v>
      </c>
      <c r="H19" s="73">
        <v>28009</v>
      </c>
      <c r="I19" s="4">
        <f t="shared" si="0"/>
        <v>212444</v>
      </c>
    </row>
    <row r="20" spans="1:9" s="206" customFormat="1" ht="12.75">
      <c r="A20" s="204" t="str">
        <f>'F-N° Seg Contrat'!A20</f>
        <v>RSA</v>
      </c>
      <c r="B20" s="196"/>
      <c r="C20" s="196"/>
      <c r="D20" s="196"/>
      <c r="E20" s="196"/>
      <c r="F20" s="196"/>
      <c r="G20" s="196"/>
      <c r="H20" s="196"/>
      <c r="I20" s="205">
        <f>SUM(B20:H20)</f>
        <v>0</v>
      </c>
    </row>
    <row r="21" spans="1:9" ht="12.75">
      <c r="A21" s="74"/>
      <c r="B21" s="75"/>
      <c r="C21" s="76"/>
      <c r="D21" s="76"/>
      <c r="E21" s="76"/>
      <c r="F21" s="76"/>
      <c r="G21" s="77"/>
      <c r="H21" s="77"/>
      <c r="I21" s="78"/>
    </row>
    <row r="22" spans="1:9" ht="12.75">
      <c r="A22" s="79" t="s">
        <v>11</v>
      </c>
      <c r="B22" s="5">
        <f aca="true" t="shared" si="1" ref="B22:I22">SUM(B10:B20)</f>
        <v>3298551</v>
      </c>
      <c r="C22" s="6">
        <f t="shared" si="1"/>
        <v>1212840</v>
      </c>
      <c r="D22" s="6">
        <f t="shared" si="1"/>
        <v>764552</v>
      </c>
      <c r="E22" s="6">
        <f t="shared" si="1"/>
        <v>156019</v>
      </c>
      <c r="F22" s="6">
        <f t="shared" si="1"/>
        <v>508291</v>
      </c>
      <c r="G22" s="7">
        <f t="shared" si="1"/>
        <v>94382</v>
      </c>
      <c r="H22" s="7">
        <f t="shared" si="1"/>
        <v>192985</v>
      </c>
      <c r="I22" s="8">
        <f t="shared" si="1"/>
        <v>6227620</v>
      </c>
    </row>
    <row r="23" spans="1:9" ht="12.75">
      <c r="A23" s="92"/>
      <c r="B23" s="93"/>
      <c r="C23" s="83"/>
      <c r="D23" s="83"/>
      <c r="E23" s="83"/>
      <c r="F23" s="83"/>
      <c r="G23" s="84"/>
      <c r="H23" s="84"/>
      <c r="I23" s="94"/>
    </row>
    <row r="25" ht="12.75">
      <c r="I25" s="198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7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13</v>
      </c>
      <c r="B5" s="61"/>
      <c r="C5" s="61"/>
      <c r="D5" s="59"/>
      <c r="E5" s="61"/>
      <c r="F5" s="61"/>
      <c r="G5" s="61"/>
      <c r="H5" s="61"/>
      <c r="I5" s="59"/>
    </row>
    <row r="6" spans="1:9" ht="12.75">
      <c r="A6" s="2" t="s">
        <v>94</v>
      </c>
      <c r="B6" s="62"/>
      <c r="C6" s="61"/>
      <c r="D6" s="61"/>
      <c r="E6" s="61"/>
      <c r="F6" s="61"/>
      <c r="G6" s="61"/>
      <c r="H6" s="61"/>
      <c r="I6" s="59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85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">
        <v>81</v>
      </c>
      <c r="B10" s="9">
        <v>11817.497728305316</v>
      </c>
      <c r="C10" s="9">
        <v>13203.19659611608</v>
      </c>
      <c r="D10" s="9">
        <v>22361.56351791531</v>
      </c>
      <c r="E10" s="9">
        <v>43910.71428571428</v>
      </c>
      <c r="F10" s="9">
        <v>33040.550879877585</v>
      </c>
      <c r="G10" s="9">
        <v>18200</v>
      </c>
      <c r="H10" s="9">
        <v>12093.328951692409</v>
      </c>
      <c r="I10" s="13">
        <v>12547.006725143083</v>
      </c>
    </row>
    <row r="11" spans="1:9" ht="12.75">
      <c r="A11" s="102" t="s">
        <v>88</v>
      </c>
      <c r="B11" s="9">
        <v>8674.312588956043</v>
      </c>
      <c r="C11" s="9">
        <v>11627.165988069311</v>
      </c>
      <c r="D11" s="9">
        <v>20624.921884764404</v>
      </c>
      <c r="E11" s="9">
        <v>35004.830917874395</v>
      </c>
      <c r="F11" s="9">
        <v>29401.24140988694</v>
      </c>
      <c r="G11" s="9">
        <v>18475.3164556962</v>
      </c>
      <c r="H11" s="9">
        <v>6332.637511741989</v>
      </c>
      <c r="I11" s="13">
        <v>13235.294656181051</v>
      </c>
    </row>
    <row r="12" spans="1:9" ht="12.75">
      <c r="A12" s="102" t="s">
        <v>9</v>
      </c>
      <c r="B12" s="9">
        <v>8265.23512133915</v>
      </c>
      <c r="C12" s="9">
        <v>9960.574096489712</v>
      </c>
      <c r="D12" s="9">
        <v>24400</v>
      </c>
      <c r="E12" s="9">
        <v>0</v>
      </c>
      <c r="F12" s="9">
        <v>42563.5838150289</v>
      </c>
      <c r="G12" s="9">
        <v>0</v>
      </c>
      <c r="H12" s="9">
        <v>7306.990881458966</v>
      </c>
      <c r="I12" s="13">
        <v>8781.411028172404</v>
      </c>
    </row>
    <row r="13" spans="1:9" ht="12.75">
      <c r="A13" s="102" t="s">
        <v>83</v>
      </c>
      <c r="B13" s="9">
        <v>9284.830899491035</v>
      </c>
      <c r="C13" s="9">
        <v>11731.642189586115</v>
      </c>
      <c r="D13" s="9">
        <v>24708.333333333332</v>
      </c>
      <c r="E13" s="9">
        <v>0</v>
      </c>
      <c r="F13" s="9">
        <v>41111.876075731496</v>
      </c>
      <c r="G13" s="9">
        <v>17871.79487179487</v>
      </c>
      <c r="H13" s="9">
        <v>8632.69465960049</v>
      </c>
      <c r="I13" s="13">
        <v>9664.255009030514</v>
      </c>
    </row>
    <row r="14" spans="1:9" ht="12.75">
      <c r="A14" s="102" t="s">
        <v>91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3">
        <v>0</v>
      </c>
    </row>
    <row r="15" spans="1:9" ht="12.75">
      <c r="A15" s="102" t="s">
        <v>87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>
        <v>0</v>
      </c>
    </row>
    <row r="16" spans="1:9" ht="12.75">
      <c r="A16" s="102" t="s">
        <v>89</v>
      </c>
      <c r="B16" s="9">
        <v>17738.10475809676</v>
      </c>
      <c r="C16" s="9">
        <v>9530.70577451879</v>
      </c>
      <c r="D16" s="9">
        <v>18619.047619047622</v>
      </c>
      <c r="E16" s="9">
        <v>11941.176470588236</v>
      </c>
      <c r="F16" s="9">
        <v>35750</v>
      </c>
      <c r="G16" s="9">
        <v>0</v>
      </c>
      <c r="H16" s="9">
        <v>0</v>
      </c>
      <c r="I16" s="13">
        <v>15794.240594519275</v>
      </c>
    </row>
    <row r="17" spans="1:9" ht="12.75">
      <c r="A17" s="102" t="s">
        <v>84</v>
      </c>
      <c r="B17" s="9">
        <v>8996.186569431784</v>
      </c>
      <c r="C17" s="9">
        <v>10472.415949208793</v>
      </c>
      <c r="D17" s="9">
        <v>24062.5</v>
      </c>
      <c r="E17" s="9">
        <v>27150.590551181103</v>
      </c>
      <c r="F17" s="9">
        <v>37873.43412526998</v>
      </c>
      <c r="G17" s="9">
        <v>20884.615384615383</v>
      </c>
      <c r="H17" s="9">
        <v>4224.085365853658</v>
      </c>
      <c r="I17" s="13">
        <v>10190.397638478902</v>
      </c>
    </row>
    <row r="18" spans="1:9" ht="12.75">
      <c r="A18" s="102" t="s">
        <v>92</v>
      </c>
      <c r="B18" s="9">
        <v>10490.427794847554</v>
      </c>
      <c r="C18" s="9">
        <v>11446.049630192852</v>
      </c>
      <c r="D18" s="9">
        <v>16281.28529478202</v>
      </c>
      <c r="E18" s="9">
        <v>81074.3639921722</v>
      </c>
      <c r="F18" s="9">
        <v>34702.60047281324</v>
      </c>
      <c r="G18" s="9">
        <v>17357.68963117606</v>
      </c>
      <c r="H18" s="9">
        <v>11212.21662468514</v>
      </c>
      <c r="I18" s="13">
        <v>13240.580612709287</v>
      </c>
    </row>
    <row r="19" spans="1:9" ht="12.75">
      <c r="A19" s="102" t="s">
        <v>10</v>
      </c>
      <c r="B19" s="9">
        <v>8633.549984524916</v>
      </c>
      <c r="C19" s="9">
        <v>10717.733473242391</v>
      </c>
      <c r="D19" s="9">
        <v>19989.23662858089</v>
      </c>
      <c r="E19" s="9">
        <v>43528.66242038217</v>
      </c>
      <c r="F19" s="9">
        <v>20000</v>
      </c>
      <c r="G19" s="9">
        <v>15392.792792792794</v>
      </c>
      <c r="H19" s="9">
        <v>8151.62980209546</v>
      </c>
      <c r="I19" s="13">
        <v>13862.577487765091</v>
      </c>
    </row>
    <row r="20" spans="1:9" ht="12.75">
      <c r="A20" s="102" t="s">
        <v>90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201">
        <v>0</v>
      </c>
      <c r="I20" s="202">
        <v>0</v>
      </c>
    </row>
    <row r="21" spans="1:9" ht="12.75">
      <c r="A21" s="74"/>
      <c r="B21" s="95"/>
      <c r="C21" s="96"/>
      <c r="D21" s="96"/>
      <c r="E21" s="96"/>
      <c r="F21" s="96"/>
      <c r="G21" s="97"/>
      <c r="H21" s="200"/>
      <c r="I21" s="98"/>
    </row>
    <row r="22" spans="1:9" ht="12.75">
      <c r="A22" s="79" t="s">
        <v>14</v>
      </c>
      <c r="B22" s="12">
        <v>9657.67815264078</v>
      </c>
      <c r="C22" s="12">
        <v>11428.0868385346</v>
      </c>
      <c r="D22" s="12">
        <v>18313.500047906487</v>
      </c>
      <c r="E22" s="12">
        <v>38118.49499144881</v>
      </c>
      <c r="F22" s="12">
        <v>31941.871425878213</v>
      </c>
      <c r="G22" s="12">
        <v>17605.297519119566</v>
      </c>
      <c r="H22" s="12">
        <v>7877.581843415789</v>
      </c>
      <c r="I22" s="14">
        <v>11547.855691207666</v>
      </c>
    </row>
    <row r="23" spans="1:9" ht="12.75">
      <c r="A23" s="99"/>
      <c r="B23" s="85"/>
      <c r="C23" s="85"/>
      <c r="D23" s="85"/>
      <c r="E23" s="85"/>
      <c r="F23" s="85"/>
      <c r="G23" s="85"/>
      <c r="H23" s="85"/>
      <c r="I23" s="100"/>
    </row>
    <row r="24" spans="1:9" ht="12.75">
      <c r="A24" s="87"/>
      <c r="B24" s="61"/>
      <c r="C24" s="61"/>
      <c r="D24" s="61"/>
      <c r="E24" s="61"/>
      <c r="F24" s="61"/>
      <c r="G24" s="61"/>
      <c r="H24" s="61"/>
      <c r="I24" s="59"/>
    </row>
    <row r="25" spans="1:9" ht="12.75">
      <c r="A25" s="87"/>
      <c r="B25" s="61"/>
      <c r="C25" s="61"/>
      <c r="D25" s="61"/>
      <c r="E25" s="61"/>
      <c r="F25" s="61"/>
      <c r="G25" s="61"/>
      <c r="H25" s="61"/>
      <c r="I25" s="59"/>
    </row>
    <row r="26" spans="1:9" ht="12.75">
      <c r="A26" s="87"/>
      <c r="B26" s="61"/>
      <c r="C26" s="61"/>
      <c r="D26" s="61"/>
      <c r="E26" s="61"/>
      <c r="F26" s="61"/>
      <c r="G26" s="61"/>
      <c r="H26" s="61"/>
      <c r="I26" s="59"/>
    </row>
    <row r="27" spans="1:9" ht="12.75">
      <c r="A27" s="87"/>
      <c r="B27" s="61"/>
      <c r="C27" s="61"/>
      <c r="D27" s="61"/>
      <c r="E27" s="61"/>
      <c r="F27" s="61"/>
      <c r="G27" s="61"/>
      <c r="H27" s="61"/>
      <c r="I27" s="59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2009-06-01T19:22:39Z</cp:lastPrinted>
  <dcterms:created xsi:type="dcterms:W3CDTF">1998-11-26T15:05:36Z</dcterms:created>
  <dcterms:modified xsi:type="dcterms:W3CDTF">2010-06-30T21:09:39Z</dcterms:modified>
  <cp:category/>
  <cp:version/>
  <cp:contentType/>
  <cp:contentStatus/>
</cp:coreProperties>
</file>