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Agosto1" sheetId="1" r:id="rId1"/>
    <sheet name="Agosto2" sheetId="2" r:id="rId2"/>
  </sheets>
  <definedNames/>
  <calcPr fullCalcOnLoad="1"/>
</workbook>
</file>

<file path=xl/sharedStrings.xml><?xml version="1.0" encoding="utf-8"?>
<sst xmlns="http://schemas.openxmlformats.org/spreadsheetml/2006/main" count="187" uniqueCount="60">
  <si>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</si>
  <si>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</si>
  <si>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</si>
  <si>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</si>
  <si>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</si>
  <si>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</si>
  <si>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</si>
  <si>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</si>
  <si>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</si>
  <si>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</si>
  <si>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</si>
  <si>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</si>
  <si>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</si>
  <si>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</si>
  <si>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</si>
  <si>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</si>
  <si>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</si>
  <si>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</si>
  <si>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</si>
  <si>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</si>
  <si>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</si>
  <si>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</si>
  <si>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</si>
  <si>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</si>
  <si>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</si>
  <si>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</si>
  <si>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</si>
  <si>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</si>
  <si>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</si>
  <si>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</si>
  <si>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</si>
  <si>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</si>
  <si>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</si>
  <si>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</si>
  <si>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</si>
  <si>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</si>
  <si>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</si>
  <si>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</si>
  <si>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</si>
  <si>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</si>
  <si>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</si>
  <si>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</si>
  <si>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Agosto 2012</t>
  </si>
  <si>
    <t>Tipo Op.</t>
  </si>
  <si>
    <t>Nº Operaciones
Agosto 2012</t>
  </si>
  <si>
    <t>Monto (MM$)
Agosto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</si>
  <si>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</si>
  <si>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</si>
  <si>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</si>
  <si>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</si>
  <si>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</si>
  <si>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</si>
  <si>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</si>
  <si>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</si>
  <si>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</si>
  <si>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Nº Operaciones
Agoto 2012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</si>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</sst>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Agosto1!$E$9:$E$28</c:f>
              <c:numCache/>
            </c:numRef>
          </c:val>
          <c:smooth val="0"/>
        </c:ser>
        <c:ser>
          <c:idx val="1"/>
          <c:order val="1"/>
          <c:tx>
            <c:strRef>
              <c:f>Agosto1!$F$8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Agosto1!$F$9:$F$28</c:f>
              <c:numCache/>
            </c:numRef>
          </c:val>
          <c:smooth val="0"/>
        </c:ser>
        <c:ser>
          <c:idx val="2"/>
          <c:order val="2"/>
          <c:tx>
            <c:strRef>
              <c:f>Agosto1!$G$8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Agosto1!$G$9:$G$28</c:f>
              <c:numCache/>
            </c:numRef>
          </c:val>
          <c:smooth val="0"/>
        </c:ser>
        <c:ser>
          <c:idx val="3"/>
          <c:order val="3"/>
          <c:tx>
            <c:strRef>
              <c:f>Agosto1!$H$8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Agosto1!$H$9:$H$28</c:f>
              <c:numCache/>
            </c:numRef>
          </c:val>
          <c:smooth val="0"/>
        </c:ser>
        <c:marker val="1"/>
        <c:axId val="18394113"/>
        <c:axId val="31329290"/>
      </c:lineChart>
      <c:catAx>
        <c:axId val="18394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29290"/>
        <c:crosses val="autoZero"/>
        <c:auto val="1"/>
        <c:lblOffset val="100"/>
        <c:tickLblSkip val="1"/>
        <c:noMultiLvlLbl val="0"/>
      </c:catAx>
      <c:valAx>
        <c:axId val="31329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394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Agosto2!$B$7:$B$10</c:f>
              <c:strCache/>
            </c:strRef>
          </c:cat>
          <c:val>
            <c:numRef>
              <c:f>Agosto2!$D$7:$D$10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Agosto2!$B$23:$B$26</c:f>
              <c:strCache/>
            </c:strRef>
          </c:cat>
          <c:val>
            <c:numRef>
              <c:f>Agosto2!$C$23:$C$26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Agosto2!$B$23:$B$26</c:f>
              <c:strCache/>
            </c:strRef>
          </c:cat>
          <c:val>
            <c:numRef>
              <c:f>Agosto2!$D$23:$D$26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Agosto2!$B$41:$B$43</c:f>
              <c:strCache/>
            </c:strRef>
          </c:cat>
          <c:val>
            <c:numRef>
              <c:f>Agosto2!$C$41:$C$43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Agosto2!$B$41:$B$43</c:f>
              <c:strCache/>
            </c:strRef>
          </c:cat>
          <c:val>
            <c:numRef>
              <c:f>Agosto2!$D$41:$D$43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Agosto2!$B$57:$B$59</c:f>
              <c:strCache/>
            </c:strRef>
          </c:cat>
          <c:val>
            <c:numRef>
              <c:f>Agosto2!$C$57:$C$59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Agosto2!$B$57:$B$59</c:f>
              <c:strCache/>
            </c:strRef>
          </c:cat>
          <c:val>
            <c:numRef>
              <c:f>Agosto2!$D$57:$D$59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Agosto1!$I$8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Agosto1!$I$9:$I$28</c:f>
              <c:numCache/>
            </c:numRef>
          </c:val>
          <c:smooth val="0"/>
        </c:ser>
        <c:ser>
          <c:idx val="1"/>
          <c:order val="1"/>
          <c:tx>
            <c:strRef>
              <c:f>Agosto1!$J$8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Agosto1!$J$9:$J$28</c:f>
              <c:numCache/>
            </c:numRef>
          </c:val>
          <c:smooth val="0"/>
        </c:ser>
        <c:ser>
          <c:idx val="2"/>
          <c:order val="2"/>
          <c:tx>
            <c:strRef>
              <c:f>Agosto1!$K$8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Agosto1!$K$9:$K$28</c:f>
              <c:numCache/>
            </c:numRef>
          </c:val>
          <c:smooth val="0"/>
        </c:ser>
        <c:ser>
          <c:idx val="3"/>
          <c:order val="3"/>
          <c:tx>
            <c:strRef>
              <c:f>Agosto1!$L$8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Agosto1!$L$9:$L$28</c:f>
              <c:numCache/>
            </c:numRef>
          </c:val>
          <c:smooth val="0"/>
        </c:ser>
        <c:marker val="1"/>
        <c:axId val="13528155"/>
        <c:axId val="54644532"/>
      </c:lineChart>
      <c:catAx>
        <c:axId val="13528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644532"/>
        <c:crosses val="autoZero"/>
        <c:auto val="1"/>
        <c:lblOffset val="100"/>
        <c:tickLblSkip val="1"/>
        <c:noMultiLvlLbl val="0"/>
      </c:catAx>
      <c:valAx>
        <c:axId val="54644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528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Agosto1!$E$37:$E$56</c:f>
              <c:numCache/>
            </c:numRef>
          </c:val>
          <c:smooth val="0"/>
        </c:ser>
        <c:ser>
          <c:idx val="1"/>
          <c:order val="1"/>
          <c:tx>
            <c:strRef>
              <c:f>Agosto1!$F$36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Agosto1!$F$37:$F$56</c:f>
              <c:numCache/>
            </c:numRef>
          </c:val>
          <c:smooth val="0"/>
        </c:ser>
        <c:ser>
          <c:idx val="2"/>
          <c:order val="2"/>
          <c:tx>
            <c:strRef>
              <c:f>Agosto1!$G$36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Agosto1!$G$37:$G$56</c:f>
              <c:numCache/>
            </c:numRef>
          </c:val>
          <c:smooth val="0"/>
        </c:ser>
        <c:ser>
          <c:idx val="3"/>
          <c:order val="3"/>
          <c:tx>
            <c:strRef>
              <c:f>Agosto1!$H$36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Agosto1!$H$37:$H$56</c:f>
              <c:numCache/>
            </c:numRef>
          </c:val>
          <c:smooth val="0"/>
        </c:ser>
        <c:marker val="1"/>
        <c:axId val="22038741"/>
        <c:axId val="64130942"/>
      </c:lineChart>
      <c:catAx>
        <c:axId val="22038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30942"/>
        <c:crosses val="autoZero"/>
        <c:auto val="1"/>
        <c:lblOffset val="100"/>
        <c:tickLblSkip val="1"/>
        <c:noMultiLvlLbl val="0"/>
      </c:catAx>
      <c:valAx>
        <c:axId val="64130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38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Agosto1!$I$36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Agosto1!$I$37:$I$56</c:f>
              <c:numCache/>
            </c:numRef>
          </c:val>
          <c:smooth val="0"/>
        </c:ser>
        <c:ser>
          <c:idx val="1"/>
          <c:order val="1"/>
          <c:tx>
            <c:strRef>
              <c:f>Agosto1!$J$36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Agosto1!$J$37:$J$56</c:f>
              <c:numCache/>
            </c:numRef>
          </c:val>
          <c:smooth val="0"/>
        </c:ser>
        <c:ser>
          <c:idx val="2"/>
          <c:order val="2"/>
          <c:tx>
            <c:strRef>
              <c:f>Agosto1!$K$36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Agosto1!$K$37:$K$56</c:f>
              <c:numCache/>
            </c:numRef>
          </c:val>
          <c:smooth val="0"/>
        </c:ser>
        <c:ser>
          <c:idx val="3"/>
          <c:order val="3"/>
          <c:tx>
            <c:strRef>
              <c:f>Agosto1!$L$36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Agosto1!$L$37:$L$56</c:f>
              <c:numCache/>
            </c:numRef>
          </c:val>
          <c:smooth val="0"/>
        </c:ser>
        <c:marker val="1"/>
        <c:axId val="40307567"/>
        <c:axId val="27223784"/>
      </c:lineChart>
      <c:catAx>
        <c:axId val="40307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23784"/>
        <c:crosses val="autoZero"/>
        <c:auto val="1"/>
        <c:lblOffset val="100"/>
        <c:tickLblSkip val="1"/>
        <c:noMultiLvlLbl val="0"/>
      </c:catAx>
      <c:valAx>
        <c:axId val="27223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07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Agosto1!$E$74:$E$92</c:f>
              <c:numCache/>
            </c:numRef>
          </c:val>
          <c:smooth val="0"/>
        </c:ser>
        <c:ser>
          <c:idx val="1"/>
          <c:order val="1"/>
          <c:tx>
            <c:strRef>
              <c:f>Agosto1!$F$73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Agosto1!$F$74:$F$93</c:f>
              <c:numCache/>
            </c:numRef>
          </c:val>
          <c:smooth val="0"/>
        </c:ser>
        <c:ser>
          <c:idx val="2"/>
          <c:order val="2"/>
          <c:tx>
            <c:strRef>
              <c:f>Agosto1!$G$73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Agosto1!$G$74:$G$93</c:f>
              <c:numCache/>
            </c:numRef>
          </c:val>
          <c:smooth val="0"/>
        </c:ser>
        <c:marker val="1"/>
        <c:axId val="43687465"/>
        <c:axId val="57642866"/>
      </c:lineChart>
      <c:catAx>
        <c:axId val="43687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42866"/>
        <c:crosses val="autoZero"/>
        <c:auto val="1"/>
        <c:lblOffset val="100"/>
        <c:tickLblSkip val="1"/>
        <c:noMultiLvlLbl val="0"/>
      </c:catAx>
      <c:valAx>
        <c:axId val="57642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687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Agosto1!$H$73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Agosto1!$H$74:$H$93</c:f>
              <c:numCache/>
            </c:numRef>
          </c:val>
          <c:smooth val="0"/>
        </c:ser>
        <c:ser>
          <c:idx val="1"/>
          <c:order val="1"/>
          <c:tx>
            <c:strRef>
              <c:f>Agosto1!$I$73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Agosto1!$I$74:$I$93</c:f>
              <c:numCache/>
            </c:numRef>
          </c:val>
          <c:smooth val="0"/>
        </c:ser>
        <c:ser>
          <c:idx val="2"/>
          <c:order val="2"/>
          <c:tx>
            <c:strRef>
              <c:f>Agosto1!$J$73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Agosto1!$J$74:$J$93</c:f>
              <c:numCache/>
            </c:numRef>
          </c:val>
          <c:smooth val="0"/>
        </c:ser>
        <c:marker val="1"/>
        <c:axId val="49023747"/>
        <c:axId val="38560540"/>
      </c:lineChart>
      <c:catAx>
        <c:axId val="49023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60540"/>
        <c:crosses val="autoZero"/>
        <c:auto val="1"/>
        <c:lblOffset val="100"/>
        <c:tickLblSkip val="1"/>
        <c:noMultiLvlLbl val="0"/>
      </c:catAx>
      <c:valAx>
        <c:axId val="38560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023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Agosto1!$E$102:$E$121</c:f>
              <c:numCache/>
            </c:numRef>
          </c:val>
          <c:smooth val="0"/>
        </c:ser>
        <c:ser>
          <c:idx val="1"/>
          <c:order val="1"/>
          <c:tx>
            <c:strRef>
              <c:f>Agosto1!$F$101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Agosto1!$F$102:$F$121</c:f>
              <c:numCache/>
            </c:numRef>
          </c:val>
          <c:smooth val="0"/>
        </c:ser>
        <c:ser>
          <c:idx val="2"/>
          <c:order val="2"/>
          <c:tx>
            <c:strRef>
              <c:f>Agosto1!$G$101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Agosto1!$G$102:$G$121</c:f>
              <c:numCache/>
            </c:numRef>
          </c:val>
          <c:smooth val="0"/>
        </c:ser>
        <c:marker val="1"/>
        <c:axId val="11500541"/>
        <c:axId val="36396006"/>
      </c:lineChart>
      <c:catAx>
        <c:axId val="11500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96006"/>
        <c:crosses val="autoZero"/>
        <c:auto val="1"/>
        <c:lblOffset val="100"/>
        <c:tickLblSkip val="1"/>
        <c:noMultiLvlLbl val="0"/>
      </c:catAx>
      <c:valAx>
        <c:axId val="36396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00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Agosto1!$H$101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Agosto1!$H$102:$H$121</c:f>
              <c:numCache/>
            </c:numRef>
          </c:val>
          <c:smooth val="0"/>
        </c:ser>
        <c:ser>
          <c:idx val="1"/>
          <c:order val="1"/>
          <c:tx>
            <c:strRef>
              <c:f>Agosto1!$I$101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Agosto1!$I$102:$I$121</c:f>
              <c:numCache/>
            </c:numRef>
          </c:val>
          <c:smooth val="0"/>
        </c:ser>
        <c:ser>
          <c:idx val="2"/>
          <c:order val="2"/>
          <c:tx>
            <c:strRef>
              <c:f>Agosto1!$J$101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Agosto1!$J$102:$J$121</c:f>
              <c:numCache/>
            </c:numRef>
          </c:val>
          <c:smooth val="0"/>
        </c:ser>
        <c:marker val="1"/>
        <c:axId val="59128599"/>
        <c:axId val="62395344"/>
      </c:lineChart>
      <c:catAx>
        <c:axId val="59128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95344"/>
        <c:crosses val="autoZero"/>
        <c:auto val="1"/>
        <c:lblOffset val="100"/>
        <c:tickLblSkip val="1"/>
        <c:noMultiLvlLbl val="0"/>
      </c:catAx>
      <c:valAx>
        <c:axId val="62395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128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Agosto2!$B$7:$B$10</c:f>
              <c:strCache/>
            </c:strRef>
          </c:cat>
          <c:val>
            <c:numRef>
              <c:f>Agosto2!$C$7:$C$10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75" zoomScaleNormal="75" zoomScalePageLayoutView="0" workbookViewId="0" topLeftCell="A1">
      <selection activeCell="L4" sqref="L4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0" t="s">
        <v>59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pans="3:33" ht="16.5">
      <c r="C3" s="2"/>
      <c r="D3" s="43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4" t="s">
        <v>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7" spans="4:25" ht="16.5">
      <c r="D7" s="3"/>
      <c r="E7" s="47" t="s">
        <v>2</v>
      </c>
      <c r="F7" s="47"/>
      <c r="G7" s="47"/>
      <c r="H7" s="47"/>
      <c r="I7" s="47" t="s">
        <v>3</v>
      </c>
      <c r="J7" s="47"/>
      <c r="K7" s="47"/>
      <c r="L7" s="47"/>
      <c r="P7" s="4"/>
      <c r="Q7" s="5"/>
      <c r="R7" s="48"/>
      <c r="S7" s="48"/>
      <c r="T7" s="48"/>
      <c r="U7" s="48"/>
      <c r="V7" s="48"/>
      <c r="W7" s="48"/>
      <c r="X7" s="48"/>
      <c r="Y7" s="48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9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50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9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50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9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50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9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50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9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50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9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50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9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50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9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50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9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50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9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50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9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50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9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50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9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50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9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50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9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50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9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50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9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50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9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50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9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50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9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50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9"/>
      <c r="D29" s="9" t="s">
        <v>16</v>
      </c>
      <c r="E29" s="10"/>
      <c r="F29" s="10"/>
      <c r="G29" s="10"/>
      <c r="H29" s="10"/>
      <c r="I29" s="10"/>
      <c r="J29" s="10"/>
      <c r="K29" s="10"/>
      <c r="L29" s="10"/>
      <c r="P29" s="50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9"/>
      <c r="D30" s="9" t="s">
        <v>17</v>
      </c>
      <c r="E30" s="10"/>
      <c r="F30" s="10"/>
      <c r="G30" s="10"/>
      <c r="H30" s="10"/>
      <c r="I30" s="10"/>
      <c r="J30" s="10"/>
      <c r="K30" s="10"/>
      <c r="L30" s="10"/>
      <c r="P30" s="50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9"/>
      <c r="D31" s="9" t="s">
        <v>18</v>
      </c>
      <c r="E31" s="10"/>
      <c r="F31" s="10"/>
      <c r="G31" s="10"/>
      <c r="H31" s="10"/>
      <c r="I31" s="10"/>
      <c r="J31" s="10"/>
      <c r="K31" s="10"/>
      <c r="L31" s="10"/>
      <c r="P31" s="50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9"/>
      <c r="D32" s="9" t="s">
        <v>19</v>
      </c>
      <c r="E32" s="10"/>
      <c r="F32" s="10"/>
      <c r="G32" s="10"/>
      <c r="H32" s="10"/>
      <c r="I32" s="10"/>
      <c r="J32" s="10"/>
      <c r="K32" s="10"/>
      <c r="L32" s="10"/>
      <c r="P32" s="50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7" t="s">
        <v>20</v>
      </c>
      <c r="F35" s="47"/>
      <c r="G35" s="47"/>
      <c r="H35" s="47"/>
      <c r="I35" s="47" t="s">
        <v>21</v>
      </c>
      <c r="J35" s="47"/>
      <c r="K35" s="47"/>
      <c r="L35" s="47"/>
      <c r="P35" s="4"/>
      <c r="Q35" s="4"/>
      <c r="R35" s="48"/>
      <c r="S35" s="48"/>
      <c r="T35" s="48"/>
      <c r="U35" s="48"/>
      <c r="V35" s="48"/>
      <c r="W35" s="48"/>
      <c r="X35" s="48"/>
      <c r="Y35" s="48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9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50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9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50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9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50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9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50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9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50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9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50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9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50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9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50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9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50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9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50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9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50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9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50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9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50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9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50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9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50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9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50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9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50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9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50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9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50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9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50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9"/>
      <c r="D57" s="9" t="s">
        <v>16</v>
      </c>
      <c r="E57" s="18"/>
      <c r="F57" s="18"/>
      <c r="G57" s="18"/>
      <c r="H57" s="18"/>
      <c r="I57" s="23"/>
      <c r="J57" s="23"/>
      <c r="K57" s="23"/>
      <c r="L57" s="23"/>
      <c r="P57" s="50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9"/>
      <c r="D58" s="9" t="s">
        <v>17</v>
      </c>
      <c r="E58" s="18"/>
      <c r="F58" s="18"/>
      <c r="G58" s="18"/>
      <c r="H58" s="18"/>
      <c r="I58" s="23"/>
      <c r="J58" s="23"/>
      <c r="K58" s="23"/>
      <c r="L58" s="23"/>
      <c r="P58" s="50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9"/>
      <c r="D59" s="9" t="s">
        <v>18</v>
      </c>
      <c r="E59" s="18"/>
      <c r="F59" s="18"/>
      <c r="G59" s="18"/>
      <c r="H59" s="18"/>
      <c r="I59" s="23"/>
      <c r="J59" s="23"/>
      <c r="K59" s="23"/>
      <c r="L59" s="23"/>
      <c r="P59" s="50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9"/>
      <c r="D60" s="9" t="s">
        <v>19</v>
      </c>
      <c r="E60" s="18"/>
      <c r="F60" s="18"/>
      <c r="G60" s="18"/>
      <c r="H60" s="18"/>
      <c r="I60" s="23"/>
      <c r="J60" s="23"/>
      <c r="K60" s="23"/>
      <c r="L60" s="23"/>
      <c r="P60" s="50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51" t="s">
        <v>22</v>
      </c>
      <c r="E63" s="51"/>
      <c r="F63" s="52" t="s">
        <v>23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4:23" ht="45.75" customHeight="1">
      <c r="D64" s="51" t="s">
        <v>24</v>
      </c>
      <c r="E64" s="51"/>
      <c r="F64" s="52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4:23" ht="16.5">
      <c r="D65" s="51" t="s">
        <v>25</v>
      </c>
      <c r="E65" s="51"/>
      <c r="F65" s="52" t="s">
        <v>26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4:23" ht="16.5">
      <c r="D66" s="51" t="s">
        <v>27</v>
      </c>
      <c r="E66" s="51"/>
      <c r="F66" s="52" t="s">
        <v>28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9" spans="3:32" ht="16.5">
      <c r="C69" s="53" t="s">
        <v>29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54" t="s">
        <v>2</v>
      </c>
      <c r="F72" s="55"/>
      <c r="G72" s="56"/>
      <c r="H72" s="54" t="s">
        <v>3</v>
      </c>
      <c r="I72" s="55"/>
      <c r="J72" s="56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9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9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9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9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9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9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9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9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9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9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9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9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9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9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9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9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9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9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9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9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9"/>
      <c r="D94" s="9" t="s">
        <v>16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9"/>
      <c r="D95" s="9" t="s">
        <v>17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9"/>
      <c r="D96" s="9" t="s">
        <v>18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9"/>
      <c r="D97" s="9" t="s">
        <v>19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54" t="s">
        <v>20</v>
      </c>
      <c r="F100" s="55"/>
      <c r="G100" s="56"/>
      <c r="H100" s="54" t="s">
        <v>21</v>
      </c>
      <c r="I100" s="55"/>
      <c r="J100" s="56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9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9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9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9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9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9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9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9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9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9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9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9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57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57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57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57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57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57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57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57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4766.795353006163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57"/>
      <c r="D122" s="9" t="s">
        <v>16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57"/>
      <c r="D123" s="9" t="s">
        <v>17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57"/>
      <c r="D124" s="9" t="s">
        <v>18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57"/>
      <c r="D125" s="9" t="s">
        <v>19</v>
      </c>
      <c r="E125" s="10"/>
      <c r="F125" s="10"/>
      <c r="G125" s="10"/>
      <c r="H125" s="25"/>
      <c r="I125" s="25"/>
      <c r="J125" s="25"/>
    </row>
    <row r="128" spans="4:23" ht="31.5" customHeight="1">
      <c r="D128" s="51" t="s">
        <v>33</v>
      </c>
      <c r="E128" s="51"/>
      <c r="F128" s="52" t="s">
        <v>34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4:23" ht="28.5" customHeight="1">
      <c r="D129" s="51" t="s">
        <v>35</v>
      </c>
      <c r="E129" s="51"/>
      <c r="F129" s="52" t="s">
        <v>36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4:23" ht="29.25" customHeight="1">
      <c r="D130" s="51" t="s">
        <v>37</v>
      </c>
      <c r="E130" s="51"/>
      <c r="F130" s="52" t="s">
        <v>38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2" spans="4:23" ht="56.25" customHeight="1">
      <c r="D132" s="51" t="s">
        <v>39</v>
      </c>
      <c r="E132" s="51"/>
      <c r="F132" s="52" t="s">
        <v>40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75" zoomScaleNormal="75" zoomScalePageLayoutView="0" workbookViewId="0" topLeftCell="A37">
      <selection activeCell="C44" sqref="C44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9" bestFit="1" customWidth="1"/>
    <col min="5" max="16384" width="11.421875" style="26" customWidth="1"/>
  </cols>
  <sheetData>
    <row r="2" spans="2:17" ht="15.75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2:4" ht="15">
      <c r="B5" s="27" t="s">
        <v>42</v>
      </c>
      <c r="C5" s="28"/>
      <c r="D5" s="28"/>
    </row>
    <row r="6" spans="2:4" ht="25.5">
      <c r="B6" s="29" t="s">
        <v>43</v>
      </c>
      <c r="C6" s="30" t="s">
        <v>44</v>
      </c>
      <c r="D6" s="30" t="s">
        <v>45</v>
      </c>
    </row>
    <row r="7" spans="2:4" ht="15">
      <c r="B7" s="31" t="s">
        <v>46</v>
      </c>
      <c r="C7" s="32">
        <f>+Agosto1!I28</f>
        <v>51363</v>
      </c>
      <c r="D7" s="32">
        <f>+Agosto1!E56</f>
        <v>14515024.185349</v>
      </c>
    </row>
    <row r="8" spans="2:4" ht="15">
      <c r="B8" s="31" t="s">
        <v>47</v>
      </c>
      <c r="C8" s="32">
        <f>+Agosto1!J28</f>
        <v>57237</v>
      </c>
      <c r="D8" s="32">
        <f>+Agosto1!F56</f>
        <v>13955616.255909</v>
      </c>
    </row>
    <row r="9" spans="2:4" ht="15">
      <c r="B9" s="31" t="s">
        <v>48</v>
      </c>
      <c r="C9" s="32">
        <f>+Agosto1!K28</f>
        <v>7529</v>
      </c>
      <c r="D9" s="32">
        <f>+Agosto1!G56</f>
        <v>34642108.004522</v>
      </c>
    </row>
    <row r="10" spans="2:4" ht="15">
      <c r="B10" s="31" t="s">
        <v>49</v>
      </c>
      <c r="C10" s="32">
        <f>+Agosto1!L28</f>
        <v>2409</v>
      </c>
      <c r="D10" s="32">
        <f>+Agosto1!H56</f>
        <v>668323.400751</v>
      </c>
    </row>
    <row r="11" spans="2:4" ht="15.75">
      <c r="B11" s="33" t="s">
        <v>50</v>
      </c>
      <c r="C11" s="34">
        <f>+C7+C8+C9+C10</f>
        <v>118538</v>
      </c>
      <c r="D11" s="34">
        <f>+D7+D8+D9+D10</f>
        <v>63781071.846531</v>
      </c>
    </row>
    <row r="12" spans="2:4" ht="15">
      <c r="B12" s="35"/>
      <c r="C12" s="36"/>
      <c r="D12" s="36"/>
    </row>
    <row r="21" spans="2:4" ht="15">
      <c r="B21" s="37" t="s">
        <v>51</v>
      </c>
      <c r="C21" s="28"/>
      <c r="D21" s="28"/>
    </row>
    <row r="22" spans="2:4" ht="25.5">
      <c r="B22" s="29" t="s">
        <v>43</v>
      </c>
      <c r="C22" s="30" t="s">
        <v>52</v>
      </c>
      <c r="D22" s="30" t="s">
        <v>53</v>
      </c>
    </row>
    <row r="23" spans="2:4" ht="15">
      <c r="B23" s="31" t="s">
        <v>46</v>
      </c>
      <c r="C23" s="32">
        <f>AVERAGE(Agosto1!I9:I20)</f>
        <v>46665.833333333336</v>
      </c>
      <c r="D23" s="32">
        <f>AVERAGE(Agosto1!E37:E48)</f>
        <v>13361368.533420345</v>
      </c>
    </row>
    <row r="24" spans="2:4" ht="15">
      <c r="B24" s="31" t="s">
        <v>47</v>
      </c>
      <c r="C24" s="32">
        <f>AVERAGE(Agosto1!J9:J20)</f>
        <v>46409.583333333336</v>
      </c>
      <c r="D24" s="32">
        <f>AVERAGE(Agosto1!F37:F48)</f>
        <v>12987087.449687323</v>
      </c>
    </row>
    <row r="25" spans="2:4" ht="15">
      <c r="B25" s="31" t="s">
        <v>48</v>
      </c>
      <c r="C25" s="32">
        <f>AVERAGE(Agosto1!K9:K20)</f>
        <v>7235.75</v>
      </c>
      <c r="D25" s="32">
        <f>AVERAGE(Agosto1!G37:G48)</f>
        <v>20370468.42050383</v>
      </c>
    </row>
    <row r="26" spans="2:4" ht="15">
      <c r="B26" s="31" t="s">
        <v>49</v>
      </c>
      <c r="C26" s="32">
        <f>AVERAGE(Agosto1!L9:L21)</f>
        <v>2163.769230769231</v>
      </c>
      <c r="D26" s="32">
        <f>AVERAGE(Agosto1!H37:H48)</f>
        <v>533963.227637285</v>
      </c>
    </row>
    <row r="27" spans="2:4" ht="15.75">
      <c r="B27" s="33" t="s">
        <v>50</v>
      </c>
      <c r="C27" s="34">
        <f>+C23+C24+C25+C26</f>
        <v>102474.9358974359</v>
      </c>
      <c r="D27" s="34">
        <f>+D23+D24+D25+D26</f>
        <v>47252887.63124878</v>
      </c>
    </row>
    <row r="28" spans="2:4" ht="15">
      <c r="B28" s="35"/>
      <c r="C28" s="36"/>
      <c r="D28" s="36"/>
    </row>
    <row r="36" spans="2:17" ht="15.75">
      <c r="B36" s="58" t="s">
        <v>54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2:4" ht="15">
      <c r="B39" s="38" t="str">
        <f>+B5</f>
        <v>Agosto 2012</v>
      </c>
      <c r="C39" s="28"/>
      <c r="D39" s="28"/>
    </row>
    <row r="40" spans="2:4" ht="25.5">
      <c r="B40" s="29" t="s">
        <v>43</v>
      </c>
      <c r="C40" s="30" t="s">
        <v>55</v>
      </c>
      <c r="D40" s="30" t="s">
        <v>45</v>
      </c>
    </row>
    <row r="41" spans="2:4" ht="15">
      <c r="B41" s="31" t="s">
        <v>56</v>
      </c>
      <c r="C41" s="32">
        <f>+Agosto1!H93</f>
        <v>19479</v>
      </c>
      <c r="D41" s="32">
        <f>+Agosto1!E121</f>
        <v>1183512.496238</v>
      </c>
    </row>
    <row r="42" spans="2:4" ht="15">
      <c r="B42" s="31" t="s">
        <v>57</v>
      </c>
      <c r="C42" s="32">
        <f>+Agosto1!I93</f>
        <v>3107</v>
      </c>
      <c r="D42" s="32">
        <f>+Agosto1!F121</f>
        <v>2292366.688999</v>
      </c>
    </row>
    <row r="43" spans="2:4" ht="15">
      <c r="B43" s="31" t="s">
        <v>58</v>
      </c>
      <c r="C43" s="32">
        <f>+Agosto1!J93</f>
        <v>9783</v>
      </c>
      <c r="D43" s="32">
        <f>+Agosto1!G121</f>
        <v>8094974.453354</v>
      </c>
    </row>
    <row r="44" spans="2:4" ht="15.75">
      <c r="B44" s="33" t="s">
        <v>50</v>
      </c>
      <c r="C44" s="34">
        <f>+C41+C42+C43</f>
        <v>32369</v>
      </c>
      <c r="D44" s="34">
        <f>+D41+D42+D43</f>
        <v>11570853.638590999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51</v>
      </c>
      <c r="C55" s="28"/>
      <c r="D55" s="28"/>
    </row>
    <row r="56" spans="2:4" ht="25.5">
      <c r="B56" s="29" t="s">
        <v>43</v>
      </c>
      <c r="C56" s="30" t="s">
        <v>52</v>
      </c>
      <c r="D56" s="30" t="s">
        <v>53</v>
      </c>
    </row>
    <row r="57" spans="2:4" ht="15">
      <c r="B57" s="31" t="s">
        <v>56</v>
      </c>
      <c r="C57" s="32">
        <f>AVERAGE(Agosto1!H74:H85)</f>
        <v>21043</v>
      </c>
      <c r="D57" s="32">
        <f>AVERAGE(Agosto1!E102:E113)</f>
        <v>1421810.1004611666</v>
      </c>
    </row>
    <row r="58" spans="2:4" ht="15">
      <c r="B58" s="31" t="s">
        <v>57</v>
      </c>
      <c r="C58" s="32">
        <f>AVERAGE(Agosto1!I74:I85)</f>
        <v>3372</v>
      </c>
      <c r="D58" s="32">
        <f>AVERAGE(Agosto1!F102:F113)</f>
        <v>2887221.836197667</v>
      </c>
    </row>
    <row r="59" spans="2:4" ht="15">
      <c r="B59" s="31" t="s">
        <v>58</v>
      </c>
      <c r="C59" s="32">
        <f>AVERAGE(Agosto1!J74:J85)</f>
        <v>8722.833333333334</v>
      </c>
      <c r="D59" s="32">
        <f>AVERAGE(Agosto1!G102:G113)</f>
        <v>7467112.557232916</v>
      </c>
    </row>
    <row r="60" spans="2:4" ht="15.75">
      <c r="B60" s="33" t="s">
        <v>50</v>
      </c>
      <c r="C60" s="34">
        <f>+C57+C58+C59</f>
        <v>33137.833333333336</v>
      </c>
      <c r="D60" s="34">
        <f>+D57+D58+D59</f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2012-09-27T20:04:27Z</dcterms:created>
  <dcterms:modified xsi:type="dcterms:W3CDTF">2012-10-01T13:38:04Z</dcterms:modified>
  <cp:category/>
  <cp:version/>
  <cp:contentType/>
  <cp:contentStatus/>
</cp:coreProperties>
</file>