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8730" activeTab="0"/>
  </bookViews>
  <sheets>
    <sheet name="Nov-12 Op" sheetId="1" r:id="rId1"/>
    <sheet name="Nov-12 UF" sheetId="2" r:id="rId2"/>
    <sheet name="Nov-12 US$" sheetId="3" r:id="rId3"/>
  </sheets>
  <definedNames>
    <definedName name="_xlnm.Print_Area" localSheetId="1">'Nov-12 UF'!$B$2:$L$158</definedName>
    <definedName name="_xlnm.Print_Area" localSheetId="2">'Nov-12 US$'!$B$2:$L$156</definedName>
    <definedName name="PHAUF" localSheetId="1">'Nov-12 UF'!$F$29:$F$40,OFFSET('Nov-12 UF'!$F$42,,,COUNT('Nov-12 UF'!$D$42:$D$53),1)</definedName>
    <definedName name="PHAUS" localSheetId="2">'Nov-12 US$'!$F$29:$F$40,OFFSET('Nov-12 US$'!$F$42,,,COUNT('Nov-12 US$'!$D$42:$D$53),1)</definedName>
    <definedName name="phluf" localSheetId="1">'Nov-12 UF'!$G$29:$G$40,OFFSET('Nov-12 UF'!$G$42,,,COUNT('Nov-12 UF'!$D$42:$D$53),1)</definedName>
    <definedName name="PHLUS" localSheetId="2">'Nov-12 US$'!$G$29:$G$40,OFFSET('Nov-12 US$'!$G$42,,,COUNT('Nov-12 US$'!$D$42:$D$53),1)</definedName>
    <definedName name="PMAUF" localSheetId="1">'Nov-12 UF'!$H$29:$H$40,OFFSET('Nov-12 UF'!$H$42,,,COUNT('Nov-12 UF'!$D$42:$D$53),1)</definedName>
    <definedName name="PMAUS" localSheetId="2">'Nov-12 US$'!$H$29:$H$40,OFFSET('Nov-12 US$'!$H$42,,,COUNT('Nov-12 US$'!$D$42:$D$53),1)</definedName>
    <definedName name="PMLUF" localSheetId="1">'Nov-12 UF'!$I$29:$I$40,OFFSET('Nov-12 UF'!$I$42,,,COUNT('Nov-12 UF'!$D$42:$D$53),1)</definedName>
    <definedName name="PMLUS" localSheetId="2">'Nov-12 US$'!$I$29:$I$40,OFFSET('Nov-12 US$'!$I$42,,,COUNT('Nov-12 US$'!$D$42:$D$53),1)</definedName>
    <definedName name="RVAUF" localSheetId="1">'Nov-12 UF'!$D$29:$D$40,OFFSET('Nov-12 UF'!$D$42,,,COUNT('Nov-12 UF'!$D$42:$D$53),1)</definedName>
    <definedName name="RVAUS" localSheetId="2">'Nov-12 US$'!$D$29:$D$40,OFFSET('Nov-12 US$'!$D$42,,,COUNT('Nov-12 US$'!$D$42:$D$53),1)</definedName>
    <definedName name="RVLUF" localSheetId="1">'Nov-12 UF'!$E$29:$E$40,OFFSET('Nov-12 UF'!$E$42,,,COUNT('Nov-12 UF'!$D$42:$D$53),1)</definedName>
    <definedName name="RVLUS" localSheetId="2">'Nov-12 US$'!$E$29:$E$40,OFFSET('Nov-12 US$'!$E$42,,,COUNT('Nov-12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<sst xmlns="http://schemas.openxmlformats.org/spreadsheetml/2006/main" count="451" uniqueCount="95">
  <si>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</si>
  <si>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</si>
  <si>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</si>
  <si>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</si>
  <si>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</si>
  <si>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</si>
  <si>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</si>
  <si>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</si>
  <si>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</si>
  <si>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</si>
  <si>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</si>
  <si>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</si>
  <si>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</si>
  <si>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</si>
  <si>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</si>
  <si>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</si>
  <si>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</si>
  <si>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</si>
  <si>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</si>
  <si>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</si>
  <si>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</si>
  <si>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</si>
  <si>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</si>
  <si>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</si>
  <si>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</si>
  <si>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</si>
  <si>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</si>
  <si>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</si>
  <si>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</si>
  <si>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</si>
  <si>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</si>
  <si>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</si>
  <si>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</si>
  <si>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</si>
  <si>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</si>
  <si>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</si>
  <si>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</si>
  <si>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</si>
  <si>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</si>
  <si>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</si>
  <si>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</si>
  <si>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</si>
  <si>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</si>
  <si>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</si>
  <si>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</si>
  <si>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</si>
  <si>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</si>
  <si>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</si>
  <si>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</si>
  <si>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</si>
  <si>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</si>
  <si>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</si>
  <si>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SA CORREDORES DE BOLSA    </t>
  </si>
  <si>
    <t xml:space="preserve">SANTANDER SA CORREDORES DE BOLSA      </t>
  </si>
  <si>
    <t xml:space="preserve">BANCHILE CORREDORES DE BOLSA SA       </t>
  </si>
  <si>
    <t xml:space="preserve">BBVA CORREDORES DE BOLSA LTDA          </t>
  </si>
  <si>
    <t xml:space="preserve">BCI CORREDOR DE BOLSA SA              </t>
  </si>
  <si>
    <t>BICE INVERSIONES CORREDORES DE BOLSA SA</t>
  </si>
  <si>
    <t xml:space="preserve">LARRAIN VIAL SA CORREDORA DE BOLSA    </t>
  </si>
  <si>
    <t xml:space="preserve">CORPBANCA CORREDORES DE BOLSA SA      </t>
  </si>
  <si>
    <t xml:space="preserve">SCOTIA CORREDORA DE BOLSA CHILE SA    </t>
  </si>
  <si>
    <t xml:space="preserve">EUROAMERICA CORREDORES DE BOLSA SA    </t>
  </si>
  <si>
    <t xml:space="preserve">CELFIN CAPITAL SA CORREDORES DE BOLSA </t>
  </si>
  <si>
    <t xml:space="preserve">DEUTSCHE SECURITIES C DE BOLSA LTDA   </t>
  </si>
  <si>
    <t xml:space="preserve">IM TRUST SA CORREDORES DE BOLSA     </t>
  </si>
  <si>
    <t xml:space="preserve">PENTA CORREDORES DE BOLSA SA          </t>
  </si>
  <si>
    <t xml:space="preserve">CONSORCIO CORREDORES DE BOLSA SA      </t>
  </si>
  <si>
    <t>VALORES SECURITY SACORREDORES DE BOLSA</t>
  </si>
  <si>
    <t xml:space="preserve">ITAU CHILE CORREDOR DE BOLSA LIMITADA   </t>
  </si>
  <si>
    <t xml:space="preserve">TANNER CORREDORES DE BOLSA SA         </t>
  </si>
  <si>
    <t xml:space="preserve">CHG CORREDORES DE BOLSA SA            </t>
  </si>
  <si>
    <t xml:space="preserve">MBI CORREDORES DE BOLSA SA            </t>
  </si>
  <si>
    <t xml:space="preserve">CRUZ DEL SUR CORREDORA DE BOLSA SA    </t>
  </si>
  <si>
    <t xml:space="preserve">NEGOCIOS Y VALORES SA C DE BOLSA     </t>
  </si>
  <si>
    <t xml:space="preserve">MERRILL LYNCH CORREDORES DE BOLSA SA  </t>
  </si>
  <si>
    <t>INVERTIRONLINE-FIT CORRED DE BOLSA SA</t>
  </si>
  <si>
    <t xml:space="preserve">GBM CORREDORES DE BOLSA LIMITADA        </t>
  </si>
  <si>
    <t xml:space="preserve">MOLINA Y SWETT SA CORREDORES DE BOLSA </t>
  </si>
  <si>
    <t xml:space="preserve">JP MORGAN CORREDORES DE BOLSA SPA     </t>
  </si>
  <si>
    <t xml:space="preserve">UGARTE Y CIA CORREDORES DE BOLSA SA  </t>
  </si>
  <si>
    <t xml:space="preserve">FINANZAS Y NEGOCIOS SA  C DE BOLSA   </t>
  </si>
  <si>
    <t xml:space="preserve">RENTA 4 CORREDORES DE BOLSA SA        </t>
  </si>
  <si>
    <t xml:space="preserve">MONEDA CORREDORES DE BOLSA LTDA        </t>
  </si>
  <si>
    <t xml:space="preserve">JAIME LARRAIN Y CIA C DE BOLSA LTDA  </t>
  </si>
  <si>
    <t xml:space="preserve">ETCHEGARAY SA CORREDORES DE BOLSA     </t>
  </si>
  <si>
    <t>VANTRUST CAPITAL CORREDORES DE BOLSA SA</t>
  </si>
  <si>
    <t xml:space="preserve">YRARRAZAVAL Y CIA C DE BOLSA LTDA    </t>
  </si>
  <si>
    <t xml:space="preserve">CHILEMARKET SA CORREDORES DE BOLSA    </t>
  </si>
  <si>
    <t xml:space="preserve">VALENZUELA LAFOURCADE SA C DE BOLSA  </t>
  </si>
  <si>
    <t>OPERACIONES ACEPTADAS EN SISTEMAS DE COMPENSACIÓN Y LIQUIDACIÓN</t>
  </si>
  <si>
    <t>Operaciones Aceptadas por CCLV * - Información Mensual</t>
  </si>
  <si>
    <t>* Una punta</t>
  </si>
  <si>
    <t>Operaciones Ingresadas</t>
  </si>
  <si>
    <t>Operaciones Aceptadas</t>
  </si>
  <si>
    <t>NOVIEMBRE 2012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</si>
</sst>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4" fillId="55" borderId="0" xfId="120" applyFont="1" applyFill="1">
      <alignment/>
      <protection/>
    </xf>
    <xf numFmtId="0" fontId="0" fillId="55" borderId="0" xfId="120" applyFill="1">
      <alignment/>
      <protection/>
    </xf>
    <xf numFmtId="49" fontId="24" fillId="55" borderId="0" xfId="120" applyNumberFormat="1" applyFont="1" applyFill="1">
      <alignment/>
      <protection/>
    </xf>
    <xf numFmtId="0" fontId="21" fillId="55" borderId="0" xfId="120" applyFont="1" applyFill="1">
      <alignment/>
      <protection/>
    </xf>
    <xf numFmtId="0" fontId="24" fillId="55" borderId="30" xfId="120" applyFont="1" applyFill="1" applyBorder="1" applyAlignment="1">
      <alignment horizontal="center"/>
      <protection/>
    </xf>
    <xf numFmtId="0" fontId="24" fillId="55" borderId="31" xfId="120" applyFont="1" applyFill="1" applyBorder="1" applyAlignment="1">
      <alignment horizontal="center"/>
      <protection/>
    </xf>
    <xf numFmtId="0" fontId="24" fillId="55" borderId="32" xfId="120" applyFont="1" applyFill="1" applyBorder="1" applyAlignment="1">
      <alignment horizontal="center" wrapText="1"/>
      <protection/>
    </xf>
    <xf numFmtId="0" fontId="24" fillId="55" borderId="33" xfId="120" applyFont="1" applyFill="1" applyBorder="1" applyAlignment="1">
      <alignment horizontal="center" wrapText="1"/>
      <protection/>
    </xf>
    <xf numFmtId="0" fontId="24" fillId="55" borderId="34" xfId="120" applyFont="1" applyFill="1" applyBorder="1" applyAlignment="1">
      <alignment horizontal="center" wrapText="1"/>
      <protection/>
    </xf>
    <xf numFmtId="0" fontId="24" fillId="55" borderId="35" xfId="120" applyFont="1" applyFill="1" applyBorder="1" applyAlignment="1">
      <alignment horizontal="center" wrapText="1"/>
      <protection/>
    </xf>
    <xf numFmtId="0" fontId="24" fillId="55" borderId="36" xfId="120" applyFont="1" applyFill="1" applyBorder="1" applyAlignment="1">
      <alignment horizontal="center" wrapText="1"/>
      <protection/>
    </xf>
    <xf numFmtId="0" fontId="24" fillId="55" borderId="69" xfId="120" applyFont="1" applyFill="1" applyBorder="1" applyAlignment="1">
      <alignment horizontal="center" wrapText="1"/>
      <protection/>
    </xf>
    <xf numFmtId="0" fontId="24" fillId="55" borderId="70" xfId="120" applyFont="1" applyFill="1" applyBorder="1" applyAlignment="1">
      <alignment horizontal="center" wrapText="1"/>
      <protection/>
    </xf>
    <xf numFmtId="0" fontId="21" fillId="55" borderId="43" xfId="120" applyFont="1" applyFill="1" applyBorder="1">
      <alignment/>
      <protection/>
    </xf>
    <xf numFmtId="3" fontId="21" fillId="55" borderId="42" xfId="106" applyNumberFormat="1" applyFont="1" applyFill="1" applyBorder="1" applyAlignment="1">
      <alignment horizontal="center" wrapText="1"/>
    </xf>
    <xf numFmtId="3" fontId="21" fillId="55" borderId="43" xfId="106" applyNumberFormat="1" applyFont="1" applyFill="1" applyBorder="1" applyAlignment="1">
      <alignment horizontal="center" wrapText="1"/>
    </xf>
    <xf numFmtId="3" fontId="21" fillId="55" borderId="29" xfId="106" applyNumberFormat="1" applyFont="1" applyFill="1" applyBorder="1" applyAlignment="1">
      <alignment horizontal="center" wrapText="1"/>
    </xf>
    <xf numFmtId="3" fontId="21" fillId="55" borderId="44" xfId="106" applyNumberFormat="1" applyFont="1" applyFill="1" applyBorder="1" applyAlignment="1">
      <alignment horizontal="center" wrapText="1"/>
    </xf>
    <xf numFmtId="3" fontId="21" fillId="55" borderId="19" xfId="106" applyNumberFormat="1" applyFont="1" applyFill="1" applyBorder="1" applyAlignment="1">
      <alignment horizontal="center" wrapText="1"/>
    </xf>
    <xf numFmtId="3" fontId="21" fillId="55" borderId="38" xfId="120" applyNumberFormat="1" applyFont="1" applyFill="1" applyBorder="1" applyAlignment="1">
      <alignment horizontal="center" wrapText="1"/>
      <protection/>
    </xf>
    <xf numFmtId="3" fontId="21" fillId="55" borderId="39" xfId="120" applyNumberFormat="1" applyFont="1" applyFill="1" applyBorder="1" applyAlignment="1">
      <alignment horizontal="center" wrapText="1"/>
      <protection/>
    </xf>
    <xf numFmtId="3" fontId="21" fillId="55" borderId="42" xfId="120" applyNumberFormat="1" applyFont="1" applyFill="1" applyBorder="1" applyAlignment="1">
      <alignment horizontal="center" wrapText="1"/>
      <protection/>
    </xf>
    <xf numFmtId="3" fontId="21" fillId="55" borderId="43" xfId="120" applyNumberFormat="1" applyFont="1" applyFill="1" applyBorder="1" applyAlignment="1">
      <alignment horizontal="center" wrapText="1"/>
      <protection/>
    </xf>
    <xf numFmtId="0" fontId="21" fillId="55" borderId="52" xfId="120" applyFont="1" applyFill="1" applyBorder="1">
      <alignment/>
      <protection/>
    </xf>
    <xf numFmtId="3" fontId="21" fillId="55" borderId="46" xfId="106" applyNumberFormat="1" applyFont="1" applyFill="1" applyBorder="1" applyAlignment="1">
      <alignment horizontal="center" wrapText="1"/>
    </xf>
    <xf numFmtId="3" fontId="21" fillId="55" borderId="47" xfId="106" applyNumberFormat="1" applyFont="1" applyFill="1" applyBorder="1" applyAlignment="1">
      <alignment horizontal="center" wrapText="1"/>
    </xf>
    <xf numFmtId="3" fontId="21" fillId="55" borderId="21" xfId="106" applyNumberFormat="1" applyFont="1" applyFill="1" applyBorder="1" applyAlignment="1">
      <alignment horizontal="center" wrapText="1"/>
    </xf>
    <xf numFmtId="3" fontId="21" fillId="55" borderId="48" xfId="106" applyNumberFormat="1" applyFont="1" applyFill="1" applyBorder="1" applyAlignment="1">
      <alignment horizontal="center" wrapText="1"/>
    </xf>
    <xf numFmtId="3" fontId="21" fillId="55" borderId="49" xfId="106" applyNumberFormat="1" applyFont="1" applyFill="1" applyBorder="1" applyAlignment="1">
      <alignment horizontal="center" wrapText="1"/>
    </xf>
    <xf numFmtId="3" fontId="21" fillId="55" borderId="51" xfId="120" applyNumberFormat="1" applyFont="1" applyFill="1" applyBorder="1" applyAlignment="1">
      <alignment horizontal="center" wrapText="1"/>
      <protection/>
    </xf>
    <xf numFmtId="3" fontId="21" fillId="55" borderId="52" xfId="120" applyNumberFormat="1" applyFont="1" applyFill="1" applyBorder="1" applyAlignment="1">
      <alignment horizontal="center" wrapText="1"/>
      <protection/>
    </xf>
    <xf numFmtId="3" fontId="24" fillId="55" borderId="30" xfId="120" applyNumberFormat="1" applyFont="1" applyFill="1" applyBorder="1" applyAlignment="1">
      <alignment horizontal="center" wrapText="1"/>
      <protection/>
    </xf>
    <xf numFmtId="3" fontId="24" fillId="55" borderId="71" xfId="120" applyNumberFormat="1" applyFont="1" applyFill="1" applyBorder="1" applyAlignment="1">
      <alignment horizontal="center" wrapText="1"/>
      <protection/>
    </xf>
    <xf numFmtId="3" fontId="24" fillId="55" borderId="54" xfId="120" applyNumberFormat="1" applyFont="1" applyFill="1" applyBorder="1" applyAlignment="1">
      <alignment horizontal="center" wrapText="1"/>
      <protection/>
    </xf>
    <xf numFmtId="3" fontId="24" fillId="55" borderId="31" xfId="120" applyNumberFormat="1" applyFont="1" applyFill="1" applyBorder="1" applyAlignment="1">
      <alignment horizontal="center" wrapText="1"/>
      <protection/>
    </xf>
    <xf numFmtId="3" fontId="24" fillId="55" borderId="34" xfId="120" applyNumberFormat="1" applyFont="1" applyFill="1" applyBorder="1" applyAlignment="1">
      <alignment horizontal="center" wrapText="1"/>
      <protection/>
    </xf>
    <xf numFmtId="3" fontId="24" fillId="55" borderId="33" xfId="120" applyNumberFormat="1" applyFont="1" applyFill="1" applyBorder="1" applyAlignment="1">
      <alignment horizontal="center" wrapText="1"/>
      <protection/>
    </xf>
    <xf numFmtId="0" fontId="21" fillId="55" borderId="37" xfId="120" applyFont="1" applyFill="1" applyBorder="1" applyAlignment="1">
      <alignment horizontal="left" wrapText="1"/>
      <protection/>
    </xf>
    <xf numFmtId="3" fontId="21" fillId="55" borderId="56" xfId="120" applyNumberFormat="1" applyFont="1" applyFill="1" applyBorder="1" applyAlignment="1">
      <alignment horizontal="center" wrapText="1"/>
      <protection/>
    </xf>
    <xf numFmtId="3" fontId="21" fillId="55" borderId="57" xfId="120" applyNumberFormat="1" applyFont="1" applyFill="1" applyBorder="1" applyAlignment="1">
      <alignment horizontal="center" wrapText="1"/>
      <protection/>
    </xf>
    <xf numFmtId="3" fontId="21" fillId="55" borderId="72" xfId="120" applyNumberFormat="1" applyFont="1" applyFill="1" applyBorder="1" applyAlignment="1">
      <alignment horizontal="center" wrapText="1"/>
      <protection/>
    </xf>
    <xf numFmtId="0" fontId="21" fillId="55" borderId="19" xfId="120" applyFont="1" applyFill="1" applyBorder="1" applyAlignment="1">
      <alignment horizontal="left" wrapText="1"/>
      <protection/>
    </xf>
    <xf numFmtId="3" fontId="21" fillId="55" borderId="44" xfId="120" applyNumberFormat="1" applyFont="1" applyFill="1" applyBorder="1" applyAlignment="1">
      <alignment horizontal="center" wrapText="1"/>
      <protection/>
    </xf>
    <xf numFmtId="0" fontId="21" fillId="55" borderId="45" xfId="120" applyFont="1" applyFill="1" applyBorder="1" applyAlignment="1">
      <alignment horizontal="left" wrapText="1"/>
      <protection/>
    </xf>
    <xf numFmtId="3" fontId="21" fillId="55" borderId="46" xfId="120" applyNumberFormat="1" applyFont="1" applyFill="1" applyBorder="1" applyAlignment="1">
      <alignment horizontal="center" wrapText="1"/>
      <protection/>
    </xf>
    <xf numFmtId="3" fontId="21" fillId="55" borderId="47" xfId="120" applyNumberFormat="1" applyFont="1" applyFill="1" applyBorder="1" applyAlignment="1">
      <alignment horizontal="center" wrapText="1"/>
      <protection/>
    </xf>
    <xf numFmtId="3" fontId="21" fillId="55" borderId="40" xfId="120" applyNumberFormat="1" applyFont="1" applyFill="1" applyBorder="1" applyAlignment="1">
      <alignment horizontal="center" wrapText="1"/>
      <protection/>
    </xf>
    <xf numFmtId="0" fontId="24" fillId="55" borderId="0" xfId="120" applyFont="1" applyFill="1" applyBorder="1" applyAlignment="1">
      <alignment horizontal="center" wrapText="1"/>
      <protection/>
    </xf>
    <xf numFmtId="3" fontId="24" fillId="55" borderId="0" xfId="120" applyNumberFormat="1" applyFont="1" applyFill="1" applyBorder="1" applyAlignment="1">
      <alignment horizontal="center" wrapText="1"/>
      <protection/>
    </xf>
    <xf numFmtId="0" fontId="24" fillId="55" borderId="0" xfId="120" applyFont="1" applyFill="1" applyBorder="1" applyAlignment="1">
      <alignment horizontal="left"/>
      <protection/>
    </xf>
    <xf numFmtId="0" fontId="21" fillId="55" borderId="0" xfId="120" applyFont="1" applyFill="1" applyBorder="1" applyAlignment="1">
      <alignment horizontal="left"/>
      <protection/>
    </xf>
    <xf numFmtId="0" fontId="24" fillId="55" borderId="51" xfId="120" applyFont="1" applyFill="1" applyBorder="1" applyAlignment="1">
      <alignment horizontal="center" wrapText="1"/>
      <protection/>
    </xf>
    <xf numFmtId="0" fontId="24" fillId="55" borderId="52" xfId="120" applyFont="1" applyFill="1" applyBorder="1" applyAlignment="1">
      <alignment horizontal="center" wrapText="1"/>
      <protection/>
    </xf>
    <xf numFmtId="0" fontId="24" fillId="55" borderId="46" xfId="120" applyFont="1" applyFill="1" applyBorder="1" applyAlignment="1">
      <alignment horizontal="center" wrapText="1"/>
      <protection/>
    </xf>
    <xf numFmtId="0" fontId="24" fillId="55" borderId="47" xfId="120" applyFont="1" applyFill="1" applyBorder="1" applyAlignment="1">
      <alignment horizontal="center" wrapText="1"/>
      <protection/>
    </xf>
    <xf numFmtId="0" fontId="24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4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4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4" fillId="55" borderId="73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4" fillId="55" borderId="30" xfId="120" applyFont="1" applyFill="1" applyBorder="1" applyAlignment="1">
      <alignment horizontal="center" wrapText="1"/>
      <protection/>
    </xf>
    <xf numFmtId="0" fontId="24" fillId="55" borderId="71" xfId="120" applyFont="1" applyFill="1" applyBorder="1" applyAlignment="1">
      <alignment horizontal="center" wrapText="1"/>
      <protection/>
    </xf>
    <xf numFmtId="0" fontId="24" fillId="55" borderId="26" xfId="120" applyFont="1" applyFill="1" applyBorder="1" applyAlignment="1">
      <alignment horizontal="center" wrapText="1"/>
      <protection/>
    </xf>
    <xf numFmtId="0" fontId="24" fillId="55" borderId="28" xfId="120" applyFont="1" applyFill="1" applyBorder="1" applyAlignment="1">
      <alignment horizontal="center" wrapText="1"/>
      <protection/>
    </xf>
    <xf numFmtId="0" fontId="24" fillId="55" borderId="27" xfId="120" applyFont="1" applyFill="1" applyBorder="1" applyAlignment="1">
      <alignment horizontal="center" wrapText="1"/>
      <protection/>
    </xf>
    <xf numFmtId="0" fontId="24" fillId="55" borderId="58" xfId="120" applyFont="1" applyFill="1" applyBorder="1" applyAlignment="1">
      <alignment horizontal="center" vertical="center" wrapText="1"/>
      <protection/>
    </xf>
    <xf numFmtId="0" fontId="24" fillId="55" borderId="74" xfId="120" applyFont="1" applyFill="1" applyBorder="1" applyAlignment="1">
      <alignment horizontal="center" vertical="center" wrapText="1"/>
      <protection/>
    </xf>
    <xf numFmtId="0" fontId="0" fillId="55" borderId="75" xfId="120" applyFill="1" applyBorder="1" applyAlignment="1">
      <alignment horizontal="center" vertical="center" wrapText="1"/>
      <protection/>
    </xf>
    <xf numFmtId="0" fontId="0" fillId="55" borderId="76" xfId="120" applyFill="1" applyBorder="1" applyAlignment="1">
      <alignment horizontal="center" vertic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24" fillId="55" borderId="77" xfId="120" applyFont="1" applyFill="1" applyBorder="1" applyAlignment="1">
      <alignment horizontal="center" wrapText="1"/>
      <protection/>
    </xf>
    <xf numFmtId="0" fontId="24" fillId="55" borderId="54" xfId="120" applyFont="1" applyFill="1" applyBorder="1" applyAlignment="1">
      <alignment horizontal="center" wrapText="1"/>
      <protection/>
    </xf>
    <xf numFmtId="0" fontId="24" fillId="55" borderId="38" xfId="120" applyFont="1" applyFill="1" applyBorder="1" applyAlignment="1">
      <alignment horizontal="center" vertical="center" textRotation="90" wrapText="1"/>
      <protection/>
    </xf>
    <xf numFmtId="0" fontId="24" fillId="55" borderId="42" xfId="120" applyFont="1" applyFill="1" applyBorder="1" applyAlignment="1">
      <alignment horizontal="center" vertical="center" textRotation="90" wrapText="1"/>
      <protection/>
    </xf>
    <xf numFmtId="0" fontId="24" fillId="55" borderId="51" xfId="120" applyFont="1" applyFill="1" applyBorder="1" applyAlignment="1">
      <alignment horizontal="center" vertical="center" textRotation="90"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8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9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6" fillId="55" borderId="79" xfId="120" applyFont="1" applyFill="1" applyBorder="1" applyAlignment="1">
      <alignment horizontal="left" vertical="top" wrapText="1"/>
      <protection/>
    </xf>
    <xf numFmtId="0" fontId="24" fillId="55" borderId="19" xfId="120" applyFont="1" applyFill="1" applyBorder="1" applyAlignment="1">
      <alignment horizontal="left"/>
      <protection/>
    </xf>
    <xf numFmtId="0" fontId="24" fillId="55" borderId="20" xfId="120" applyFont="1" applyFill="1" applyBorder="1" applyAlignment="1">
      <alignment horizontal="left"/>
      <protection/>
    </xf>
    <xf numFmtId="0" fontId="24" fillId="55" borderId="29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center" wrapText="1"/>
      <protection/>
    </xf>
    <xf numFmtId="0" fontId="22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3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80" xfId="120" applyFont="1" applyFill="1" applyBorder="1" applyAlignment="1">
      <alignment horizontal="left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8" xfId="0" applyFont="1" applyBorder="1" applyAlignment="1">
      <alignment wrapText="1"/>
    </xf>
    <xf numFmtId="0" fontId="3" fillId="0" borderId="7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79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4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'Nov-12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UF'!$D$29:$D$40,'Nov-12 UF'!$D$42:$D$52)</c:f>
              <c:numCache/>
            </c:numRef>
          </c:val>
          <c:smooth val="0"/>
        </c:ser>
        <c:ser>
          <c:idx val="1"/>
          <c:order val="1"/>
          <c:tx>
            <c:strRef>
              <c:f>'Nov-12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UF'!$F$29:$F$40,'Nov-12 UF'!$F$42:$F$52)</c:f>
              <c:numCache/>
            </c:numRef>
          </c:val>
          <c:smooth val="0"/>
        </c:ser>
        <c:ser>
          <c:idx val="2"/>
          <c:order val="2"/>
          <c:tx>
            <c:strRef>
              <c:f>'Nov-12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UF'!$H$29:$H$40,'Nov-12 UF'!$H$42:$H$52)</c:f>
              <c:numCache/>
            </c:numRef>
          </c:val>
          <c:smooth val="0"/>
        </c:ser>
        <c:marker val="1"/>
        <c:axId val="53266553"/>
        <c:axId val="9636930"/>
      </c:lineChart>
      <c:catAx>
        <c:axId val="5326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6930"/>
        <c:crosses val="autoZero"/>
        <c:auto val="1"/>
        <c:lblOffset val="100"/>
        <c:tickLblSkip val="1"/>
        <c:noMultiLvlLbl val="0"/>
      </c:catAx>
      <c:valAx>
        <c:axId val="9636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65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'Nov-12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UF'!$E$29:$E$40,'Nov-12 UF'!$E$42:$E$52)</c:f>
              <c:numCache/>
            </c:numRef>
          </c:val>
          <c:smooth val="0"/>
        </c:ser>
        <c:ser>
          <c:idx val="1"/>
          <c:order val="1"/>
          <c:tx>
            <c:strRef>
              <c:f>'Nov-12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UF'!$G$29:$G$40,'Nov-12 UF'!$G$42:$G$52)</c:f>
              <c:numCache/>
            </c:numRef>
          </c:val>
          <c:smooth val="0"/>
        </c:ser>
        <c:ser>
          <c:idx val="2"/>
          <c:order val="2"/>
          <c:tx>
            <c:strRef>
              <c:f>'Nov-12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UF'!$I$29:$I$40,'Nov-12 UF'!$I$42:$I$52)</c:f>
              <c:numCache/>
            </c:numRef>
          </c:val>
          <c:smooth val="0"/>
        </c:ser>
        <c:marker val="1"/>
        <c:axId val="19623507"/>
        <c:axId val="42393836"/>
      </c:lineChart>
      <c:catAx>
        <c:axId val="196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3836"/>
        <c:crosses val="autoZero"/>
        <c:auto val="1"/>
        <c:lblOffset val="100"/>
        <c:tickLblSkip val="1"/>
        <c:noMultiLvlLbl val="0"/>
      </c:catAx>
      <c:valAx>
        <c:axId val="42393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35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'Nov-12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US$'!$D$29:$D$40,'Nov-12 US$'!$D$42:$D$52)</c:f>
              <c:numCache/>
            </c:numRef>
          </c:val>
          <c:smooth val="0"/>
        </c:ser>
        <c:ser>
          <c:idx val="1"/>
          <c:order val="1"/>
          <c:tx>
            <c:strRef>
              <c:f>'Nov-12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US$'!$F$29:$F$40,'Nov-12 US$'!$F$42:$F$52)</c:f>
              <c:numCache/>
            </c:numRef>
          </c:val>
          <c:smooth val="0"/>
        </c:ser>
        <c:ser>
          <c:idx val="2"/>
          <c:order val="2"/>
          <c:tx>
            <c:strRef>
              <c:f>'Nov-12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US$'!$H$29:$H$40,'Nov-12 US$'!$H$42:$H$52)</c:f>
              <c:numCache/>
            </c:numRef>
          </c:val>
          <c:smooth val="0"/>
        </c:ser>
        <c:marker val="1"/>
        <c:axId val="46000205"/>
        <c:axId val="11348662"/>
      </c:lineChart>
      <c:catAx>
        <c:axId val="46000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8662"/>
        <c:crosses val="autoZero"/>
        <c:auto val="1"/>
        <c:lblOffset val="100"/>
        <c:tickLblSkip val="1"/>
        <c:noMultiLvlLbl val="0"/>
      </c:catAx>
      <c:valAx>
        <c:axId val="11348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002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'Nov-12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US$'!$E$29:$E$40,'Nov-12 US$'!$E$42:$E$52)</c:f>
              <c:numCache/>
            </c:numRef>
          </c:val>
          <c:smooth val="0"/>
        </c:ser>
        <c:ser>
          <c:idx val="1"/>
          <c:order val="1"/>
          <c:tx>
            <c:strRef>
              <c:f>'Nov-12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US$'!$G$29:$G$40,'Nov-12 US$'!$G$42:$G$52)</c:f>
              <c:numCache/>
            </c:numRef>
          </c:val>
          <c:smooth val="0"/>
        </c:ser>
        <c:ser>
          <c:idx val="2"/>
          <c:order val="2"/>
          <c:tx>
            <c:strRef>
              <c:f>'Nov-12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US$'!$I$29:$I$40,'Nov-12 US$'!$I$42:$I$52)</c:f>
              <c:numCache/>
            </c:numRef>
          </c:val>
          <c:smooth val="0"/>
        </c:ser>
        <c:marker val="1"/>
        <c:axId val="35029095"/>
        <c:axId val="46826400"/>
      </c:lineChart>
      <c:catAx>
        <c:axId val="3502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26400"/>
        <c:crosses val="autoZero"/>
        <c:auto val="1"/>
        <c:lblOffset val="100"/>
        <c:tickLblSkip val="1"/>
        <c:noMultiLvlLbl val="0"/>
      </c:catAx>
      <c:valAx>
        <c:axId val="4682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290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97" t="s">
        <v>89</v>
      </c>
      <c r="C2" s="298"/>
      <c r="D2" s="298"/>
      <c r="E2" s="298"/>
      <c r="F2" s="298"/>
      <c r="G2" s="298"/>
      <c r="H2" s="298"/>
      <c r="I2" s="298"/>
      <c r="J2" s="298"/>
      <c r="K2" s="299" t="s">
        <v>94</v>
      </c>
      <c r="L2" s="300"/>
    </row>
    <row r="3" spans="2:12" ht="15">
      <c r="B3" s="301" t="s">
        <v>1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86" t="s">
        <v>2</v>
      </c>
      <c r="C6" s="287"/>
      <c r="D6" s="287"/>
      <c r="E6" s="287"/>
      <c r="F6" s="287"/>
      <c r="G6" s="287"/>
      <c r="H6" s="287"/>
      <c r="I6" s="287"/>
      <c r="J6" s="287"/>
      <c r="K6" s="287"/>
      <c r="L6" s="288"/>
    </row>
    <row r="7" spans="2:12" ht="15"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1"/>
    </row>
    <row r="8" spans="2:12" ht="15">
      <c r="B8" s="302"/>
      <c r="C8" s="303"/>
      <c r="D8" s="303"/>
      <c r="E8" s="303"/>
      <c r="F8" s="303"/>
      <c r="G8" s="303"/>
      <c r="H8" s="303"/>
      <c r="I8" s="303"/>
      <c r="J8" s="303"/>
      <c r="K8" s="303"/>
      <c r="L8" s="304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83" t="s">
        <v>4</v>
      </c>
      <c r="C10" s="284"/>
      <c r="D10" s="284"/>
      <c r="E10" s="285"/>
      <c r="F10" s="286" t="s">
        <v>5</v>
      </c>
      <c r="G10" s="287"/>
      <c r="H10" s="287"/>
      <c r="I10" s="287"/>
      <c r="J10" s="287"/>
      <c r="K10" s="287"/>
      <c r="L10" s="288"/>
    </row>
    <row r="11" spans="2:12" ht="15">
      <c r="B11" s="186"/>
      <c r="C11" s="187"/>
      <c r="D11" s="187"/>
      <c r="E11" s="187"/>
      <c r="F11" s="302"/>
      <c r="G11" s="303"/>
      <c r="H11" s="303"/>
      <c r="I11" s="303"/>
      <c r="J11" s="303"/>
      <c r="K11" s="303"/>
      <c r="L11" s="304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83" t="s">
        <v>6</v>
      </c>
      <c r="C13" s="284"/>
      <c r="D13" s="284"/>
      <c r="E13" s="285"/>
      <c r="F13" s="286" t="s">
        <v>7</v>
      </c>
      <c r="G13" s="287"/>
      <c r="H13" s="287"/>
      <c r="I13" s="287"/>
      <c r="J13" s="287"/>
      <c r="K13" s="287"/>
      <c r="L13" s="288"/>
    </row>
    <row r="14" spans="2:12" ht="15">
      <c r="B14" s="186"/>
      <c r="C14" s="187"/>
      <c r="D14" s="187"/>
      <c r="E14" s="187"/>
      <c r="F14" s="289"/>
      <c r="G14" s="290"/>
      <c r="H14" s="290"/>
      <c r="I14" s="290"/>
      <c r="J14" s="290"/>
      <c r="K14" s="290"/>
      <c r="L14" s="291"/>
    </row>
    <row r="15" spans="2:12" ht="15">
      <c r="B15" s="186"/>
      <c r="C15" s="187"/>
      <c r="D15" s="187"/>
      <c r="E15" s="187"/>
      <c r="F15" s="292" t="s">
        <v>48</v>
      </c>
      <c r="G15" s="290"/>
      <c r="H15" s="290"/>
      <c r="I15" s="290"/>
      <c r="J15" s="290"/>
      <c r="K15" s="290"/>
      <c r="L15" s="291"/>
    </row>
    <row r="16" spans="2:12" ht="15">
      <c r="B16" s="186"/>
      <c r="C16" s="187"/>
      <c r="D16" s="187"/>
      <c r="E16" s="187"/>
      <c r="F16" s="289"/>
      <c r="G16" s="290"/>
      <c r="H16" s="290"/>
      <c r="I16" s="290"/>
      <c r="J16" s="290"/>
      <c r="K16" s="290"/>
      <c r="L16" s="291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93" t="s">
        <v>90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5"/>
    </row>
    <row r="21" spans="2:12" ht="15">
      <c r="B21" s="197" t="s">
        <v>91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69" t="s">
        <v>12</v>
      </c>
      <c r="E23" s="270"/>
      <c r="F23" s="271" t="s">
        <v>13</v>
      </c>
      <c r="G23" s="271"/>
      <c r="H23" s="271"/>
      <c r="I23" s="271"/>
      <c r="J23" s="272" t="s">
        <v>14</v>
      </c>
      <c r="K23" s="273"/>
    </row>
    <row r="24" spans="2:11" ht="15.75" thickBot="1">
      <c r="B24" s="296"/>
      <c r="C24" s="296"/>
      <c r="D24" s="269" t="s">
        <v>15</v>
      </c>
      <c r="E24" s="270"/>
      <c r="F24" s="278" t="s">
        <v>16</v>
      </c>
      <c r="G24" s="279"/>
      <c r="H24" s="279" t="s">
        <v>17</v>
      </c>
      <c r="I24" s="268"/>
      <c r="J24" s="274"/>
      <c r="K24" s="275"/>
    </row>
    <row r="25" spans="2:11" ht="27" thickBot="1">
      <c r="B25" s="198" t="s">
        <v>18</v>
      </c>
      <c r="C25" s="199" t="s">
        <v>19</v>
      </c>
      <c r="D25" s="200" t="s">
        <v>92</v>
      </c>
      <c r="E25" s="201" t="s">
        <v>93</v>
      </c>
      <c r="F25" s="202" t="s">
        <v>92</v>
      </c>
      <c r="G25" s="203" t="s">
        <v>93</v>
      </c>
      <c r="H25" s="203" t="s">
        <v>92</v>
      </c>
      <c r="I25" s="204" t="s">
        <v>93</v>
      </c>
      <c r="J25" s="205" t="s">
        <v>92</v>
      </c>
      <c r="K25" s="206" t="s">
        <v>93</v>
      </c>
    </row>
    <row r="26" spans="2:11" ht="15">
      <c r="B26" s="264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265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265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266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267">
        <v>2010</v>
      </c>
      <c r="C30" s="26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0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1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1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1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1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1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1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1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1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1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1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2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267">
        <v>2011</v>
      </c>
      <c r="C43" s="26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0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1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1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1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1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1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1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1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81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3"/>
        <v>180418</v>
      </c>
      <c r="K52" s="216">
        <f t="shared" si="3"/>
        <v>179908</v>
      </c>
    </row>
    <row r="53" spans="2:11" ht="15">
      <c r="B53" s="281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3"/>
        <v>236632</v>
      </c>
      <c r="K53" s="216">
        <f t="shared" si="3"/>
        <v>236050</v>
      </c>
    </row>
    <row r="54" spans="2:11" ht="15">
      <c r="B54" s="281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f t="shared" si="3"/>
        <v>207506</v>
      </c>
      <c r="K54" s="216">
        <f t="shared" si="3"/>
        <v>207062</v>
      </c>
    </row>
    <row r="55" spans="2:11" ht="15.75" thickBot="1">
      <c r="B55" s="282"/>
      <c r="C55" s="237" t="s">
        <v>34</v>
      </c>
      <c r="D55" s="215"/>
      <c r="E55" s="216"/>
      <c r="F55" s="215"/>
      <c r="G55" s="236"/>
      <c r="H55" s="236"/>
      <c r="I55" s="216"/>
      <c r="J55" s="238">
        <f t="shared" si="3"/>
        <v>0</v>
      </c>
      <c r="K55" s="239">
        <f t="shared" si="3"/>
        <v>0</v>
      </c>
    </row>
    <row r="56" spans="2:11" ht="18.75" customHeight="1" thickBot="1">
      <c r="B56" s="267">
        <v>2011</v>
      </c>
      <c r="C56" s="268"/>
      <c r="D56" s="225">
        <f>SUM(D44:D55)</f>
        <v>1757706</v>
      </c>
      <c r="E56" s="226">
        <f aca="true" t="shared" si="4" ref="E56:K56">SUM(E44:E55)</f>
        <v>1756276</v>
      </c>
      <c r="F56" s="225">
        <f t="shared" si="4"/>
        <v>596325</v>
      </c>
      <c r="G56" s="227">
        <f t="shared" si="4"/>
        <v>591685</v>
      </c>
      <c r="H56" s="227">
        <f t="shared" si="4"/>
        <v>140615</v>
      </c>
      <c r="I56" s="228">
        <f t="shared" si="4"/>
        <v>139023</v>
      </c>
      <c r="J56" s="225">
        <f t="shared" si="4"/>
        <v>2494646</v>
      </c>
      <c r="K56" s="228">
        <f t="shared" si="4"/>
        <v>2486984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69" t="s">
        <v>12</v>
      </c>
      <c r="E62" s="270"/>
      <c r="F62" s="271" t="s">
        <v>13</v>
      </c>
      <c r="G62" s="271"/>
      <c r="H62" s="271"/>
      <c r="I62" s="271"/>
      <c r="J62" s="272" t="s">
        <v>14</v>
      </c>
      <c r="K62" s="273"/>
    </row>
    <row r="63" spans="2:11" ht="15.75" thickBot="1">
      <c r="B63" s="276"/>
      <c r="C63" s="277"/>
      <c r="D63" s="269" t="s">
        <v>15</v>
      </c>
      <c r="E63" s="270"/>
      <c r="F63" s="278" t="s">
        <v>16</v>
      </c>
      <c r="G63" s="279"/>
      <c r="H63" s="279" t="s">
        <v>17</v>
      </c>
      <c r="I63" s="268"/>
      <c r="J63" s="274"/>
      <c r="K63" s="275"/>
    </row>
    <row r="64" spans="2:11" ht="27" thickBot="1">
      <c r="B64" s="277"/>
      <c r="C64" s="277"/>
      <c r="D64" s="245" t="s">
        <v>92</v>
      </c>
      <c r="E64" s="246" t="s">
        <v>93</v>
      </c>
      <c r="F64" s="247" t="s">
        <v>92</v>
      </c>
      <c r="G64" s="248" t="s">
        <v>93</v>
      </c>
      <c r="H64" s="247" t="s">
        <v>92</v>
      </c>
      <c r="I64" s="248" t="s">
        <v>93</v>
      </c>
      <c r="J64" s="247" t="s">
        <v>92</v>
      </c>
      <c r="K64" s="248" t="s">
        <v>93</v>
      </c>
    </row>
    <row r="65" spans="2:11" ht="15">
      <c r="B65" s="264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f>+D65+F65+H65</f>
        <v>253348.75</v>
      </c>
      <c r="K65" s="214">
        <f>+E65+G65+I65</f>
        <v>252340.75</v>
      </c>
    </row>
    <row r="66" spans="2:11" ht="15">
      <c r="B66" s="265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f aca="true" t="shared" si="5" ref="J66:K73">+D66+F66+H66</f>
        <v>273556</v>
      </c>
      <c r="K66" s="216">
        <f t="shared" si="5"/>
        <v>272461</v>
      </c>
    </row>
    <row r="67" spans="2:11" ht="15.75" thickBot="1">
      <c r="B67" s="266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f t="shared" si="5"/>
        <v>234249</v>
      </c>
      <c r="K67" s="224">
        <f t="shared" si="5"/>
        <v>233305</v>
      </c>
    </row>
    <row r="68" spans="2:11" ht="15">
      <c r="B68" s="264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f t="shared" si="5"/>
        <v>251549.83333333334</v>
      </c>
      <c r="K68" s="214">
        <f t="shared" si="5"/>
        <v>250469.25</v>
      </c>
    </row>
    <row r="69" spans="2:11" ht="15">
      <c r="B69" s="265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f t="shared" si="5"/>
        <v>329437</v>
      </c>
      <c r="K69" s="216">
        <f t="shared" si="5"/>
        <v>327949</v>
      </c>
    </row>
    <row r="70" spans="2:11" ht="15.75" thickBot="1">
      <c r="B70" s="266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f t="shared" si="5"/>
        <v>188566</v>
      </c>
      <c r="K70" s="224">
        <f t="shared" si="5"/>
        <v>187714</v>
      </c>
    </row>
    <row r="71" spans="2:11" ht="15">
      <c r="B71" s="264">
        <v>2012</v>
      </c>
      <c r="C71" s="249" t="s">
        <v>37</v>
      </c>
      <c r="D71" s="250">
        <f>AVERAGE(D44:D55)</f>
        <v>159791.45454545456</v>
      </c>
      <c r="E71" s="251">
        <f>AVERAGE(E44:E55)</f>
        <v>159661.45454545456</v>
      </c>
      <c r="F71" s="252">
        <f>AVERAGE(F44:F55)</f>
        <v>54211.36363636364</v>
      </c>
      <c r="G71" s="253">
        <f>AVERAGE(G44:G55)</f>
        <v>53789.545454545456</v>
      </c>
      <c r="H71" s="250">
        <f>AVERAGE(H44:H55)</f>
        <v>12783.181818181818</v>
      </c>
      <c r="I71" s="251">
        <f>AVERAGE(I44:I55)</f>
        <v>12638.454545454546</v>
      </c>
      <c r="J71" s="213">
        <f t="shared" si="5"/>
        <v>226786.00000000003</v>
      </c>
      <c r="K71" s="214">
        <f t="shared" si="5"/>
        <v>226089.45454545456</v>
      </c>
    </row>
    <row r="72" spans="2:11" ht="15">
      <c r="B72" s="265"/>
      <c r="C72" s="254" t="s">
        <v>38</v>
      </c>
      <c r="D72" s="255">
        <f>MAX(D44:D55)</f>
        <v>204557</v>
      </c>
      <c r="E72" s="256">
        <f>MAX(E44:E55)</f>
        <v>204406</v>
      </c>
      <c r="F72" s="257">
        <f>MAX(F44:F55)</f>
        <v>59034</v>
      </c>
      <c r="G72" s="258">
        <f>MAX(G44:G55)</f>
        <v>58408</v>
      </c>
      <c r="H72" s="255">
        <f>MAX(H44:H55)</f>
        <v>16958</v>
      </c>
      <c r="I72" s="256">
        <f>MAX(I44:I55)</f>
        <v>16787</v>
      </c>
      <c r="J72" s="215">
        <f t="shared" si="5"/>
        <v>280549</v>
      </c>
      <c r="K72" s="216">
        <f t="shared" si="5"/>
        <v>279601</v>
      </c>
    </row>
    <row r="73" spans="2:11" ht="15.75" thickBot="1">
      <c r="B73" s="266"/>
      <c r="C73" s="259" t="s">
        <v>39</v>
      </c>
      <c r="D73" s="260">
        <f>MIN(D44:D55)</f>
        <v>126313</v>
      </c>
      <c r="E73" s="261">
        <f>MIN(E44:E55)</f>
        <v>126186</v>
      </c>
      <c r="F73" s="262">
        <f>MIN(F44:F55)</f>
        <v>45071</v>
      </c>
      <c r="G73" s="263">
        <f>MIN(G44:G55)</f>
        <v>44776</v>
      </c>
      <c r="H73" s="260">
        <f>MIN(H44:H55)</f>
        <v>9034</v>
      </c>
      <c r="I73" s="261">
        <f>MIN(I44:I55)</f>
        <v>8946</v>
      </c>
      <c r="J73" s="223">
        <f t="shared" si="5"/>
        <v>180418</v>
      </c>
      <c r="K73" s="224">
        <f t="shared" si="5"/>
        <v>179908</v>
      </c>
    </row>
  </sheetData>
  <sheetProtection/>
  <mergeCells count="33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F62:I62"/>
    <mergeCell ref="J62:K63"/>
    <mergeCell ref="B63:C64"/>
    <mergeCell ref="D63:E63"/>
    <mergeCell ref="F63:G63"/>
    <mergeCell ref="H63:I63"/>
    <mergeCell ref="B65:B67"/>
    <mergeCell ref="B68:B70"/>
    <mergeCell ref="B71:B73"/>
    <mergeCell ref="B56:C56"/>
    <mergeCell ref="D62:E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41214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4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45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45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45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45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45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45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45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45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45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45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46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47">
        <v>2011</v>
      </c>
      <c r="C41" s="343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44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45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45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45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45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45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45"/>
      <c r="C48" s="41" t="s">
        <v>29</v>
      </c>
      <c r="D48" s="42">
        <v>118513.14825956577</v>
      </c>
      <c r="E48" s="43">
        <v>11880.973484966422</v>
      </c>
      <c r="F48" s="42">
        <v>865093.3081356788</v>
      </c>
      <c r="G48" s="44">
        <v>108609.1121499163</v>
      </c>
      <c r="H48" s="44">
        <v>296421.98190353875</v>
      </c>
      <c r="I48" s="43">
        <v>41317.96193566186</v>
      </c>
      <c r="J48" s="45">
        <v>1280028.4382987833</v>
      </c>
      <c r="K48" s="43">
        <v>161808.04757054456</v>
      </c>
    </row>
    <row r="49" spans="2:11" ht="12.75">
      <c r="B49" s="345"/>
      <c r="C49" s="41" t="s">
        <v>30</v>
      </c>
      <c r="D49" s="42">
        <v>99881.13459059656</v>
      </c>
      <c r="E49" s="43">
        <v>11144.928663048508</v>
      </c>
      <c r="F49" s="42">
        <v>900298.0290308597</v>
      </c>
      <c r="G49" s="44">
        <v>119136.85030117146</v>
      </c>
      <c r="H49" s="44">
        <v>288238.17603287264</v>
      </c>
      <c r="I49" s="43">
        <v>38018.16432413085</v>
      </c>
      <c r="J49" s="45">
        <v>1288417.339654329</v>
      </c>
      <c r="K49" s="43">
        <v>168299.94328835083</v>
      </c>
    </row>
    <row r="50" spans="2:11" ht="12.75">
      <c r="B50" s="345"/>
      <c r="C50" s="41" t="s">
        <v>31</v>
      </c>
      <c r="D50" s="42">
        <v>81045.51937865852</v>
      </c>
      <c r="E50" s="43">
        <v>9436.917214684025</v>
      </c>
      <c r="F50" s="42">
        <v>716357.4188473974</v>
      </c>
      <c r="G50" s="44">
        <v>96445.03459875076</v>
      </c>
      <c r="H50" s="44">
        <v>222239.8424125003</v>
      </c>
      <c r="I50" s="43">
        <v>31265.858347562953</v>
      </c>
      <c r="J50" s="45">
        <v>1019642.7806385562</v>
      </c>
      <c r="K50" s="43">
        <v>137147.81016099773</v>
      </c>
    </row>
    <row r="51" spans="2:11" ht="12.75">
      <c r="B51" s="345"/>
      <c r="C51" s="41" t="s">
        <v>32</v>
      </c>
      <c r="D51" s="42">
        <v>117510.8841473065</v>
      </c>
      <c r="E51" s="43">
        <v>11442.360886814551</v>
      </c>
      <c r="F51" s="42">
        <v>926749.5306962047</v>
      </c>
      <c r="G51" s="44">
        <v>135264.9900020318</v>
      </c>
      <c r="H51" s="44">
        <v>256415.72528537986</v>
      </c>
      <c r="I51" s="43">
        <v>40874.28449873666</v>
      </c>
      <c r="J51" s="45">
        <v>1300676.140128891</v>
      </c>
      <c r="K51" s="43">
        <v>187581.635387583</v>
      </c>
    </row>
    <row r="52" spans="2:11" ht="12.75">
      <c r="B52" s="345"/>
      <c r="C52" s="41" t="s">
        <v>33</v>
      </c>
      <c r="D52" s="42">
        <v>98379.53689398871</v>
      </c>
      <c r="E52" s="43">
        <v>8920.042827802372</v>
      </c>
      <c r="F52" s="42">
        <v>824327.0974736497</v>
      </c>
      <c r="G52" s="44">
        <v>108829.84763797681</v>
      </c>
      <c r="H52" s="44">
        <v>252401.81832360072</v>
      </c>
      <c r="I52" s="43">
        <v>42115.150230410574</v>
      </c>
      <c r="J52" s="45">
        <v>1175108.452691239</v>
      </c>
      <c r="K52" s="43">
        <v>159865.04069618974</v>
      </c>
    </row>
    <row r="53" spans="2:11" ht="13.5" thickBot="1">
      <c r="B53" s="346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7">
        <v>2012</v>
      </c>
      <c r="C54" s="343"/>
      <c r="D54" s="54">
        <v>1258659.7031801036</v>
      </c>
      <c r="E54" s="54">
        <v>126580.21971162646</v>
      </c>
      <c r="F54" s="54">
        <v>9230094.30646691</v>
      </c>
      <c r="G54" s="54">
        <v>1273059.474406413</v>
      </c>
      <c r="H54" s="54">
        <v>3280375.6561817513</v>
      </c>
      <c r="I54" s="54">
        <v>485931.4394711441</v>
      </c>
      <c r="J54" s="54">
        <v>13769129.665828764</v>
      </c>
      <c r="K54" s="55">
        <v>1885571.1335891837</v>
      </c>
    </row>
    <row r="55" spans="2:13" ht="12.75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>
      <c r="B56" s="328" t="s">
        <v>36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</row>
    <row r="57" spans="2:13" ht="12.75"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</row>
    <row r="58" spans="2:13" ht="12.75"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4:11" ht="13.5" thickBot="1"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9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114423.60938000941</v>
      </c>
      <c r="E66" s="64">
        <v>11507.292701056951</v>
      </c>
      <c r="F66" s="65">
        <v>839099.4824060827</v>
      </c>
      <c r="G66" s="66">
        <v>115732.67949149209</v>
      </c>
      <c r="H66" s="65">
        <v>298215.9687437956</v>
      </c>
      <c r="I66" s="66">
        <v>44175.585406467646</v>
      </c>
      <c r="J66" s="65">
        <v>1251739.0605298877</v>
      </c>
      <c r="K66" s="66">
        <v>171415.5575990167</v>
      </c>
      <c r="L66" s="67"/>
      <c r="M66" s="67"/>
    </row>
    <row r="67" spans="2:14" ht="12.75">
      <c r="B67" s="349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135264.9900020318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81045.51937865852</v>
      </c>
      <c r="E68" s="75">
        <v>8763.381548218817</v>
      </c>
      <c r="F68" s="76">
        <v>716357.4188473974</v>
      </c>
      <c r="G68" s="77">
        <v>96445.03459875076</v>
      </c>
      <c r="H68" s="76">
        <v>222239.8424125003</v>
      </c>
      <c r="I68" s="77">
        <v>31265.858347562953</v>
      </c>
      <c r="J68" s="76">
        <v>1019642.7806385562</v>
      </c>
      <c r="K68" s="77">
        <v>137147.81016099773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51" t="s">
        <v>41</v>
      </c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5</v>
      </c>
      <c r="C79" s="89">
        <v>11</v>
      </c>
      <c r="D79" s="90">
        <v>2012</v>
      </c>
      <c r="E79" s="91">
        <v>4021.5246826072553</v>
      </c>
      <c r="F79" s="92">
        <v>353.51972083321255</v>
      </c>
      <c r="G79" s="91">
        <v>52406.13087625791</v>
      </c>
      <c r="H79" s="93">
        <v>7619.50380243054</v>
      </c>
      <c r="I79" s="93">
        <v>23681.184446810956</v>
      </c>
      <c r="J79" s="92">
        <v>2742.342693794312</v>
      </c>
      <c r="K79" s="91">
        <v>80108.84000567612</v>
      </c>
      <c r="L79" s="92">
        <v>10715.366217058065</v>
      </c>
      <c r="M79" s="78"/>
      <c r="N79" s="94"/>
    </row>
    <row r="80" spans="1:14" ht="12.75">
      <c r="A80" s="87"/>
      <c r="B80" s="95">
        <v>6</v>
      </c>
      <c r="C80" s="96">
        <v>11</v>
      </c>
      <c r="D80" s="97">
        <v>2012</v>
      </c>
      <c r="E80" s="98">
        <v>4936.337896078991</v>
      </c>
      <c r="F80" s="99">
        <v>530.1197979433297</v>
      </c>
      <c r="G80" s="98">
        <v>51813.85139461883</v>
      </c>
      <c r="H80" s="100">
        <v>6007.541367330366</v>
      </c>
      <c r="I80" s="100">
        <v>9611.471477481206</v>
      </c>
      <c r="J80" s="99">
        <v>1640.0611452015494</v>
      </c>
      <c r="K80" s="98">
        <v>66361.66076817903</v>
      </c>
      <c r="L80" s="99">
        <v>8177.722310475245</v>
      </c>
      <c r="M80" s="101"/>
      <c r="N80" s="94"/>
    </row>
    <row r="81" spans="1:14" ht="12.75">
      <c r="A81" s="87"/>
      <c r="B81" s="95">
        <v>7</v>
      </c>
      <c r="C81" s="96">
        <v>11</v>
      </c>
      <c r="D81" s="97">
        <v>2012</v>
      </c>
      <c r="E81" s="98">
        <v>4829.564828071641</v>
      </c>
      <c r="F81" s="99">
        <v>388.8855727190935</v>
      </c>
      <c r="G81" s="98">
        <v>51357.96776369089</v>
      </c>
      <c r="H81" s="100">
        <v>7454.152318702294</v>
      </c>
      <c r="I81" s="100">
        <v>19015.48784226387</v>
      </c>
      <c r="J81" s="99">
        <v>4971.07682421808</v>
      </c>
      <c r="K81" s="98">
        <v>75203.0204340264</v>
      </c>
      <c r="L81" s="99">
        <v>12814.114715639467</v>
      </c>
      <c r="M81" s="101"/>
      <c r="N81" s="94"/>
    </row>
    <row r="82" spans="1:14" ht="12.75">
      <c r="A82" s="87"/>
      <c r="B82" s="95">
        <v>8</v>
      </c>
      <c r="C82" s="96">
        <v>11</v>
      </c>
      <c r="D82" s="97">
        <v>2012</v>
      </c>
      <c r="E82" s="98">
        <v>8282.872733825647</v>
      </c>
      <c r="F82" s="99">
        <v>621.9948009576997</v>
      </c>
      <c r="G82" s="98">
        <v>32357.277075916238</v>
      </c>
      <c r="H82" s="100">
        <v>3465.2578994871724</v>
      </c>
      <c r="I82" s="100">
        <v>12834.385712379246</v>
      </c>
      <c r="J82" s="99">
        <v>3153.2178524801598</v>
      </c>
      <c r="K82" s="98">
        <v>53474.53552212113</v>
      </c>
      <c r="L82" s="99">
        <v>7240.470552925031</v>
      </c>
      <c r="M82" s="101"/>
      <c r="N82" s="94"/>
    </row>
    <row r="83" spans="1:14" ht="12.75">
      <c r="A83" s="87"/>
      <c r="B83" s="95">
        <v>9</v>
      </c>
      <c r="C83" s="96">
        <v>11</v>
      </c>
      <c r="D83" s="97">
        <v>2012</v>
      </c>
      <c r="E83" s="98">
        <v>5112.331221955776</v>
      </c>
      <c r="F83" s="99">
        <v>524.3761671049583</v>
      </c>
      <c r="G83" s="98">
        <v>41267.31745720074</v>
      </c>
      <c r="H83" s="100">
        <v>6436.801994431533</v>
      </c>
      <c r="I83" s="100">
        <v>17396.464346617842</v>
      </c>
      <c r="J83" s="99">
        <v>3458.890874742818</v>
      </c>
      <c r="K83" s="98">
        <v>63776.113025774364</v>
      </c>
      <c r="L83" s="99">
        <v>10420.069036279308</v>
      </c>
      <c r="M83" s="101"/>
      <c r="N83" s="94"/>
    </row>
    <row r="84" spans="1:14" ht="12.75">
      <c r="A84" s="87"/>
      <c r="B84" s="95">
        <v>12</v>
      </c>
      <c r="C84" s="96">
        <v>11</v>
      </c>
      <c r="D84" s="97">
        <v>2012</v>
      </c>
      <c r="E84" s="98">
        <v>4780.9306848919705</v>
      </c>
      <c r="F84" s="99">
        <v>359.758246893404</v>
      </c>
      <c r="G84" s="98">
        <v>34241.28133722122</v>
      </c>
      <c r="H84" s="100">
        <v>5674.113174133859</v>
      </c>
      <c r="I84" s="100">
        <v>9864.526838682455</v>
      </c>
      <c r="J84" s="99">
        <v>1722.9599433222493</v>
      </c>
      <c r="K84" s="98">
        <v>48886.738860795645</v>
      </c>
      <c r="L84" s="99">
        <v>7756.831364349512</v>
      </c>
      <c r="M84" s="101"/>
      <c r="N84" s="94"/>
    </row>
    <row r="85" spans="1:14" ht="12.75">
      <c r="A85" s="87"/>
      <c r="B85" s="95">
        <v>13</v>
      </c>
      <c r="C85" s="96">
        <v>11</v>
      </c>
      <c r="D85" s="97">
        <v>2012</v>
      </c>
      <c r="E85" s="98">
        <v>3849.911410205923</v>
      </c>
      <c r="F85" s="99">
        <v>279.1846780028785</v>
      </c>
      <c r="G85" s="98">
        <v>32973.525957238366</v>
      </c>
      <c r="H85" s="100">
        <v>7118.389566656522</v>
      </c>
      <c r="I85" s="100">
        <v>7881.217352771183</v>
      </c>
      <c r="J85" s="99">
        <v>1423.6201357065236</v>
      </c>
      <c r="K85" s="98">
        <v>44704.654720215476</v>
      </c>
      <c r="L85" s="99">
        <v>8821.194380365925</v>
      </c>
      <c r="M85" s="101"/>
      <c r="N85" s="94"/>
    </row>
    <row r="86" spans="1:14" ht="12.75">
      <c r="A86" s="87"/>
      <c r="B86" s="95">
        <v>14</v>
      </c>
      <c r="C86" s="96">
        <v>11</v>
      </c>
      <c r="D86" s="97">
        <v>2012</v>
      </c>
      <c r="E86" s="98">
        <v>2966.10903557804</v>
      </c>
      <c r="F86" s="99">
        <v>359.94627815383706</v>
      </c>
      <c r="G86" s="98">
        <v>39557.9898777061</v>
      </c>
      <c r="H86" s="100">
        <v>4664.725995641036</v>
      </c>
      <c r="I86" s="100">
        <v>13095.914294746139</v>
      </c>
      <c r="J86" s="99">
        <v>1634.6024437295937</v>
      </c>
      <c r="K86" s="98">
        <v>55620.01320803028</v>
      </c>
      <c r="L86" s="99">
        <v>6659.274717524467</v>
      </c>
      <c r="M86" s="101"/>
      <c r="N86" s="94"/>
    </row>
    <row r="87" spans="1:14" ht="12.75">
      <c r="A87" s="87"/>
      <c r="B87" s="95">
        <v>15</v>
      </c>
      <c r="C87" s="96">
        <v>11</v>
      </c>
      <c r="D87" s="97">
        <v>2012</v>
      </c>
      <c r="E87" s="98">
        <v>4380.366765821874</v>
      </c>
      <c r="F87" s="99">
        <v>348.3072610806603</v>
      </c>
      <c r="G87" s="98">
        <v>44979.65704365811</v>
      </c>
      <c r="H87" s="100">
        <v>7690.274980800186</v>
      </c>
      <c r="I87" s="100">
        <v>16230.527417335588</v>
      </c>
      <c r="J87" s="99">
        <v>2549.2019316854803</v>
      </c>
      <c r="K87" s="98">
        <v>65590.55122681557</v>
      </c>
      <c r="L87" s="99">
        <v>10587.784173566328</v>
      </c>
      <c r="M87" s="101"/>
      <c r="N87" s="94"/>
    </row>
    <row r="88" spans="1:14" ht="12.75">
      <c r="A88" s="87"/>
      <c r="B88" s="95">
        <v>16</v>
      </c>
      <c r="C88" s="96">
        <v>11</v>
      </c>
      <c r="D88" s="97">
        <v>2012</v>
      </c>
      <c r="E88" s="98">
        <v>3846.4146179626223</v>
      </c>
      <c r="F88" s="99">
        <v>507.1538569250397</v>
      </c>
      <c r="G88" s="98">
        <v>39235.18784701237</v>
      </c>
      <c r="H88" s="100">
        <v>3689.9200519606425</v>
      </c>
      <c r="I88" s="100">
        <v>7467.017629453479</v>
      </c>
      <c r="J88" s="99">
        <v>1789.6921713684412</v>
      </c>
      <c r="K88" s="98">
        <v>50548.620094428465</v>
      </c>
      <c r="L88" s="99">
        <v>5986.766080254123</v>
      </c>
      <c r="M88" s="101"/>
      <c r="N88" s="94"/>
    </row>
    <row r="89" spans="1:14" ht="12.75">
      <c r="A89" s="87"/>
      <c r="B89" s="95">
        <v>19</v>
      </c>
      <c r="C89" s="96">
        <v>11</v>
      </c>
      <c r="D89" s="97">
        <v>2012</v>
      </c>
      <c r="E89" s="98">
        <v>4219.606180040053</v>
      </c>
      <c r="F89" s="99">
        <v>515.8944530487602</v>
      </c>
      <c r="G89" s="98">
        <v>31641.864507431153</v>
      </c>
      <c r="H89" s="100">
        <v>4250.358065378005</v>
      </c>
      <c r="I89" s="100">
        <v>8272.683407414157</v>
      </c>
      <c r="J89" s="99">
        <v>2260.927586886555</v>
      </c>
      <c r="K89" s="98">
        <v>44134.154094885365</v>
      </c>
      <c r="L89" s="99">
        <v>7027.18010531332</v>
      </c>
      <c r="M89" s="101"/>
      <c r="N89" s="94"/>
    </row>
    <row r="90" spans="1:14" ht="12.75">
      <c r="A90" s="87"/>
      <c r="B90" s="95">
        <v>20</v>
      </c>
      <c r="C90" s="96">
        <v>11</v>
      </c>
      <c r="D90" s="97">
        <v>2012</v>
      </c>
      <c r="E90" s="98">
        <v>3549.0049453766437</v>
      </c>
      <c r="F90" s="99">
        <v>326.7093765970221</v>
      </c>
      <c r="G90" s="98">
        <v>37552.037227085755</v>
      </c>
      <c r="H90" s="100">
        <v>5197.211691154156</v>
      </c>
      <c r="I90" s="100">
        <v>14680.44296132289</v>
      </c>
      <c r="J90" s="99">
        <v>2005.5083643559783</v>
      </c>
      <c r="K90" s="98">
        <v>55781.48513378529</v>
      </c>
      <c r="L90" s="99">
        <v>7529.429432107157</v>
      </c>
      <c r="M90" s="101"/>
      <c r="N90" s="94"/>
    </row>
    <row r="91" spans="1:14" ht="12.75">
      <c r="A91" s="87"/>
      <c r="B91" s="95">
        <v>21</v>
      </c>
      <c r="C91" s="96">
        <v>11</v>
      </c>
      <c r="D91" s="97">
        <v>2012</v>
      </c>
      <c r="E91" s="98">
        <v>7024.312124721378</v>
      </c>
      <c r="F91" s="99">
        <v>325.6452545377568</v>
      </c>
      <c r="G91" s="98">
        <v>45008.94941985629</v>
      </c>
      <c r="H91" s="100">
        <v>4130.426881838596</v>
      </c>
      <c r="I91" s="100">
        <v>17844.528142738865</v>
      </c>
      <c r="J91" s="99">
        <v>1984.8780727958765</v>
      </c>
      <c r="K91" s="98">
        <v>69877.78968731653</v>
      </c>
      <c r="L91" s="99">
        <v>6440.95020917223</v>
      </c>
      <c r="M91" s="101"/>
      <c r="N91" s="94"/>
    </row>
    <row r="92" spans="1:14" ht="12.75">
      <c r="A92" s="87"/>
      <c r="B92" s="95">
        <v>22</v>
      </c>
      <c r="C92" s="96">
        <v>11</v>
      </c>
      <c r="D92" s="97">
        <v>2012</v>
      </c>
      <c r="E92" s="98">
        <v>6643.9786119070695</v>
      </c>
      <c r="F92" s="99">
        <v>674.7249420212582</v>
      </c>
      <c r="G92" s="98">
        <v>43056.845474243775</v>
      </c>
      <c r="H92" s="100">
        <v>2940.239280827225</v>
      </c>
      <c r="I92" s="100">
        <v>11544.33398442869</v>
      </c>
      <c r="J92" s="99">
        <v>888.6003050614194</v>
      </c>
      <c r="K92" s="98">
        <v>61245.158070579535</v>
      </c>
      <c r="L92" s="99">
        <v>4503.564527909903</v>
      </c>
      <c r="M92" s="101"/>
      <c r="N92" s="94"/>
    </row>
    <row r="93" spans="1:14" ht="12.75">
      <c r="A93" s="87"/>
      <c r="B93" s="95">
        <v>23</v>
      </c>
      <c r="C93" s="96">
        <v>11</v>
      </c>
      <c r="D93" s="97">
        <v>2012</v>
      </c>
      <c r="E93" s="98">
        <v>6961.367091978079</v>
      </c>
      <c r="F93" s="99">
        <v>653.0326262170043</v>
      </c>
      <c r="G93" s="98">
        <v>44609.48201148928</v>
      </c>
      <c r="H93" s="100">
        <v>3915.6996756114236</v>
      </c>
      <c r="I93" s="100">
        <v>14810.603069437188</v>
      </c>
      <c r="J93" s="99">
        <v>2595.588726446597</v>
      </c>
      <c r="K93" s="98">
        <v>66381.45217290454</v>
      </c>
      <c r="L93" s="99">
        <v>7164.321028275025</v>
      </c>
      <c r="M93" s="101"/>
      <c r="N93" s="94"/>
    </row>
    <row r="94" spans="1:14" ht="12.75">
      <c r="A94" s="87"/>
      <c r="B94" s="95">
        <v>26</v>
      </c>
      <c r="C94" s="96">
        <v>11</v>
      </c>
      <c r="D94" s="97">
        <v>2012</v>
      </c>
      <c r="E94" s="98">
        <v>3095.196710553077</v>
      </c>
      <c r="F94" s="99">
        <v>322.9337260817896</v>
      </c>
      <c r="G94" s="98">
        <v>40110.653178108885</v>
      </c>
      <c r="H94" s="100">
        <v>6035.734345078316</v>
      </c>
      <c r="I94" s="100">
        <v>8827.248408835134</v>
      </c>
      <c r="J94" s="99">
        <v>1444.4797678850498</v>
      </c>
      <c r="K94" s="98">
        <v>52033.0982974971</v>
      </c>
      <c r="L94" s="99">
        <v>7803.147839045156</v>
      </c>
      <c r="M94" s="101"/>
      <c r="N94" s="94"/>
    </row>
    <row r="95" spans="1:14" ht="12.75">
      <c r="A95" s="87"/>
      <c r="B95" s="95">
        <v>27</v>
      </c>
      <c r="C95" s="96">
        <v>11</v>
      </c>
      <c r="D95" s="97">
        <v>2012</v>
      </c>
      <c r="E95" s="98">
        <v>4422.644358839691</v>
      </c>
      <c r="F95" s="99">
        <v>455.68047886573754</v>
      </c>
      <c r="G95" s="98">
        <v>47459.96565389899</v>
      </c>
      <c r="H95" s="100">
        <v>4900.592614935605</v>
      </c>
      <c r="I95" s="100">
        <v>8119.400726362499</v>
      </c>
      <c r="J95" s="99">
        <v>763.1942176122573</v>
      </c>
      <c r="K95" s="98">
        <v>60002.010739101184</v>
      </c>
      <c r="L95" s="99">
        <v>6119.467311413599</v>
      </c>
      <c r="M95" s="101"/>
      <c r="N95" s="94"/>
    </row>
    <row r="96" spans="1:14" ht="12.75">
      <c r="A96" s="87"/>
      <c r="B96" s="95">
        <v>28</v>
      </c>
      <c r="C96" s="96">
        <v>11</v>
      </c>
      <c r="D96" s="97">
        <v>2012</v>
      </c>
      <c r="E96" s="98">
        <v>3653.4128197314353</v>
      </c>
      <c r="F96" s="99">
        <v>322.22065291385553</v>
      </c>
      <c r="G96" s="98">
        <v>39793.06296132421</v>
      </c>
      <c r="H96" s="100">
        <v>3700.8250195326764</v>
      </c>
      <c r="I96" s="100">
        <v>9175.05282203994</v>
      </c>
      <c r="J96" s="99">
        <v>1603.6512039429992</v>
      </c>
      <c r="K96" s="98">
        <v>52621.52860309559</v>
      </c>
      <c r="L96" s="99">
        <v>5626.696876389531</v>
      </c>
      <c r="M96" s="101"/>
      <c r="N96" s="94"/>
    </row>
    <row r="97" spans="1:14" ht="12.75">
      <c r="A97" s="87"/>
      <c r="B97" s="95">
        <v>29</v>
      </c>
      <c r="C97" s="96">
        <v>11</v>
      </c>
      <c r="D97" s="97">
        <v>2012</v>
      </c>
      <c r="E97" s="98">
        <v>5756.34872307771</v>
      </c>
      <c r="F97" s="99">
        <v>495.14694557600393</v>
      </c>
      <c r="G97" s="98">
        <v>36776.91286084534</v>
      </c>
      <c r="H97" s="100">
        <v>9065.800325661847</v>
      </c>
      <c r="I97" s="100">
        <v>8666.844680368362</v>
      </c>
      <c r="J97" s="99">
        <v>1276.1691849142942</v>
      </c>
      <c r="K97" s="98">
        <v>51200.10626429141</v>
      </c>
      <c r="L97" s="99">
        <v>10837.116456152144</v>
      </c>
      <c r="M97" s="101"/>
      <c r="N97" s="94"/>
    </row>
    <row r="98" spans="1:14" s="27" customFormat="1" ht="12.75">
      <c r="A98" s="103"/>
      <c r="B98" s="95">
        <v>30</v>
      </c>
      <c r="C98" s="96">
        <v>11</v>
      </c>
      <c r="D98" s="97">
        <v>2012</v>
      </c>
      <c r="E98" s="98">
        <v>6047.301450763841</v>
      </c>
      <c r="F98" s="99">
        <v>554.8079913290694</v>
      </c>
      <c r="G98" s="98">
        <v>38127.137548845014</v>
      </c>
      <c r="H98" s="100">
        <v>4872.278586384803</v>
      </c>
      <c r="I98" s="100">
        <v>13382.482762111005</v>
      </c>
      <c r="J98" s="99">
        <v>2206.4867842603376</v>
      </c>
      <c r="K98" s="98">
        <v>57556.92176171986</v>
      </c>
      <c r="L98" s="99">
        <v>7633.57336197421</v>
      </c>
      <c r="M98" s="104"/>
      <c r="N98" s="104"/>
    </row>
    <row r="99" spans="1:14" s="27" customFormat="1" ht="12.75">
      <c r="A99" s="102"/>
      <c r="B99" s="95">
        <v>30</v>
      </c>
      <c r="C99" s="96">
        <v>10</v>
      </c>
      <c r="D99" s="97">
        <v>2012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10</v>
      </c>
      <c r="D100" s="107">
        <v>2012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2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41214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65"/>
      <c r="J104" s="336"/>
      <c r="K104" s="337"/>
      <c r="L104" s="20"/>
      <c r="M104" s="20"/>
    </row>
    <row r="105" spans="2:13" ht="26.25" thickBot="1">
      <c r="B105" s="363"/>
      <c r="C105" s="364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67"/>
      <c r="D106" s="119">
        <v>4918.976844699437</v>
      </c>
      <c r="E106" s="120">
        <v>446.0021413901186</v>
      </c>
      <c r="F106" s="63">
        <v>41216.354873682474</v>
      </c>
      <c r="G106" s="66">
        <v>5441.49238189884</v>
      </c>
      <c r="H106" s="65">
        <v>12620.090916180034</v>
      </c>
      <c r="I106" s="66">
        <v>2105.757511520528</v>
      </c>
      <c r="J106" s="65">
        <v>58755.42263456194</v>
      </c>
      <c r="K106" s="66">
        <v>7993.252034809487</v>
      </c>
      <c r="L106" s="20"/>
      <c r="M106" s="20"/>
    </row>
    <row r="107" spans="2:13" ht="12.75">
      <c r="B107" s="368" t="s">
        <v>38</v>
      </c>
      <c r="C107" s="369"/>
      <c r="D107" s="71">
        <v>8282.872733825647</v>
      </c>
      <c r="E107" s="72">
        <v>674.7249420212582</v>
      </c>
      <c r="F107" s="69">
        <v>52406.13087625791</v>
      </c>
      <c r="G107" s="72">
        <v>9065.800325661847</v>
      </c>
      <c r="H107" s="71">
        <v>23681.184446810956</v>
      </c>
      <c r="I107" s="72">
        <v>4971.07682421808</v>
      </c>
      <c r="J107" s="71">
        <v>80108.84000567612</v>
      </c>
      <c r="K107" s="72">
        <v>12814.114715639467</v>
      </c>
      <c r="L107" s="20"/>
      <c r="M107" s="20"/>
    </row>
    <row r="108" spans="2:13" ht="13.5" thickBot="1">
      <c r="B108" s="370" t="s">
        <v>39</v>
      </c>
      <c r="C108" s="371"/>
      <c r="D108" s="76">
        <v>2966.10903557804</v>
      </c>
      <c r="E108" s="77">
        <v>279.1846780028785</v>
      </c>
      <c r="F108" s="74">
        <v>31641.864507431153</v>
      </c>
      <c r="G108" s="77">
        <v>2940.239280827225</v>
      </c>
      <c r="H108" s="76">
        <v>7467.017629453479</v>
      </c>
      <c r="I108" s="77">
        <v>763.1942176122573</v>
      </c>
      <c r="J108" s="76">
        <v>44134.154094885365</v>
      </c>
      <c r="K108" s="77">
        <v>4503.564527909903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2" t="s">
        <v>13</v>
      </c>
      <c r="I116" s="373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52</v>
      </c>
      <c r="D118" s="135"/>
      <c r="E118" s="136"/>
      <c r="F118" s="137">
        <v>242131.74538305504</v>
      </c>
      <c r="G118" s="138">
        <v>235.24737881014508</v>
      </c>
      <c r="H118" s="138">
        <v>195883.21439343074</v>
      </c>
      <c r="I118" s="139">
        <v>46013.283610814164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53</v>
      </c>
      <c r="D119" s="146"/>
      <c r="E119" s="147"/>
      <c r="F119" s="148">
        <v>192220.10243760265</v>
      </c>
      <c r="G119" s="148">
        <v>12490.165768607207</v>
      </c>
      <c r="H119" s="149">
        <v>122364.94207298885</v>
      </c>
      <c r="I119" s="150">
        <v>57364.99459600659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54</v>
      </c>
      <c r="D120" s="146"/>
      <c r="E120" s="147"/>
      <c r="F120" s="148">
        <v>118659.15336500684</v>
      </c>
      <c r="G120" s="148">
        <v>6789.34431689431</v>
      </c>
      <c r="H120" s="149">
        <v>91584.47773161829</v>
      </c>
      <c r="I120" s="150">
        <v>20285.331316494245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55</v>
      </c>
      <c r="D121" s="146"/>
      <c r="E121" s="147"/>
      <c r="F121" s="148">
        <v>118377.35120902897</v>
      </c>
      <c r="G121" s="148">
        <v>832.5617629856858</v>
      </c>
      <c r="H121" s="149">
        <v>98992.21568454265</v>
      </c>
      <c r="I121" s="150">
        <v>18552.573761500633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56</v>
      </c>
      <c r="D122" s="146"/>
      <c r="E122" s="147"/>
      <c r="F122" s="151">
        <v>73772.93894837884</v>
      </c>
      <c r="G122" s="148">
        <v>3829.2041421027175</v>
      </c>
      <c r="H122" s="149">
        <v>60947.24792206044</v>
      </c>
      <c r="I122" s="150">
        <v>8996.48688421569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57</v>
      </c>
      <c r="D123" s="146"/>
      <c r="E123" s="147"/>
      <c r="F123" s="148">
        <v>63401.14322941954</v>
      </c>
      <c r="G123" s="148">
        <v>2414.601951761314</v>
      </c>
      <c r="H123" s="149">
        <v>35221.64917435032</v>
      </c>
      <c r="I123" s="150">
        <v>25764.8921033079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58</v>
      </c>
      <c r="D124" s="146"/>
      <c r="E124" s="147"/>
      <c r="F124" s="148">
        <v>61557.39934757652</v>
      </c>
      <c r="G124" s="148">
        <v>17967.04386294197</v>
      </c>
      <c r="H124" s="149">
        <v>26552.484861258774</v>
      </c>
      <c r="I124" s="150">
        <v>17037.87062337577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59</v>
      </c>
      <c r="D125" s="146"/>
      <c r="E125" s="147"/>
      <c r="F125" s="148">
        <v>53456.30834544805</v>
      </c>
      <c r="G125" s="148">
        <v>2649.9190883792508</v>
      </c>
      <c r="H125" s="149">
        <v>34143.11137395903</v>
      </c>
      <c r="I125" s="150">
        <v>16663.277883109764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60</v>
      </c>
      <c r="D126" s="146"/>
      <c r="E126" s="147"/>
      <c r="F126" s="148">
        <v>48349.897285349965</v>
      </c>
      <c r="G126" s="148">
        <v>3000.74165838449</v>
      </c>
      <c r="H126" s="149">
        <v>40370.63825889752</v>
      </c>
      <c r="I126" s="150">
        <v>4978.517368067957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61</v>
      </c>
      <c r="D127" s="146"/>
      <c r="E127" s="147"/>
      <c r="F127" s="148">
        <v>28139.13916297328</v>
      </c>
      <c r="G127" s="148">
        <v>1794.3987440266162</v>
      </c>
      <c r="H127" s="149">
        <v>21473.957770050034</v>
      </c>
      <c r="I127" s="150">
        <v>4870.782648896627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62</v>
      </c>
      <c r="D128" s="146"/>
      <c r="E128" s="147"/>
      <c r="F128" s="148">
        <v>27268.54463675303</v>
      </c>
      <c r="G128" s="148">
        <v>9567.529457064784</v>
      </c>
      <c r="H128" s="149">
        <v>14440.173146221417</v>
      </c>
      <c r="I128" s="150">
        <v>3260.8420334668303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63</v>
      </c>
      <c r="D129" s="146"/>
      <c r="E129" s="147"/>
      <c r="F129" s="148">
        <v>26431.14094209704</v>
      </c>
      <c r="G129" s="148">
        <v>2950.090963053316</v>
      </c>
      <c r="H129" s="149">
        <v>20317.658384885544</v>
      </c>
      <c r="I129" s="150">
        <v>3163.391594158181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64</v>
      </c>
      <c r="D130" s="146"/>
      <c r="E130" s="147"/>
      <c r="F130" s="148">
        <v>23447.986398636647</v>
      </c>
      <c r="G130" s="148">
        <v>4022.533473206881</v>
      </c>
      <c r="H130" s="149">
        <v>9862.942025696435</v>
      </c>
      <c r="I130" s="150">
        <v>9562.510899733332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65</v>
      </c>
      <c r="D131" s="146"/>
      <c r="E131" s="147"/>
      <c r="F131" s="148">
        <v>19958.952663144493</v>
      </c>
      <c r="G131" s="148">
        <v>2595.8373794353897</v>
      </c>
      <c r="H131" s="149">
        <v>12952.114419929332</v>
      </c>
      <c r="I131" s="150">
        <v>4411.00086377977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66</v>
      </c>
      <c r="D132" s="146"/>
      <c r="E132" s="147"/>
      <c r="F132" s="148">
        <v>16407.315351848818</v>
      </c>
      <c r="G132" s="148">
        <v>968.9149106870068</v>
      </c>
      <c r="H132" s="149">
        <v>12058.815874726788</v>
      </c>
      <c r="I132" s="150">
        <v>3379.5845664350227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67</v>
      </c>
      <c r="D133" s="146"/>
      <c r="E133" s="147"/>
      <c r="F133" s="148">
        <v>12326.675950067325</v>
      </c>
      <c r="G133" s="148">
        <v>4663.453259131819</v>
      </c>
      <c r="H133" s="149">
        <v>6554.595786679937</v>
      </c>
      <c r="I133" s="150">
        <v>1108.6269042555691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68</v>
      </c>
      <c r="D134" s="146"/>
      <c r="E134" s="147"/>
      <c r="F134" s="148">
        <v>7795.236580642685</v>
      </c>
      <c r="G134" s="148">
        <v>425.57976357946404</v>
      </c>
      <c r="H134" s="149">
        <v>5110.30462637995</v>
      </c>
      <c r="I134" s="150">
        <v>2259.352190683271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69</v>
      </c>
      <c r="D135" s="146"/>
      <c r="E135" s="147"/>
      <c r="F135" s="148">
        <v>6778.335113898398</v>
      </c>
      <c r="G135" s="148">
        <v>4350.748261042858</v>
      </c>
      <c r="H135" s="149">
        <v>2021.701426168242</v>
      </c>
      <c r="I135" s="150">
        <v>405.88542668729895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70</v>
      </c>
      <c r="D136" s="146"/>
      <c r="E136" s="147"/>
      <c r="F136" s="148">
        <v>6514.330967072885</v>
      </c>
      <c r="G136" s="148">
        <v>1301.8204957604332</v>
      </c>
      <c r="H136" s="149">
        <v>4272.705298030147</v>
      </c>
      <c r="I136" s="150">
        <v>939.8051732823047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71</v>
      </c>
      <c r="D137" s="146"/>
      <c r="E137" s="147"/>
      <c r="F137" s="148">
        <v>5947.7149915730615</v>
      </c>
      <c r="G137" s="148">
        <v>1544.443332757705</v>
      </c>
      <c r="H137" s="149">
        <v>3692.556961992288</v>
      </c>
      <c r="I137" s="150">
        <v>710.7146968230684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72</v>
      </c>
      <c r="D138" s="146"/>
      <c r="E138" s="147"/>
      <c r="F138" s="148">
        <v>4670.170453415349</v>
      </c>
      <c r="G138" s="148">
        <v>1447.003803124777</v>
      </c>
      <c r="H138" s="149">
        <v>1326.5639226559642</v>
      </c>
      <c r="I138" s="150">
        <v>1896.6027276346074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73</v>
      </c>
      <c r="D139" s="146"/>
      <c r="E139" s="147"/>
      <c r="F139" s="148">
        <v>4280.9511762438715</v>
      </c>
      <c r="G139" s="148">
        <v>2056.358188087481</v>
      </c>
      <c r="H139" s="149">
        <v>2091.186759095134</v>
      </c>
      <c r="I139" s="150">
        <v>133.4062290612562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74</v>
      </c>
      <c r="D140" s="146"/>
      <c r="E140" s="147"/>
      <c r="F140" s="148">
        <v>3799.141853498488</v>
      </c>
      <c r="G140" s="148">
        <v>3129.625494919783</v>
      </c>
      <c r="H140" s="149">
        <v>101.11148326867534</v>
      </c>
      <c r="I140" s="150">
        <v>568.4048753100302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75</v>
      </c>
      <c r="D141" s="146"/>
      <c r="E141" s="147"/>
      <c r="F141" s="148">
        <v>2987.1470045388123</v>
      </c>
      <c r="G141" s="148">
        <v>2867.033696145734</v>
      </c>
      <c r="H141" s="149">
        <v>120.113308393078</v>
      </c>
      <c r="I141" s="150">
        <v>0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76</v>
      </c>
      <c r="D142" s="146"/>
      <c r="E142" s="147"/>
      <c r="F142" s="148">
        <v>2311.395444263553</v>
      </c>
      <c r="G142" s="148">
        <v>2311.395444263553</v>
      </c>
      <c r="H142" s="149">
        <v>0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77</v>
      </c>
      <c r="D143" s="146"/>
      <c r="E143" s="147"/>
      <c r="F143" s="148">
        <v>877.5715017187213</v>
      </c>
      <c r="G143" s="148">
        <v>166.71713305673913</v>
      </c>
      <c r="H143" s="149">
        <v>708.0897179584244</v>
      </c>
      <c r="I143" s="150">
        <v>2.76465070355764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78</v>
      </c>
      <c r="D144" s="146"/>
      <c r="E144" s="147"/>
      <c r="F144" s="148">
        <v>873.0475104470128</v>
      </c>
      <c r="G144" s="148">
        <v>873.0475104470128</v>
      </c>
      <c r="H144" s="149">
        <v>0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79</v>
      </c>
      <c r="D145" s="146"/>
      <c r="E145" s="147"/>
      <c r="F145" s="148">
        <v>801.1220657080437</v>
      </c>
      <c r="G145" s="148">
        <v>477.61756623764853</v>
      </c>
      <c r="H145" s="149">
        <v>323.50449947039516</v>
      </c>
      <c r="I145" s="150">
        <v>0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80</v>
      </c>
      <c r="D146" s="146"/>
      <c r="E146" s="147"/>
      <c r="F146" s="148">
        <v>736.1697754824121</v>
      </c>
      <c r="G146" s="148">
        <v>180.7666303679168</v>
      </c>
      <c r="H146" s="149">
        <v>484.4884493172347</v>
      </c>
      <c r="I146" s="150">
        <v>70.91469579726056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81</v>
      </c>
      <c r="D147" s="146"/>
      <c r="E147" s="147"/>
      <c r="F147" s="148">
        <v>310.243904622776</v>
      </c>
      <c r="G147" s="148">
        <v>1.030057110215236</v>
      </c>
      <c r="H147" s="149">
        <v>309.21384751256073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82</v>
      </c>
      <c r="D148" s="146"/>
      <c r="E148" s="147"/>
      <c r="F148" s="148">
        <v>218.14857155736416</v>
      </c>
      <c r="G148" s="148">
        <v>218.14857155736416</v>
      </c>
      <c r="H148" s="149">
        <v>0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83</v>
      </c>
      <c r="D149" s="146"/>
      <c r="E149" s="147"/>
      <c r="F149" s="148">
        <v>160.91819259962986</v>
      </c>
      <c r="G149" s="148">
        <v>153.34781021890026</v>
      </c>
      <c r="H149" s="149">
        <v>7.570382380729589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84</v>
      </c>
      <c r="D150" s="146"/>
      <c r="E150" s="147"/>
      <c r="F150" s="148">
        <v>61.24348430447039</v>
      </c>
      <c r="G150" s="148">
        <v>61.24348430447039</v>
      </c>
      <c r="H150" s="149">
        <v>0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85</v>
      </c>
      <c r="D151" s="146"/>
      <c r="E151" s="147"/>
      <c r="F151" s="148">
        <v>37.74790973054897</v>
      </c>
      <c r="G151" s="148">
        <v>0</v>
      </c>
      <c r="H151" s="149">
        <v>37.74790973054897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86</v>
      </c>
      <c r="D152" s="146"/>
      <c r="E152" s="147"/>
      <c r="F152" s="148">
        <v>23.758214828260254</v>
      </c>
      <c r="G152" s="148">
        <v>23.758214828260254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2.75">
      <c r="A153" s="132"/>
      <c r="B153" s="144">
        <v>36</v>
      </c>
      <c r="C153" s="145" t="s">
        <v>87</v>
      </c>
      <c r="D153" s="146"/>
      <c r="E153" s="147"/>
      <c r="F153" s="148">
        <v>12.73682560122676</v>
      </c>
      <c r="G153" s="148">
        <v>12.73682560122676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88</v>
      </c>
      <c r="D154" s="154"/>
      <c r="E154" s="155"/>
      <c r="F154" s="156">
        <v>5.526493104276344</v>
      </c>
      <c r="G154" s="156">
        <v>5.526493104276344</v>
      </c>
      <c r="H154" s="157">
        <v>0</v>
      </c>
      <c r="I154" s="158">
        <v>0</v>
      </c>
      <c r="J154" s="124"/>
      <c r="K154" s="140"/>
      <c r="L154" s="140"/>
      <c r="M154" s="140"/>
      <c r="N154" s="142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/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/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</row>
    <row r="175" spans="1:16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7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7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74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74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52"/>
      <c r="C188" s="352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ht="12.75">
      <c r="A189" s="102"/>
      <c r="B189" s="37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7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74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74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ht="12.75">
      <c r="A201" s="102"/>
      <c r="B201" s="352"/>
      <c r="C201" s="352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</row>
    <row r="203" spans="1:16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</row>
    <row r="204" spans="1:16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</row>
    <row r="205" spans="1:16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</row>
    <row r="237" spans="1:16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7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7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7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7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>
      <c r="A242" s="102"/>
      <c r="B242" s="374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>
      <c r="A243" s="102"/>
      <c r="B243" s="374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</row>
    <row r="299" spans="1:16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</row>
    <row r="300" spans="1:16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</row>
    <row r="326" spans="1:16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80"/>
      <c r="C327" s="38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80"/>
      <c r="C328" s="380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380"/>
      <c r="C329" s="380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</row>
    <row r="408" spans="1:16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80"/>
      <c r="C409" s="38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80"/>
      <c r="C410" s="380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380"/>
      <c r="C411" s="380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30">
      <selection activeCell="B157" sqref="B157:B158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41214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48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49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4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45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45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45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45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45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45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45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45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45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45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46"/>
      <c r="C40" s="46" t="s">
        <v>34</v>
      </c>
      <c r="D40" s="176">
        <v>5216513.423722841</v>
      </c>
      <c r="E40" s="177">
        <v>549111.1971123131</v>
      </c>
      <c r="F40" s="176">
        <v>38231811.739415266</v>
      </c>
      <c r="G40" s="178">
        <v>5800732.142978079</v>
      </c>
      <c r="H40" s="178">
        <v>11627148.397260046</v>
      </c>
      <c r="I40" s="177">
        <v>1961516.8699569807</v>
      </c>
      <c r="J40" s="179">
        <v>55075473.560398154</v>
      </c>
      <c r="K40" s="177">
        <v>8311360.210047373</v>
      </c>
    </row>
    <row r="41" spans="2:11" ht="13.5" thickBot="1">
      <c r="B41" s="347">
        <v>2011</v>
      </c>
      <c r="C41" s="343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44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45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45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45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45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45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45"/>
      <c r="C48" s="41" t="s">
        <v>29</v>
      </c>
      <c r="D48" s="42">
        <v>5451623.882180153</v>
      </c>
      <c r="E48" s="43">
        <v>546190.0700677929</v>
      </c>
      <c r="F48" s="42">
        <v>39757983.873095945</v>
      </c>
      <c r="G48" s="44">
        <v>4994057.0973585015</v>
      </c>
      <c r="H48" s="44">
        <v>13624526.170950318</v>
      </c>
      <c r="I48" s="43">
        <v>1898309.4425518918</v>
      </c>
      <c r="J48" s="45">
        <v>58834133.926226415</v>
      </c>
      <c r="K48" s="43">
        <v>7438556.609978186</v>
      </c>
    </row>
    <row r="49" spans="2:11" ht="12.75">
      <c r="B49" s="345"/>
      <c r="C49" s="41" t="s">
        <v>30</v>
      </c>
      <c r="D49" s="42">
        <v>4684453.850949659</v>
      </c>
      <c r="E49" s="43">
        <v>522567.9913754952</v>
      </c>
      <c r="F49" s="42">
        <v>42224570.37764411</v>
      </c>
      <c r="G49" s="44">
        <v>5588479.784917381</v>
      </c>
      <c r="H49" s="44">
        <v>13520398.628810635</v>
      </c>
      <c r="I49" s="43">
        <v>1784429.3704791064</v>
      </c>
      <c r="J49" s="45">
        <v>60429422.8574044</v>
      </c>
      <c r="K49" s="43">
        <v>7895477.146771982</v>
      </c>
    </row>
    <row r="50" spans="2:11" ht="12.75">
      <c r="B50" s="345"/>
      <c r="C50" s="41" t="s">
        <v>31</v>
      </c>
      <c r="D50" s="42">
        <v>3854535.0184126724</v>
      </c>
      <c r="E50" s="43">
        <v>448289.90927587164</v>
      </c>
      <c r="F50" s="42">
        <v>34047933.18041146</v>
      </c>
      <c r="G50" s="44">
        <v>4586134.432063776</v>
      </c>
      <c r="H50" s="44">
        <v>10553221.238112591</v>
      </c>
      <c r="I50" s="43">
        <v>1485313.653204125</v>
      </c>
      <c r="J50" s="45">
        <v>48455689.43693672</v>
      </c>
      <c r="K50" s="43">
        <v>6519737.994543773</v>
      </c>
    </row>
    <row r="51" spans="2:11" ht="12.75">
      <c r="B51" s="345"/>
      <c r="C51" s="41" t="s">
        <v>32</v>
      </c>
      <c r="D51" s="42">
        <v>5602263.507528351</v>
      </c>
      <c r="E51" s="43">
        <v>545363.3064554521</v>
      </c>
      <c r="F51" s="42">
        <v>44148107.2483852</v>
      </c>
      <c r="G51" s="44">
        <v>6443891.408943511</v>
      </c>
      <c r="H51" s="44">
        <v>12207679.137691453</v>
      </c>
      <c r="I51" s="43">
        <v>1946986.6340723773</v>
      </c>
      <c r="J51" s="45">
        <v>61958049.893605</v>
      </c>
      <c r="K51" s="43">
        <v>8936241.34947134</v>
      </c>
    </row>
    <row r="52" spans="2:11" ht="12.75">
      <c r="B52" s="345"/>
      <c r="C52" s="41" t="s">
        <v>33</v>
      </c>
      <c r="D52" s="42">
        <v>4675526.920946456</v>
      </c>
      <c r="E52" s="43">
        <v>423789.04097466683</v>
      </c>
      <c r="F52" s="42">
        <v>39150631.45695367</v>
      </c>
      <c r="G52" s="44">
        <v>5166977.960028802</v>
      </c>
      <c r="H52" s="44">
        <v>11989364.220991407</v>
      </c>
      <c r="I52" s="43">
        <v>1999930.740897053</v>
      </c>
      <c r="J52" s="45">
        <v>55815522.598891534</v>
      </c>
      <c r="K52" s="43">
        <v>7590697.741900522</v>
      </c>
    </row>
    <row r="53" spans="2:11" ht="13.5" thickBot="1">
      <c r="B53" s="346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7">
        <v>2012</v>
      </c>
      <c r="C54" s="343"/>
      <c r="D54" s="54">
        <v>58178502.10312588</v>
      </c>
      <c r="E54" s="54">
        <v>5846538.460010668</v>
      </c>
      <c r="F54" s="54">
        <v>427433135.72352296</v>
      </c>
      <c r="G54" s="54">
        <v>58980116.85321157</v>
      </c>
      <c r="H54" s="54">
        <v>151493359.48845318</v>
      </c>
      <c r="I54" s="54">
        <v>22461779.546673223</v>
      </c>
      <c r="J54" s="54">
        <v>637104997.3151021</v>
      </c>
      <c r="K54" s="55">
        <v>87288434.85989545</v>
      </c>
    </row>
    <row r="55" spans="2:13" ht="12.75" customHeight="1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2:11" ht="13.5" thickBot="1">
      <c r="B61" s="376"/>
      <c r="C61" s="381"/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2:11" ht="26.25" thickBot="1">
      <c r="B62" s="381"/>
      <c r="C62" s="381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9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5288954.736647807</v>
      </c>
      <c r="E66" s="64">
        <v>531503.4963646062</v>
      </c>
      <c r="F66" s="65">
        <v>38857557.79304754</v>
      </c>
      <c r="G66" s="66">
        <v>5361828.804837415</v>
      </c>
      <c r="H66" s="65">
        <v>13772123.58985938</v>
      </c>
      <c r="I66" s="66">
        <v>2041979.9587884748</v>
      </c>
      <c r="J66" s="65">
        <v>57918636.119554736</v>
      </c>
      <c r="K66" s="66">
        <v>7935312.259990496</v>
      </c>
      <c r="L66" s="67"/>
      <c r="M66" s="67"/>
    </row>
    <row r="67" spans="2:14" ht="12.75">
      <c r="B67" s="349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6443891.408943511</v>
      </c>
      <c r="H67" s="71">
        <v>17754192.968273234</v>
      </c>
      <c r="I67" s="72">
        <v>2461213.348542563</v>
      </c>
      <c r="J67" s="71">
        <v>69487746.73728964</v>
      </c>
      <c r="K67" s="72">
        <v>8936241.34947134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3854535.0184126724</v>
      </c>
      <c r="E68" s="75">
        <v>406794.42317864497</v>
      </c>
      <c r="F68" s="76">
        <v>33750742.38597567</v>
      </c>
      <c r="G68" s="77">
        <v>4586134.432063776</v>
      </c>
      <c r="H68" s="76">
        <v>10553221.238112591</v>
      </c>
      <c r="I68" s="77">
        <v>1485313.653204125</v>
      </c>
      <c r="J68" s="76">
        <v>48455689.43693672</v>
      </c>
      <c r="K68" s="77">
        <v>6519737.994543773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50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5</v>
      </c>
      <c r="C79" s="89">
        <v>11</v>
      </c>
      <c r="D79" s="90">
        <v>2012</v>
      </c>
      <c r="E79" s="91">
        <v>190470.0997856801</v>
      </c>
      <c r="F79" s="92">
        <v>16743.63377515138</v>
      </c>
      <c r="G79" s="91">
        <v>2482093.6747081717</v>
      </c>
      <c r="H79" s="93">
        <v>360879.95576478925</v>
      </c>
      <c r="I79" s="93">
        <v>1121603.849439231</v>
      </c>
      <c r="J79" s="92">
        <v>129884.64021931378</v>
      </c>
      <c r="K79" s="91">
        <v>3794167.6239330824</v>
      </c>
      <c r="L79" s="92">
        <v>507508.22975925443</v>
      </c>
      <c r="M79" s="78"/>
      <c r="N79" s="94"/>
    </row>
    <row r="80" spans="1:14" ht="12.75">
      <c r="A80" s="87"/>
      <c r="B80" s="95">
        <v>6</v>
      </c>
      <c r="C80" s="96">
        <v>11</v>
      </c>
      <c r="D80" s="97">
        <v>2012</v>
      </c>
      <c r="E80" s="98">
        <v>233033.8582471128</v>
      </c>
      <c r="F80" s="99">
        <v>25025.811532480457</v>
      </c>
      <c r="G80" s="98">
        <v>2446020.097352215</v>
      </c>
      <c r="H80" s="100">
        <v>283603.06220531213</v>
      </c>
      <c r="I80" s="100">
        <v>453736.8245412511</v>
      </c>
      <c r="J80" s="99">
        <v>77423.74701113439</v>
      </c>
      <c r="K80" s="98">
        <v>3132790.780140579</v>
      </c>
      <c r="L80" s="99">
        <v>386052.620748927</v>
      </c>
      <c r="M80" s="101"/>
      <c r="N80" s="94"/>
    </row>
    <row r="81" spans="1:14" ht="12.75">
      <c r="A81" s="87"/>
      <c r="B81" s="95">
        <v>7</v>
      </c>
      <c r="C81" s="96">
        <v>11</v>
      </c>
      <c r="D81" s="97">
        <v>2012</v>
      </c>
      <c r="E81" s="98">
        <v>229245.08193755476</v>
      </c>
      <c r="F81" s="99">
        <v>18459.241806661383</v>
      </c>
      <c r="G81" s="98">
        <v>2437810.019590228</v>
      </c>
      <c r="H81" s="100">
        <v>353826.4460481888</v>
      </c>
      <c r="I81" s="100">
        <v>902608.6663429074</v>
      </c>
      <c r="J81" s="99">
        <v>235962.23561632415</v>
      </c>
      <c r="K81" s="98">
        <v>3569663.7678706897</v>
      </c>
      <c r="L81" s="99">
        <v>608247.9234711743</v>
      </c>
      <c r="M81" s="101"/>
      <c r="N81" s="94"/>
    </row>
    <row r="82" spans="1:14" ht="12.75">
      <c r="A82" s="87"/>
      <c r="B82" s="95">
        <v>8</v>
      </c>
      <c r="C82" s="96">
        <v>11</v>
      </c>
      <c r="D82" s="97">
        <v>2012</v>
      </c>
      <c r="E82" s="98">
        <v>393387.3237078581</v>
      </c>
      <c r="F82" s="99">
        <v>29541.063586514603</v>
      </c>
      <c r="G82" s="98">
        <v>1536778.7288805956</v>
      </c>
      <c r="H82" s="100">
        <v>164579.1955090382</v>
      </c>
      <c r="I82" s="100">
        <v>609557.1921814732</v>
      </c>
      <c r="J82" s="99">
        <v>149759.14419031335</v>
      </c>
      <c r="K82" s="98">
        <v>2539723.244769927</v>
      </c>
      <c r="L82" s="99">
        <v>343879.4032858662</v>
      </c>
      <c r="M82" s="101"/>
      <c r="N82" s="94"/>
    </row>
    <row r="83" spans="1:14" ht="12.75">
      <c r="A83" s="87"/>
      <c r="B83" s="95">
        <v>9</v>
      </c>
      <c r="C83" s="96">
        <v>11</v>
      </c>
      <c r="D83" s="97">
        <v>2012</v>
      </c>
      <c r="E83" s="98">
        <v>243599.23109642614</v>
      </c>
      <c r="F83" s="99">
        <v>24986.180583031848</v>
      </c>
      <c r="G83" s="98">
        <v>1966360.6221000024</v>
      </c>
      <c r="H83" s="100">
        <v>306709.39508563536</v>
      </c>
      <c r="I83" s="100">
        <v>828930.1210439366</v>
      </c>
      <c r="J83" s="99">
        <v>164813.88254250406</v>
      </c>
      <c r="K83" s="98">
        <v>3038889.9742403654</v>
      </c>
      <c r="L83" s="99">
        <v>496509.45821117127</v>
      </c>
      <c r="M83" s="101"/>
      <c r="N83" s="94"/>
    </row>
    <row r="84" spans="1:14" ht="12.75">
      <c r="A84" s="87"/>
      <c r="B84" s="95">
        <v>12</v>
      </c>
      <c r="C84" s="96">
        <v>11</v>
      </c>
      <c r="D84" s="97">
        <v>2012</v>
      </c>
      <c r="E84" s="98">
        <v>227184.3376268784</v>
      </c>
      <c r="F84" s="99">
        <v>17095.298889097314</v>
      </c>
      <c r="G84" s="98">
        <v>1627106.3800767001</v>
      </c>
      <c r="H84" s="100">
        <v>269627.34414014465</v>
      </c>
      <c r="I84" s="100">
        <v>468750.9908751745</v>
      </c>
      <c r="J84" s="99">
        <v>81873.07854477999</v>
      </c>
      <c r="K84" s="98">
        <v>2323041.7085787533</v>
      </c>
      <c r="L84" s="99">
        <v>368595.7215740219</v>
      </c>
      <c r="M84" s="101"/>
      <c r="N84" s="94"/>
    </row>
    <row r="85" spans="1:14" ht="12.75">
      <c r="A85" s="87"/>
      <c r="B85" s="95">
        <v>13</v>
      </c>
      <c r="C85" s="96">
        <v>11</v>
      </c>
      <c r="D85" s="97">
        <v>2012</v>
      </c>
      <c r="E85" s="98">
        <v>182907.44787699493</v>
      </c>
      <c r="F85" s="99">
        <v>13263.93038668278</v>
      </c>
      <c r="G85" s="98">
        <v>1566556.431495062</v>
      </c>
      <c r="H85" s="100">
        <v>338191.2802408434</v>
      </c>
      <c r="I85" s="100">
        <v>374432.8631401308</v>
      </c>
      <c r="J85" s="99">
        <v>67635.51106087753</v>
      </c>
      <c r="K85" s="98">
        <v>2123896.742512188</v>
      </c>
      <c r="L85" s="99">
        <v>419090.72168840375</v>
      </c>
      <c r="M85" s="101"/>
      <c r="N85" s="94"/>
    </row>
    <row r="86" spans="1:14" ht="12.75">
      <c r="A86" s="87"/>
      <c r="B86" s="95">
        <v>14</v>
      </c>
      <c r="C86" s="96">
        <v>11</v>
      </c>
      <c r="D86" s="97">
        <v>2012</v>
      </c>
      <c r="E86" s="98">
        <v>139865.4491967996</v>
      </c>
      <c r="F86" s="99">
        <v>16973.094136740478</v>
      </c>
      <c r="G86" s="98">
        <v>1865338.0429386592</v>
      </c>
      <c r="H86" s="100">
        <v>219962.9173892369</v>
      </c>
      <c r="I86" s="100">
        <v>617531.558518886</v>
      </c>
      <c r="J86" s="99">
        <v>77078.8943724286</v>
      </c>
      <c r="K86" s="98">
        <v>2622735.0506543447</v>
      </c>
      <c r="L86" s="99">
        <v>314014.905898406</v>
      </c>
      <c r="M86" s="101"/>
      <c r="N86" s="94"/>
    </row>
    <row r="87" spans="1:14" ht="12.75">
      <c r="A87" s="87"/>
      <c r="B87" s="95">
        <v>15</v>
      </c>
      <c r="C87" s="96">
        <v>11</v>
      </c>
      <c r="D87" s="97">
        <v>2012</v>
      </c>
      <c r="E87" s="98">
        <v>206352.12597778052</v>
      </c>
      <c r="F87" s="99">
        <v>16408.20224879197</v>
      </c>
      <c r="G87" s="98">
        <v>2118920.25323793</v>
      </c>
      <c r="H87" s="100">
        <v>362276.64861851075</v>
      </c>
      <c r="I87" s="100">
        <v>764594.386123157</v>
      </c>
      <c r="J87" s="99">
        <v>120088.8570003717</v>
      </c>
      <c r="K87" s="98">
        <v>3089866.765338868</v>
      </c>
      <c r="L87" s="99">
        <v>498773.7078676745</v>
      </c>
      <c r="M87" s="101"/>
      <c r="N87" s="94"/>
    </row>
    <row r="88" spans="1:14" ht="12.75">
      <c r="A88" s="87"/>
      <c r="B88" s="95">
        <v>16</v>
      </c>
      <c r="C88" s="96">
        <v>11</v>
      </c>
      <c r="D88" s="97">
        <v>2012</v>
      </c>
      <c r="E88" s="98">
        <v>181354.46722734225</v>
      </c>
      <c r="F88" s="99">
        <v>23911.779321816754</v>
      </c>
      <c r="G88" s="98">
        <v>1849898.4886680164</v>
      </c>
      <c r="H88" s="100">
        <v>173975.9104517089</v>
      </c>
      <c r="I88" s="100">
        <v>352062.1509815266</v>
      </c>
      <c r="J88" s="99">
        <v>84382.13309707816</v>
      </c>
      <c r="K88" s="98">
        <v>2383315.1068768855</v>
      </c>
      <c r="L88" s="99">
        <v>282269.8228706038</v>
      </c>
      <c r="M88" s="101"/>
      <c r="N88" s="94"/>
    </row>
    <row r="89" spans="1:14" ht="12.75">
      <c r="A89" s="87"/>
      <c r="B89" s="95">
        <v>19</v>
      </c>
      <c r="C89" s="96">
        <v>11</v>
      </c>
      <c r="D89" s="97">
        <v>2012</v>
      </c>
      <c r="E89" s="98">
        <v>198847.1993229855</v>
      </c>
      <c r="F89" s="99">
        <v>24311.31313160502</v>
      </c>
      <c r="G89" s="98">
        <v>1491109.802716315</v>
      </c>
      <c r="H89" s="100">
        <v>200296.36922473577</v>
      </c>
      <c r="I89" s="100">
        <v>389846.7904970278</v>
      </c>
      <c r="J89" s="99">
        <v>106545.27919005943</v>
      </c>
      <c r="K89" s="98">
        <v>2079803.7925363283</v>
      </c>
      <c r="L89" s="99">
        <v>331152.9615464002</v>
      </c>
      <c r="M89" s="101"/>
      <c r="N89" s="94"/>
    </row>
    <row r="90" spans="1:14" ht="12.75">
      <c r="A90" s="87"/>
      <c r="B90" s="95">
        <v>20</v>
      </c>
      <c r="C90" s="96">
        <v>11</v>
      </c>
      <c r="D90" s="97">
        <v>2012</v>
      </c>
      <c r="E90" s="98">
        <v>168569.57788547536</v>
      </c>
      <c r="F90" s="99">
        <v>15517.944480728833</v>
      </c>
      <c r="G90" s="98">
        <v>1783635.4588223062</v>
      </c>
      <c r="H90" s="100">
        <v>246855.61007758387</v>
      </c>
      <c r="I90" s="100">
        <v>697287.2991867213</v>
      </c>
      <c r="J90" s="99">
        <v>95257.03785385945</v>
      </c>
      <c r="K90" s="98">
        <v>2649492.335894503</v>
      </c>
      <c r="L90" s="99">
        <v>357630.5924121721</v>
      </c>
      <c r="M90" s="101"/>
      <c r="N90" s="94"/>
    </row>
    <row r="91" spans="1:14" ht="12.75">
      <c r="A91" s="87"/>
      <c r="B91" s="95">
        <v>21</v>
      </c>
      <c r="C91" s="96">
        <v>11</v>
      </c>
      <c r="D91" s="97">
        <v>2012</v>
      </c>
      <c r="E91" s="98">
        <v>334994.3616011024</v>
      </c>
      <c r="F91" s="99">
        <v>15530.250110665662</v>
      </c>
      <c r="G91" s="98">
        <v>2146508.2999624154</v>
      </c>
      <c r="H91" s="100">
        <v>196982.94891422367</v>
      </c>
      <c r="I91" s="100">
        <v>851018.0366574791</v>
      </c>
      <c r="J91" s="99">
        <v>94660.22452392885</v>
      </c>
      <c r="K91" s="98">
        <v>3332520.6982209967</v>
      </c>
      <c r="L91" s="99">
        <v>307173.4235488182</v>
      </c>
      <c r="M91" s="101"/>
      <c r="N91" s="94"/>
    </row>
    <row r="92" spans="1:14" ht="12.75">
      <c r="A92" s="87"/>
      <c r="B92" s="95">
        <v>22</v>
      </c>
      <c r="C92" s="96">
        <v>11</v>
      </c>
      <c r="D92" s="97">
        <v>2012</v>
      </c>
      <c r="E92" s="98">
        <v>317655.34609572834</v>
      </c>
      <c r="F92" s="99">
        <v>32259.282802787722</v>
      </c>
      <c r="G92" s="98">
        <v>2058591.3877566399</v>
      </c>
      <c r="H92" s="100">
        <v>140575.81773089722</v>
      </c>
      <c r="I92" s="100">
        <v>551946.2992695841</v>
      </c>
      <c r="J92" s="99">
        <v>42484.880511081814</v>
      </c>
      <c r="K92" s="98">
        <v>2928193.0331219523</v>
      </c>
      <c r="L92" s="99">
        <v>215319.98104476676</v>
      </c>
      <c r="M92" s="101"/>
      <c r="N92" s="94"/>
    </row>
    <row r="93" spans="1:14" ht="12.75">
      <c r="A93" s="87"/>
      <c r="B93" s="95">
        <v>23</v>
      </c>
      <c r="C93" s="96">
        <v>11</v>
      </c>
      <c r="D93" s="97">
        <v>2012</v>
      </c>
      <c r="E93" s="98">
        <v>334021.9472406552</v>
      </c>
      <c r="F93" s="99">
        <v>31333.964512809747</v>
      </c>
      <c r="G93" s="98">
        <v>2140462.620344394</v>
      </c>
      <c r="H93" s="100">
        <v>187884.01950020998</v>
      </c>
      <c r="I93" s="100">
        <v>710645.8274212517</v>
      </c>
      <c r="J93" s="99">
        <v>124542.14656236877</v>
      </c>
      <c r="K93" s="98">
        <v>3185130.395006301</v>
      </c>
      <c r="L93" s="99">
        <v>343760.1305753885</v>
      </c>
      <c r="M93" s="101"/>
      <c r="N93" s="94"/>
    </row>
    <row r="94" spans="1:14" ht="12.75">
      <c r="A94" s="87"/>
      <c r="B94" s="95">
        <v>26</v>
      </c>
      <c r="C94" s="96">
        <v>11</v>
      </c>
      <c r="D94" s="97">
        <v>2012</v>
      </c>
      <c r="E94" s="98">
        <v>148034.42107399122</v>
      </c>
      <c r="F94" s="99">
        <v>15444.998058699248</v>
      </c>
      <c r="G94" s="98">
        <v>1918378.0151601362</v>
      </c>
      <c r="H94" s="100">
        <v>288671.94013346446</v>
      </c>
      <c r="I94" s="100">
        <v>422182.08730414417</v>
      </c>
      <c r="J94" s="99">
        <v>69085.34293245194</v>
      </c>
      <c r="K94" s="98">
        <v>2488594.5235382714</v>
      </c>
      <c r="L94" s="99">
        <v>373202.28112461563</v>
      </c>
      <c r="M94" s="101"/>
      <c r="N94" s="94"/>
    </row>
    <row r="95" spans="1:14" ht="12.75">
      <c r="A95" s="87"/>
      <c r="B95" s="95">
        <v>27</v>
      </c>
      <c r="C95" s="96">
        <v>11</v>
      </c>
      <c r="D95" s="97">
        <v>2012</v>
      </c>
      <c r="E95" s="98">
        <v>210302.02730713246</v>
      </c>
      <c r="F95" s="99">
        <v>21668.151615720526</v>
      </c>
      <c r="G95" s="98">
        <v>2256778.113526721</v>
      </c>
      <c r="H95" s="100">
        <v>233029.0383551674</v>
      </c>
      <c r="I95" s="100">
        <v>386087.2127011855</v>
      </c>
      <c r="J95" s="99">
        <v>36290.79757953837</v>
      </c>
      <c r="K95" s="98">
        <v>2853167.353535039</v>
      </c>
      <c r="L95" s="99">
        <v>290987.98755042633</v>
      </c>
      <c r="M95" s="101"/>
      <c r="N95" s="94"/>
    </row>
    <row r="96" spans="1:14" ht="12.75">
      <c r="A96" s="87"/>
      <c r="B96" s="95">
        <v>28</v>
      </c>
      <c r="C96" s="96">
        <v>11</v>
      </c>
      <c r="D96" s="97">
        <v>2012</v>
      </c>
      <c r="E96" s="98">
        <v>173704.60923812495</v>
      </c>
      <c r="F96" s="99">
        <v>15320.254065066003</v>
      </c>
      <c r="G96" s="98">
        <v>1891994.908090635</v>
      </c>
      <c r="H96" s="100">
        <v>175958.8624654402</v>
      </c>
      <c r="I96" s="100">
        <v>436235.6634279181</v>
      </c>
      <c r="J96" s="99">
        <v>76246.95578630081</v>
      </c>
      <c r="K96" s="98">
        <v>2501935.180756678</v>
      </c>
      <c r="L96" s="99">
        <v>267526.072316807</v>
      </c>
      <c r="M96" s="101"/>
      <c r="N96" s="94"/>
    </row>
    <row r="97" spans="1:13" s="117" customFormat="1" ht="12.75" customHeight="1">
      <c r="A97" s="87"/>
      <c r="B97" s="95">
        <v>29</v>
      </c>
      <c r="C97" s="96">
        <v>11</v>
      </c>
      <c r="D97" s="97">
        <v>2012</v>
      </c>
      <c r="E97" s="98">
        <v>273381.33239220246</v>
      </c>
      <c r="F97" s="99">
        <v>23515.589173534852</v>
      </c>
      <c r="G97" s="98">
        <v>1746614.3770723909</v>
      </c>
      <c r="H97" s="100">
        <v>430554.2786688534</v>
      </c>
      <c r="I97" s="100">
        <v>411607.02041146805</v>
      </c>
      <c r="J97" s="99">
        <v>60608.008463949845</v>
      </c>
      <c r="K97" s="98">
        <v>2431602.7298760614</v>
      </c>
      <c r="L97" s="99">
        <v>514677.87630633806</v>
      </c>
      <c r="M97" s="27"/>
    </row>
    <row r="98" spans="1:13" s="117" customFormat="1" ht="12.75" customHeight="1">
      <c r="A98" s="103"/>
      <c r="B98" s="95">
        <v>30</v>
      </c>
      <c r="C98" s="96">
        <v>11</v>
      </c>
      <c r="D98" s="97">
        <v>2012</v>
      </c>
      <c r="E98" s="98">
        <v>288616.6761086312</v>
      </c>
      <c r="F98" s="99">
        <v>26479.05675608026</v>
      </c>
      <c r="G98" s="98">
        <v>1819675.7344541322</v>
      </c>
      <c r="H98" s="100">
        <v>232536.91950481833</v>
      </c>
      <c r="I98" s="100">
        <v>638699.3809269534</v>
      </c>
      <c r="J98" s="99">
        <v>105307.94383838805</v>
      </c>
      <c r="K98" s="98">
        <v>2746991.7914897166</v>
      </c>
      <c r="L98" s="99">
        <v>364323.9200992866</v>
      </c>
      <c r="M98" s="27"/>
    </row>
    <row r="99" spans="1:15" s="117" customFormat="1" ht="12.75">
      <c r="A99" s="103"/>
      <c r="B99" s="95">
        <v>30</v>
      </c>
      <c r="C99" s="96">
        <v>10</v>
      </c>
      <c r="D99" s="97">
        <v>2012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10</v>
      </c>
      <c r="D100" s="107">
        <v>2012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3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41214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43"/>
      <c r="J104" s="336"/>
      <c r="K104" s="337"/>
      <c r="L104" s="20"/>
      <c r="M104" s="20"/>
    </row>
    <row r="105" spans="2:13" ht="26.25" thickBot="1">
      <c r="B105" s="363"/>
      <c r="C105" s="364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83"/>
      <c r="D106" s="65">
        <v>233776.34604732282</v>
      </c>
      <c r="E106" s="66">
        <v>21189.45204873334</v>
      </c>
      <c r="F106" s="65">
        <v>1957531.5728476837</v>
      </c>
      <c r="G106" s="66">
        <v>258348.89800144016</v>
      </c>
      <c r="H106" s="65">
        <v>599468.2110495704</v>
      </c>
      <c r="I106" s="66">
        <v>99996.53704485265</v>
      </c>
      <c r="J106" s="65">
        <v>2790776.1299445764</v>
      </c>
      <c r="K106" s="66">
        <v>379534.88709502615</v>
      </c>
      <c r="L106" s="20"/>
      <c r="M106" s="20"/>
    </row>
    <row r="107" spans="2:13" ht="12.75">
      <c r="B107" s="368" t="s">
        <v>38</v>
      </c>
      <c r="C107" s="382"/>
      <c r="D107" s="71">
        <v>393387.3237078581</v>
      </c>
      <c r="E107" s="72">
        <v>32259.282802787722</v>
      </c>
      <c r="F107" s="71">
        <v>2482093.6747081717</v>
      </c>
      <c r="G107" s="72">
        <v>430554.2786688534</v>
      </c>
      <c r="H107" s="71">
        <v>1121603.849439231</v>
      </c>
      <c r="I107" s="72">
        <v>235962.23561632415</v>
      </c>
      <c r="J107" s="71">
        <v>3794167.6239330824</v>
      </c>
      <c r="K107" s="72">
        <v>608247.9234711743</v>
      </c>
      <c r="L107" s="20"/>
      <c r="M107" s="20"/>
    </row>
    <row r="108" spans="2:13" ht="13.5" thickBot="1">
      <c r="B108" s="370" t="s">
        <v>39</v>
      </c>
      <c r="C108" s="384"/>
      <c r="D108" s="76">
        <v>139865.4491967996</v>
      </c>
      <c r="E108" s="77">
        <v>13263.93038668278</v>
      </c>
      <c r="F108" s="76">
        <v>1491109.802716315</v>
      </c>
      <c r="G108" s="77">
        <v>140575.81773089722</v>
      </c>
      <c r="H108" s="76">
        <v>352062.1509815266</v>
      </c>
      <c r="I108" s="77">
        <v>36290.79757953837</v>
      </c>
      <c r="J108" s="76">
        <v>2079803.7925363283</v>
      </c>
      <c r="K108" s="77">
        <v>215319.98104476676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51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2" t="s">
        <v>13</v>
      </c>
      <c r="I116" s="373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52</v>
      </c>
      <c r="D118" s="135"/>
      <c r="E118" s="136"/>
      <c r="F118" s="137">
        <v>11500286.532552846</v>
      </c>
      <c r="G118" s="137">
        <v>11161.888003875576</v>
      </c>
      <c r="H118" s="138">
        <v>9304603.261806954</v>
      </c>
      <c r="I118" s="139">
        <v>2184521.3827420156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53</v>
      </c>
      <c r="D119" s="146"/>
      <c r="E119" s="147"/>
      <c r="F119" s="148">
        <v>9130794.099706626</v>
      </c>
      <c r="G119" s="148">
        <v>593947.9494781328</v>
      </c>
      <c r="H119" s="149">
        <v>5811764.053449876</v>
      </c>
      <c r="I119" s="150">
        <v>2725082.0967786177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54</v>
      </c>
      <c r="D120" s="146"/>
      <c r="E120" s="147"/>
      <c r="F120" s="148">
        <v>5636609.807818125</v>
      </c>
      <c r="G120" s="148">
        <v>322794.5469040505</v>
      </c>
      <c r="H120" s="149">
        <v>4348630.565562476</v>
      </c>
      <c r="I120" s="150">
        <v>965184.6953515977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55</v>
      </c>
      <c r="D121" s="146"/>
      <c r="E121" s="147"/>
      <c r="F121" s="148">
        <v>5621672.377963108</v>
      </c>
      <c r="G121" s="148">
        <v>39575.509076607865</v>
      </c>
      <c r="H121" s="149">
        <v>4701654.633807157</v>
      </c>
      <c r="I121" s="150">
        <v>880442.2350793438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56</v>
      </c>
      <c r="D122" s="146"/>
      <c r="E122" s="147"/>
      <c r="F122" s="151">
        <v>3504156.281970307</v>
      </c>
      <c r="G122" s="148">
        <v>181823.8319976975</v>
      </c>
      <c r="H122" s="149">
        <v>2895765.4181284</v>
      </c>
      <c r="I122" s="150">
        <v>426567.0318442094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57</v>
      </c>
      <c r="D123" s="146"/>
      <c r="E123" s="147"/>
      <c r="F123" s="148">
        <v>3012406.0718092863</v>
      </c>
      <c r="G123" s="148">
        <v>114738.34157933084</v>
      </c>
      <c r="H123" s="149">
        <v>1673047.1999679897</v>
      </c>
      <c r="I123" s="150">
        <v>1224620.530261966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58</v>
      </c>
      <c r="D124" s="146"/>
      <c r="E124" s="147"/>
      <c r="F124" s="148">
        <v>2925985.8209826024</v>
      </c>
      <c r="G124" s="148">
        <v>854024.2377742616</v>
      </c>
      <c r="H124" s="149">
        <v>1263349.8688034625</v>
      </c>
      <c r="I124" s="150">
        <v>808611.7144048783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59</v>
      </c>
      <c r="D125" s="146"/>
      <c r="E125" s="147"/>
      <c r="F125" s="148">
        <v>2536842.9028730225</v>
      </c>
      <c r="G125" s="148">
        <v>125900.54966496408</v>
      </c>
      <c r="H125" s="149">
        <v>1620759.3777015964</v>
      </c>
      <c r="I125" s="150">
        <v>790182.975506462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60</v>
      </c>
      <c r="D126" s="146"/>
      <c r="E126" s="147"/>
      <c r="F126" s="148">
        <v>2294846.4156922083</v>
      </c>
      <c r="G126" s="148">
        <v>142682.23153337656</v>
      </c>
      <c r="H126" s="149">
        <v>1915702.6335675535</v>
      </c>
      <c r="I126" s="150">
        <v>236461.55059127833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61</v>
      </c>
      <c r="D127" s="146"/>
      <c r="E127" s="147"/>
      <c r="F127" s="148">
        <v>1336435.2726149615</v>
      </c>
      <c r="G127" s="148">
        <v>85257.10435430768</v>
      </c>
      <c r="H127" s="149">
        <v>1019991.382518768</v>
      </c>
      <c r="I127" s="150">
        <v>231186.78574188595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62</v>
      </c>
      <c r="D128" s="146"/>
      <c r="E128" s="147"/>
      <c r="F128" s="148">
        <v>1294905.7517474587</v>
      </c>
      <c r="G128" s="148">
        <v>454825.04688813287</v>
      </c>
      <c r="H128" s="149">
        <v>685508.0937187457</v>
      </c>
      <c r="I128" s="150">
        <v>154572.6111405802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63</v>
      </c>
      <c r="D129" s="146"/>
      <c r="E129" s="147"/>
      <c r="F129" s="148">
        <v>1254622.5411734986</v>
      </c>
      <c r="G129" s="148">
        <v>139939.03061178184</v>
      </c>
      <c r="H129" s="149">
        <v>964263.9109143824</v>
      </c>
      <c r="I129" s="150">
        <v>150419.59964733425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64</v>
      </c>
      <c r="D130" s="146"/>
      <c r="E130" s="147"/>
      <c r="F130" s="148">
        <v>1115021.7483734349</v>
      </c>
      <c r="G130" s="148">
        <v>191294.28047114212</v>
      </c>
      <c r="H130" s="149">
        <v>468867.7977213643</v>
      </c>
      <c r="I130" s="150">
        <v>454859.67018092837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65</v>
      </c>
      <c r="D131" s="146"/>
      <c r="E131" s="147"/>
      <c r="F131" s="148">
        <v>947967.5443943873</v>
      </c>
      <c r="G131" s="148">
        <v>123345.04382196741</v>
      </c>
      <c r="H131" s="149">
        <v>614833.8198794741</v>
      </c>
      <c r="I131" s="150">
        <v>209788.68069294575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66</v>
      </c>
      <c r="D132" s="146"/>
      <c r="E132" s="147"/>
      <c r="F132" s="148">
        <v>778908.3195333048</v>
      </c>
      <c r="G132" s="148">
        <v>46035.80916767232</v>
      </c>
      <c r="H132" s="149">
        <v>572008.7342457981</v>
      </c>
      <c r="I132" s="150">
        <v>160863.77611983442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67</v>
      </c>
      <c r="D133" s="146"/>
      <c r="E133" s="147"/>
      <c r="F133" s="148">
        <v>585989.956180028</v>
      </c>
      <c r="G133" s="148">
        <v>221733.72407513513</v>
      </c>
      <c r="H133" s="149">
        <v>311404.96291307</v>
      </c>
      <c r="I133" s="150">
        <v>52851.269191822845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68</v>
      </c>
      <c r="D134" s="146"/>
      <c r="E134" s="147"/>
      <c r="F134" s="148">
        <v>371240.3390127225</v>
      </c>
      <c r="G134" s="148">
        <v>20209.701002824877</v>
      </c>
      <c r="H134" s="149">
        <v>242754.12169809444</v>
      </c>
      <c r="I134" s="150">
        <v>108276.51631180315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69</v>
      </c>
      <c r="D135" s="146"/>
      <c r="E135" s="147"/>
      <c r="F135" s="148">
        <v>322065.3221139105</v>
      </c>
      <c r="G135" s="148">
        <v>206671.85325893917</v>
      </c>
      <c r="H135" s="149">
        <v>96048.69263507356</v>
      </c>
      <c r="I135" s="150">
        <v>19344.77621989781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70</v>
      </c>
      <c r="D136" s="146"/>
      <c r="E136" s="147"/>
      <c r="F136" s="148">
        <v>309399.3412671145</v>
      </c>
      <c r="G136" s="148">
        <v>61866.89544860485</v>
      </c>
      <c r="H136" s="149">
        <v>202845.7232806878</v>
      </c>
      <c r="I136" s="150">
        <v>44686.72253782185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71</v>
      </c>
      <c r="D137" s="146"/>
      <c r="E137" s="147"/>
      <c r="F137" s="148">
        <v>282367.95413844206</v>
      </c>
      <c r="G137" s="148">
        <v>73387.1132571039</v>
      </c>
      <c r="H137" s="149">
        <v>175180.69517131842</v>
      </c>
      <c r="I137" s="150">
        <v>33800.145710019744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72</v>
      </c>
      <c r="D138" s="146"/>
      <c r="E138" s="147"/>
      <c r="F138" s="148">
        <v>221853.82546661008</v>
      </c>
      <c r="G138" s="148">
        <v>68670.96828528403</v>
      </c>
      <c r="H138" s="149">
        <v>63004.20670766466</v>
      </c>
      <c r="I138" s="150">
        <v>90178.65047366139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73</v>
      </c>
      <c r="D139" s="146"/>
      <c r="E139" s="147"/>
      <c r="F139" s="148">
        <v>203324.64841413085</v>
      </c>
      <c r="G139" s="148">
        <v>97623.4707038528</v>
      </c>
      <c r="H139" s="149">
        <v>99367.61590173397</v>
      </c>
      <c r="I139" s="150">
        <v>6333.56180854409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74</v>
      </c>
      <c r="D140" s="146"/>
      <c r="E140" s="147"/>
      <c r="F140" s="148">
        <v>180557.19531558728</v>
      </c>
      <c r="G140" s="148">
        <v>148729.1770158269</v>
      </c>
      <c r="H140" s="149">
        <v>4798.843754056041</v>
      </c>
      <c r="I140" s="150">
        <v>27029.174545704336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75</v>
      </c>
      <c r="D141" s="146"/>
      <c r="E141" s="147"/>
      <c r="F141" s="148">
        <v>141855.19189107342</v>
      </c>
      <c r="G141" s="148">
        <v>136154.06423440546</v>
      </c>
      <c r="H141" s="149">
        <v>5701.127656667945</v>
      </c>
      <c r="I141" s="150">
        <v>0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76</v>
      </c>
      <c r="D142" s="146"/>
      <c r="E142" s="147"/>
      <c r="F142" s="148">
        <v>109974.31367573264</v>
      </c>
      <c r="G142" s="148">
        <v>109974.31367573264</v>
      </c>
      <c r="H142" s="149">
        <v>0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77</v>
      </c>
      <c r="D143" s="146"/>
      <c r="E143" s="147"/>
      <c r="F143" s="148">
        <v>41558.72734086269</v>
      </c>
      <c r="G143" s="148">
        <v>7905.465795824997</v>
      </c>
      <c r="H143" s="149">
        <v>33521.964391499976</v>
      </c>
      <c r="I143" s="150">
        <v>131.29715353771968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78</v>
      </c>
      <c r="D144" s="146"/>
      <c r="E144" s="147"/>
      <c r="F144" s="148">
        <v>41387.13861637445</v>
      </c>
      <c r="G144" s="148">
        <v>41387.13861637445</v>
      </c>
      <c r="H144" s="149">
        <v>0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79</v>
      </c>
      <c r="D145" s="146"/>
      <c r="E145" s="147"/>
      <c r="F145" s="148">
        <v>38064.21539411823</v>
      </c>
      <c r="G145" s="148">
        <v>22684.75999003794</v>
      </c>
      <c r="H145" s="149">
        <v>15379.45540408029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80</v>
      </c>
      <c r="D146" s="146"/>
      <c r="E146" s="147"/>
      <c r="F146" s="148">
        <v>34977.77719345165</v>
      </c>
      <c r="G146" s="148">
        <v>8585.223547356918</v>
      </c>
      <c r="H146" s="149">
        <v>23025.782691379365</v>
      </c>
      <c r="I146" s="150">
        <v>3366.7709547153627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81</v>
      </c>
      <c r="D147" s="146"/>
      <c r="E147" s="147"/>
      <c r="F147" s="148">
        <v>14740.838150243211</v>
      </c>
      <c r="G147" s="148">
        <v>49.264690500596195</v>
      </c>
      <c r="H147" s="149">
        <v>14691.573459742614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82</v>
      </c>
      <c r="D148" s="146"/>
      <c r="E148" s="147"/>
      <c r="F148" s="148">
        <v>10356.6671936573</v>
      </c>
      <c r="G148" s="148">
        <v>10356.6671936573</v>
      </c>
      <c r="H148" s="149">
        <v>0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83</v>
      </c>
      <c r="D149" s="146"/>
      <c r="E149" s="147"/>
      <c r="F149" s="148">
        <v>7653.750514967003</v>
      </c>
      <c r="G149" s="148">
        <v>7292.64980899279</v>
      </c>
      <c r="H149" s="149">
        <v>361.1007059742136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84</v>
      </c>
      <c r="D150" s="146"/>
      <c r="E150" s="147"/>
      <c r="F150" s="148">
        <v>2907.742402440252</v>
      </c>
      <c r="G150" s="148">
        <v>2907.742402440252</v>
      </c>
      <c r="H150" s="149">
        <v>0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85</v>
      </c>
      <c r="D151" s="146"/>
      <c r="E151" s="147"/>
      <c r="F151" s="148">
        <v>1794.838788624794</v>
      </c>
      <c r="G151" s="148">
        <v>0</v>
      </c>
      <c r="H151" s="149">
        <v>1794.838788624794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86</v>
      </c>
      <c r="D152" s="146"/>
      <c r="E152" s="147"/>
      <c r="F152" s="148">
        <v>1126.4941319774025</v>
      </c>
      <c r="G152" s="148">
        <v>1126.4941319774025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2.75">
      <c r="A153" s="132"/>
      <c r="B153" s="144">
        <v>36</v>
      </c>
      <c r="C153" s="145" t="s">
        <v>87</v>
      </c>
      <c r="D153" s="146"/>
      <c r="E153" s="147"/>
      <c r="F153" s="148">
        <v>602.8788581343987</v>
      </c>
      <c r="G153" s="148">
        <v>602.8788581343987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88</v>
      </c>
      <c r="D154" s="154"/>
      <c r="E154" s="155"/>
      <c r="F154" s="156">
        <v>261.9536261482363</v>
      </c>
      <c r="G154" s="156">
        <v>261.9536261482363</v>
      </c>
      <c r="H154" s="157">
        <v>0</v>
      </c>
      <c r="I154" s="158">
        <v>0</v>
      </c>
      <c r="J154" s="124"/>
      <c r="L154" s="4"/>
      <c r="M154" s="124"/>
      <c r="N154" s="117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/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/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  <c r="Q174" s="27"/>
    </row>
    <row r="175" spans="1:17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7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7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74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74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52"/>
      <c r="C188" s="352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  <c r="Q188" s="27"/>
    </row>
    <row r="189" spans="1:17" ht="12.75">
      <c r="A189" s="102"/>
      <c r="B189" s="37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7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74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74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  <c r="Q200" s="27"/>
    </row>
    <row r="201" spans="1:17" ht="12.75">
      <c r="A201" s="102"/>
      <c r="B201" s="352"/>
      <c r="C201" s="352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  <c r="Q201" s="27"/>
    </row>
    <row r="202" spans="1:17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  <c r="Q202" s="27"/>
    </row>
    <row r="203" spans="1:17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  <c r="Q203" s="27"/>
    </row>
    <row r="204" spans="1:17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  <c r="Q204" s="27"/>
    </row>
    <row r="205" spans="1:17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  <c r="Q235" s="27"/>
    </row>
    <row r="236" spans="1:17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  <c r="Q236" s="27"/>
    </row>
    <row r="237" spans="1:17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7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7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7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7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2.75" customHeight="1">
      <c r="A242" s="102"/>
      <c r="B242" s="374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3.5" customHeight="1">
      <c r="A243" s="102"/>
      <c r="B243" s="374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  <c r="Q294" s="27"/>
    </row>
    <row r="295" spans="1:17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  <c r="Q298" s="27"/>
    </row>
    <row r="299" spans="1:17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  <c r="Q299" s="27"/>
    </row>
    <row r="300" spans="1:17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  <c r="Q325" s="27"/>
    </row>
    <row r="326" spans="1:17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80"/>
      <c r="C327" s="38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80"/>
      <c r="C328" s="380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380"/>
      <c r="C329" s="380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  <c r="Q407" s="27"/>
    </row>
    <row r="408" spans="1:17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80"/>
      <c r="C409" s="38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80"/>
      <c r="C410" s="380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380"/>
      <c r="C411" s="380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8:C108"/>
    <mergeCell ref="H116:I116"/>
    <mergeCell ref="B174:C174"/>
    <mergeCell ref="D174:E174"/>
    <mergeCell ref="F174:G174"/>
    <mergeCell ref="H174:I174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2012-12-18T12:59:45Z</dcterms:created>
  <dcterms:modified xsi:type="dcterms:W3CDTF">2012-12-26T13:36:16Z</dcterms:modified>
  <cp:category/>
  <cp:version/>
  <cp:contentType/>
  <cp:contentStatus/>
</cp:coreProperties>
</file>