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8315" windowHeight="11250" activeTab="2"/>
  </bookViews>
  <sheets>
    <sheet name="Feb - 11 UF" sheetId="1" r:id="rId1"/>
    <sheet name="Feb - 11 US" sheetId="2" r:id="rId2"/>
    <sheet name="Feb - 11 N°OP" sheetId="3" r:id="rId3"/>
  </sheets>
  <externalReferences>
    <externalReference r:id="rId6"/>
  </externalReferences>
  <definedNames>
    <definedName name="_xlfn.BAHTTEXT" hidden="1">#NAME?</definedName>
    <definedName name="_xlnm.Print_Area" localSheetId="2">'Feb - 11 N°OP'!$B$2:$L$97</definedName>
    <definedName name="_xlnm.Print_Area" localSheetId="0">'Feb - 11 UF'!$B$2:$L$149</definedName>
    <definedName name="_xlnm.Print_Area" localSheetId="1">'Feb - 11 US'!$B$2:$L$148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2.xml><?xml version="1.0" encoding="utf-8"?>
<comments xmlns="http://schemas.openxmlformats.org/spreadsheetml/2006/main">
  <authors>
    <author>Superintendencia de Valores y Seguros</author>
  </authors>
  <commentLis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<sst xmlns="http://schemas.openxmlformats.org/spreadsheetml/2006/main" count="535" uniqueCount="122">
  <si>
    <t>MONTOS LIQUIDADOS EN SISTEMAS DE COMPENSACIÓN Y LIQUIDACIÓN</t>
  </si>
  <si>
    <t>JUNIO 2011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</si>
  <si>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</si>
  <si>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</si>
  <si>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</si>
  <si>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</si>
  <si>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</si>
  <si>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</si>
  <si>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</si>
  <si>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</si>
  <si>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</si>
  <si>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</si>
  <si>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</si>
  <si>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</si>
  <si>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</si>
  <si>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</si>
  <si>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</si>
  <si>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</si>
  <si>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</si>
  <si>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</si>
  <si>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</si>
  <si>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</si>
  <si>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</si>
  <si>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</si>
  <si>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</si>
  <si>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</si>
  <si>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</si>
  <si>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</si>
  <si>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</si>
  <si>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</si>
  <si>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</si>
  <si>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</si>
  <si>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/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</si>
  <si>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</si>
  <si>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</si>
  <si>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</si>
  <si>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</si>
  <si>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</si>
  <si>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</si>
  <si>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</si>
  <si>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</si>
  <si>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</si>
  <si>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</si>
  <si>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</si>
  <si>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</si>
  <si>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</si>
  <si>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</si>
  <si>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</si>
  <si>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</si>
  <si>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</si>
  <si>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</si>
  <si>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CELFIN CAPITAL S.A. CORREDORES DE BOLSA </t>
  </si>
  <si>
    <t xml:space="preserve">SCOTIA CORREDORA DE BOLSA CHILE S.A.    </t>
  </si>
  <si>
    <t xml:space="preserve">CORPBANCA CORREDORES DE BOLSA S.A.      </t>
  </si>
  <si>
    <t xml:space="preserve">DEUTSCHE SECURITIES C. DE BOLSA LTDA.   </t>
  </si>
  <si>
    <t xml:space="preserve">I.M. TRUST S.A. CORREDORES DE BOLSA     </t>
  </si>
  <si>
    <t xml:space="preserve">EUROAMERICA CORREDORES DE BOLSA S.A.    </t>
  </si>
  <si>
    <t>VALORES SECURITY S.A.CORREDORES DE BOLSA</t>
  </si>
  <si>
    <t xml:space="preserve">PENTA CORREDORES DE BOLSA S.A.          </t>
  </si>
  <si>
    <t xml:space="preserve">MERRILL LYNCH CORREDORES DE BOLSA S.A.  </t>
  </si>
  <si>
    <t xml:space="preserve">CONSORCIO CORREDORES DE BOLSA S.A.      </t>
  </si>
  <si>
    <t xml:space="preserve">MBI CORREDORES DE BOLSA S.A.            </t>
  </si>
  <si>
    <t xml:space="preserve">NEGOCIOS Y VALORES S.A. C. DE BOLSA     </t>
  </si>
  <si>
    <t xml:space="preserve">MUNITA, CRUZAT Y CLARO S.A. C. DE BOLSA </t>
  </si>
  <si>
    <t xml:space="preserve">TANNER CORREDORES DE BOLSA S.A.         </t>
  </si>
  <si>
    <t xml:space="preserve">CRUZ DEL SUR CORREDORA DE BOLSA S.A.    </t>
  </si>
  <si>
    <t xml:space="preserve">CHG CORREDORES DE BOLSA S.A.            </t>
  </si>
  <si>
    <t xml:space="preserve">FIT RESEARCH CORREDORES DE BOLSA S.A.   </t>
  </si>
  <si>
    <t xml:space="preserve">MOLINA Y SWETT S.A. CORREDORES DE BOLSA </t>
  </si>
  <si>
    <t xml:space="preserve">FINANZAS Y NEGOCIOS S.A.  C. DE BOLSA   </t>
  </si>
  <si>
    <t xml:space="preserve">UGARTE Y CIA. CORREDORES DE BOLSA S.A.  </t>
  </si>
  <si>
    <t xml:space="preserve">GBM CORREDORES DE BOLSA LIMITADA        </t>
  </si>
  <si>
    <t xml:space="preserve">LIRA Y CIA. CORREDORES DE BOLSA LTDA.   </t>
  </si>
  <si>
    <t xml:space="preserve">MONEDA CORREDORES DE BOLSA LTDA.        </t>
  </si>
  <si>
    <t xml:space="preserve">K2 CORREDORES DE BOLSA S.A.             </t>
  </si>
  <si>
    <t xml:space="preserve">CB CORREDORES DE BOLSA S.A.             </t>
  </si>
  <si>
    <t>VANTRUST CAPITAL CORREDORES DE BOLSA S.A</t>
  </si>
  <si>
    <t xml:space="preserve">JAIME LARRAIN Y CIA. C. DE BOLSA LTDA.  </t>
  </si>
  <si>
    <t xml:space="preserve">CHILEMARKET S.A. CORREDORES DE BOLSA    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</si>
  <si>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</si>
  <si>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</si>
  <si>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</si>
  <si>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</si>
  <si>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</si>
  <si>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</si>
  <si>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</si>
  <si>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</si>
  <si>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ORDENAR DESPUES DE COPIAR Y PEGAR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</si>
  <si>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</si>
  <si>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</si>
  <si>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</si>
  <si>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</si>
  <si>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</si>
  <si>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</si>
  <si>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OPERACIONES ACEPTADAS EN SISTEMAS DE COMPENSACIÓN Y LIQUIDACIÓN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</si>
  <si>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</si>
  <si>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</si>
  <si>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</si>
  <si>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</si>
  <si>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</si>
  <si>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</si>
  <si>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t>01</t>
  </si>
  <si>
    <t>02</t>
  </si>
  <si>
    <t>03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</si>
  <si>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</si>
  <si>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</si>
  <si>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</si>
  <si>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</si>
  <si>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</si>
  <si>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</si>
  <si>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</si>
  <si>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</si>
  <si>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</si>
  <si>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</si>
  <si>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</si>
  <si>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</si>
  <si>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</si>
  <si>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</si>
  <si>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</si>
  <si>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28</t>
  </si>
  <si>
    <t>29</t>
  </si>
  <si>
    <t>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</si>
</sst>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_-;\-&quot;$&quot;\ * #,##0_-;_-&quot;$&quot;\ * &quot;-&quot;_-;_-@_-"/>
    <numFmt numFmtId="173" formatCode="_-&quot;$&quot;\ * #,##0.00_-;\-&quot;$&quot;\ * #,##0.00_-;_-&quot;$&quot;\ * &quot;-&quot;??_-;_-@_-"/>
    <numFmt numFmtId="174" formatCode="_-[$€-2]* #,##0.00_-;\-[$€-2]* #,##0.00_-;_-[$€-2]* &quot;-&quot;??_-"/>
    <numFmt numFmtId="175" formatCode="_-* #,##0_-;\-* #,##0_-;_-* &quot;-&quot;??_-;_-@_-"/>
    <numFmt numFmtId="176" formatCode="mm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8"/>
      <color indexed="8"/>
      <name val="Verdana"/>
      <family val="2"/>
    </font>
    <font>
      <sz val="10"/>
      <color indexed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8" fillId="7" borderId="1" applyNumberFormat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wrapText="1"/>
    </xf>
    <xf numFmtId="0" fontId="25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6" fillId="12" borderId="0" xfId="0" applyFont="1" applyFill="1" applyAlignment="1">
      <alignment/>
    </xf>
    <xf numFmtId="0" fontId="25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/>
    </xf>
    <xf numFmtId="0" fontId="25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/>
    </xf>
    <xf numFmtId="3" fontId="21" fillId="0" borderId="28" xfId="50" applyNumberFormat="1" applyFont="1" applyBorder="1" applyAlignment="1">
      <alignment horizontal="center" wrapText="1"/>
    </xf>
    <xf numFmtId="3" fontId="21" fillId="0" borderId="27" xfId="50" applyNumberFormat="1" applyFont="1" applyBorder="1" applyAlignment="1">
      <alignment horizontal="center" wrapText="1"/>
    </xf>
    <xf numFmtId="3" fontId="21" fillId="0" borderId="18" xfId="50" applyNumberFormat="1" applyFont="1" applyFill="1" applyBorder="1" applyAlignment="1">
      <alignment horizontal="center" wrapText="1"/>
    </xf>
    <xf numFmtId="3" fontId="21" fillId="0" borderId="29" xfId="50" applyNumberFormat="1" applyFont="1" applyFill="1" applyBorder="1" applyAlignment="1">
      <alignment horizontal="center" wrapText="1"/>
    </xf>
    <xf numFmtId="3" fontId="21" fillId="0" borderId="10" xfId="50" applyNumberFormat="1" applyFont="1" applyFill="1" applyBorder="1" applyAlignment="1">
      <alignment horizontal="center" wrapText="1"/>
    </xf>
    <xf numFmtId="3" fontId="21" fillId="0" borderId="28" xfId="0" applyNumberFormat="1" applyFont="1" applyFill="1" applyBorder="1" applyAlignment="1">
      <alignment horizontal="center" wrapText="1"/>
    </xf>
    <xf numFmtId="3" fontId="21" fillId="0" borderId="27" xfId="0" applyNumberFormat="1" applyFont="1" applyFill="1" applyBorder="1" applyAlignment="1">
      <alignment horizontal="center" wrapText="1"/>
    </xf>
    <xf numFmtId="3" fontId="21" fillId="0" borderId="18" xfId="50" applyNumberFormat="1" applyFont="1" applyBorder="1" applyAlignment="1">
      <alignment horizontal="center" wrapText="1"/>
    </xf>
    <xf numFmtId="3" fontId="21" fillId="0" borderId="29" xfId="50" applyNumberFormat="1" applyFont="1" applyBorder="1" applyAlignment="1">
      <alignment horizontal="center" wrapText="1"/>
    </xf>
    <xf numFmtId="3" fontId="21" fillId="0" borderId="10" xfId="5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wrapText="1"/>
    </xf>
    <xf numFmtId="0" fontId="21" fillId="0" borderId="30" xfId="0" applyFont="1" applyBorder="1" applyAlignment="1">
      <alignment/>
    </xf>
    <xf numFmtId="3" fontId="21" fillId="0" borderId="31" xfId="50" applyNumberFormat="1" applyFont="1" applyBorder="1" applyAlignment="1">
      <alignment horizontal="center" wrapText="1"/>
    </xf>
    <xf numFmtId="3" fontId="21" fillId="0" borderId="32" xfId="50" applyNumberFormat="1" applyFont="1" applyBorder="1" applyAlignment="1">
      <alignment horizontal="center" wrapText="1"/>
    </xf>
    <xf numFmtId="3" fontId="21" fillId="0" borderId="33" xfId="50" applyNumberFormat="1" applyFont="1" applyBorder="1" applyAlignment="1">
      <alignment horizontal="center" wrapText="1"/>
    </xf>
    <xf numFmtId="3" fontId="21" fillId="0" borderId="34" xfId="50" applyNumberFormat="1" applyFont="1" applyBorder="1" applyAlignment="1">
      <alignment horizontal="center" wrapText="1"/>
    </xf>
    <xf numFmtId="3" fontId="21" fillId="0" borderId="35" xfId="5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wrapText="1"/>
    </xf>
    <xf numFmtId="3" fontId="27" fillId="0" borderId="36" xfId="0" applyNumberFormat="1" applyFont="1" applyBorder="1" applyAlignment="1">
      <alignment horizontal="center" wrapText="1"/>
    </xf>
    <xf numFmtId="3" fontId="27" fillId="0" borderId="37" xfId="0" applyNumberFormat="1" applyFont="1" applyBorder="1" applyAlignment="1">
      <alignment horizontal="center" wrapText="1"/>
    </xf>
    <xf numFmtId="3" fontId="27" fillId="0" borderId="38" xfId="0" applyNumberFormat="1" applyFont="1" applyBorder="1" applyAlignment="1">
      <alignment horizontal="center" wrapText="1"/>
    </xf>
    <xf numFmtId="3" fontId="27" fillId="0" borderId="39" xfId="0" applyNumberFormat="1" applyFont="1" applyBorder="1" applyAlignment="1">
      <alignment horizontal="center" wrapText="1"/>
    </xf>
    <xf numFmtId="3" fontId="27" fillId="0" borderId="40" xfId="0" applyNumberFormat="1" applyFont="1" applyBorder="1" applyAlignment="1">
      <alignment horizontal="center" wrapText="1"/>
    </xf>
    <xf numFmtId="3" fontId="27" fillId="0" borderId="41" xfId="0" applyNumberFormat="1" applyFont="1" applyBorder="1" applyAlignment="1">
      <alignment horizontal="center" wrapText="1"/>
    </xf>
    <xf numFmtId="0" fontId="21" fillId="0" borderId="42" xfId="0" applyFont="1" applyBorder="1" applyAlignment="1">
      <alignment horizontal="left" wrapText="1"/>
    </xf>
    <xf numFmtId="3" fontId="21" fillId="0" borderId="43" xfId="0" applyNumberFormat="1" applyFont="1" applyBorder="1" applyAlignment="1">
      <alignment horizontal="center" wrapText="1"/>
    </xf>
    <xf numFmtId="3" fontId="21" fillId="0" borderId="44" xfId="0" applyNumberFormat="1" applyFont="1" applyBorder="1" applyAlignment="1">
      <alignment horizontal="center" wrapText="1"/>
    </xf>
    <xf numFmtId="3" fontId="21" fillId="0" borderId="45" xfId="0" applyNumberFormat="1" applyFont="1" applyBorder="1" applyAlignment="1">
      <alignment horizontal="center" wrapText="1"/>
    </xf>
    <xf numFmtId="3" fontId="21" fillId="0" borderId="46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27" fillId="0" borderId="28" xfId="0" applyNumberFormat="1" applyFont="1" applyBorder="1" applyAlignment="1">
      <alignment horizontal="center" wrapText="1"/>
    </xf>
    <xf numFmtId="3" fontId="27" fillId="0" borderId="27" xfId="0" applyNumberFormat="1" applyFont="1" applyBorder="1" applyAlignment="1">
      <alignment horizontal="center" wrapText="1"/>
    </xf>
    <xf numFmtId="3" fontId="27" fillId="0" borderId="29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0" fontId="21" fillId="0" borderId="47" xfId="0" applyFont="1" applyBorder="1" applyAlignment="1">
      <alignment horizontal="left" wrapText="1"/>
    </xf>
    <xf numFmtId="3" fontId="27" fillId="0" borderId="48" xfId="0" applyNumberFormat="1" applyFont="1" applyBorder="1" applyAlignment="1">
      <alignment horizontal="center" wrapText="1"/>
    </xf>
    <xf numFmtId="3" fontId="27" fillId="0" borderId="30" xfId="0" applyNumberFormat="1" applyFont="1" applyBorder="1" applyAlignment="1">
      <alignment horizontal="center" wrapText="1"/>
    </xf>
    <xf numFmtId="3" fontId="27" fillId="0" borderId="49" xfId="0" applyNumberFormat="1" applyFont="1" applyBorder="1" applyAlignment="1">
      <alignment horizontal="center" wrapText="1"/>
    </xf>
    <xf numFmtId="3" fontId="27" fillId="0" borderId="50" xfId="0" applyNumberFormat="1" applyFont="1" applyBorder="1" applyAlignment="1">
      <alignment horizontal="center" wrapText="1"/>
    </xf>
    <xf numFmtId="3" fontId="27" fillId="0" borderId="20" xfId="0" applyNumberFormat="1" applyFont="1" applyBorder="1" applyAlignment="1">
      <alignment horizontal="center" wrapText="1"/>
    </xf>
    <xf numFmtId="3" fontId="27" fillId="0" borderId="51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44" xfId="0" applyFont="1" applyBorder="1" applyAlignment="1">
      <alignment/>
    </xf>
    <xf numFmtId="175" fontId="0" fillId="0" borderId="46" xfId="50" applyNumberFormat="1" applyFill="1" applyBorder="1" applyAlignment="1">
      <alignment horizontal="center"/>
    </xf>
    <xf numFmtId="175" fontId="0" fillId="0" borderId="42" xfId="50" applyNumberFormat="1" applyFill="1" applyBorder="1" applyAlignment="1">
      <alignment horizontal="center"/>
    </xf>
    <xf numFmtId="175" fontId="0" fillId="0" borderId="43" xfId="50" applyNumberFormat="1" applyFill="1" applyBorder="1" applyAlignment="1">
      <alignment horizontal="center"/>
    </xf>
    <xf numFmtId="175" fontId="0" fillId="0" borderId="44" xfId="50" applyNumberFormat="1" applyFill="1" applyBorder="1" applyAlignment="1">
      <alignment horizontal="center"/>
    </xf>
    <xf numFmtId="0" fontId="27" fillId="0" borderId="27" xfId="0" applyFont="1" applyBorder="1" applyAlignment="1">
      <alignment/>
    </xf>
    <xf numFmtId="175" fontId="0" fillId="0" borderId="18" xfId="50" applyNumberFormat="1" applyFill="1" applyBorder="1" applyAlignment="1">
      <alignment horizontal="center"/>
    </xf>
    <xf numFmtId="175" fontId="0" fillId="0" borderId="10" xfId="50" applyNumberFormat="1" applyFill="1" applyBorder="1" applyAlignment="1">
      <alignment horizontal="center"/>
    </xf>
    <xf numFmtId="175" fontId="0" fillId="0" borderId="28" xfId="50" applyNumberFormat="1" applyFill="1" applyBorder="1" applyAlignment="1">
      <alignment horizontal="center"/>
    </xf>
    <xf numFmtId="175" fontId="0" fillId="0" borderId="27" xfId="50" applyNumberFormat="1" applyFill="1" applyBorder="1" applyAlignment="1">
      <alignment horizontal="center"/>
    </xf>
    <xf numFmtId="0" fontId="27" fillId="0" borderId="30" xfId="0" applyFont="1" applyBorder="1" applyAlignment="1">
      <alignment/>
    </xf>
    <xf numFmtId="175" fontId="0" fillId="0" borderId="50" xfId="50" applyNumberFormat="1" applyFill="1" applyBorder="1" applyAlignment="1">
      <alignment horizontal="center"/>
    </xf>
    <xf numFmtId="175" fontId="0" fillId="0" borderId="47" xfId="50" applyNumberFormat="1" applyFill="1" applyBorder="1" applyAlignment="1">
      <alignment horizontal="center"/>
    </xf>
    <xf numFmtId="175" fontId="0" fillId="0" borderId="48" xfId="50" applyNumberFormat="1" applyFill="1" applyBorder="1" applyAlignment="1">
      <alignment horizontal="center"/>
    </xf>
    <xf numFmtId="175" fontId="0" fillId="0" borderId="30" xfId="50" applyNumberFormat="1" applyFill="1" applyBorder="1" applyAlignment="1">
      <alignment horizontal="center"/>
    </xf>
    <xf numFmtId="175" fontId="21" fillId="0" borderId="0" xfId="0" applyNumberFormat="1" applyFont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7" fillId="0" borderId="52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14" fontId="29" fillId="12" borderId="0" xfId="0" applyNumberFormat="1" applyFont="1" applyFill="1" applyAlignment="1">
      <alignment/>
    </xf>
    <xf numFmtId="0" fontId="30" fillId="0" borderId="43" xfId="0" applyFont="1" applyFill="1" applyBorder="1" applyAlignment="1">
      <alignment horizontal="right" wrapText="1"/>
    </xf>
    <xf numFmtId="0" fontId="30" fillId="0" borderId="45" xfId="0" applyFont="1" applyFill="1" applyBorder="1" applyAlignment="1">
      <alignment horizontal="right" wrapText="1"/>
    </xf>
    <xf numFmtId="0" fontId="21" fillId="0" borderId="44" xfId="0" applyFont="1" applyFill="1" applyBorder="1" applyAlignment="1">
      <alignment/>
    </xf>
    <xf numFmtId="175" fontId="21" fillId="0" borderId="43" xfId="50" applyNumberFormat="1" applyFont="1" applyFill="1" applyBorder="1" applyAlignment="1">
      <alignment/>
    </xf>
    <xf numFmtId="175" fontId="21" fillId="0" borderId="44" xfId="50" applyNumberFormat="1" applyFont="1" applyFill="1" applyBorder="1" applyAlignment="1">
      <alignment/>
    </xf>
    <xf numFmtId="175" fontId="21" fillId="0" borderId="45" xfId="50" applyNumberFormat="1" applyFont="1" applyFill="1" applyBorder="1" applyAlignment="1">
      <alignment/>
    </xf>
    <xf numFmtId="175" fontId="21" fillId="0" borderId="0" xfId="50" applyNumberFormat="1" applyFont="1" applyAlignment="1">
      <alignment/>
    </xf>
    <xf numFmtId="0" fontId="30" fillId="0" borderId="28" xfId="0" applyFont="1" applyFill="1" applyBorder="1" applyAlignment="1">
      <alignment horizontal="right" wrapText="1"/>
    </xf>
    <xf numFmtId="0" fontId="30" fillId="0" borderId="29" xfId="0" applyFont="1" applyFill="1" applyBorder="1" applyAlignment="1">
      <alignment horizontal="right" wrapText="1"/>
    </xf>
    <xf numFmtId="0" fontId="21" fillId="0" borderId="27" xfId="0" applyFont="1" applyFill="1" applyBorder="1" applyAlignment="1">
      <alignment/>
    </xf>
    <xf numFmtId="175" fontId="21" fillId="0" borderId="28" xfId="50" applyNumberFormat="1" applyFont="1" applyFill="1" applyBorder="1" applyAlignment="1">
      <alignment/>
    </xf>
    <xf numFmtId="175" fontId="21" fillId="0" borderId="27" xfId="50" applyNumberFormat="1" applyFont="1" applyFill="1" applyBorder="1" applyAlignment="1">
      <alignment/>
    </xf>
    <xf numFmtId="175" fontId="21" fillId="0" borderId="29" xfId="50" applyNumberFormat="1" applyFont="1" applyFill="1" applyBorder="1" applyAlignment="1">
      <alignment/>
    </xf>
    <xf numFmtId="175" fontId="21" fillId="0" borderId="0" xfId="50" applyNumberFormat="1" applyFont="1" applyFill="1" applyAlignment="1">
      <alignment/>
    </xf>
    <xf numFmtId="0" fontId="30" fillId="0" borderId="48" xfId="0" applyFont="1" applyFill="1" applyBorder="1" applyAlignment="1">
      <alignment horizontal="right" wrapText="1"/>
    </xf>
    <xf numFmtId="0" fontId="30" fillId="0" borderId="49" xfId="0" applyFont="1" applyFill="1" applyBorder="1" applyAlignment="1">
      <alignment horizontal="right" wrapText="1"/>
    </xf>
    <xf numFmtId="0" fontId="21" fillId="0" borderId="30" xfId="0" applyFont="1" applyFill="1" applyBorder="1" applyAlignment="1">
      <alignment/>
    </xf>
    <xf numFmtId="175" fontId="21" fillId="0" borderId="48" xfId="50" applyNumberFormat="1" applyFont="1" applyFill="1" applyBorder="1" applyAlignment="1">
      <alignment/>
    </xf>
    <xf numFmtId="175" fontId="21" fillId="0" borderId="30" xfId="50" applyNumberFormat="1" applyFont="1" applyFill="1" applyBorder="1" applyAlignment="1">
      <alignment/>
    </xf>
    <xf numFmtId="175" fontId="21" fillId="0" borderId="49" xfId="5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6" fillId="12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5" fontId="21" fillId="0" borderId="0" xfId="5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175" fontId="0" fillId="0" borderId="53" xfId="50" applyNumberFormat="1" applyFill="1" applyBorder="1" applyAlignment="1">
      <alignment horizontal="center"/>
    </xf>
    <xf numFmtId="175" fontId="0" fillId="0" borderId="54" xfId="50" applyNumberForma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32" fillId="12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12" borderId="0" xfId="0" applyNumberFormat="1" applyFill="1" applyBorder="1" applyAlignment="1">
      <alignment/>
    </xf>
    <xf numFmtId="0" fontId="21" fillId="0" borderId="43" xfId="0" applyFont="1" applyBorder="1" applyAlignment="1">
      <alignment/>
    </xf>
    <xf numFmtId="0" fontId="0" fillId="0" borderId="42" xfId="0" applyFill="1" applyBorder="1" applyAlignment="1">
      <alignment/>
    </xf>
    <xf numFmtId="0" fontId="21" fillId="0" borderId="56" xfId="0" applyFont="1" applyFill="1" applyBorder="1" applyAlignment="1">
      <alignment horizontal="left" wrapText="1"/>
    </xf>
    <xf numFmtId="0" fontId="21" fillId="0" borderId="57" xfId="0" applyFont="1" applyBorder="1" applyAlignment="1">
      <alignment/>
    </xf>
    <xf numFmtId="175" fontId="21" fillId="0" borderId="58" xfId="50" applyNumberFormat="1" applyFont="1" applyFill="1" applyBorder="1" applyAlignment="1">
      <alignment horizontal="left" wrapText="1"/>
    </xf>
    <xf numFmtId="175" fontId="21" fillId="0" borderId="43" xfId="50" applyNumberFormat="1" applyFont="1" applyFill="1" applyBorder="1" applyAlignment="1">
      <alignment horizontal="left" wrapText="1"/>
    </xf>
    <xf numFmtId="175" fontId="21" fillId="0" borderId="44" xfId="5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175" fontId="21" fillId="0" borderId="0" xfId="5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28" xfId="0" applyFont="1" applyBorder="1" applyAlignment="1">
      <alignment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horizontal="left" wrapText="1"/>
    </xf>
    <xf numFmtId="0" fontId="21" fillId="0" borderId="59" xfId="0" applyFont="1" applyBorder="1" applyAlignment="1">
      <alignment/>
    </xf>
    <xf numFmtId="175" fontId="21" fillId="0" borderId="60" xfId="50" applyNumberFormat="1" applyFont="1" applyFill="1" applyBorder="1" applyAlignment="1">
      <alignment horizontal="left" wrapText="1"/>
    </xf>
    <xf numFmtId="175" fontId="21" fillId="0" borderId="28" xfId="50" applyNumberFormat="1" applyFont="1" applyFill="1" applyBorder="1" applyAlignment="1">
      <alignment horizontal="left" wrapText="1"/>
    </xf>
    <xf numFmtId="175" fontId="21" fillId="0" borderId="27" xfId="50" applyNumberFormat="1" applyFont="1" applyFill="1" applyBorder="1" applyAlignment="1">
      <alignment horizontal="left" wrapText="1"/>
    </xf>
    <xf numFmtId="175" fontId="21" fillId="0" borderId="60" xfId="0" applyNumberFormat="1" applyFont="1" applyFill="1" applyBorder="1" applyAlignment="1">
      <alignment horizontal="left" wrapText="1"/>
    </xf>
    <xf numFmtId="0" fontId="0" fillId="12" borderId="0" xfId="0" applyFill="1" applyBorder="1" applyAlignment="1">
      <alignment/>
    </xf>
    <xf numFmtId="0" fontId="21" fillId="0" borderId="48" xfId="0" applyFont="1" applyBorder="1" applyAlignment="1">
      <alignment/>
    </xf>
    <xf numFmtId="0" fontId="0" fillId="0" borderId="47" xfId="0" applyFill="1" applyBorder="1" applyAlignment="1">
      <alignment/>
    </xf>
    <xf numFmtId="0" fontId="21" fillId="0" borderId="61" xfId="0" applyFont="1" applyFill="1" applyBorder="1" applyAlignment="1">
      <alignment horizontal="left" wrapText="1"/>
    </xf>
    <xf numFmtId="0" fontId="21" fillId="0" borderId="62" xfId="0" applyFont="1" applyBorder="1" applyAlignment="1">
      <alignment/>
    </xf>
    <xf numFmtId="175" fontId="21" fillId="0" borderId="63" xfId="50" applyNumberFormat="1" applyFont="1" applyFill="1" applyBorder="1" applyAlignment="1">
      <alignment horizontal="left" wrapText="1"/>
    </xf>
    <xf numFmtId="175" fontId="21" fillId="0" borderId="48" xfId="50" applyNumberFormat="1" applyFont="1" applyFill="1" applyBorder="1" applyAlignment="1">
      <alignment horizontal="left" wrapText="1"/>
    </xf>
    <xf numFmtId="175" fontId="21" fillId="0" borderId="30" xfId="50" applyNumberFormat="1" applyFont="1" applyFill="1" applyBorder="1" applyAlignment="1">
      <alignment horizontal="left" wrapText="1"/>
    </xf>
    <xf numFmtId="175" fontId="21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3" fontId="21" fillId="0" borderId="0" xfId="5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175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175" fontId="2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5" fontId="0" fillId="0" borderId="0" xfId="50" applyNumberFormat="1" applyFill="1" applyBorder="1" applyAlignment="1">
      <alignment horizontal="center"/>
    </xf>
    <xf numFmtId="14" fontId="29" fillId="12" borderId="0" xfId="0" applyNumberFormat="1" applyFont="1" applyFill="1" applyBorder="1" applyAlignment="1">
      <alignment/>
    </xf>
    <xf numFmtId="14" fontId="26" fillId="12" borderId="0" xfId="0" applyNumberFormat="1" applyFont="1" applyFill="1" applyBorder="1" applyAlignment="1">
      <alignment/>
    </xf>
    <xf numFmtId="0" fontId="24" fillId="0" borderId="18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7" fillId="0" borderId="24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3" fontId="21" fillId="0" borderId="33" xfId="50" applyNumberFormat="1" applyFont="1" applyFill="1" applyBorder="1" applyAlignment="1">
      <alignment horizontal="center" wrapText="1"/>
    </xf>
    <xf numFmtId="3" fontId="21" fillId="0" borderId="34" xfId="50" applyNumberFormat="1" applyFont="1" applyFill="1" applyBorder="1" applyAlignment="1">
      <alignment horizontal="center" wrapText="1"/>
    </xf>
    <xf numFmtId="3" fontId="21" fillId="0" borderId="35" xfId="50" applyNumberFormat="1" applyFont="1" applyFill="1" applyBorder="1" applyAlignment="1">
      <alignment horizontal="center" wrapText="1"/>
    </xf>
    <xf numFmtId="3" fontId="21" fillId="0" borderId="31" xfId="0" applyNumberFormat="1" applyFont="1" applyFill="1" applyBorder="1" applyAlignment="1">
      <alignment horizontal="center" wrapText="1"/>
    </xf>
    <xf numFmtId="3" fontId="21" fillId="0" borderId="32" xfId="0" applyNumberFormat="1" applyFont="1" applyFill="1" applyBorder="1" applyAlignment="1">
      <alignment horizontal="center" wrapText="1"/>
    </xf>
    <xf numFmtId="3" fontId="27" fillId="0" borderId="21" xfId="0" applyNumberFormat="1" applyFont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wrapText="1"/>
    </xf>
    <xf numFmtId="3" fontId="27" fillId="0" borderId="51" xfId="0" applyNumberFormat="1" applyFont="1" applyFill="1" applyBorder="1" applyAlignment="1">
      <alignment horizontal="center" wrapText="1"/>
    </xf>
    <xf numFmtId="3" fontId="27" fillId="0" borderId="64" xfId="0" applyNumberFormat="1" applyFont="1" applyFill="1" applyBorder="1" applyAlignment="1">
      <alignment horizontal="center" wrapText="1"/>
    </xf>
    <xf numFmtId="3" fontId="27" fillId="0" borderId="65" xfId="0" applyNumberFormat="1" applyFont="1" applyFill="1" applyBorder="1" applyAlignment="1">
      <alignment horizontal="center" wrapText="1"/>
    </xf>
    <xf numFmtId="3" fontId="27" fillId="0" borderId="20" xfId="0" applyNumberFormat="1" applyFont="1" applyFill="1" applyBorder="1" applyAlignment="1">
      <alignment horizontal="center" wrapText="1"/>
    </xf>
    <xf numFmtId="3" fontId="27" fillId="0" borderId="21" xfId="0" applyNumberFormat="1" applyFont="1" applyFill="1" applyBorder="1" applyAlignment="1">
      <alignment horizontal="center" wrapText="1"/>
    </xf>
    <xf numFmtId="3" fontId="21" fillId="0" borderId="48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center" wrapText="1"/>
    </xf>
    <xf numFmtId="3" fontId="21" fillId="0" borderId="5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7" fillId="0" borderId="3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66" xfId="0" applyFill="1" applyBorder="1" applyAlignment="1">
      <alignment/>
    </xf>
    <xf numFmtId="0" fontId="25" fillId="0" borderId="67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7" fillId="0" borderId="65" xfId="0" applyFont="1" applyBorder="1" applyAlignment="1">
      <alignment horizontal="center" wrapText="1"/>
    </xf>
    <xf numFmtId="0" fontId="22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0" xfId="0" applyFont="1" applyFill="1" applyAlignment="1">
      <alignment/>
    </xf>
    <xf numFmtId="3" fontId="27" fillId="0" borderId="52" xfId="0" applyNumberFormat="1" applyFont="1" applyFill="1" applyBorder="1" applyAlignment="1">
      <alignment horizontal="center" wrapText="1"/>
    </xf>
    <xf numFmtId="0" fontId="27" fillId="0" borderId="36" xfId="0" applyFont="1" applyFill="1" applyBorder="1" applyAlignment="1">
      <alignment/>
    </xf>
    <xf numFmtId="0" fontId="27" fillId="0" borderId="68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7" fillId="0" borderId="36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27" fillId="0" borderId="68" xfId="0" applyFont="1" applyFill="1" applyBorder="1" applyAlignment="1">
      <alignment horizontal="center" wrapText="1"/>
    </xf>
    <xf numFmtId="0" fontId="30" fillId="0" borderId="43" xfId="0" applyNumberFormat="1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center"/>
    </xf>
    <xf numFmtId="175" fontId="21" fillId="0" borderId="43" xfId="50" applyNumberFormat="1" applyFont="1" applyFill="1" applyBorder="1" applyAlignment="1">
      <alignment horizontal="center"/>
    </xf>
    <xf numFmtId="175" fontId="21" fillId="0" borderId="44" xfId="50" applyNumberFormat="1" applyFont="1" applyFill="1" applyBorder="1" applyAlignment="1">
      <alignment horizontal="center"/>
    </xf>
    <xf numFmtId="175" fontId="21" fillId="0" borderId="45" xfId="5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center" wrapText="1"/>
    </xf>
    <xf numFmtId="0" fontId="30" fillId="0" borderId="29" xfId="0" applyFont="1" applyFill="1" applyBorder="1" applyAlignment="1">
      <alignment horizontal="center" wrapText="1"/>
    </xf>
    <xf numFmtId="0" fontId="27" fillId="0" borderId="52" xfId="0" applyFont="1" applyBorder="1" applyAlignment="1">
      <alignment horizontal="center" wrapText="1"/>
    </xf>
    <xf numFmtId="0" fontId="21" fillId="0" borderId="27" xfId="0" applyFont="1" applyFill="1" applyBorder="1" applyAlignment="1">
      <alignment horizontal="center"/>
    </xf>
    <xf numFmtId="175" fontId="21" fillId="0" borderId="28" xfId="50" applyNumberFormat="1" applyFont="1" applyFill="1" applyBorder="1" applyAlignment="1">
      <alignment horizontal="center"/>
    </xf>
    <xf numFmtId="175" fontId="21" fillId="0" borderId="27" xfId="50" applyNumberFormat="1" applyFont="1" applyFill="1" applyBorder="1" applyAlignment="1">
      <alignment horizontal="center"/>
    </xf>
    <xf numFmtId="175" fontId="21" fillId="0" borderId="29" xfId="50" applyNumberFormat="1" applyFont="1" applyFill="1" applyBorder="1" applyAlignment="1">
      <alignment horizontal="center"/>
    </xf>
    <xf numFmtId="0" fontId="30" fillId="0" borderId="48" xfId="0" applyNumberFormat="1" applyFont="1" applyFill="1" applyBorder="1" applyAlignment="1">
      <alignment horizontal="center" wrapText="1"/>
    </xf>
    <xf numFmtId="0" fontId="30" fillId="0" borderId="49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/>
    </xf>
    <xf numFmtId="175" fontId="21" fillId="0" borderId="48" xfId="50" applyNumberFormat="1" applyFont="1" applyFill="1" applyBorder="1" applyAlignment="1">
      <alignment horizontal="center"/>
    </xf>
    <xf numFmtId="175" fontId="21" fillId="0" borderId="30" xfId="50" applyNumberFormat="1" applyFont="1" applyFill="1" applyBorder="1" applyAlignment="1">
      <alignment horizontal="center"/>
    </xf>
    <xf numFmtId="175" fontId="21" fillId="0" borderId="49" xfId="5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0" fontId="27" fillId="0" borderId="36" xfId="0" applyFont="1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76" fontId="28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23" fillId="6" borderId="15" xfId="0" applyNumberFormat="1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64" xfId="0" applyFont="1" applyBorder="1" applyAlignment="1">
      <alignment horizontal="center" wrapText="1"/>
    </xf>
    <xf numFmtId="0" fontId="0" fillId="0" borderId="70" xfId="0" applyBorder="1" applyAlignment="1">
      <alignment wrapText="1"/>
    </xf>
    <xf numFmtId="0" fontId="0" fillId="0" borderId="67" xfId="0" applyBorder="1" applyAlignment="1">
      <alignment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wrapText="1"/>
    </xf>
    <xf numFmtId="0" fontId="27" fillId="0" borderId="5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7" fillId="0" borderId="1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8" fillId="0" borderId="48" xfId="0" applyFont="1" applyFill="1" applyBorder="1" applyAlignment="1">
      <alignment wrapText="1"/>
    </xf>
    <xf numFmtId="0" fontId="28" fillId="0" borderId="47" xfId="0" applyFont="1" applyFill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8" fillId="0" borderId="42" xfId="0" applyFont="1" applyFill="1" applyBorder="1" applyAlignment="1">
      <alignment wrapText="1"/>
    </xf>
    <xf numFmtId="0" fontId="28" fillId="0" borderId="28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176" fontId="28" fillId="0" borderId="15" xfId="0" applyNumberFormat="1" applyFont="1" applyFill="1" applyBorder="1" applyAlignment="1">
      <alignment horizontal="center" wrapText="1"/>
    </xf>
    <xf numFmtId="176" fontId="28" fillId="0" borderId="16" xfId="0" applyNumberFormat="1" applyFont="1" applyFill="1" applyBorder="1" applyAlignment="1">
      <alignment horizont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textRotation="90" wrapText="1"/>
    </xf>
    <xf numFmtId="0" fontId="27" fillId="0" borderId="6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4" fillId="0" borderId="35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7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7" fillId="0" borderId="20" xfId="0" applyFont="1" applyBorder="1" applyAlignment="1">
      <alignment horizontal="center" wrapText="1"/>
    </xf>
    <xf numFmtId="0" fontId="27" fillId="0" borderId="43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textRotation="90" wrapText="1"/>
    </xf>
    <xf numFmtId="0" fontId="27" fillId="0" borderId="48" xfId="0" applyFont="1" applyBorder="1" applyAlignment="1">
      <alignment horizontal="center" vertical="center" textRotation="90" wrapText="1"/>
    </xf>
    <xf numFmtId="0" fontId="0" fillId="0" borderId="7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7" fillId="0" borderId="36" xfId="0" applyFont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176" fontId="28" fillId="0" borderId="17" xfId="0" applyNumberFormat="1" applyFont="1" applyFill="1" applyBorder="1" applyAlignment="1">
      <alignment horizontal="center" wrapText="1"/>
    </xf>
    <xf numFmtId="0" fontId="28" fillId="0" borderId="44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7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40695</v>
          </cell>
          <cell r="B4">
            <v>28</v>
          </cell>
          <cell r="C4">
            <v>127.20567222866755</v>
          </cell>
          <cell r="D4">
            <v>27750726235</v>
          </cell>
        </row>
        <row r="5">
          <cell r="A5">
            <v>40696</v>
          </cell>
        </row>
        <row r="6">
          <cell r="A6">
            <v>40697</v>
          </cell>
        </row>
        <row r="7">
          <cell r="A7">
            <v>40700</v>
          </cell>
        </row>
        <row r="8">
          <cell r="A8">
            <v>40701</v>
          </cell>
        </row>
        <row r="9">
          <cell r="A9">
            <v>40702</v>
          </cell>
        </row>
        <row r="10">
          <cell r="A10">
            <v>40703</v>
          </cell>
        </row>
        <row r="11">
          <cell r="A11">
            <v>40704</v>
          </cell>
        </row>
        <row r="12">
          <cell r="A12">
            <v>40707</v>
          </cell>
        </row>
        <row r="13">
          <cell r="A13">
            <v>40708</v>
          </cell>
        </row>
        <row r="14">
          <cell r="A14">
            <v>40709</v>
          </cell>
        </row>
        <row r="15">
          <cell r="A15">
            <v>40710</v>
          </cell>
        </row>
        <row r="16">
          <cell r="A16">
            <v>40711</v>
          </cell>
        </row>
        <row r="17">
          <cell r="A17">
            <v>40714</v>
          </cell>
        </row>
        <row r="18">
          <cell r="A18">
            <v>40715</v>
          </cell>
        </row>
        <row r="19">
          <cell r="A19">
            <v>40716</v>
          </cell>
        </row>
        <row r="20">
          <cell r="A20">
            <v>40717</v>
          </cell>
        </row>
        <row r="21">
          <cell r="A21">
            <v>40718</v>
          </cell>
        </row>
        <row r="22">
          <cell r="A22">
            <v>40722</v>
          </cell>
        </row>
        <row r="23">
          <cell r="A23">
            <v>40723</v>
          </cell>
        </row>
        <row r="24">
          <cell r="A24">
            <v>40724</v>
          </cell>
        </row>
        <row r="25">
          <cell r="A25" t="str">
            <v/>
          </cell>
        </row>
        <row r="27">
          <cell r="A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Z449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28125" style="12" customWidth="1"/>
    <col min="2" max="2" width="6.7109375" style="1" customWidth="1"/>
    <col min="3" max="4" width="13.57421875" style="1" customWidth="1"/>
    <col min="5" max="5" width="19.57421875" style="1" customWidth="1"/>
    <col min="6" max="6" width="17.140625" style="1" customWidth="1"/>
    <col min="7" max="7" width="16.140625" style="1" customWidth="1"/>
    <col min="8" max="8" width="14.8515625" style="1" customWidth="1"/>
    <col min="9" max="9" width="14.5742187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67" t="s">
        <v>1</v>
      </c>
      <c r="L2" s="268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304" t="s">
        <v>3</v>
      </c>
      <c r="C6" s="305"/>
      <c r="D6" s="305"/>
      <c r="E6" s="305"/>
      <c r="F6" s="305"/>
      <c r="G6" s="305"/>
      <c r="H6" s="305"/>
      <c r="I6" s="305"/>
      <c r="J6" s="305"/>
      <c r="K6" s="305"/>
      <c r="L6" s="306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307"/>
      <c r="C7" s="308"/>
      <c r="D7" s="308"/>
      <c r="E7" s="308"/>
      <c r="F7" s="308"/>
      <c r="G7" s="308"/>
      <c r="H7" s="308"/>
      <c r="I7" s="308"/>
      <c r="J7" s="308"/>
      <c r="K7" s="308"/>
      <c r="L7" s="309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10" t="s">
        <v>4</v>
      </c>
      <c r="C8" s="311"/>
      <c r="D8" s="311"/>
      <c r="E8" s="311"/>
      <c r="F8" s="311"/>
      <c r="G8" s="311"/>
      <c r="H8" s="311"/>
      <c r="I8" s="311"/>
      <c r="J8" s="311"/>
      <c r="K8" s="311"/>
      <c r="L8" s="312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5</v>
      </c>
      <c r="C10" s="9"/>
      <c r="D10" s="9"/>
      <c r="E10" s="9"/>
      <c r="F10" s="304" t="s">
        <v>88</v>
      </c>
      <c r="G10" s="317"/>
      <c r="H10" s="317"/>
      <c r="I10" s="317"/>
      <c r="J10" s="317"/>
      <c r="K10" s="317"/>
      <c r="L10" s="318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19"/>
      <c r="G11" s="320"/>
      <c r="H11" s="320"/>
      <c r="I11" s="320"/>
      <c r="J11" s="320"/>
      <c r="K11" s="320"/>
      <c r="L11" s="32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6</v>
      </c>
      <c r="C13" s="9"/>
      <c r="D13" s="9"/>
      <c r="E13" s="9"/>
      <c r="F13" s="304" t="s">
        <v>7</v>
      </c>
      <c r="G13" s="317"/>
      <c r="H13" s="317"/>
      <c r="I13" s="317"/>
      <c r="J13" s="317"/>
      <c r="K13" s="317"/>
      <c r="L13" s="318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75"/>
      <c r="G14" s="222"/>
      <c r="H14" s="222"/>
      <c r="I14" s="222"/>
      <c r="J14" s="222"/>
      <c r="K14" s="222"/>
      <c r="L14" s="274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21" t="s">
        <v>89</v>
      </c>
      <c r="G15" s="222"/>
      <c r="H15" s="222"/>
      <c r="I15" s="222"/>
      <c r="J15" s="222"/>
      <c r="K15" s="222"/>
      <c r="L15" s="274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75"/>
      <c r="G16" s="222"/>
      <c r="H16" s="222"/>
      <c r="I16" s="222"/>
      <c r="J16" s="222"/>
      <c r="K16" s="222"/>
      <c r="L16" s="274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3" t="s">
        <v>90</v>
      </c>
      <c r="G17" s="14"/>
      <c r="H17" s="14"/>
      <c r="I17" s="15"/>
      <c r="J17" s="16"/>
      <c r="K17" s="16"/>
      <c r="L17" s="17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8"/>
      <c r="C18"/>
      <c r="L18" s="19"/>
    </row>
    <row r="19" ht="12.75">
      <c r="H19" s="19"/>
    </row>
    <row r="20" s="20" customFormat="1" ht="13.5" thickBot="1">
      <c r="A20" s="12"/>
    </row>
    <row r="21" spans="1:4" s="20" customFormat="1" ht="13.5" thickBot="1">
      <c r="A21" s="12"/>
      <c r="B21" s="21" t="s">
        <v>8</v>
      </c>
      <c r="C21" s="22"/>
      <c r="D21" s="23"/>
    </row>
    <row r="22" s="20" customFormat="1" ht="12.75">
      <c r="A22" s="12"/>
    </row>
    <row r="23" spans="1:15" s="20" customFormat="1" ht="12.75">
      <c r="A23" s="12"/>
      <c r="B23" s="24" t="s">
        <v>9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2"/>
      <c r="B24" s="28"/>
    </row>
    <row r="25" spans="1:2" s="20" customFormat="1" ht="13.5" thickBot="1">
      <c r="A25" s="12"/>
      <c r="B25" s="28"/>
    </row>
    <row r="26" spans="1:11" s="20" customFormat="1" ht="13.5" thickBot="1">
      <c r="A26" s="12"/>
      <c r="D26" s="284" t="s">
        <v>10</v>
      </c>
      <c r="E26" s="285"/>
      <c r="F26" s="283" t="s">
        <v>11</v>
      </c>
      <c r="G26" s="283"/>
      <c r="H26" s="283"/>
      <c r="I26" s="283"/>
      <c r="J26" s="294" t="s">
        <v>12</v>
      </c>
      <c r="K26" s="295"/>
    </row>
    <row r="27" spans="2:11" ht="13.5" thickBot="1">
      <c r="B27" s="254"/>
      <c r="C27" s="254"/>
      <c r="D27" s="271" t="s">
        <v>13</v>
      </c>
      <c r="E27" s="272"/>
      <c r="F27" s="273" t="s">
        <v>14</v>
      </c>
      <c r="G27" s="242"/>
      <c r="H27" s="242" t="s">
        <v>15</v>
      </c>
      <c r="I27" s="223"/>
      <c r="J27" s="296"/>
      <c r="K27" s="297"/>
    </row>
    <row r="28" spans="2:11" ht="36.75" customHeight="1" thickBot="1">
      <c r="B28" s="32" t="s">
        <v>16</v>
      </c>
      <c r="C28" s="33" t="s">
        <v>17</v>
      </c>
      <c r="D28" s="34" t="s">
        <v>18</v>
      </c>
      <c r="E28" s="35" t="s">
        <v>19</v>
      </c>
      <c r="F28" s="36" t="s">
        <v>20</v>
      </c>
      <c r="G28" s="37" t="s">
        <v>19</v>
      </c>
      <c r="H28" s="37" t="s">
        <v>18</v>
      </c>
      <c r="I28" s="38" t="s">
        <v>19</v>
      </c>
      <c r="J28" s="34" t="s">
        <v>18</v>
      </c>
      <c r="K28" s="35" t="s">
        <v>19</v>
      </c>
    </row>
    <row r="29" spans="2:11" ht="12.75">
      <c r="B29" s="255">
        <v>2010</v>
      </c>
      <c r="C29" s="39" t="s">
        <v>21</v>
      </c>
      <c r="D29" s="40">
        <v>161557.76306157297</v>
      </c>
      <c r="E29" s="41">
        <v>14454.296143430678</v>
      </c>
      <c r="F29" s="42">
        <v>767259.6213686551</v>
      </c>
      <c r="G29" s="43">
        <v>123300.61209552572</v>
      </c>
      <c r="H29" s="43">
        <v>303792.637103362</v>
      </c>
      <c r="I29" s="44">
        <v>43717.7433809415</v>
      </c>
      <c r="J29" s="45">
        <v>1232610.02153359</v>
      </c>
      <c r="K29" s="46">
        <v>181472.65161989792</v>
      </c>
    </row>
    <row r="30" spans="2:11" ht="12.75">
      <c r="B30" s="256"/>
      <c r="C30" s="39" t="s">
        <v>22</v>
      </c>
      <c r="D30" s="40">
        <v>134649.21072358525</v>
      </c>
      <c r="E30" s="41">
        <v>12117.398266245253</v>
      </c>
      <c r="F30" s="47">
        <v>761030.6837080744</v>
      </c>
      <c r="G30" s="48">
        <v>107484.24703425942</v>
      </c>
      <c r="H30" s="48">
        <v>298768.1193654307</v>
      </c>
      <c r="I30" s="49">
        <v>45121.0195307291</v>
      </c>
      <c r="J30" s="50">
        <v>1194448.0137970904</v>
      </c>
      <c r="K30" s="51">
        <v>164722.6648312338</v>
      </c>
    </row>
    <row r="31" spans="2:11" ht="12.75">
      <c r="B31" s="256"/>
      <c r="C31" s="39" t="s">
        <v>23</v>
      </c>
      <c r="D31" s="40">
        <v>162107.0005302853</v>
      </c>
      <c r="E31" s="41">
        <v>15152.76945620639</v>
      </c>
      <c r="F31" s="47">
        <v>741812.4651809566</v>
      </c>
      <c r="G31" s="48">
        <v>96590.0682260236</v>
      </c>
      <c r="H31" s="48">
        <v>330205.2095078606</v>
      </c>
      <c r="I31" s="49">
        <v>46134.576185584854</v>
      </c>
      <c r="J31" s="50">
        <v>1234124.6752191025</v>
      </c>
      <c r="K31" s="51">
        <v>157877.41386781484</v>
      </c>
    </row>
    <row r="32" spans="2:11" ht="13.5" thickBot="1">
      <c r="B32" s="257"/>
      <c r="C32" s="52" t="s">
        <v>24</v>
      </c>
      <c r="D32" s="53">
        <v>157027.66447342682</v>
      </c>
      <c r="E32" s="54">
        <v>12636.011657058805</v>
      </c>
      <c r="F32" s="55">
        <v>812190.4177145322</v>
      </c>
      <c r="G32" s="56">
        <v>106464.98863078488</v>
      </c>
      <c r="H32" s="56">
        <v>256315.65753810867</v>
      </c>
      <c r="I32" s="57">
        <v>40567.74439568748</v>
      </c>
      <c r="J32" s="58">
        <v>1225533.7397260678</v>
      </c>
      <c r="K32" s="59">
        <v>159668.74468353117</v>
      </c>
    </row>
    <row r="33" spans="2:11" ht="13.5" thickBot="1">
      <c r="B33" s="322">
        <v>2010</v>
      </c>
      <c r="C33" s="323"/>
      <c r="D33" s="60">
        <v>615341.6387888703</v>
      </c>
      <c r="E33" s="61">
        <v>54360.47552294113</v>
      </c>
      <c r="F33" s="62">
        <v>3082293.1879722187</v>
      </c>
      <c r="G33" s="63">
        <v>433839.9159865937</v>
      </c>
      <c r="H33" s="64">
        <v>1189081.623514762</v>
      </c>
      <c r="I33" s="65">
        <v>175541.08349294294</v>
      </c>
      <c r="J33" s="60">
        <v>4886716.4502758505</v>
      </c>
      <c r="K33" s="61">
        <v>663741.4750024776</v>
      </c>
    </row>
    <row r="34" spans="2:11" ht="12.75">
      <c r="B34" s="314">
        <v>2011</v>
      </c>
      <c r="C34" s="66" t="s">
        <v>25</v>
      </c>
      <c r="D34" s="67">
        <v>148144.22082628185</v>
      </c>
      <c r="E34" s="68">
        <v>12486.558892007175</v>
      </c>
      <c r="F34" s="67">
        <v>804017.0338753532</v>
      </c>
      <c r="G34" s="69">
        <v>119257.9744294609</v>
      </c>
      <c r="H34" s="69">
        <v>246879.8164690095</v>
      </c>
      <c r="I34" s="68">
        <v>40482.23862431162</v>
      </c>
      <c r="J34" s="70">
        <v>1199041.0711706446</v>
      </c>
      <c r="K34" s="68">
        <v>172226.77194577968</v>
      </c>
    </row>
    <row r="35" spans="2:11" ht="12.75">
      <c r="B35" s="315"/>
      <c r="C35" s="71" t="s">
        <v>26</v>
      </c>
      <c r="D35" s="50">
        <v>135442.02174890472</v>
      </c>
      <c r="E35" s="51">
        <v>15889.321921965531</v>
      </c>
      <c r="F35" s="50">
        <v>698080.3154734664</v>
      </c>
      <c r="G35" s="72">
        <v>101672.55638997951</v>
      </c>
      <c r="H35" s="72">
        <v>197816.38390871344</v>
      </c>
      <c r="I35" s="51">
        <v>26125.45853305775</v>
      </c>
      <c r="J35" s="73">
        <v>1031338.7211310846</v>
      </c>
      <c r="K35" s="51">
        <v>143687.3368450028</v>
      </c>
    </row>
    <row r="36" spans="2:11" ht="12.75">
      <c r="B36" s="315"/>
      <c r="C36" s="71" t="s">
        <v>27</v>
      </c>
      <c r="D36" s="50">
        <v>148709.60814840303</v>
      </c>
      <c r="E36" s="51">
        <v>12648.212331423812</v>
      </c>
      <c r="F36" s="50">
        <v>851539.1595083941</v>
      </c>
      <c r="G36" s="72">
        <v>127120.9790890688</v>
      </c>
      <c r="H36" s="72">
        <v>426858.2768441448</v>
      </c>
      <c r="I36" s="51">
        <v>61476.372888935126</v>
      </c>
      <c r="J36" s="73">
        <v>1427107.0445009419</v>
      </c>
      <c r="K36" s="51">
        <v>201245.56430942775</v>
      </c>
    </row>
    <row r="37" spans="2:11" ht="12.75">
      <c r="B37" s="315"/>
      <c r="C37" s="71" t="s">
        <v>28</v>
      </c>
      <c r="D37" s="50">
        <v>127054.1009926717</v>
      </c>
      <c r="E37" s="51">
        <v>9305.119417300066</v>
      </c>
      <c r="F37" s="50">
        <v>811120.7167476318</v>
      </c>
      <c r="G37" s="72">
        <v>120918.64942614498</v>
      </c>
      <c r="H37" s="72">
        <v>274472.2334032602</v>
      </c>
      <c r="I37" s="51">
        <v>34600.06104399736</v>
      </c>
      <c r="J37" s="73">
        <v>1212647.0511435636</v>
      </c>
      <c r="K37" s="51">
        <v>164823.8298874424</v>
      </c>
    </row>
    <row r="38" spans="2:11" ht="12.75">
      <c r="B38" s="315"/>
      <c r="C38" s="71" t="s">
        <v>29</v>
      </c>
      <c r="D38" s="50">
        <v>161428.33286443047</v>
      </c>
      <c r="E38" s="51">
        <v>14743.307721764482</v>
      </c>
      <c r="F38" s="50">
        <v>861109.4307812386</v>
      </c>
      <c r="G38" s="72">
        <v>139181.51526680417</v>
      </c>
      <c r="H38" s="72">
        <v>346137.9026610264</v>
      </c>
      <c r="I38" s="51">
        <v>58520.52587162143</v>
      </c>
      <c r="J38" s="73">
        <v>1368675.6663066954</v>
      </c>
      <c r="K38" s="51">
        <v>212445.34886019008</v>
      </c>
    </row>
    <row r="39" spans="2:11" ht="12.75">
      <c r="B39" s="315"/>
      <c r="C39" s="71" t="s">
        <v>30</v>
      </c>
      <c r="D39" s="50">
        <v>192094.93474246358</v>
      </c>
      <c r="E39" s="51">
        <v>16400.382585905772</v>
      </c>
      <c r="F39" s="50">
        <v>828642.8794879954</v>
      </c>
      <c r="G39" s="72">
        <v>119786.74340299633</v>
      </c>
      <c r="H39" s="72">
        <v>272798.51032754686</v>
      </c>
      <c r="I39" s="51">
        <v>45898.66885747511</v>
      </c>
      <c r="J39" s="73">
        <v>1293536.324558006</v>
      </c>
      <c r="K39" s="51">
        <v>182085.79484637722</v>
      </c>
    </row>
    <row r="40" spans="2:11" ht="12.75">
      <c r="B40" s="315"/>
      <c r="C40" s="71" t="s">
        <v>31</v>
      </c>
      <c r="D40" s="74" t="s">
        <v>32</v>
      </c>
      <c r="E40" s="75" t="s">
        <v>32</v>
      </c>
      <c r="F40" s="74" t="s">
        <v>32</v>
      </c>
      <c r="G40" s="76" t="s">
        <v>32</v>
      </c>
      <c r="H40" s="76" t="s">
        <v>32</v>
      </c>
      <c r="I40" s="75" t="s">
        <v>32</v>
      </c>
      <c r="J40" s="77" t="s">
        <v>32</v>
      </c>
      <c r="K40" s="75" t="s">
        <v>32</v>
      </c>
    </row>
    <row r="41" spans="2:11" ht="12.75">
      <c r="B41" s="315"/>
      <c r="C41" s="71" t="s">
        <v>33</v>
      </c>
      <c r="D41" s="74" t="s">
        <v>32</v>
      </c>
      <c r="E41" s="75" t="s">
        <v>32</v>
      </c>
      <c r="F41" s="74" t="s">
        <v>32</v>
      </c>
      <c r="G41" s="76" t="s">
        <v>32</v>
      </c>
      <c r="H41" s="76" t="s">
        <v>32</v>
      </c>
      <c r="I41" s="75" t="s">
        <v>32</v>
      </c>
      <c r="J41" s="77" t="s">
        <v>32</v>
      </c>
      <c r="K41" s="75" t="s">
        <v>32</v>
      </c>
    </row>
    <row r="42" spans="2:11" ht="12.75">
      <c r="B42" s="315"/>
      <c r="C42" s="71" t="s">
        <v>21</v>
      </c>
      <c r="D42" s="74" t="s">
        <v>32</v>
      </c>
      <c r="E42" s="75" t="s">
        <v>32</v>
      </c>
      <c r="F42" s="74" t="s">
        <v>32</v>
      </c>
      <c r="G42" s="76" t="s">
        <v>32</v>
      </c>
      <c r="H42" s="76" t="s">
        <v>32</v>
      </c>
      <c r="I42" s="75" t="s">
        <v>32</v>
      </c>
      <c r="J42" s="77" t="s">
        <v>32</v>
      </c>
      <c r="K42" s="75" t="s">
        <v>32</v>
      </c>
    </row>
    <row r="43" spans="2:11" ht="12.75">
      <c r="B43" s="315"/>
      <c r="C43" s="71" t="s">
        <v>22</v>
      </c>
      <c r="D43" s="74" t="s">
        <v>32</v>
      </c>
      <c r="E43" s="75" t="s">
        <v>32</v>
      </c>
      <c r="F43" s="74" t="s">
        <v>32</v>
      </c>
      <c r="G43" s="76" t="s">
        <v>32</v>
      </c>
      <c r="H43" s="76" t="s">
        <v>32</v>
      </c>
      <c r="I43" s="75" t="s">
        <v>32</v>
      </c>
      <c r="J43" s="77" t="s">
        <v>32</v>
      </c>
      <c r="K43" s="75" t="s">
        <v>32</v>
      </c>
    </row>
    <row r="44" spans="2:11" ht="12.75">
      <c r="B44" s="315"/>
      <c r="C44" s="71" t="s">
        <v>23</v>
      </c>
      <c r="D44" s="74" t="s">
        <v>32</v>
      </c>
      <c r="E44" s="75" t="s">
        <v>32</v>
      </c>
      <c r="F44" s="74" t="s">
        <v>32</v>
      </c>
      <c r="G44" s="76" t="s">
        <v>32</v>
      </c>
      <c r="H44" s="76" t="s">
        <v>32</v>
      </c>
      <c r="I44" s="75" t="s">
        <v>32</v>
      </c>
      <c r="J44" s="77" t="s">
        <v>32</v>
      </c>
      <c r="K44" s="75" t="s">
        <v>32</v>
      </c>
    </row>
    <row r="45" spans="2:11" ht="13.5" thickBot="1">
      <c r="B45" s="316"/>
      <c r="C45" s="78" t="s">
        <v>24</v>
      </c>
      <c r="D45" s="79" t="s">
        <v>32</v>
      </c>
      <c r="E45" s="80" t="s">
        <v>32</v>
      </c>
      <c r="F45" s="79" t="s">
        <v>32</v>
      </c>
      <c r="G45" s="81" t="s">
        <v>32</v>
      </c>
      <c r="H45" s="81" t="s">
        <v>32</v>
      </c>
      <c r="I45" s="80" t="s">
        <v>32</v>
      </c>
      <c r="J45" s="82" t="s">
        <v>32</v>
      </c>
      <c r="K45" s="80" t="s">
        <v>32</v>
      </c>
    </row>
    <row r="46" spans="2:11" ht="13.5" thickBot="1">
      <c r="B46" s="313">
        <v>2011</v>
      </c>
      <c r="C46" s="223"/>
      <c r="D46" s="83">
        <v>912873.2193231552</v>
      </c>
      <c r="E46" s="83">
        <v>81472.90287036684</v>
      </c>
      <c r="F46" s="83">
        <v>4854509.53587408</v>
      </c>
      <c r="G46" s="83">
        <v>727938.4180044547</v>
      </c>
      <c r="H46" s="83">
        <v>1764963.1236137012</v>
      </c>
      <c r="I46" s="83">
        <v>267103.3258193984</v>
      </c>
      <c r="J46" s="83">
        <v>7532345.878810936</v>
      </c>
      <c r="K46" s="84">
        <v>1076514.6466942201</v>
      </c>
    </row>
    <row r="47" spans="2:13" ht="12.75">
      <c r="B47" s="298" t="s">
        <v>91</v>
      </c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</row>
    <row r="48" spans="2:13" ht="12.75">
      <c r="B48" s="298" t="s">
        <v>92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</row>
    <row r="49" spans="2:13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</row>
    <row r="50" spans="2:13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84" t="s">
        <v>10</v>
      </c>
      <c r="E52" s="285"/>
      <c r="F52" s="283" t="s">
        <v>11</v>
      </c>
      <c r="G52" s="283"/>
      <c r="H52" s="283"/>
      <c r="I52" s="283"/>
      <c r="J52" s="294" t="s">
        <v>12</v>
      </c>
      <c r="K52" s="295"/>
      <c r="L52" s="85"/>
      <c r="M52" s="85"/>
    </row>
    <row r="53" spans="2:11" ht="13.5" thickBot="1">
      <c r="B53" s="269"/>
      <c r="C53" s="270"/>
      <c r="D53" s="271" t="s">
        <v>13</v>
      </c>
      <c r="E53" s="272"/>
      <c r="F53" s="273" t="s">
        <v>14</v>
      </c>
      <c r="G53" s="242"/>
      <c r="H53" s="242" t="s">
        <v>15</v>
      </c>
      <c r="I53" s="223"/>
      <c r="J53" s="296"/>
      <c r="K53" s="297"/>
    </row>
    <row r="54" spans="2:11" ht="39" thickBot="1">
      <c r="B54" s="270"/>
      <c r="C54" s="270"/>
      <c r="D54" s="86" t="s">
        <v>18</v>
      </c>
      <c r="E54" s="87" t="s">
        <v>19</v>
      </c>
      <c r="F54" s="88" t="s">
        <v>20</v>
      </c>
      <c r="G54" s="89" t="s">
        <v>19</v>
      </c>
      <c r="H54" s="88" t="s">
        <v>18</v>
      </c>
      <c r="I54" s="89" t="s">
        <v>19</v>
      </c>
      <c r="J54" s="88" t="s">
        <v>18</v>
      </c>
      <c r="K54" s="89" t="s">
        <v>19</v>
      </c>
    </row>
    <row r="55" spans="2:11" ht="12.75" customHeight="1">
      <c r="B55" s="255">
        <v>2010</v>
      </c>
      <c r="C55" s="90" t="s">
        <v>34</v>
      </c>
      <c r="D55" s="91">
        <v>153835.40969721758</v>
      </c>
      <c r="E55" s="92">
        <v>13590.118880735283</v>
      </c>
      <c r="F55" s="93">
        <v>770573.2969930547</v>
      </c>
      <c r="G55" s="94">
        <v>108459.97899664842</v>
      </c>
      <c r="H55" s="93">
        <v>297270.4058786905</v>
      </c>
      <c r="I55" s="94">
        <v>43885.270873235735</v>
      </c>
      <c r="J55" s="93">
        <v>1221679.1125689626</v>
      </c>
      <c r="K55" s="94">
        <v>165935.3687506194</v>
      </c>
    </row>
    <row r="56" spans="2:11" ht="12.75">
      <c r="B56" s="300"/>
      <c r="C56" s="95" t="s">
        <v>35</v>
      </c>
      <c r="D56" s="96">
        <v>162107.0005302853</v>
      </c>
      <c r="E56" s="97">
        <v>15152.76945620639</v>
      </c>
      <c r="F56" s="98">
        <v>812190.4177145322</v>
      </c>
      <c r="G56" s="99">
        <v>123300.61209552572</v>
      </c>
      <c r="H56" s="98">
        <v>330205.2095078606</v>
      </c>
      <c r="I56" s="99">
        <v>46134.576185584854</v>
      </c>
      <c r="J56" s="98">
        <v>1234124.6752191025</v>
      </c>
      <c r="K56" s="99">
        <v>181472.65161989792</v>
      </c>
    </row>
    <row r="57" spans="2:11" ht="13.5" thickBot="1">
      <c r="B57" s="301"/>
      <c r="C57" s="100" t="s">
        <v>36</v>
      </c>
      <c r="D57" s="101">
        <v>134649.21072358525</v>
      </c>
      <c r="E57" s="102">
        <v>12117.398266245253</v>
      </c>
      <c r="F57" s="103">
        <v>741812.4651809566</v>
      </c>
      <c r="G57" s="104">
        <v>96590.0682260236</v>
      </c>
      <c r="H57" s="103">
        <v>256315.65753810867</v>
      </c>
      <c r="I57" s="104">
        <v>40567.74439568748</v>
      </c>
      <c r="J57" s="103">
        <v>1194448.0137970904</v>
      </c>
      <c r="K57" s="104">
        <v>157877.41386781484</v>
      </c>
    </row>
    <row r="58" spans="2:13" ht="12.75">
      <c r="B58" s="255">
        <v>2011</v>
      </c>
      <c r="C58" s="90" t="s">
        <v>34</v>
      </c>
      <c r="D58" s="91">
        <v>152145.53655385922</v>
      </c>
      <c r="E58" s="92">
        <v>13578.81714506114</v>
      </c>
      <c r="F58" s="93">
        <v>809084.92264568</v>
      </c>
      <c r="G58" s="94">
        <v>121323.06966740912</v>
      </c>
      <c r="H58" s="93">
        <v>294160.52060228353</v>
      </c>
      <c r="I58" s="94">
        <v>44517.22096989973</v>
      </c>
      <c r="J58" s="93">
        <v>1255390.9798018227</v>
      </c>
      <c r="K58" s="94">
        <v>179419.10778237003</v>
      </c>
      <c r="L58" s="105"/>
      <c r="M58" s="105"/>
    </row>
    <row r="59" spans="2:14" ht="12.75">
      <c r="B59" s="300"/>
      <c r="C59" s="95" t="s">
        <v>35</v>
      </c>
      <c r="D59" s="96">
        <v>192094.93474246358</v>
      </c>
      <c r="E59" s="97">
        <v>16400.382585905772</v>
      </c>
      <c r="F59" s="98">
        <v>861109.4307812386</v>
      </c>
      <c r="G59" s="99">
        <v>139181.51526680417</v>
      </c>
      <c r="H59" s="98">
        <v>426858.2768441448</v>
      </c>
      <c r="I59" s="99">
        <v>61476.372888935126</v>
      </c>
      <c r="J59" s="98">
        <v>1427107.0445009419</v>
      </c>
      <c r="K59" s="99">
        <v>212445.34886019008</v>
      </c>
      <c r="L59" s="105"/>
      <c r="M59" s="105"/>
      <c r="N59" s="105"/>
    </row>
    <row r="60" spans="2:14" ht="13.5" thickBot="1">
      <c r="B60" s="301"/>
      <c r="C60" s="100" t="s">
        <v>36</v>
      </c>
      <c r="D60" s="101">
        <v>127054.1009926717</v>
      </c>
      <c r="E60" s="102">
        <v>9305.119417300066</v>
      </c>
      <c r="F60" s="103">
        <v>698080.3154734664</v>
      </c>
      <c r="G60" s="104">
        <v>101672.55638997951</v>
      </c>
      <c r="H60" s="103">
        <v>197816.38390871344</v>
      </c>
      <c r="I60" s="104">
        <v>26125.45853305775</v>
      </c>
      <c r="J60" s="103">
        <v>1031338.7211310846</v>
      </c>
      <c r="K60" s="104">
        <v>143687.3368450028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37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259" t="s">
        <v>38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0"/>
      <c r="O65" s="20"/>
    </row>
    <row r="66" spans="2:16" ht="12.75"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5:16" ht="13.5" thickBot="1">
      <c r="E67" s="105"/>
      <c r="G67" s="20"/>
      <c r="H67" s="20"/>
      <c r="I67" s="20"/>
      <c r="J67" s="20"/>
      <c r="K67" s="20"/>
      <c r="L67" s="20"/>
      <c r="N67" s="20"/>
      <c r="O67" s="20"/>
      <c r="P67" s="20"/>
    </row>
    <row r="68" spans="2:14" ht="13.5" thickBot="1">
      <c r="B68" s="260"/>
      <c r="C68" s="260"/>
      <c r="D68" s="282"/>
      <c r="E68" s="284" t="s">
        <v>10</v>
      </c>
      <c r="F68" s="285"/>
      <c r="G68" s="283" t="s">
        <v>11</v>
      </c>
      <c r="H68" s="283"/>
      <c r="I68" s="283"/>
      <c r="J68" s="283"/>
      <c r="K68" s="276" t="s">
        <v>12</v>
      </c>
      <c r="L68" s="277"/>
      <c r="M68" s="20"/>
      <c r="N68" s="20"/>
    </row>
    <row r="69" spans="2:14" ht="13.5" thickBot="1">
      <c r="B69" s="108"/>
      <c r="C69" s="108"/>
      <c r="D69" s="109"/>
      <c r="E69" s="271" t="s">
        <v>13</v>
      </c>
      <c r="F69" s="272"/>
      <c r="G69" s="280" t="s">
        <v>14</v>
      </c>
      <c r="H69" s="281"/>
      <c r="I69" s="281" t="s">
        <v>15</v>
      </c>
      <c r="J69" s="302"/>
      <c r="K69" s="278"/>
      <c r="L69" s="279"/>
      <c r="M69" s="20"/>
      <c r="N69" s="20"/>
    </row>
    <row r="70" spans="2:13" ht="26.25" thickBot="1">
      <c r="B70" s="111" t="s">
        <v>39</v>
      </c>
      <c r="C70" s="112" t="s">
        <v>17</v>
      </c>
      <c r="D70" s="113" t="s">
        <v>16</v>
      </c>
      <c r="E70" s="114" t="s">
        <v>18</v>
      </c>
      <c r="F70" s="115" t="s">
        <v>19</v>
      </c>
      <c r="G70" s="114" t="s">
        <v>40</v>
      </c>
      <c r="H70" s="110" t="s">
        <v>19</v>
      </c>
      <c r="I70" s="110" t="s">
        <v>18</v>
      </c>
      <c r="J70" s="115" t="s">
        <v>19</v>
      </c>
      <c r="K70" s="114" t="s">
        <v>18</v>
      </c>
      <c r="L70" s="115" t="s">
        <v>19</v>
      </c>
      <c r="M70" s="20"/>
    </row>
    <row r="71" spans="1:14" ht="12.75">
      <c r="A71" s="116"/>
      <c r="B71" s="117">
        <v>1</v>
      </c>
      <c r="C71" s="118">
        <v>6</v>
      </c>
      <c r="D71" s="119">
        <v>2011</v>
      </c>
      <c r="E71" s="120">
        <v>3073.957348406423</v>
      </c>
      <c r="F71" s="121">
        <v>272.5538194676861</v>
      </c>
      <c r="G71" s="120">
        <v>34266.507942897326</v>
      </c>
      <c r="H71" s="122">
        <v>4509.408962201437</v>
      </c>
      <c r="I71" s="122">
        <v>7997.299825141644</v>
      </c>
      <c r="J71" s="121">
        <v>1261.154521881135</v>
      </c>
      <c r="K71" s="120">
        <v>45337.76511644539</v>
      </c>
      <c r="L71" s="121">
        <v>6043.117303550259</v>
      </c>
      <c r="M71" s="106"/>
      <c r="N71" s="123"/>
    </row>
    <row r="72" spans="1:14" ht="12.75">
      <c r="A72" s="116"/>
      <c r="B72" s="124">
        <v>2</v>
      </c>
      <c r="C72" s="125">
        <v>6</v>
      </c>
      <c r="D72" s="126">
        <v>2011</v>
      </c>
      <c r="E72" s="127">
        <v>14245.902709217224</v>
      </c>
      <c r="F72" s="128">
        <v>946.8758997526824</v>
      </c>
      <c r="G72" s="127">
        <v>35649.05786738363</v>
      </c>
      <c r="H72" s="129">
        <v>5406.949693981632</v>
      </c>
      <c r="I72" s="129">
        <v>14685.551900174427</v>
      </c>
      <c r="J72" s="128">
        <v>1678.8876423681065</v>
      </c>
      <c r="K72" s="127">
        <v>64580.51247677528</v>
      </c>
      <c r="L72" s="128">
        <v>8032.7132361024205</v>
      </c>
      <c r="M72" s="130"/>
      <c r="N72" s="123"/>
    </row>
    <row r="73" spans="1:14" ht="12.75">
      <c r="A73" s="116"/>
      <c r="B73" s="124">
        <v>3</v>
      </c>
      <c r="C73" s="125">
        <v>6</v>
      </c>
      <c r="D73" s="126">
        <v>2011</v>
      </c>
      <c r="E73" s="127">
        <v>9739.939641806805</v>
      </c>
      <c r="F73" s="128">
        <v>510.730249365608</v>
      </c>
      <c r="G73" s="127">
        <v>38275.26006061562</v>
      </c>
      <c r="H73" s="129">
        <v>6605.024715944511</v>
      </c>
      <c r="I73" s="129">
        <v>12151.202643361617</v>
      </c>
      <c r="J73" s="128">
        <v>2968.831283598947</v>
      </c>
      <c r="K73" s="127">
        <v>60166.402345784045</v>
      </c>
      <c r="L73" s="128">
        <v>10084.586248909065</v>
      </c>
      <c r="M73" s="130"/>
      <c r="N73" s="123"/>
    </row>
    <row r="74" spans="1:14" ht="12.75">
      <c r="A74" s="116"/>
      <c r="B74" s="124">
        <v>6</v>
      </c>
      <c r="C74" s="125">
        <v>6</v>
      </c>
      <c r="D74" s="126">
        <v>2011</v>
      </c>
      <c r="E74" s="127">
        <v>7757.789910495966</v>
      </c>
      <c r="F74" s="128">
        <v>880.5011878118346</v>
      </c>
      <c r="G74" s="127">
        <v>34196.271287314725</v>
      </c>
      <c r="H74" s="129">
        <v>6645.574871875241</v>
      </c>
      <c r="I74" s="129">
        <v>11506.95673580638</v>
      </c>
      <c r="J74" s="128">
        <v>1585.9302343729953</v>
      </c>
      <c r="K74" s="127">
        <v>53461.01793361707</v>
      </c>
      <c r="L74" s="128">
        <v>9112.006294060071</v>
      </c>
      <c r="M74" s="130"/>
      <c r="N74" s="123"/>
    </row>
    <row r="75" spans="1:14" ht="12.75">
      <c r="A75" s="116"/>
      <c r="B75" s="124">
        <v>7</v>
      </c>
      <c r="C75" s="125">
        <v>6</v>
      </c>
      <c r="D75" s="126">
        <v>2011</v>
      </c>
      <c r="E75" s="127">
        <v>6887.191019854209</v>
      </c>
      <c r="F75" s="128">
        <v>364.26498083125495</v>
      </c>
      <c r="G75" s="127">
        <v>28119.897694023115</v>
      </c>
      <c r="H75" s="129">
        <v>4625.730371246379</v>
      </c>
      <c r="I75" s="129">
        <v>4498.613077633989</v>
      </c>
      <c r="J75" s="128">
        <v>634.790038667393</v>
      </c>
      <c r="K75" s="127">
        <v>39505.70179151131</v>
      </c>
      <c r="L75" s="128">
        <v>5624.785390745027</v>
      </c>
      <c r="M75" s="130"/>
      <c r="N75" s="123"/>
    </row>
    <row r="76" spans="1:14" ht="12.75">
      <c r="A76" s="116"/>
      <c r="B76" s="124">
        <v>8</v>
      </c>
      <c r="C76" s="125">
        <v>6</v>
      </c>
      <c r="D76" s="126">
        <v>2011</v>
      </c>
      <c r="E76" s="127">
        <v>4811.508431599829</v>
      </c>
      <c r="F76" s="128">
        <v>558.732838954125</v>
      </c>
      <c r="G76" s="127">
        <v>34822.71480397861</v>
      </c>
      <c r="H76" s="129">
        <v>5494.720416966375</v>
      </c>
      <c r="I76" s="129">
        <v>21023.82288078362</v>
      </c>
      <c r="J76" s="128">
        <v>4888.378137189772</v>
      </c>
      <c r="K76" s="127">
        <v>60658.046116362064</v>
      </c>
      <c r="L76" s="128">
        <v>10941.831393110271</v>
      </c>
      <c r="M76" s="130"/>
      <c r="N76" s="123"/>
    </row>
    <row r="77" spans="1:14" ht="12.75">
      <c r="A77" s="116"/>
      <c r="B77" s="124">
        <v>9</v>
      </c>
      <c r="C77" s="125">
        <v>6</v>
      </c>
      <c r="D77" s="126">
        <v>2011</v>
      </c>
      <c r="E77" s="127">
        <v>5527.118391245331</v>
      </c>
      <c r="F77" s="128">
        <v>375.5973144665238</v>
      </c>
      <c r="G77" s="127">
        <v>27221.07667765673</v>
      </c>
      <c r="H77" s="129">
        <v>3928.239905840034</v>
      </c>
      <c r="I77" s="129">
        <v>13371.896007340758</v>
      </c>
      <c r="J77" s="128">
        <v>2294.9610161066953</v>
      </c>
      <c r="K77" s="127">
        <v>46120.09107624282</v>
      </c>
      <c r="L77" s="128">
        <v>6598.798236413253</v>
      </c>
      <c r="M77" s="130"/>
      <c r="N77" s="123"/>
    </row>
    <row r="78" spans="1:14" ht="12.75">
      <c r="A78" s="116"/>
      <c r="B78" s="124">
        <v>10</v>
      </c>
      <c r="C78" s="125">
        <v>6</v>
      </c>
      <c r="D78" s="126">
        <v>2011</v>
      </c>
      <c r="E78" s="127">
        <v>4485.645197192525</v>
      </c>
      <c r="F78" s="128">
        <v>378.0562698478498</v>
      </c>
      <c r="G78" s="127">
        <v>33597.2396185182</v>
      </c>
      <c r="H78" s="129">
        <v>6970.083982427395</v>
      </c>
      <c r="I78" s="129">
        <v>20593.55567978871</v>
      </c>
      <c r="J78" s="128">
        <v>4501.45087237784</v>
      </c>
      <c r="K78" s="127">
        <v>58676.44049549944</v>
      </c>
      <c r="L78" s="128">
        <v>11849.591124653085</v>
      </c>
      <c r="M78" s="130"/>
      <c r="N78" s="123"/>
    </row>
    <row r="79" spans="1:14" ht="12.75">
      <c r="A79" s="116"/>
      <c r="B79" s="124">
        <v>13</v>
      </c>
      <c r="C79" s="125">
        <v>6</v>
      </c>
      <c r="D79" s="126">
        <v>2011</v>
      </c>
      <c r="E79" s="127">
        <v>8735.972900991415</v>
      </c>
      <c r="F79" s="128">
        <v>755.6906076940793</v>
      </c>
      <c r="G79" s="127">
        <v>33823.817713204364</v>
      </c>
      <c r="H79" s="129">
        <v>6087.085123552972</v>
      </c>
      <c r="I79" s="129">
        <v>5437.194515950464</v>
      </c>
      <c r="J79" s="128">
        <v>667.3770310840949</v>
      </c>
      <c r="K79" s="127">
        <v>47996.98513014624</v>
      </c>
      <c r="L79" s="128">
        <v>7510.152762331146</v>
      </c>
      <c r="M79" s="130"/>
      <c r="N79" s="123"/>
    </row>
    <row r="80" spans="1:14" ht="12.75">
      <c r="A80" s="116"/>
      <c r="B80" s="124">
        <v>14</v>
      </c>
      <c r="C80" s="125">
        <v>6</v>
      </c>
      <c r="D80" s="126">
        <v>2011</v>
      </c>
      <c r="E80" s="127">
        <v>9190.600929894423</v>
      </c>
      <c r="F80" s="128">
        <v>926.2375543300614</v>
      </c>
      <c r="G80" s="127">
        <v>39184.62762160001</v>
      </c>
      <c r="H80" s="129">
        <v>4656.499981229977</v>
      </c>
      <c r="I80" s="129">
        <v>4419.267332743069</v>
      </c>
      <c r="J80" s="128">
        <v>822.1407229388913</v>
      </c>
      <c r="K80" s="127">
        <v>52794.495884237505</v>
      </c>
      <c r="L80" s="128">
        <v>6404.878258498929</v>
      </c>
      <c r="M80" s="130"/>
      <c r="N80" s="123"/>
    </row>
    <row r="81" spans="1:14" ht="12.75">
      <c r="A81" s="116"/>
      <c r="B81" s="124">
        <v>15</v>
      </c>
      <c r="C81" s="125">
        <v>6</v>
      </c>
      <c r="D81" s="126">
        <v>2011</v>
      </c>
      <c r="E81" s="127">
        <v>4839.581800904044</v>
      </c>
      <c r="F81" s="128">
        <v>451.3998667505865</v>
      </c>
      <c r="G81" s="127">
        <v>42372.244349671004</v>
      </c>
      <c r="H81" s="129">
        <v>4589.125394793157</v>
      </c>
      <c r="I81" s="129">
        <v>8508.115943193912</v>
      </c>
      <c r="J81" s="128">
        <v>1499.4075790581908</v>
      </c>
      <c r="K81" s="127">
        <v>55719.94209376896</v>
      </c>
      <c r="L81" s="128">
        <v>6539.932840601935</v>
      </c>
      <c r="M81" s="130"/>
      <c r="N81" s="123"/>
    </row>
    <row r="82" spans="1:14" ht="12.75">
      <c r="A82" s="116"/>
      <c r="B82" s="124">
        <v>16</v>
      </c>
      <c r="C82" s="125">
        <v>6</v>
      </c>
      <c r="D82" s="126">
        <v>2011</v>
      </c>
      <c r="E82" s="127">
        <v>5953.258295357027</v>
      </c>
      <c r="F82" s="128">
        <v>585.2861508113588</v>
      </c>
      <c r="G82" s="127">
        <v>46752.93057734512</v>
      </c>
      <c r="H82" s="129">
        <v>6823.4669710721</v>
      </c>
      <c r="I82" s="129">
        <v>16867.348472869653</v>
      </c>
      <c r="J82" s="128">
        <v>4129.824622376615</v>
      </c>
      <c r="K82" s="127">
        <v>69573.53734557179</v>
      </c>
      <c r="L82" s="128">
        <v>11538.577744260072</v>
      </c>
      <c r="M82" s="130"/>
      <c r="N82" s="123"/>
    </row>
    <row r="83" spans="1:14" ht="12.75">
      <c r="A83" s="116"/>
      <c r="B83" s="124">
        <v>17</v>
      </c>
      <c r="C83" s="125">
        <v>6</v>
      </c>
      <c r="D83" s="126">
        <v>2011</v>
      </c>
      <c r="E83" s="127">
        <v>41015.886897619705</v>
      </c>
      <c r="F83" s="128">
        <v>3599.5956148299065</v>
      </c>
      <c r="G83" s="127">
        <v>50388.745761452235</v>
      </c>
      <c r="H83" s="129">
        <v>8299.950911401487</v>
      </c>
      <c r="I83" s="129">
        <v>9346.05980571168</v>
      </c>
      <c r="J83" s="128">
        <v>1077.743708693826</v>
      </c>
      <c r="K83" s="127">
        <v>100750.69246478361</v>
      </c>
      <c r="L83" s="128">
        <v>12977.29023492522</v>
      </c>
      <c r="M83" s="130"/>
      <c r="N83" s="123"/>
    </row>
    <row r="84" spans="1:14" ht="12.75">
      <c r="A84" s="116"/>
      <c r="B84" s="124">
        <v>20</v>
      </c>
      <c r="C84" s="125">
        <v>6</v>
      </c>
      <c r="D84" s="126">
        <v>2011</v>
      </c>
      <c r="E84" s="127">
        <v>8215.873487280194</v>
      </c>
      <c r="F84" s="128">
        <v>801.5982234859765</v>
      </c>
      <c r="G84" s="127">
        <v>34518.97694932342</v>
      </c>
      <c r="H84" s="129">
        <v>3048.1081683232856</v>
      </c>
      <c r="I84" s="129">
        <v>11954.992596424927</v>
      </c>
      <c r="J84" s="128">
        <v>1696.5895442479434</v>
      </c>
      <c r="K84" s="127">
        <v>54689.84303302854</v>
      </c>
      <c r="L84" s="128">
        <v>5546.295936057206</v>
      </c>
      <c r="M84" s="130"/>
      <c r="N84" s="123"/>
    </row>
    <row r="85" spans="1:14" ht="12.75">
      <c r="A85" s="116"/>
      <c r="B85" s="124">
        <v>21</v>
      </c>
      <c r="C85" s="125">
        <v>6</v>
      </c>
      <c r="D85" s="126">
        <v>2011</v>
      </c>
      <c r="E85" s="127">
        <v>11070.620911291739</v>
      </c>
      <c r="F85" s="128">
        <v>1355.2268658675641</v>
      </c>
      <c r="G85" s="127">
        <v>38450.760092646764</v>
      </c>
      <c r="H85" s="129">
        <v>4261.785751215829</v>
      </c>
      <c r="I85" s="129">
        <v>11976.727293151342</v>
      </c>
      <c r="J85" s="128">
        <v>1007.4163918350472</v>
      </c>
      <c r="K85" s="127">
        <v>61498.10829708984</v>
      </c>
      <c r="L85" s="128">
        <v>6624.42900891844</v>
      </c>
      <c r="M85" s="130"/>
      <c r="N85" s="123"/>
    </row>
    <row r="86" spans="1:14" ht="12.75">
      <c r="A86" s="116"/>
      <c r="B86" s="124">
        <v>22</v>
      </c>
      <c r="C86" s="125">
        <v>6</v>
      </c>
      <c r="D86" s="126">
        <v>2011</v>
      </c>
      <c r="E86" s="127">
        <v>7363.329439967807</v>
      </c>
      <c r="F86" s="128">
        <v>423.06728659233727</v>
      </c>
      <c r="G86" s="127">
        <v>36772.949827499484</v>
      </c>
      <c r="H86" s="129">
        <v>4294.586328327221</v>
      </c>
      <c r="I86" s="129">
        <v>11431.114493153942</v>
      </c>
      <c r="J86" s="128">
        <v>1444.3094182909097</v>
      </c>
      <c r="K86" s="127">
        <v>55567.39376062123</v>
      </c>
      <c r="L86" s="128">
        <v>6161.963033210468</v>
      </c>
      <c r="M86" s="130"/>
      <c r="N86" s="123"/>
    </row>
    <row r="87" spans="1:14" ht="12.75">
      <c r="A87" s="116"/>
      <c r="B87" s="124">
        <v>23</v>
      </c>
      <c r="C87" s="125">
        <v>6</v>
      </c>
      <c r="D87" s="126">
        <v>2011</v>
      </c>
      <c r="E87" s="127">
        <v>6215.584302528954</v>
      </c>
      <c r="F87" s="128">
        <v>479.5949824664568</v>
      </c>
      <c r="G87" s="127">
        <v>46082.90000096025</v>
      </c>
      <c r="H87" s="129">
        <v>5821.687065370921</v>
      </c>
      <c r="I87" s="129">
        <v>11352.677035013588</v>
      </c>
      <c r="J87" s="128">
        <v>2698.847545006724</v>
      </c>
      <c r="K87" s="127">
        <v>63651.1613385028</v>
      </c>
      <c r="L87" s="128">
        <v>9000.129592844101</v>
      </c>
      <c r="M87" s="130"/>
      <c r="N87" s="123"/>
    </row>
    <row r="88" spans="1:14" ht="12.75">
      <c r="A88" s="116"/>
      <c r="B88" s="124">
        <v>24</v>
      </c>
      <c r="C88" s="125">
        <v>6</v>
      </c>
      <c r="D88" s="126">
        <v>2011</v>
      </c>
      <c r="E88" s="127">
        <v>5873.439387868377</v>
      </c>
      <c r="F88" s="128">
        <v>575.8997518335877</v>
      </c>
      <c r="G88" s="127">
        <v>55071.160904646145</v>
      </c>
      <c r="H88" s="129">
        <v>8547.53547618416</v>
      </c>
      <c r="I88" s="129">
        <v>30729.737101152958</v>
      </c>
      <c r="J88" s="128">
        <v>6051.641912143238</v>
      </c>
      <c r="K88" s="127">
        <v>91674.33739366748</v>
      </c>
      <c r="L88" s="128">
        <v>15175.077140160987</v>
      </c>
      <c r="M88" s="130"/>
      <c r="N88" s="123"/>
    </row>
    <row r="89" spans="1:14" ht="12.75">
      <c r="A89" s="116"/>
      <c r="B89" s="124">
        <v>28</v>
      </c>
      <c r="C89" s="125">
        <v>6</v>
      </c>
      <c r="D89" s="126">
        <v>2011</v>
      </c>
      <c r="E89" s="127">
        <v>14022.892192265881</v>
      </c>
      <c r="F89" s="128">
        <v>986.7897519519904</v>
      </c>
      <c r="G89" s="127">
        <v>45207.82573342162</v>
      </c>
      <c r="H89" s="129">
        <v>6155.726138236626</v>
      </c>
      <c r="I89" s="129">
        <v>11237.763325469165</v>
      </c>
      <c r="J89" s="128">
        <v>1118.2549713558767</v>
      </c>
      <c r="K89" s="127">
        <v>70468.48125115666</v>
      </c>
      <c r="L89" s="128">
        <v>8260.770861544494</v>
      </c>
      <c r="M89" s="130"/>
      <c r="N89" s="123"/>
    </row>
    <row r="90" spans="1:14" ht="12.75">
      <c r="A90" s="116"/>
      <c r="B90" s="124">
        <v>29</v>
      </c>
      <c r="C90" s="125">
        <v>6</v>
      </c>
      <c r="D90" s="126">
        <v>2011</v>
      </c>
      <c r="E90" s="127">
        <v>4787.110021117578</v>
      </c>
      <c r="F90" s="128">
        <v>471.11880985864656</v>
      </c>
      <c r="G90" s="127">
        <v>38486.4410479655</v>
      </c>
      <c r="H90" s="129">
        <v>6208.266964195152</v>
      </c>
      <c r="I90" s="129">
        <v>14153.067554591817</v>
      </c>
      <c r="J90" s="128">
        <v>1916.017824432608</v>
      </c>
      <c r="K90" s="127">
        <v>57426.61862367489</v>
      </c>
      <c r="L90" s="128">
        <v>8595.403598486406</v>
      </c>
      <c r="M90" s="130"/>
      <c r="N90" s="123"/>
    </row>
    <row r="91" spans="1:13" s="137" customFormat="1" ht="12.75" customHeight="1" thickBot="1">
      <c r="A91" s="116"/>
      <c r="B91" s="131">
        <v>30</v>
      </c>
      <c r="C91" s="132">
        <v>6</v>
      </c>
      <c r="D91" s="133">
        <v>2011</v>
      </c>
      <c r="E91" s="134">
        <v>8281.731525558145</v>
      </c>
      <c r="F91" s="135">
        <v>701.5645589356546</v>
      </c>
      <c r="G91" s="134">
        <v>55381.47295587141</v>
      </c>
      <c r="H91" s="136">
        <v>6807.186208610458</v>
      </c>
      <c r="I91" s="136">
        <v>19555.54610808917</v>
      </c>
      <c r="J91" s="135">
        <v>1954.7138394482565</v>
      </c>
      <c r="K91" s="134">
        <v>83218.75058951872</v>
      </c>
      <c r="L91" s="135">
        <v>9463.46460699437</v>
      </c>
      <c r="M91" s="27"/>
    </row>
    <row r="92" spans="1:15" s="137" customFormat="1" ht="12.75">
      <c r="A92" s="138"/>
      <c r="B92" s="139"/>
      <c r="C92" s="139"/>
      <c r="D92" s="140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27"/>
    </row>
    <row r="93" spans="2:15" ht="13.5" thickBot="1">
      <c r="B93" s="20"/>
      <c r="C93" s="20"/>
      <c r="D93" s="20"/>
      <c r="E93" s="13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ht="13.5" thickBot="1">
      <c r="B94" s="20"/>
      <c r="C94" s="20"/>
      <c r="D94" s="284" t="s">
        <v>10</v>
      </c>
      <c r="E94" s="285"/>
      <c r="F94" s="283" t="s">
        <v>11</v>
      </c>
      <c r="G94" s="283"/>
      <c r="H94" s="283"/>
      <c r="I94" s="283"/>
      <c r="J94" s="294" t="s">
        <v>12</v>
      </c>
      <c r="K94" s="295"/>
      <c r="L94" s="20"/>
      <c r="M94" s="20"/>
      <c r="N94" s="20"/>
      <c r="O94" s="20"/>
    </row>
    <row r="95" spans="2:13" ht="13.5" thickBot="1">
      <c r="B95" s="142"/>
      <c r="C95" s="142"/>
      <c r="D95" s="271" t="s">
        <v>13</v>
      </c>
      <c r="E95" s="272"/>
      <c r="F95" s="273" t="s">
        <v>14</v>
      </c>
      <c r="G95" s="242"/>
      <c r="H95" s="242" t="s">
        <v>15</v>
      </c>
      <c r="I95" s="223"/>
      <c r="J95" s="296"/>
      <c r="K95" s="297"/>
      <c r="L95" s="20"/>
      <c r="M95" s="20"/>
    </row>
    <row r="96" spans="2:13" ht="26.25" thickBot="1">
      <c r="B96" s="292">
        <v>40664</v>
      </c>
      <c r="C96" s="293"/>
      <c r="D96" s="114" t="s">
        <v>18</v>
      </c>
      <c r="E96" s="115" t="s">
        <v>19</v>
      </c>
      <c r="F96" s="143" t="s">
        <v>20</v>
      </c>
      <c r="G96" s="89" t="s">
        <v>19</v>
      </c>
      <c r="H96" s="88" t="s">
        <v>18</v>
      </c>
      <c r="I96" s="89" t="s">
        <v>19</v>
      </c>
      <c r="J96" s="88" t="s">
        <v>18</v>
      </c>
      <c r="K96" s="89" t="s">
        <v>19</v>
      </c>
      <c r="L96" s="20"/>
      <c r="M96" s="20"/>
    </row>
    <row r="97" spans="2:13" ht="12.75">
      <c r="B97" s="288" t="s">
        <v>34</v>
      </c>
      <c r="C97" s="289"/>
      <c r="D97" s="144">
        <v>9147.37784487922</v>
      </c>
      <c r="E97" s="145">
        <v>780.9705993288461</v>
      </c>
      <c r="F97" s="91">
        <v>39459.18473752359</v>
      </c>
      <c r="G97" s="94">
        <v>5704.130638237921</v>
      </c>
      <c r="H97" s="93">
        <v>12990.405253692705</v>
      </c>
      <c r="I97" s="94">
        <v>2185.6508979750047</v>
      </c>
      <c r="J97" s="93">
        <v>61596.96783609551</v>
      </c>
      <c r="K97" s="94">
        <v>8670.752135541772</v>
      </c>
      <c r="L97" s="20"/>
      <c r="M97" s="20"/>
    </row>
    <row r="98" spans="2:13" ht="12.75">
      <c r="B98" s="290" t="s">
        <v>35</v>
      </c>
      <c r="C98" s="291"/>
      <c r="D98" s="98">
        <v>41015.886897619705</v>
      </c>
      <c r="E98" s="99">
        <v>3599.5956148299065</v>
      </c>
      <c r="F98" s="96">
        <v>55381.47295587141</v>
      </c>
      <c r="G98" s="99">
        <v>8547.53547618416</v>
      </c>
      <c r="H98" s="98">
        <v>30729.737101152958</v>
      </c>
      <c r="I98" s="99">
        <v>6051.641912143238</v>
      </c>
      <c r="J98" s="98">
        <v>100750.69246478361</v>
      </c>
      <c r="K98" s="99">
        <v>15175.077140160987</v>
      </c>
      <c r="L98" s="20"/>
      <c r="M98" s="20"/>
    </row>
    <row r="99" spans="2:13" ht="13.5" thickBot="1">
      <c r="B99" s="286" t="s">
        <v>36</v>
      </c>
      <c r="C99" s="287"/>
      <c r="D99" s="103">
        <v>3073.957348406423</v>
      </c>
      <c r="E99" s="104">
        <v>272.5538194676861</v>
      </c>
      <c r="F99" s="101">
        <v>27221.07667765673</v>
      </c>
      <c r="G99" s="104">
        <v>3048.1081683232856</v>
      </c>
      <c r="H99" s="103">
        <v>4419.267332743069</v>
      </c>
      <c r="I99" s="104">
        <v>634.790038667393</v>
      </c>
      <c r="J99" s="103">
        <v>39505.70179151131</v>
      </c>
      <c r="K99" s="104">
        <v>5546.295936057206</v>
      </c>
      <c r="L99" s="20"/>
      <c r="M99" s="20"/>
    </row>
    <row r="100" spans="2:15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3" spans="2:15" ht="12.75">
      <c r="B103" s="24" t="s">
        <v>41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7"/>
      <c r="M103" s="137"/>
      <c r="N103" s="27"/>
      <c r="O103" s="137"/>
    </row>
    <row r="104" spans="1:14" ht="12.75">
      <c r="A104" s="148"/>
      <c r="B104" s="1" t="s">
        <v>42</v>
      </c>
      <c r="N104" s="20"/>
    </row>
    <row r="105" spans="1:14" ht="12" customHeight="1">
      <c r="A105" s="148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20"/>
    </row>
    <row r="106" spans="1:14" ht="16.5" customHeight="1" thickBot="1">
      <c r="A106" s="148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20"/>
    </row>
    <row r="107" spans="1:14" ht="28.5" customHeight="1" thickBot="1">
      <c r="A107" s="148"/>
      <c r="B107" s="107"/>
      <c r="C107" s="107"/>
      <c r="D107" s="107"/>
      <c r="E107" s="107"/>
      <c r="F107" s="30" t="s">
        <v>12</v>
      </c>
      <c r="G107" s="29" t="s">
        <v>43</v>
      </c>
      <c r="H107" s="262" t="s">
        <v>11</v>
      </c>
      <c r="I107" s="263"/>
      <c r="K107" s="149"/>
      <c r="L107" s="149"/>
      <c r="M107" s="149"/>
      <c r="N107" s="20"/>
    </row>
    <row r="108" spans="2:14" ht="16.5" customHeight="1" thickBot="1">
      <c r="B108" s="107"/>
      <c r="C108" s="107"/>
      <c r="D108" s="107"/>
      <c r="E108" s="107"/>
      <c r="F108" s="150"/>
      <c r="G108" s="151" t="s">
        <v>13</v>
      </c>
      <c r="H108" s="152" t="s">
        <v>14</v>
      </c>
      <c r="I108" s="152" t="s">
        <v>15</v>
      </c>
      <c r="K108" s="153"/>
      <c r="L108" s="137"/>
      <c r="M108" s="153"/>
      <c r="N108" s="20"/>
    </row>
    <row r="109" spans="1:17" ht="12.75">
      <c r="A109" s="154"/>
      <c r="B109" s="155">
        <v>1</v>
      </c>
      <c r="C109" s="156" t="s">
        <v>44</v>
      </c>
      <c r="D109" s="157"/>
      <c r="E109" s="158"/>
      <c r="F109" s="159">
        <v>237317.25479493832</v>
      </c>
      <c r="G109" s="159">
        <v>317.5006883291929</v>
      </c>
      <c r="H109" s="160">
        <v>179744.01530097722</v>
      </c>
      <c r="I109" s="161">
        <v>57255.73880563191</v>
      </c>
      <c r="J109" s="107"/>
      <c r="K109" s="162"/>
      <c r="L109" s="163"/>
      <c r="M109" s="162"/>
      <c r="N109" s="164"/>
      <c r="O109" s="165"/>
      <c r="P109" s="165"/>
      <c r="Q109" s="165"/>
    </row>
    <row r="110" spans="1:17" ht="12.75">
      <c r="A110" s="154"/>
      <c r="B110" s="166">
        <v>2</v>
      </c>
      <c r="C110" s="167" t="s">
        <v>45</v>
      </c>
      <c r="D110" s="168"/>
      <c r="E110" s="169"/>
      <c r="F110" s="170">
        <v>197041.42319228727</v>
      </c>
      <c r="G110" s="170">
        <v>12095.032653546481</v>
      </c>
      <c r="H110" s="171">
        <v>122109.76599552503</v>
      </c>
      <c r="I110" s="172">
        <v>62836.62454321577</v>
      </c>
      <c r="J110" s="107"/>
      <c r="K110" s="162"/>
      <c r="L110" s="163"/>
      <c r="M110" s="162"/>
      <c r="N110" s="164"/>
      <c r="O110" s="165"/>
      <c r="P110" s="165"/>
      <c r="Q110" s="165"/>
    </row>
    <row r="111" spans="1:17" ht="12.75">
      <c r="A111" s="154"/>
      <c r="B111" s="166">
        <v>3</v>
      </c>
      <c r="C111" s="167" t="s">
        <v>46</v>
      </c>
      <c r="D111" s="168"/>
      <c r="E111" s="169"/>
      <c r="F111" s="170">
        <v>162454.45374465978</v>
      </c>
      <c r="G111" s="170">
        <v>1947.5853619843479</v>
      </c>
      <c r="H111" s="171">
        <v>122761.76888627584</v>
      </c>
      <c r="I111" s="172">
        <v>37745.0994963996</v>
      </c>
      <c r="J111" s="107"/>
      <c r="K111" s="162"/>
      <c r="L111" s="163"/>
      <c r="M111" s="162"/>
      <c r="N111" s="164"/>
      <c r="O111" s="165"/>
      <c r="P111" s="165"/>
      <c r="Q111" s="165"/>
    </row>
    <row r="112" spans="1:17" ht="12.75">
      <c r="A112" s="154"/>
      <c r="B112" s="166">
        <v>4</v>
      </c>
      <c r="C112" s="167" t="s">
        <v>47</v>
      </c>
      <c r="D112" s="168"/>
      <c r="E112" s="169"/>
      <c r="F112" s="170">
        <v>138268.69107005265</v>
      </c>
      <c r="G112" s="170">
        <v>22348.82782648165</v>
      </c>
      <c r="H112" s="171">
        <v>102695.9550532853</v>
      </c>
      <c r="I112" s="172">
        <v>13223.908190285687</v>
      </c>
      <c r="J112" s="107"/>
      <c r="K112" s="162"/>
      <c r="L112" s="163"/>
      <c r="M112" s="162"/>
      <c r="N112" s="164"/>
      <c r="O112" s="165"/>
      <c r="P112" s="165"/>
      <c r="Q112" s="165"/>
    </row>
    <row r="113" spans="1:17" ht="12.75">
      <c r="A113" s="154"/>
      <c r="B113" s="166">
        <v>5</v>
      </c>
      <c r="C113" s="167" t="s">
        <v>48</v>
      </c>
      <c r="D113" s="168"/>
      <c r="E113" s="169"/>
      <c r="F113" s="173">
        <v>86679.65167249777</v>
      </c>
      <c r="G113" s="170">
        <v>10482.662300248108</v>
      </c>
      <c r="H113" s="171">
        <v>66544.05419292308</v>
      </c>
      <c r="I113" s="172">
        <v>9652.935179326576</v>
      </c>
      <c r="J113" s="107"/>
      <c r="K113" s="162"/>
      <c r="L113" s="163"/>
      <c r="M113" s="162"/>
      <c r="N113" s="164"/>
      <c r="O113" s="165"/>
      <c r="P113" s="165"/>
      <c r="Q113" s="165"/>
    </row>
    <row r="114" spans="1:17" ht="12.75">
      <c r="A114" s="154"/>
      <c r="B114" s="166">
        <v>6</v>
      </c>
      <c r="C114" s="167" t="s">
        <v>49</v>
      </c>
      <c r="D114" s="168"/>
      <c r="E114" s="169"/>
      <c r="F114" s="170">
        <v>72280.77464732702</v>
      </c>
      <c r="G114" s="170">
        <v>10632.015802685431</v>
      </c>
      <c r="H114" s="171">
        <v>42545.04316111979</v>
      </c>
      <c r="I114" s="172">
        <v>19103.715683521797</v>
      </c>
      <c r="J114" s="107"/>
      <c r="K114" s="162"/>
      <c r="L114" s="163"/>
      <c r="M114" s="162"/>
      <c r="N114" s="164"/>
      <c r="O114" s="165"/>
      <c r="P114" s="165"/>
      <c r="Q114" s="165"/>
    </row>
    <row r="115" spans="1:17" ht="12.75">
      <c r="A115" s="154"/>
      <c r="B115" s="166">
        <v>7</v>
      </c>
      <c r="C115" s="167" t="s">
        <v>50</v>
      </c>
      <c r="D115" s="168"/>
      <c r="E115" s="169"/>
      <c r="F115" s="170">
        <v>59876.453009372824</v>
      </c>
      <c r="G115" s="170">
        <v>27366.915554098072</v>
      </c>
      <c r="H115" s="171">
        <v>24423.18947682038</v>
      </c>
      <c r="I115" s="172">
        <v>8086.347978454371</v>
      </c>
      <c r="J115" s="107"/>
      <c r="K115" s="162"/>
      <c r="L115" s="163"/>
      <c r="M115" s="162"/>
      <c r="N115" s="164"/>
      <c r="O115" s="165"/>
      <c r="P115" s="165"/>
      <c r="Q115" s="165"/>
    </row>
    <row r="116" spans="1:17" ht="12.75">
      <c r="A116" s="154"/>
      <c r="B116" s="166">
        <v>8</v>
      </c>
      <c r="C116" s="167" t="s">
        <v>51</v>
      </c>
      <c r="D116" s="168"/>
      <c r="E116" s="169"/>
      <c r="F116" s="170">
        <v>51563.23657398092</v>
      </c>
      <c r="G116" s="170">
        <v>22224.191097798193</v>
      </c>
      <c r="H116" s="171">
        <v>19671.97112360529</v>
      </c>
      <c r="I116" s="172">
        <v>9667.074352577434</v>
      </c>
      <c r="J116" s="107"/>
      <c r="K116" s="162"/>
      <c r="L116" s="163"/>
      <c r="M116" s="162"/>
      <c r="N116" s="164"/>
      <c r="O116" s="165"/>
      <c r="P116" s="165"/>
      <c r="Q116" s="165"/>
    </row>
    <row r="117" spans="1:17" ht="12.75">
      <c r="A117" s="154"/>
      <c r="B117" s="166">
        <v>9</v>
      </c>
      <c r="C117" s="167" t="s">
        <v>52</v>
      </c>
      <c r="D117" s="168"/>
      <c r="E117" s="169"/>
      <c r="F117" s="170">
        <v>46334.76419432561</v>
      </c>
      <c r="G117" s="170">
        <v>106.14919542882656</v>
      </c>
      <c r="H117" s="171">
        <v>39287.60932634675</v>
      </c>
      <c r="I117" s="172">
        <v>6941.005672550032</v>
      </c>
      <c r="J117" s="107"/>
      <c r="K117" s="162"/>
      <c r="L117" s="163"/>
      <c r="M117" s="162"/>
      <c r="N117" s="164"/>
      <c r="O117" s="165"/>
      <c r="P117" s="165"/>
      <c r="Q117" s="165"/>
    </row>
    <row r="118" spans="1:17" ht="12.75">
      <c r="A118" s="154"/>
      <c r="B118" s="166">
        <v>10</v>
      </c>
      <c r="C118" s="167" t="s">
        <v>53</v>
      </c>
      <c r="D118" s="168"/>
      <c r="E118" s="169"/>
      <c r="F118" s="170">
        <v>42440.481496636625</v>
      </c>
      <c r="G118" s="170">
        <v>4424.696631452434</v>
      </c>
      <c r="H118" s="171">
        <v>30998.38101968133</v>
      </c>
      <c r="I118" s="172">
        <v>7017.403845502861</v>
      </c>
      <c r="J118" s="107"/>
      <c r="K118" s="162"/>
      <c r="L118" s="163"/>
      <c r="M118" s="162"/>
      <c r="N118" s="164"/>
      <c r="O118" s="165"/>
      <c r="P118" s="165"/>
      <c r="Q118" s="165"/>
    </row>
    <row r="119" spans="1:17" ht="12.75">
      <c r="A119" s="154"/>
      <c r="B119" s="166">
        <v>11</v>
      </c>
      <c r="C119" s="167" t="s">
        <v>54</v>
      </c>
      <c r="D119" s="168"/>
      <c r="E119" s="169"/>
      <c r="F119" s="170">
        <v>36069.842654606</v>
      </c>
      <c r="G119" s="170">
        <v>4700.784078541494</v>
      </c>
      <c r="H119" s="171">
        <v>29292.595499581654</v>
      </c>
      <c r="I119" s="172">
        <v>2076.4630764828535</v>
      </c>
      <c r="J119" s="107"/>
      <c r="K119" s="162"/>
      <c r="L119" s="163"/>
      <c r="M119" s="162"/>
      <c r="N119" s="164"/>
      <c r="O119" s="165"/>
      <c r="P119" s="165"/>
      <c r="Q119" s="165"/>
    </row>
    <row r="120" spans="1:17" ht="12.75">
      <c r="A120" s="154"/>
      <c r="B120" s="166">
        <v>12</v>
      </c>
      <c r="C120" s="167" t="s">
        <v>55</v>
      </c>
      <c r="D120" s="168"/>
      <c r="E120" s="169"/>
      <c r="F120" s="170">
        <v>32594.380354447243</v>
      </c>
      <c r="G120" s="170">
        <v>17058.610935811976</v>
      </c>
      <c r="H120" s="171">
        <v>6558.336599211585</v>
      </c>
      <c r="I120" s="172">
        <v>8977.432819423684</v>
      </c>
      <c r="J120" s="107"/>
      <c r="K120" s="162"/>
      <c r="L120" s="163"/>
      <c r="M120" s="162"/>
      <c r="N120" s="164"/>
      <c r="O120" s="165"/>
      <c r="P120" s="165"/>
      <c r="Q120" s="165"/>
    </row>
    <row r="121" spans="1:17" ht="12.75">
      <c r="A121" s="154"/>
      <c r="B121" s="166">
        <v>13</v>
      </c>
      <c r="C121" s="167" t="s">
        <v>56</v>
      </c>
      <c r="D121" s="168"/>
      <c r="E121" s="169"/>
      <c r="F121" s="170">
        <v>22982.5729515652</v>
      </c>
      <c r="G121" s="170">
        <v>5170.444239768493</v>
      </c>
      <c r="H121" s="171">
        <v>4538.863016169114</v>
      </c>
      <c r="I121" s="172">
        <v>13273.265695627591</v>
      </c>
      <c r="J121" s="107"/>
      <c r="K121" s="162"/>
      <c r="L121" s="163"/>
      <c r="M121" s="162"/>
      <c r="N121" s="164"/>
      <c r="O121" s="165"/>
      <c r="P121" s="165"/>
      <c r="Q121" s="165"/>
    </row>
    <row r="122" spans="1:17" ht="12.75">
      <c r="A122" s="154"/>
      <c r="B122" s="166">
        <v>14</v>
      </c>
      <c r="C122" s="167" t="s">
        <v>57</v>
      </c>
      <c r="D122" s="168"/>
      <c r="E122" s="169"/>
      <c r="F122" s="170">
        <v>19249.77970861365</v>
      </c>
      <c r="G122" s="170">
        <v>12788.56750915502</v>
      </c>
      <c r="H122" s="171">
        <v>4750.286957372577</v>
      </c>
      <c r="I122" s="172">
        <v>1710.9252420860512</v>
      </c>
      <c r="J122" s="107"/>
      <c r="K122" s="162"/>
      <c r="L122" s="163"/>
      <c r="M122" s="162"/>
      <c r="N122" s="164"/>
      <c r="O122" s="165"/>
      <c r="P122" s="165"/>
      <c r="Q122" s="165"/>
    </row>
    <row r="123" spans="1:17" ht="12.75">
      <c r="A123" s="154"/>
      <c r="B123" s="166">
        <v>15</v>
      </c>
      <c r="C123" s="167" t="s">
        <v>58</v>
      </c>
      <c r="D123" s="168"/>
      <c r="E123" s="169"/>
      <c r="F123" s="170">
        <v>16519.366095244906</v>
      </c>
      <c r="G123" s="170">
        <v>3856.005300333232</v>
      </c>
      <c r="H123" s="171">
        <v>12181.720201876482</v>
      </c>
      <c r="I123" s="172">
        <v>481.64059303519184</v>
      </c>
      <c r="J123" s="107"/>
      <c r="K123" s="162"/>
      <c r="L123" s="163"/>
      <c r="M123" s="162"/>
      <c r="N123" s="164"/>
      <c r="O123" s="165"/>
      <c r="P123" s="165"/>
      <c r="Q123" s="165"/>
    </row>
    <row r="124" spans="1:17" ht="12.75">
      <c r="A124" s="154"/>
      <c r="B124" s="166">
        <v>16</v>
      </c>
      <c r="C124" s="167" t="s">
        <v>59</v>
      </c>
      <c r="D124" s="168"/>
      <c r="E124" s="169"/>
      <c r="F124" s="170">
        <v>16441.342877697633</v>
      </c>
      <c r="G124" s="170">
        <v>16389.223247262093</v>
      </c>
      <c r="H124" s="171">
        <v>52.11963043553856</v>
      </c>
      <c r="I124" s="172">
        <v>0</v>
      </c>
      <c r="J124" s="107"/>
      <c r="K124" s="162"/>
      <c r="L124" s="163"/>
      <c r="M124" s="162"/>
      <c r="N124" s="164"/>
      <c r="O124" s="165"/>
      <c r="P124" s="165"/>
      <c r="Q124" s="165"/>
    </row>
    <row r="125" spans="1:17" ht="12.75">
      <c r="A125" s="174"/>
      <c r="B125" s="166">
        <v>17</v>
      </c>
      <c r="C125" s="167" t="s">
        <v>60</v>
      </c>
      <c r="D125" s="168"/>
      <c r="E125" s="169"/>
      <c r="F125" s="170">
        <v>12699.345352492393</v>
      </c>
      <c r="G125" s="170">
        <v>2771.217328247697</v>
      </c>
      <c r="H125" s="171">
        <v>5076.692866389255</v>
      </c>
      <c r="I125" s="172">
        <v>4851.435157855441</v>
      </c>
      <c r="J125" s="107"/>
      <c r="K125" s="162"/>
      <c r="L125" s="163"/>
      <c r="M125" s="162"/>
      <c r="N125" s="164"/>
      <c r="O125" s="165"/>
      <c r="P125" s="165"/>
      <c r="Q125" s="165"/>
    </row>
    <row r="126" spans="1:17" ht="12.75">
      <c r="A126" s="154"/>
      <c r="B126" s="166">
        <v>18</v>
      </c>
      <c r="C126" s="167" t="s">
        <v>61</v>
      </c>
      <c r="D126" s="168"/>
      <c r="E126" s="169"/>
      <c r="F126" s="170">
        <v>7862.908856918435</v>
      </c>
      <c r="G126" s="170">
        <v>2702.007739241891</v>
      </c>
      <c r="H126" s="171">
        <v>4372.92707954548</v>
      </c>
      <c r="I126" s="172">
        <v>787.9740381310635</v>
      </c>
      <c r="J126" s="107"/>
      <c r="K126" s="162"/>
      <c r="L126" s="163"/>
      <c r="M126" s="162"/>
      <c r="N126" s="164"/>
      <c r="O126" s="165"/>
      <c r="P126" s="165"/>
      <c r="Q126" s="165"/>
    </row>
    <row r="127" spans="1:17" ht="12.75">
      <c r="A127" s="154"/>
      <c r="B127" s="166">
        <v>19</v>
      </c>
      <c r="C127" s="167" t="s">
        <v>62</v>
      </c>
      <c r="D127" s="168"/>
      <c r="E127" s="169"/>
      <c r="F127" s="170">
        <v>6150.024179001475</v>
      </c>
      <c r="G127" s="170">
        <v>3490.7977019821365</v>
      </c>
      <c r="H127" s="171">
        <v>2495.3742579066366</v>
      </c>
      <c r="I127" s="172">
        <v>163.8522191127022</v>
      </c>
      <c r="J127" s="107"/>
      <c r="K127" s="162"/>
      <c r="L127" s="163"/>
      <c r="M127" s="162"/>
      <c r="N127" s="164"/>
      <c r="O127" s="165"/>
      <c r="P127" s="165"/>
      <c r="Q127" s="165"/>
    </row>
    <row r="128" spans="1:17" ht="12.75">
      <c r="A128" s="154"/>
      <c r="B128" s="166">
        <v>20</v>
      </c>
      <c r="C128" s="167" t="s">
        <v>63</v>
      </c>
      <c r="D128" s="168"/>
      <c r="E128" s="169"/>
      <c r="F128" s="170">
        <v>4891.079405489832</v>
      </c>
      <c r="G128" s="170">
        <v>138.83995080052765</v>
      </c>
      <c r="H128" s="171">
        <v>1265.914852396305</v>
      </c>
      <c r="I128" s="172">
        <v>3486.324602293</v>
      </c>
      <c r="J128" s="107"/>
      <c r="K128" s="162"/>
      <c r="L128" s="163"/>
      <c r="M128" s="162"/>
      <c r="N128" s="164"/>
      <c r="O128" s="165"/>
      <c r="P128" s="165"/>
      <c r="Q128" s="165"/>
    </row>
    <row r="129" spans="1:17" ht="12.75">
      <c r="A129" s="154"/>
      <c r="B129" s="166">
        <v>21</v>
      </c>
      <c r="C129" s="167" t="s">
        <v>64</v>
      </c>
      <c r="D129" s="168"/>
      <c r="E129" s="169"/>
      <c r="F129" s="170">
        <v>4282.638913542742</v>
      </c>
      <c r="G129" s="170">
        <v>804.7019728451204</v>
      </c>
      <c r="H129" s="171">
        <v>2320.813212739452</v>
      </c>
      <c r="I129" s="172">
        <v>1157.123727958169</v>
      </c>
      <c r="J129" s="107"/>
      <c r="K129" s="162"/>
      <c r="L129" s="163"/>
      <c r="M129" s="162"/>
      <c r="N129" s="164"/>
      <c r="O129" s="165"/>
      <c r="P129" s="165"/>
      <c r="Q129" s="165"/>
    </row>
    <row r="130" spans="1:17" ht="12.75">
      <c r="A130" s="154"/>
      <c r="B130" s="166">
        <v>22</v>
      </c>
      <c r="C130" s="167" t="s">
        <v>65</v>
      </c>
      <c r="D130" s="168"/>
      <c r="E130" s="169"/>
      <c r="F130" s="170">
        <v>3493.9335147635975</v>
      </c>
      <c r="G130" s="170">
        <v>2021.079872326448</v>
      </c>
      <c r="H130" s="171">
        <v>349.6808387616038</v>
      </c>
      <c r="I130" s="172">
        <v>1123.1728036755455</v>
      </c>
      <c r="J130" s="107"/>
      <c r="K130" s="162"/>
      <c r="L130" s="163"/>
      <c r="M130" s="162"/>
      <c r="N130" s="164"/>
      <c r="O130" s="165"/>
      <c r="P130" s="165"/>
      <c r="Q130" s="165"/>
    </row>
    <row r="131" spans="1:17" ht="12.75">
      <c r="A131" s="154"/>
      <c r="B131" s="166">
        <v>23</v>
      </c>
      <c r="C131" s="167" t="s">
        <v>66</v>
      </c>
      <c r="D131" s="168"/>
      <c r="E131" s="169"/>
      <c r="F131" s="170">
        <v>3415.394551915881</v>
      </c>
      <c r="G131" s="170">
        <v>1152.2974012687769</v>
      </c>
      <c r="H131" s="171">
        <v>1353.2511478174204</v>
      </c>
      <c r="I131" s="172">
        <v>909.8460028296835</v>
      </c>
      <c r="J131" s="107"/>
      <c r="K131" s="162"/>
      <c r="L131" s="163"/>
      <c r="M131" s="162"/>
      <c r="N131" s="164"/>
      <c r="O131" s="165"/>
      <c r="P131" s="165"/>
      <c r="Q131" s="165"/>
    </row>
    <row r="132" spans="1:17" ht="12.75">
      <c r="A132" s="154"/>
      <c r="B132" s="166">
        <v>24</v>
      </c>
      <c r="C132" s="167" t="s">
        <v>67</v>
      </c>
      <c r="D132" s="168"/>
      <c r="E132" s="169"/>
      <c r="F132" s="170">
        <v>3287.370406067447</v>
      </c>
      <c r="G132" s="170">
        <v>2895.495598254371</v>
      </c>
      <c r="H132" s="171">
        <v>391.8748078130763</v>
      </c>
      <c r="I132" s="172">
        <v>0</v>
      </c>
      <c r="J132" s="107"/>
      <c r="K132" s="162"/>
      <c r="L132" s="163"/>
      <c r="M132" s="162"/>
      <c r="N132" s="164"/>
      <c r="O132" s="165"/>
      <c r="P132" s="165"/>
      <c r="Q132" s="165"/>
    </row>
    <row r="133" spans="1:17" ht="12.75">
      <c r="A133" s="154"/>
      <c r="B133" s="166">
        <v>25</v>
      </c>
      <c r="C133" s="167" t="s">
        <v>68</v>
      </c>
      <c r="D133" s="168"/>
      <c r="E133" s="169"/>
      <c r="F133" s="170">
        <v>2934.0229177275687</v>
      </c>
      <c r="G133" s="170">
        <v>164.16746458881116</v>
      </c>
      <c r="H133" s="171">
        <v>939.3954375115505</v>
      </c>
      <c r="I133" s="172">
        <v>1830.4600156272072</v>
      </c>
      <c r="J133" s="107"/>
      <c r="K133" s="162"/>
      <c r="L133" s="163"/>
      <c r="M133" s="162"/>
      <c r="N133" s="164"/>
      <c r="O133" s="165"/>
      <c r="P133" s="165"/>
      <c r="Q133" s="165"/>
    </row>
    <row r="134" spans="1:17" ht="12.75">
      <c r="A134" s="154"/>
      <c r="B134" s="166">
        <v>26</v>
      </c>
      <c r="C134" s="167" t="s">
        <v>69</v>
      </c>
      <c r="D134" s="168"/>
      <c r="E134" s="169"/>
      <c r="F134" s="170">
        <v>1224.0622815541683</v>
      </c>
      <c r="G134" s="170">
        <v>611.8892588360155</v>
      </c>
      <c r="H134" s="171">
        <v>581.2578767284149</v>
      </c>
      <c r="I134" s="172">
        <v>30.91514598973794</v>
      </c>
      <c r="J134" s="107"/>
      <c r="K134" s="162"/>
      <c r="L134" s="163"/>
      <c r="M134" s="162"/>
      <c r="N134" s="164"/>
      <c r="O134" s="165"/>
      <c r="P134" s="165"/>
      <c r="Q134" s="165"/>
    </row>
    <row r="135" spans="1:17" ht="12.75">
      <c r="A135" s="154"/>
      <c r="B135" s="166">
        <v>27</v>
      </c>
      <c r="C135" s="167" t="s">
        <v>70</v>
      </c>
      <c r="D135" s="168"/>
      <c r="E135" s="169"/>
      <c r="F135" s="170">
        <v>1204.020690971926</v>
      </c>
      <c r="G135" s="170">
        <v>592.839561631156</v>
      </c>
      <c r="H135" s="171">
        <v>611.18112934077</v>
      </c>
      <c r="I135" s="172">
        <v>0</v>
      </c>
      <c r="J135" s="107"/>
      <c r="K135" s="162"/>
      <c r="L135" s="163"/>
      <c r="M135" s="162"/>
      <c r="N135" s="164"/>
      <c r="O135" s="165"/>
      <c r="P135" s="165"/>
      <c r="Q135" s="165"/>
    </row>
    <row r="136" spans="1:17" ht="12.75">
      <c r="A136" s="154"/>
      <c r="B136" s="166">
        <v>28</v>
      </c>
      <c r="C136" s="167" t="s">
        <v>71</v>
      </c>
      <c r="D136" s="168"/>
      <c r="E136" s="169"/>
      <c r="F136" s="170">
        <v>1109.5800245352632</v>
      </c>
      <c r="G136" s="170">
        <v>1109.5800245352632</v>
      </c>
      <c r="H136" s="171">
        <v>0</v>
      </c>
      <c r="I136" s="172">
        <v>0</v>
      </c>
      <c r="J136" s="107"/>
      <c r="K136" s="162"/>
      <c r="L136" s="163"/>
      <c r="M136" s="162"/>
      <c r="N136" s="164"/>
      <c r="O136" s="165"/>
      <c r="P136" s="165"/>
      <c r="Q136" s="165"/>
    </row>
    <row r="137" spans="1:17" ht="12.75">
      <c r="A137" s="154"/>
      <c r="B137" s="166">
        <v>29</v>
      </c>
      <c r="C137" s="167" t="s">
        <v>72</v>
      </c>
      <c r="D137" s="168"/>
      <c r="E137" s="169"/>
      <c r="F137" s="170">
        <v>669.7393047859748</v>
      </c>
      <c r="G137" s="170">
        <v>669.7393047859748</v>
      </c>
      <c r="H137" s="171">
        <v>0</v>
      </c>
      <c r="I137" s="172">
        <v>0</v>
      </c>
      <c r="J137" s="107"/>
      <c r="K137" s="162"/>
      <c r="L137" s="163"/>
      <c r="M137" s="162"/>
      <c r="N137" s="164"/>
      <c r="O137" s="165"/>
      <c r="P137" s="165"/>
      <c r="Q137" s="165"/>
    </row>
    <row r="138" spans="1:17" ht="12.75">
      <c r="A138" s="154"/>
      <c r="B138" s="166">
        <v>30</v>
      </c>
      <c r="C138" s="167" t="s">
        <v>73</v>
      </c>
      <c r="D138" s="168"/>
      <c r="E138" s="169"/>
      <c r="F138" s="170">
        <v>642.1343734101761</v>
      </c>
      <c r="G138" s="170">
        <v>234.3089334572981</v>
      </c>
      <c r="H138" s="171">
        <v>0</v>
      </c>
      <c r="I138" s="172">
        <v>407.825439952878</v>
      </c>
      <c r="J138" s="107"/>
      <c r="K138" s="162"/>
      <c r="L138" s="163"/>
      <c r="M138" s="162"/>
      <c r="N138" s="164"/>
      <c r="O138" s="165"/>
      <c r="P138" s="165"/>
      <c r="Q138" s="165"/>
    </row>
    <row r="139" spans="1:17" ht="12.75">
      <c r="A139" s="154"/>
      <c r="B139" s="166">
        <v>31</v>
      </c>
      <c r="C139" s="167" t="s">
        <v>74</v>
      </c>
      <c r="D139" s="168"/>
      <c r="E139" s="169"/>
      <c r="F139" s="170">
        <v>491.93612136747515</v>
      </c>
      <c r="G139" s="170">
        <v>15.301673002697214</v>
      </c>
      <c r="H139" s="171">
        <v>476.63444836477794</v>
      </c>
      <c r="I139" s="172">
        <v>0</v>
      </c>
      <c r="J139" s="107"/>
      <c r="K139" s="162"/>
      <c r="L139" s="163"/>
      <c r="M139" s="162"/>
      <c r="N139" s="164"/>
      <c r="O139" s="165"/>
      <c r="P139" s="165"/>
      <c r="Q139" s="165"/>
    </row>
    <row r="140" spans="1:17" ht="12.75">
      <c r="A140" s="154"/>
      <c r="B140" s="166">
        <v>32</v>
      </c>
      <c r="C140" s="167" t="s">
        <v>75</v>
      </c>
      <c r="D140" s="168"/>
      <c r="E140" s="169"/>
      <c r="F140" s="170">
        <v>411.49059187036914</v>
      </c>
      <c r="G140" s="170">
        <v>411.49059187036914</v>
      </c>
      <c r="H140" s="171">
        <v>0</v>
      </c>
      <c r="I140" s="172">
        <v>0</v>
      </c>
      <c r="J140" s="107"/>
      <c r="K140" s="162"/>
      <c r="L140" s="163"/>
      <c r="M140" s="162"/>
      <c r="N140" s="164"/>
      <c r="O140" s="165"/>
      <c r="P140" s="165"/>
      <c r="Q140" s="165"/>
    </row>
    <row r="141" spans="1:17" ht="12.75">
      <c r="A141" s="154"/>
      <c r="B141" s="166">
        <v>33</v>
      </c>
      <c r="C141" s="167" t="s">
        <v>76</v>
      </c>
      <c r="D141" s="168"/>
      <c r="E141" s="169"/>
      <c r="F141" s="170">
        <v>214.4938949658778</v>
      </c>
      <c r="G141" s="170">
        <v>3.224603871189029</v>
      </c>
      <c r="H141" s="171">
        <v>211.26929109468875</v>
      </c>
      <c r="I141" s="172">
        <v>0</v>
      </c>
      <c r="J141" s="107"/>
      <c r="K141" s="162"/>
      <c r="L141" s="162"/>
      <c r="M141" s="162"/>
      <c r="N141" s="164"/>
      <c r="O141" s="165"/>
      <c r="P141" s="165"/>
      <c r="Q141" s="165"/>
    </row>
    <row r="142" spans="1:17" ht="12.75">
      <c r="A142" s="154"/>
      <c r="B142" s="166">
        <v>34</v>
      </c>
      <c r="C142" s="167" t="s">
        <v>77</v>
      </c>
      <c r="D142" s="168"/>
      <c r="E142" s="169"/>
      <c r="F142" s="170">
        <v>206.72180933834963</v>
      </c>
      <c r="G142" s="170">
        <v>165.78500895946777</v>
      </c>
      <c r="H142" s="171">
        <v>40.93680037888186</v>
      </c>
      <c r="I142" s="172">
        <v>0</v>
      </c>
      <c r="J142" s="107"/>
      <c r="K142" s="162"/>
      <c r="L142" s="162"/>
      <c r="M142" s="162"/>
      <c r="N142" s="164"/>
      <c r="O142" s="165"/>
      <c r="P142" s="165"/>
      <c r="Q142" s="165"/>
    </row>
    <row r="143" spans="1:17" ht="12.75">
      <c r="A143" s="154"/>
      <c r="B143" s="166">
        <v>35</v>
      </c>
      <c r="C143" s="167" t="s">
        <v>78</v>
      </c>
      <c r="D143" s="168"/>
      <c r="E143" s="169"/>
      <c r="F143" s="170">
        <v>121.58353122054189</v>
      </c>
      <c r="G143" s="170">
        <v>121.58353122054189</v>
      </c>
      <c r="H143" s="171">
        <v>0</v>
      </c>
      <c r="I143" s="172">
        <v>0</v>
      </c>
      <c r="J143" s="107"/>
      <c r="K143" s="162"/>
      <c r="L143" s="162"/>
      <c r="M143" s="162"/>
      <c r="N143" s="164"/>
      <c r="O143" s="165"/>
      <c r="P143" s="165"/>
      <c r="Q143" s="165"/>
    </row>
    <row r="144" spans="1:17" ht="12.75">
      <c r="A144" s="154"/>
      <c r="B144" s="166">
        <v>36</v>
      </c>
      <c r="C144" s="167" t="s">
        <v>79</v>
      </c>
      <c r="D144" s="168"/>
      <c r="E144" s="169"/>
      <c r="F144" s="170">
        <v>44.454444894250955</v>
      </c>
      <c r="G144" s="170">
        <v>44.454444894250955</v>
      </c>
      <c r="H144" s="171">
        <v>0</v>
      </c>
      <c r="I144" s="172">
        <v>0</v>
      </c>
      <c r="J144" s="107"/>
      <c r="K144" s="162"/>
      <c r="L144" s="162"/>
      <c r="M144" s="162"/>
      <c r="N144" s="164"/>
      <c r="O144" s="165"/>
      <c r="P144" s="165"/>
      <c r="Q144" s="165"/>
    </row>
    <row r="145" spans="1:17" ht="12.75">
      <c r="A145" s="154"/>
      <c r="B145" s="166">
        <v>37</v>
      </c>
      <c r="C145" s="167" t="s">
        <v>80</v>
      </c>
      <c r="D145" s="168"/>
      <c r="E145" s="169"/>
      <c r="F145" s="170">
        <v>38.2618400316458</v>
      </c>
      <c r="G145" s="170">
        <v>38.2618400316458</v>
      </c>
      <c r="H145" s="171">
        <v>0</v>
      </c>
      <c r="I145" s="172">
        <v>0</v>
      </c>
      <c r="J145" s="107"/>
      <c r="K145" s="162"/>
      <c r="L145" s="162"/>
      <c r="M145" s="162"/>
      <c r="N145" s="164"/>
      <c r="O145" s="165"/>
      <c r="P145" s="165"/>
      <c r="Q145" s="165"/>
    </row>
    <row r="146" spans="1:17" ht="13.5" thickBot="1">
      <c r="A146" s="154"/>
      <c r="B146" s="175">
        <v>38</v>
      </c>
      <c r="C146" s="176" t="s">
        <v>81</v>
      </c>
      <c r="D146" s="177"/>
      <c r="E146" s="178"/>
      <c r="F146" s="179">
        <v>26.658512886922377</v>
      </c>
      <c r="G146" s="179">
        <v>26.658512886922377</v>
      </c>
      <c r="H146" s="180">
        <v>0</v>
      </c>
      <c r="I146" s="181">
        <v>0</v>
      </c>
      <c r="J146" s="107"/>
      <c r="K146" s="162"/>
      <c r="L146" s="162"/>
      <c r="M146" s="162"/>
      <c r="N146" s="164"/>
      <c r="O146" s="165"/>
      <c r="P146" s="165"/>
      <c r="Q146" s="165"/>
    </row>
    <row r="147" spans="3:14" ht="12.75"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20"/>
    </row>
    <row r="148" spans="2:14" ht="12.75">
      <c r="B148" s="162" t="s">
        <v>82</v>
      </c>
      <c r="C148" s="20"/>
      <c r="D148" s="20"/>
      <c r="E148" s="20"/>
      <c r="F148" s="106"/>
      <c r="G148" s="20"/>
      <c r="H148" s="20"/>
      <c r="I148" s="20"/>
      <c r="J148" s="20"/>
      <c r="K148" s="20"/>
      <c r="L148" s="20"/>
      <c r="M148" s="20"/>
      <c r="N148" s="20"/>
    </row>
    <row r="149" spans="2:14" ht="12.75">
      <c r="B149" s="162" t="s">
        <v>83</v>
      </c>
      <c r="C149" s="162"/>
      <c r="D149" s="162"/>
      <c r="E149" s="162"/>
      <c r="F149" s="182"/>
      <c r="G149" s="162"/>
      <c r="H149" s="162"/>
      <c r="I149" s="162"/>
      <c r="J149" s="162"/>
      <c r="K149" s="162"/>
      <c r="L149" s="162"/>
      <c r="M149" s="162"/>
      <c r="N149" s="162"/>
    </row>
    <row r="150" spans="2:14" ht="12.75">
      <c r="B150" s="107"/>
      <c r="C150" s="162"/>
      <c r="D150" s="162"/>
      <c r="E150" s="162"/>
      <c r="F150" s="163"/>
      <c r="G150" s="162"/>
      <c r="H150" s="162"/>
      <c r="I150" s="162"/>
      <c r="J150" s="162"/>
      <c r="K150" s="162"/>
      <c r="L150" s="162"/>
      <c r="M150" s="162"/>
      <c r="N150" s="164"/>
    </row>
    <row r="151" spans="2:14" ht="12.75">
      <c r="B151" s="107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4"/>
    </row>
    <row r="152" spans="2:14" ht="12.7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0"/>
    </row>
    <row r="153" spans="2:14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0"/>
    </row>
    <row r="154" spans="2:15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6" ht="12.75">
      <c r="A156" s="138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2.75">
      <c r="A157" s="138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2.75">
      <c r="A158" s="138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>
      <c r="A159" s="138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2.75">
      <c r="A160" s="13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3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38"/>
      <c r="B162" s="183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38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38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 customHeight="1">
      <c r="A165" s="138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7"/>
      <c r="O165" s="27"/>
      <c r="P165" s="27"/>
    </row>
    <row r="166" spans="1:16" ht="12.75">
      <c r="A166" s="138"/>
      <c r="B166" s="149"/>
      <c r="C166" s="149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27"/>
      <c r="O166" s="27"/>
      <c r="P166" s="27"/>
    </row>
    <row r="167" spans="1:16" ht="12.75" customHeight="1">
      <c r="A167" s="138"/>
      <c r="B167" s="261"/>
      <c r="C167" s="183"/>
      <c r="D167" s="184"/>
      <c r="E167" s="184"/>
      <c r="F167" s="184"/>
      <c r="G167" s="184"/>
      <c r="H167" s="184"/>
      <c r="I167" s="184"/>
      <c r="J167" s="184"/>
      <c r="K167" s="184"/>
      <c r="L167" s="185"/>
      <c r="M167" s="185"/>
      <c r="N167" s="27"/>
      <c r="O167" s="27"/>
      <c r="P167" s="27"/>
    </row>
    <row r="168" spans="1:16" ht="12.75">
      <c r="A168" s="138"/>
      <c r="B168" s="261"/>
      <c r="C168" s="183"/>
      <c r="D168" s="184"/>
      <c r="E168" s="184"/>
      <c r="F168" s="184"/>
      <c r="G168" s="184"/>
      <c r="H168" s="184"/>
      <c r="I168" s="184"/>
      <c r="J168" s="184"/>
      <c r="K168" s="184"/>
      <c r="L168" s="185"/>
      <c r="M168" s="185"/>
      <c r="N168" s="27"/>
      <c r="O168" s="27"/>
      <c r="P168" s="27"/>
    </row>
    <row r="169" spans="1:16" ht="12.75">
      <c r="A169" s="138"/>
      <c r="B169" s="261"/>
      <c r="C169" s="183"/>
      <c r="D169" s="184"/>
      <c r="E169" s="184"/>
      <c r="F169" s="184"/>
      <c r="G169" s="184"/>
      <c r="H169" s="184"/>
      <c r="I169" s="184"/>
      <c r="J169" s="184"/>
      <c r="K169" s="184"/>
      <c r="L169" s="185"/>
      <c r="M169" s="185"/>
      <c r="N169" s="27"/>
      <c r="O169" s="27"/>
      <c r="P169" s="27"/>
    </row>
    <row r="170" spans="1:16" ht="12.75">
      <c r="A170" s="138"/>
      <c r="B170" s="261"/>
      <c r="C170" s="183"/>
      <c r="D170" s="184"/>
      <c r="E170" s="184"/>
      <c r="F170" s="184"/>
      <c r="G170" s="184"/>
      <c r="H170" s="184"/>
      <c r="I170" s="184"/>
      <c r="J170" s="184"/>
      <c r="K170" s="184"/>
      <c r="L170" s="185"/>
      <c r="M170" s="185"/>
      <c r="N170" s="27"/>
      <c r="O170" s="27"/>
      <c r="P170" s="27"/>
    </row>
    <row r="171" spans="1:16" ht="12.75">
      <c r="A171" s="138"/>
      <c r="B171" s="261"/>
      <c r="C171" s="183"/>
      <c r="D171" s="184"/>
      <c r="E171" s="184"/>
      <c r="F171" s="184"/>
      <c r="G171" s="184"/>
      <c r="H171" s="184"/>
      <c r="I171" s="184"/>
      <c r="J171" s="184"/>
      <c r="K171" s="184"/>
      <c r="L171" s="185"/>
      <c r="M171" s="185"/>
      <c r="N171" s="27"/>
      <c r="O171" s="27"/>
      <c r="P171" s="27"/>
    </row>
    <row r="172" spans="1:16" ht="12.75">
      <c r="A172" s="138"/>
      <c r="B172" s="261"/>
      <c r="C172" s="183"/>
      <c r="D172" s="184"/>
      <c r="E172" s="184"/>
      <c r="F172" s="184"/>
      <c r="G172" s="184"/>
      <c r="H172" s="184"/>
      <c r="I172" s="184"/>
      <c r="J172" s="184"/>
      <c r="K172" s="184"/>
      <c r="L172" s="185"/>
      <c r="M172" s="185"/>
      <c r="N172" s="27"/>
      <c r="O172" s="27"/>
      <c r="P172" s="27"/>
    </row>
    <row r="173" spans="1:16" ht="12.75">
      <c r="A173" s="138"/>
      <c r="B173" s="261"/>
      <c r="C173" s="183"/>
      <c r="D173" s="184"/>
      <c r="E173" s="184"/>
      <c r="F173" s="184"/>
      <c r="G173" s="184"/>
      <c r="H173" s="184"/>
      <c r="I173" s="184"/>
      <c r="J173" s="184"/>
      <c r="K173" s="184"/>
      <c r="L173" s="185"/>
      <c r="M173" s="185"/>
      <c r="N173" s="27"/>
      <c r="O173" s="27"/>
      <c r="P173" s="27"/>
    </row>
    <row r="174" spans="1:16" ht="12.75">
      <c r="A174" s="138"/>
      <c r="B174" s="261"/>
      <c r="C174" s="183"/>
      <c r="D174" s="184"/>
      <c r="E174" s="184"/>
      <c r="F174" s="184"/>
      <c r="G174" s="184"/>
      <c r="H174" s="184"/>
      <c r="I174" s="184"/>
      <c r="J174" s="184"/>
      <c r="K174" s="184"/>
      <c r="L174" s="185"/>
      <c r="M174" s="185"/>
      <c r="N174" s="27"/>
      <c r="O174" s="27"/>
      <c r="P174" s="27"/>
    </row>
    <row r="175" spans="1:16" ht="12.75">
      <c r="A175" s="138"/>
      <c r="B175" s="261"/>
      <c r="C175" s="183"/>
      <c r="D175" s="184"/>
      <c r="E175" s="184"/>
      <c r="F175" s="184"/>
      <c r="G175" s="184"/>
      <c r="H175" s="184"/>
      <c r="I175" s="184"/>
      <c r="J175" s="184"/>
      <c r="K175" s="184"/>
      <c r="L175" s="185"/>
      <c r="M175" s="185"/>
      <c r="N175" s="27"/>
      <c r="O175" s="27"/>
      <c r="P175" s="27"/>
    </row>
    <row r="176" spans="1:16" ht="12.75">
      <c r="A176" s="138"/>
      <c r="B176" s="261"/>
      <c r="C176" s="183"/>
      <c r="D176" s="184"/>
      <c r="E176" s="184"/>
      <c r="F176" s="184"/>
      <c r="G176" s="184"/>
      <c r="H176" s="184"/>
      <c r="I176" s="184"/>
      <c r="J176" s="184"/>
      <c r="K176" s="184"/>
      <c r="L176" s="185"/>
      <c r="M176" s="185"/>
      <c r="N176" s="27"/>
      <c r="O176" s="27"/>
      <c r="P176" s="27"/>
    </row>
    <row r="177" spans="1:16" ht="12.75">
      <c r="A177" s="138"/>
      <c r="B177" s="261"/>
      <c r="C177" s="183"/>
      <c r="D177" s="184"/>
      <c r="E177" s="184"/>
      <c r="F177" s="184"/>
      <c r="G177" s="184"/>
      <c r="H177" s="184"/>
      <c r="I177" s="184"/>
      <c r="J177" s="184"/>
      <c r="K177" s="184"/>
      <c r="L177" s="185"/>
      <c r="M177" s="185"/>
      <c r="N177" s="27"/>
      <c r="O177" s="27"/>
      <c r="P177" s="27"/>
    </row>
    <row r="178" spans="1:16" ht="12.75">
      <c r="A178" s="138"/>
      <c r="B178" s="261"/>
      <c r="C178" s="183"/>
      <c r="D178" s="184"/>
      <c r="E178" s="184"/>
      <c r="F178" s="184"/>
      <c r="G178" s="184"/>
      <c r="H178" s="184"/>
      <c r="I178" s="184"/>
      <c r="J178" s="184"/>
      <c r="K178" s="184"/>
      <c r="L178" s="185"/>
      <c r="M178" s="185"/>
      <c r="N178" s="27"/>
      <c r="O178" s="27"/>
      <c r="P178" s="27"/>
    </row>
    <row r="179" spans="1:16" ht="12.75">
      <c r="A179" s="138"/>
      <c r="B179" s="260"/>
      <c r="C179" s="260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27"/>
      <c r="O179" s="27"/>
      <c r="P179" s="27"/>
    </row>
    <row r="180" spans="1:16" ht="12.75">
      <c r="A180" s="138"/>
      <c r="B180" s="261"/>
      <c r="C180" s="183"/>
      <c r="D180" s="184"/>
      <c r="E180" s="184"/>
      <c r="F180" s="184"/>
      <c r="G180" s="184"/>
      <c r="H180" s="184"/>
      <c r="I180" s="184"/>
      <c r="J180" s="184"/>
      <c r="K180" s="184"/>
      <c r="L180" s="185"/>
      <c r="M180" s="185"/>
      <c r="N180" s="27"/>
      <c r="O180" s="27"/>
      <c r="P180" s="27"/>
    </row>
    <row r="181" spans="1:16" ht="12.75">
      <c r="A181" s="138"/>
      <c r="B181" s="261"/>
      <c r="C181" s="183"/>
      <c r="D181" s="184"/>
      <c r="E181" s="184"/>
      <c r="F181" s="184"/>
      <c r="G181" s="184"/>
      <c r="H181" s="184"/>
      <c r="I181" s="184"/>
      <c r="J181" s="184"/>
      <c r="K181" s="184"/>
      <c r="L181" s="185"/>
      <c r="M181" s="185"/>
      <c r="N181" s="27"/>
      <c r="O181" s="27"/>
      <c r="P181" s="27"/>
    </row>
    <row r="182" spans="1:16" ht="12.75">
      <c r="A182" s="138"/>
      <c r="B182" s="261"/>
      <c r="C182" s="183"/>
      <c r="D182" s="184"/>
      <c r="E182" s="184"/>
      <c r="F182" s="184"/>
      <c r="G182" s="184"/>
      <c r="H182" s="184"/>
      <c r="I182" s="184"/>
      <c r="J182" s="184"/>
      <c r="K182" s="184"/>
      <c r="L182" s="185"/>
      <c r="M182" s="185"/>
      <c r="N182" s="27"/>
      <c r="O182" s="27"/>
      <c r="P182" s="27"/>
    </row>
    <row r="183" spans="1:16" ht="12.75">
      <c r="A183" s="138"/>
      <c r="B183" s="261"/>
      <c r="C183" s="183"/>
      <c r="D183" s="184"/>
      <c r="E183" s="184"/>
      <c r="F183" s="184"/>
      <c r="G183" s="184"/>
      <c r="H183" s="184"/>
      <c r="I183" s="184"/>
      <c r="J183" s="184"/>
      <c r="K183" s="184"/>
      <c r="L183" s="185"/>
      <c r="M183" s="185"/>
      <c r="N183" s="27"/>
      <c r="O183" s="27"/>
      <c r="P183" s="27"/>
    </row>
    <row r="184" spans="1:16" ht="12.75">
      <c r="A184" s="138"/>
      <c r="B184" s="261"/>
      <c r="C184" s="183"/>
      <c r="D184" s="184"/>
      <c r="E184" s="184"/>
      <c r="F184" s="184"/>
      <c r="G184" s="184"/>
      <c r="H184" s="184"/>
      <c r="I184" s="184"/>
      <c r="J184" s="184"/>
      <c r="K184" s="184"/>
      <c r="L184" s="185"/>
      <c r="M184" s="185"/>
      <c r="N184" s="27"/>
      <c r="O184" s="27"/>
      <c r="P184" s="27"/>
    </row>
    <row r="185" spans="1:16" ht="12.75">
      <c r="A185" s="138"/>
      <c r="B185" s="261"/>
      <c r="C185" s="183"/>
      <c r="D185" s="184"/>
      <c r="E185" s="184"/>
      <c r="F185" s="184"/>
      <c r="G185" s="184"/>
      <c r="H185" s="184"/>
      <c r="I185" s="184"/>
      <c r="J185" s="184"/>
      <c r="K185" s="184"/>
      <c r="L185" s="185"/>
      <c r="M185" s="185"/>
      <c r="N185" s="27"/>
      <c r="O185" s="27"/>
      <c r="P185" s="27"/>
    </row>
    <row r="186" spans="1:16" ht="12.75">
      <c r="A186" s="138"/>
      <c r="B186" s="261"/>
      <c r="C186" s="183"/>
      <c r="D186" s="184"/>
      <c r="E186" s="184"/>
      <c r="F186" s="184"/>
      <c r="G186" s="184"/>
      <c r="H186" s="184"/>
      <c r="I186" s="184"/>
      <c r="J186" s="184"/>
      <c r="K186" s="184"/>
      <c r="L186" s="185"/>
      <c r="M186" s="185"/>
      <c r="N186" s="27"/>
      <c r="O186" s="27"/>
      <c r="P186" s="27"/>
    </row>
    <row r="187" spans="1:16" ht="12.75">
      <c r="A187" s="138"/>
      <c r="B187" s="261"/>
      <c r="C187" s="183"/>
      <c r="D187" s="184"/>
      <c r="E187" s="184"/>
      <c r="F187" s="184"/>
      <c r="G187" s="184"/>
      <c r="H187" s="184"/>
      <c r="I187" s="184"/>
      <c r="J187" s="184"/>
      <c r="K187" s="184"/>
      <c r="L187" s="185"/>
      <c r="M187" s="185"/>
      <c r="N187" s="27"/>
      <c r="O187" s="27"/>
      <c r="P187" s="27"/>
    </row>
    <row r="188" spans="1:16" ht="12.75">
      <c r="A188" s="138"/>
      <c r="B188" s="261"/>
      <c r="C188" s="183"/>
      <c r="D188" s="184"/>
      <c r="E188" s="184"/>
      <c r="F188" s="184"/>
      <c r="G188" s="184"/>
      <c r="H188" s="184"/>
      <c r="I188" s="184"/>
      <c r="J188" s="184"/>
      <c r="K188" s="184"/>
      <c r="L188" s="185"/>
      <c r="M188" s="185"/>
      <c r="N188" s="27"/>
      <c r="O188" s="27"/>
      <c r="P188" s="27"/>
    </row>
    <row r="189" spans="1:16" ht="12.75">
      <c r="A189" s="138"/>
      <c r="B189" s="261"/>
      <c r="C189" s="183"/>
      <c r="D189" s="184"/>
      <c r="E189" s="184"/>
      <c r="F189" s="184"/>
      <c r="G189" s="184"/>
      <c r="H189" s="184"/>
      <c r="I189" s="184"/>
      <c r="J189" s="184"/>
      <c r="K189" s="184"/>
      <c r="L189" s="185"/>
      <c r="M189" s="185"/>
      <c r="N189" s="27"/>
      <c r="O189" s="27"/>
      <c r="P189" s="27"/>
    </row>
    <row r="190" spans="1:16" ht="12.75">
      <c r="A190" s="138"/>
      <c r="B190" s="261"/>
      <c r="C190" s="183"/>
      <c r="D190" s="184"/>
      <c r="E190" s="184"/>
      <c r="F190" s="184"/>
      <c r="G190" s="184"/>
      <c r="H190" s="184"/>
      <c r="I190" s="184"/>
      <c r="J190" s="184"/>
      <c r="K190" s="184"/>
      <c r="L190" s="185"/>
      <c r="M190" s="185"/>
      <c r="N190" s="27"/>
      <c r="O190" s="27"/>
      <c r="P190" s="27"/>
    </row>
    <row r="191" spans="1:16" ht="12.75">
      <c r="A191" s="138"/>
      <c r="B191" s="261"/>
      <c r="C191" s="183"/>
      <c r="D191" s="184"/>
      <c r="E191" s="184"/>
      <c r="F191" s="184"/>
      <c r="G191" s="184"/>
      <c r="H191" s="184"/>
      <c r="I191" s="184"/>
      <c r="J191" s="184"/>
      <c r="K191" s="184"/>
      <c r="L191" s="185"/>
      <c r="M191" s="185"/>
      <c r="N191" s="27"/>
      <c r="O191" s="27"/>
      <c r="P191" s="27"/>
    </row>
    <row r="192" spans="1:16" ht="12.75">
      <c r="A192" s="138"/>
      <c r="B192" s="260"/>
      <c r="C192" s="260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27"/>
      <c r="O192" s="27"/>
      <c r="P192" s="27"/>
    </row>
    <row r="193" spans="1:16" ht="12.75">
      <c r="A193" s="138"/>
      <c r="B193" s="258"/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7"/>
      <c r="O193" s="27"/>
      <c r="P193" s="27"/>
    </row>
    <row r="194" spans="1:16" ht="12.75">
      <c r="A194" s="138"/>
      <c r="B194" s="258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7"/>
      <c r="O194" s="27"/>
      <c r="P194" s="27"/>
    </row>
    <row r="195" spans="1:16" ht="12.75">
      <c r="A195" s="138"/>
      <c r="B195" s="258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7"/>
      <c r="O195" s="27"/>
      <c r="P195" s="27"/>
    </row>
    <row r="196" spans="1:16" ht="12.75">
      <c r="A196" s="138"/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7"/>
      <c r="O196" s="27"/>
      <c r="P196" s="27"/>
    </row>
    <row r="197" spans="1:16" ht="12.75">
      <c r="A197" s="138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7"/>
      <c r="O197" s="27"/>
      <c r="P197" s="27"/>
    </row>
    <row r="198" spans="1:16" ht="12.75">
      <c r="A198" s="13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</row>
    <row r="199" spans="1:16" ht="12.75">
      <c r="A199" s="138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</row>
    <row r="200" spans="1:16" ht="12.75">
      <c r="A200" s="138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</row>
    <row r="201" spans="1:16" ht="12.75">
      <c r="A201" s="138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</row>
    <row r="202" spans="1:16" ht="12.75">
      <c r="A202" s="138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</row>
    <row r="203" spans="1:16" ht="12.75">
      <c r="A203" s="13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</row>
    <row r="204" spans="1:16" ht="12.75">
      <c r="A204" s="13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</row>
    <row r="205" spans="1:16" ht="12.75">
      <c r="A205" s="138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</row>
    <row r="206" spans="1:16" ht="12.75">
      <c r="A206" s="138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</row>
    <row r="207" spans="1:16" ht="12.75">
      <c r="A207" s="138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</row>
    <row r="208" spans="1:16" ht="12.75">
      <c r="A208" s="13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</row>
    <row r="209" spans="1:16" ht="12.75">
      <c r="A209" s="138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</row>
    <row r="210" spans="1:16" ht="12.75">
      <c r="A210" s="138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</row>
    <row r="211" spans="1:16" ht="12.75">
      <c r="A211" s="138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</row>
    <row r="212" spans="1:16" ht="12.75">
      <c r="A212" s="13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</row>
    <row r="213" spans="1:16" ht="12.75">
      <c r="A213" s="13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</row>
    <row r="214" spans="1:16" ht="12.75">
      <c r="A214" s="138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</row>
    <row r="215" spans="1:16" ht="12.75">
      <c r="A215" s="13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</row>
    <row r="216" spans="1:16" ht="12.75">
      <c r="A216" s="138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</row>
    <row r="217" spans="1:16" ht="12.75">
      <c r="A217" s="138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</row>
    <row r="218" spans="1:16" ht="12.75">
      <c r="A218" s="13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</row>
    <row r="219" spans="1:16" ht="12.75">
      <c r="A219" s="138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</row>
    <row r="220" spans="1:16" ht="12.75">
      <c r="A220" s="138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</row>
    <row r="221" spans="1:16" ht="12.75">
      <c r="A221" s="138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</row>
    <row r="222" spans="1:16" ht="12.75">
      <c r="A222" s="138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</row>
    <row r="223" spans="1:16" ht="12.75">
      <c r="A223" s="138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27"/>
      <c r="O223" s="27"/>
      <c r="P223" s="27"/>
    </row>
    <row r="224" spans="1:16" ht="12.75">
      <c r="A224" s="138"/>
      <c r="B224" s="187"/>
      <c r="C224" s="187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27"/>
      <c r="O224" s="27"/>
      <c r="P224" s="27"/>
    </row>
    <row r="225" spans="1:16" ht="12.75">
      <c r="A225" s="138"/>
      <c r="B225" s="187"/>
      <c r="C225" s="187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27"/>
      <c r="O225" s="27"/>
      <c r="P225" s="27"/>
    </row>
    <row r="226" spans="1:16" ht="12.75">
      <c r="A226" s="138"/>
      <c r="B226" s="187"/>
      <c r="C226" s="187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27"/>
      <c r="O226" s="27"/>
      <c r="P226" s="27"/>
    </row>
    <row r="227" spans="1:16" ht="12.75">
      <c r="A227" s="138"/>
      <c r="B227" s="269"/>
      <c r="C227" s="27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7"/>
      <c r="O227" s="27"/>
      <c r="P227" s="27"/>
    </row>
    <row r="228" spans="1:16" ht="12.75">
      <c r="A228" s="138"/>
      <c r="B228" s="270"/>
      <c r="C228" s="270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27"/>
      <c r="O228" s="27"/>
      <c r="P228" s="27"/>
    </row>
    <row r="229" spans="1:16" ht="12.75" customHeight="1">
      <c r="A229" s="138"/>
      <c r="B229" s="261"/>
      <c r="C229" s="189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27"/>
      <c r="O229" s="27"/>
      <c r="P229" s="27"/>
    </row>
    <row r="230" spans="1:16" ht="12.75" customHeight="1">
      <c r="A230" s="138"/>
      <c r="B230" s="303"/>
      <c r="C230" s="189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27"/>
      <c r="O230" s="27"/>
      <c r="P230" s="27"/>
    </row>
    <row r="231" spans="1:16" ht="13.5" customHeight="1">
      <c r="A231" s="138"/>
      <c r="B231" s="303"/>
      <c r="C231" s="189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27"/>
      <c r="O231" s="27"/>
      <c r="P231" s="27"/>
    </row>
    <row r="232" spans="1:16" ht="12.75" customHeight="1">
      <c r="A232" s="138"/>
      <c r="B232" s="261"/>
      <c r="C232" s="189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27"/>
      <c r="O232" s="27"/>
      <c r="P232" s="27"/>
    </row>
    <row r="233" spans="1:16" ht="12.75" customHeight="1">
      <c r="A233" s="138"/>
      <c r="B233" s="303"/>
      <c r="C233" s="189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27"/>
      <c r="O233" s="27"/>
      <c r="P233" s="27"/>
    </row>
    <row r="234" spans="1:16" ht="13.5" customHeight="1">
      <c r="A234" s="138"/>
      <c r="B234" s="303"/>
      <c r="C234" s="189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27"/>
      <c r="O234" s="27"/>
      <c r="P234" s="27"/>
    </row>
    <row r="235" spans="1:16" ht="12.75">
      <c r="A235" s="138"/>
      <c r="B235" s="27"/>
      <c r="C235" s="27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27"/>
      <c r="O235" s="27"/>
      <c r="P235" s="27"/>
    </row>
    <row r="236" spans="1:16" ht="12.75">
      <c r="A236" s="138"/>
      <c r="B236" s="27"/>
      <c r="C236" s="27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27"/>
      <c r="O236" s="27"/>
      <c r="P236" s="27"/>
    </row>
    <row r="237" spans="1:16" ht="12.75">
      <c r="A237" s="138"/>
      <c r="B237" s="27"/>
      <c r="C237" s="27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27"/>
      <c r="O237" s="27"/>
      <c r="P237" s="27"/>
    </row>
    <row r="238" spans="1:16" ht="12.75">
      <c r="A238" s="138"/>
      <c r="B238" s="27"/>
      <c r="C238" s="27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27"/>
      <c r="O238" s="27"/>
      <c r="P238" s="27"/>
    </row>
    <row r="239" spans="1:16" ht="12.75">
      <c r="A239" s="138"/>
      <c r="B239" s="27"/>
      <c r="C239" s="27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27"/>
      <c r="O239" s="27"/>
      <c r="P239" s="27"/>
    </row>
    <row r="240" spans="1:16" ht="12.75">
      <c r="A240" s="138"/>
      <c r="B240" s="27"/>
      <c r="C240" s="27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27"/>
      <c r="O240" s="27"/>
      <c r="P240" s="27"/>
    </row>
    <row r="241" spans="1:16" ht="12.75">
      <c r="A241" s="138"/>
      <c r="B241" s="27"/>
      <c r="C241" s="27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27"/>
      <c r="O241" s="27"/>
      <c r="P241" s="27"/>
    </row>
    <row r="242" spans="1:16" ht="12.75">
      <c r="A242" s="138"/>
      <c r="B242" s="27"/>
      <c r="C242" s="27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27"/>
      <c r="O242" s="27"/>
      <c r="P242" s="27"/>
    </row>
    <row r="243" spans="1:16" ht="12.75">
      <c r="A243" s="138"/>
      <c r="B243" s="27"/>
      <c r="C243" s="27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27"/>
      <c r="O243" s="27"/>
      <c r="P243" s="27"/>
    </row>
    <row r="244" spans="1:16" ht="12.75">
      <c r="A244" s="138"/>
      <c r="B244" s="27"/>
      <c r="C244" s="27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27"/>
      <c r="O244" s="27"/>
      <c r="P244" s="27"/>
    </row>
    <row r="245" spans="1:16" ht="12.75">
      <c r="A245" s="138"/>
      <c r="B245" s="27"/>
      <c r="C245" s="27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27"/>
      <c r="O245" s="27"/>
      <c r="P245" s="27"/>
    </row>
    <row r="246" spans="1:16" ht="12.75">
      <c r="A246" s="138"/>
      <c r="B246" s="27"/>
      <c r="C246" s="27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27"/>
      <c r="O246" s="27"/>
      <c r="P246" s="27"/>
    </row>
    <row r="247" spans="1:16" ht="12.75">
      <c r="A247" s="138"/>
      <c r="B247" s="27"/>
      <c r="C247" s="27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27"/>
      <c r="O247" s="27"/>
      <c r="P247" s="27"/>
    </row>
    <row r="248" spans="1:16" ht="12.75">
      <c r="A248" s="138"/>
      <c r="B248" s="27"/>
      <c r="C248" s="27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27"/>
      <c r="O248" s="27"/>
      <c r="P248" s="27"/>
    </row>
    <row r="249" spans="1:16" ht="12.75">
      <c r="A249" s="138"/>
      <c r="B249" s="27"/>
      <c r="C249" s="27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27"/>
      <c r="O249" s="27"/>
      <c r="P249" s="27"/>
    </row>
    <row r="250" spans="1:16" ht="12.75">
      <c r="A250" s="138"/>
      <c r="B250" s="27"/>
      <c r="C250" s="27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27"/>
      <c r="O250" s="27"/>
      <c r="P250" s="27"/>
    </row>
    <row r="251" spans="1:16" ht="12.75">
      <c r="A251" s="138"/>
      <c r="B251" s="27"/>
      <c r="C251" s="27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27"/>
      <c r="O251" s="27"/>
      <c r="P251" s="27"/>
    </row>
    <row r="252" spans="1:16" ht="12.75">
      <c r="A252" s="138"/>
      <c r="B252" s="27"/>
      <c r="C252" s="27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27"/>
      <c r="O252" s="27"/>
      <c r="P252" s="27"/>
    </row>
    <row r="253" spans="1:16" ht="12.75">
      <c r="A253" s="138"/>
      <c r="B253" s="27"/>
      <c r="C253" s="27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27"/>
      <c r="O253" s="27"/>
      <c r="P253" s="27"/>
    </row>
    <row r="254" spans="1:16" ht="12.75">
      <c r="A254" s="138"/>
      <c r="B254" s="27"/>
      <c r="C254" s="27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27"/>
      <c r="O254" s="27"/>
      <c r="P254" s="27"/>
    </row>
    <row r="255" spans="1:16" ht="12.75">
      <c r="A255" s="138"/>
      <c r="B255" s="27"/>
      <c r="C255" s="27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27"/>
      <c r="O255" s="27"/>
      <c r="P255" s="27"/>
    </row>
    <row r="256" spans="1:16" ht="12.75">
      <c r="A256" s="138"/>
      <c r="B256" s="27"/>
      <c r="C256" s="27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27"/>
      <c r="O256" s="27"/>
      <c r="P256" s="27"/>
    </row>
    <row r="257" spans="1:16" ht="12.75">
      <c r="A257" s="138"/>
      <c r="B257" s="27"/>
      <c r="C257" s="27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27"/>
      <c r="O257" s="27"/>
      <c r="P257" s="27"/>
    </row>
    <row r="258" spans="1:16" ht="12.75">
      <c r="A258" s="138"/>
      <c r="B258" s="27"/>
      <c r="C258" s="27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27"/>
      <c r="O258" s="27"/>
      <c r="P258" s="27"/>
    </row>
    <row r="259" spans="1:16" ht="12.75">
      <c r="A259" s="138"/>
      <c r="B259" s="27"/>
      <c r="C259" s="27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27"/>
      <c r="O259" s="27"/>
      <c r="P259" s="27"/>
    </row>
    <row r="260" spans="1:16" ht="12.75">
      <c r="A260" s="138"/>
      <c r="B260" s="27"/>
      <c r="C260" s="27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27"/>
      <c r="O260" s="27"/>
      <c r="P260" s="27"/>
    </row>
    <row r="261" spans="1:16" ht="12.75">
      <c r="A261" s="138"/>
      <c r="B261" s="27"/>
      <c r="C261" s="27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27"/>
      <c r="O261" s="27"/>
      <c r="P261" s="27"/>
    </row>
    <row r="262" spans="1:16" ht="12.75">
      <c r="A262" s="138"/>
      <c r="B262" s="27"/>
      <c r="C262" s="27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27"/>
      <c r="O262" s="27"/>
      <c r="P262" s="27"/>
    </row>
    <row r="263" spans="1:16" ht="12.75">
      <c r="A263" s="138"/>
      <c r="B263" s="27"/>
      <c r="C263" s="27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27"/>
      <c r="O263" s="27"/>
      <c r="P263" s="27"/>
    </row>
    <row r="264" spans="1:16" ht="12.75">
      <c r="A264" s="138"/>
      <c r="B264" s="27"/>
      <c r="C264" s="27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27"/>
      <c r="O264" s="27"/>
      <c r="P264" s="27"/>
    </row>
    <row r="265" spans="1:16" ht="12.75">
      <c r="A265" s="138"/>
      <c r="B265" s="27"/>
      <c r="C265" s="27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27"/>
      <c r="O265" s="27"/>
      <c r="P265" s="27"/>
    </row>
    <row r="266" spans="1:16" ht="12.75">
      <c r="A266" s="138"/>
      <c r="B266" s="27"/>
      <c r="C266" s="27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27"/>
      <c r="O266" s="27"/>
      <c r="P266" s="27"/>
    </row>
    <row r="267" spans="1:16" ht="12.75">
      <c r="A267" s="138"/>
      <c r="B267" s="27"/>
      <c r="C267" s="27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27"/>
      <c r="O267" s="27"/>
      <c r="P267" s="27"/>
    </row>
    <row r="268" spans="1:16" ht="12.75">
      <c r="A268" s="138"/>
      <c r="B268" s="27"/>
      <c r="C268" s="27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27"/>
      <c r="O268" s="27"/>
      <c r="P268" s="27"/>
    </row>
    <row r="269" spans="1:16" ht="12.75">
      <c r="A269" s="138"/>
      <c r="B269" s="27"/>
      <c r="C269" s="27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27"/>
      <c r="O269" s="27"/>
      <c r="P269" s="27"/>
    </row>
    <row r="270" spans="1:16" ht="12.75">
      <c r="A270" s="138"/>
      <c r="B270" s="27"/>
      <c r="C270" s="27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27"/>
      <c r="O270" s="27"/>
      <c r="P270" s="27"/>
    </row>
    <row r="271" spans="1:16" ht="12.75">
      <c r="A271" s="138"/>
      <c r="B271" s="27"/>
      <c r="C271" s="27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27"/>
      <c r="O271" s="27"/>
      <c r="P271" s="27"/>
    </row>
    <row r="272" spans="1:16" ht="12.75">
      <c r="A272" s="138"/>
      <c r="B272" s="27"/>
      <c r="C272" s="27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27"/>
      <c r="O272" s="27"/>
      <c r="P272" s="27"/>
    </row>
    <row r="273" spans="1:16" ht="12.75">
      <c r="A273" s="138"/>
      <c r="B273" s="27"/>
      <c r="C273" s="27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27"/>
      <c r="O273" s="27"/>
      <c r="P273" s="27"/>
    </row>
    <row r="274" spans="1:16" ht="12.75">
      <c r="A274" s="138"/>
      <c r="B274" s="27"/>
      <c r="C274" s="27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27"/>
      <c r="O274" s="27"/>
      <c r="P274" s="27"/>
    </row>
    <row r="275" spans="1:16" ht="12.75">
      <c r="A275" s="138"/>
      <c r="B275" s="27"/>
      <c r="C275" s="27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27"/>
      <c r="O275" s="27"/>
      <c r="P275" s="27"/>
    </row>
    <row r="276" spans="1:16" ht="12.75">
      <c r="A276" s="138"/>
      <c r="B276" s="27"/>
      <c r="C276" s="27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27"/>
      <c r="O276" s="27"/>
      <c r="P276" s="27"/>
    </row>
    <row r="277" spans="1:16" ht="12.75">
      <c r="A277" s="138"/>
      <c r="B277" s="27"/>
      <c r="C277" s="27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27"/>
      <c r="O277" s="27"/>
      <c r="P277" s="27"/>
    </row>
    <row r="278" spans="1:16" ht="12.75">
      <c r="A278" s="138"/>
      <c r="B278" s="27"/>
      <c r="C278" s="27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27"/>
      <c r="O278" s="27"/>
      <c r="P278" s="27"/>
    </row>
    <row r="279" spans="1:16" ht="12.75">
      <c r="A279" s="138"/>
      <c r="B279" s="27"/>
      <c r="C279" s="27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27"/>
      <c r="O279" s="27"/>
      <c r="P279" s="27"/>
    </row>
    <row r="280" spans="1:16" ht="12.75">
      <c r="A280" s="138"/>
      <c r="B280" s="27"/>
      <c r="C280" s="27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27"/>
      <c r="O280" s="27"/>
      <c r="P280" s="27"/>
    </row>
    <row r="281" spans="1:16" ht="12.75">
      <c r="A281" s="138"/>
      <c r="B281" s="27"/>
      <c r="C281" s="27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27"/>
      <c r="O281" s="27"/>
      <c r="P281" s="27"/>
    </row>
    <row r="282" spans="1:16" ht="12.75">
      <c r="A282" s="138"/>
      <c r="B282" s="27"/>
      <c r="C282" s="27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27"/>
      <c r="O282" s="27"/>
      <c r="P282" s="27"/>
    </row>
    <row r="283" spans="1:16" ht="12.75">
      <c r="A283" s="138"/>
      <c r="B283" s="27"/>
      <c r="C283" s="27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27"/>
      <c r="O283" s="27"/>
      <c r="P283" s="27"/>
    </row>
    <row r="284" spans="1:16" ht="12.75">
      <c r="A284" s="138"/>
      <c r="B284" s="27"/>
      <c r="C284" s="27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27"/>
      <c r="O284" s="27"/>
      <c r="P284" s="27"/>
    </row>
    <row r="285" spans="1:16" ht="12.75">
      <c r="A285" s="138"/>
      <c r="B285" s="27"/>
      <c r="C285" s="27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27"/>
      <c r="O285" s="27"/>
      <c r="P285" s="27"/>
    </row>
    <row r="286" spans="1:16" ht="12.75">
      <c r="A286" s="138"/>
      <c r="B286" s="183"/>
      <c r="C286" s="27"/>
      <c r="D286" s="27"/>
      <c r="E286" s="27"/>
      <c r="F286" s="27"/>
      <c r="G286" s="27"/>
      <c r="H286" s="188"/>
      <c r="I286" s="188"/>
      <c r="J286" s="188"/>
      <c r="K286" s="188"/>
      <c r="L286" s="188"/>
      <c r="M286" s="188"/>
      <c r="N286" s="188"/>
      <c r="O286" s="27"/>
      <c r="P286" s="27"/>
    </row>
    <row r="287" spans="1:16" ht="12.75">
      <c r="A287" s="138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138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138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7"/>
      <c r="O289" s="27"/>
      <c r="P289" s="27"/>
    </row>
    <row r="290" spans="1:16" ht="12.75">
      <c r="A290" s="138"/>
      <c r="B290" s="260"/>
      <c r="C290" s="260"/>
      <c r="D290" s="282"/>
      <c r="E290" s="260"/>
      <c r="F290" s="260"/>
      <c r="G290" s="260"/>
      <c r="H290" s="260"/>
      <c r="I290" s="260"/>
      <c r="J290" s="260"/>
      <c r="K290" s="260"/>
      <c r="L290" s="260"/>
      <c r="M290" s="260"/>
      <c r="N290" s="260"/>
      <c r="O290" s="27"/>
      <c r="P290" s="27"/>
    </row>
    <row r="291" spans="1:16" ht="12.75">
      <c r="A291" s="138"/>
      <c r="B291" s="183"/>
      <c r="C291" s="183"/>
      <c r="D291" s="183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27"/>
      <c r="P291" s="27"/>
    </row>
    <row r="292" spans="1:16" ht="12.75">
      <c r="A292" s="191"/>
      <c r="B292" s="139"/>
      <c r="C292" s="139"/>
      <c r="D292" s="140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27"/>
      <c r="P292" s="27"/>
    </row>
    <row r="293" spans="1:16" ht="12.75">
      <c r="A293" s="191"/>
      <c r="B293" s="139"/>
      <c r="C293" s="139"/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27"/>
      <c r="P293" s="27"/>
    </row>
    <row r="294" spans="1:16" ht="12.75">
      <c r="A294" s="191"/>
      <c r="B294" s="139"/>
      <c r="C294" s="139"/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27"/>
      <c r="P294" s="27"/>
    </row>
    <row r="295" spans="1:16" ht="12.75">
      <c r="A295" s="191"/>
      <c r="B295" s="139"/>
      <c r="C295" s="139"/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27"/>
      <c r="P295" s="27"/>
    </row>
    <row r="296" spans="1:16" ht="12.75">
      <c r="A296" s="191"/>
      <c r="B296" s="139"/>
      <c r="C296" s="139"/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27"/>
      <c r="P296" s="27"/>
    </row>
    <row r="297" spans="1:16" ht="12.75">
      <c r="A297" s="191"/>
      <c r="B297" s="139"/>
      <c r="C297" s="139"/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27"/>
      <c r="P297" s="27"/>
    </row>
    <row r="298" spans="1:16" ht="12.75">
      <c r="A298" s="191"/>
      <c r="B298" s="139"/>
      <c r="C298" s="139"/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27"/>
      <c r="P298" s="27"/>
    </row>
    <row r="299" spans="1:16" ht="12.75">
      <c r="A299" s="191"/>
      <c r="B299" s="139"/>
      <c r="C299" s="139"/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27"/>
      <c r="P299" s="27"/>
    </row>
    <row r="300" spans="1:16" ht="12.75">
      <c r="A300" s="191"/>
      <c r="B300" s="139"/>
      <c r="C300" s="139"/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27"/>
      <c r="P300" s="27"/>
    </row>
    <row r="301" spans="1:16" ht="12.75">
      <c r="A301" s="191"/>
      <c r="B301" s="139"/>
      <c r="C301" s="139"/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27"/>
      <c r="P301" s="27"/>
    </row>
    <row r="302" spans="1:16" ht="12.75">
      <c r="A302" s="191"/>
      <c r="B302" s="139"/>
      <c r="C302" s="139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27"/>
      <c r="P302" s="27"/>
    </row>
    <row r="303" spans="1:16" ht="12.75">
      <c r="A303" s="191"/>
      <c r="B303" s="139"/>
      <c r="C303" s="139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27"/>
      <c r="P303" s="27"/>
    </row>
    <row r="304" spans="1:16" ht="12.75">
      <c r="A304" s="191"/>
      <c r="B304" s="139"/>
      <c r="C304" s="139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27"/>
      <c r="P304" s="27"/>
    </row>
    <row r="305" spans="1:16" ht="12.75">
      <c r="A305" s="191"/>
      <c r="B305" s="139"/>
      <c r="C305" s="139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27"/>
      <c r="P305" s="27"/>
    </row>
    <row r="306" spans="1:16" ht="12.75">
      <c r="A306" s="191"/>
      <c r="B306" s="139"/>
      <c r="C306" s="139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27"/>
      <c r="P306" s="27"/>
    </row>
    <row r="307" spans="1:16" ht="12.75">
      <c r="A307" s="191"/>
      <c r="B307" s="139"/>
      <c r="C307" s="139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27"/>
      <c r="P307" s="27"/>
    </row>
    <row r="308" spans="1:16" ht="12.75">
      <c r="A308" s="191"/>
      <c r="B308" s="139"/>
      <c r="C308" s="139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27"/>
      <c r="P308" s="27"/>
    </row>
    <row r="309" spans="1:16" ht="12.75">
      <c r="A309" s="191"/>
      <c r="B309" s="139"/>
      <c r="C309" s="139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27"/>
      <c r="P309" s="27"/>
    </row>
    <row r="310" spans="1:16" ht="12.75">
      <c r="A310" s="191"/>
      <c r="B310" s="139"/>
      <c r="C310" s="139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27"/>
      <c r="P310" s="27"/>
    </row>
    <row r="311" spans="1:16" ht="12.75">
      <c r="A311" s="191"/>
      <c r="B311" s="139"/>
      <c r="C311" s="139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27"/>
      <c r="P311" s="27"/>
    </row>
    <row r="312" spans="1:16" ht="12.75">
      <c r="A312" s="191"/>
      <c r="B312" s="139"/>
      <c r="C312" s="139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27"/>
      <c r="P312" s="27"/>
    </row>
    <row r="313" spans="1:16" ht="12.75">
      <c r="A313" s="192"/>
      <c r="B313" s="139"/>
      <c r="C313" s="139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27"/>
      <c r="P313" s="27"/>
    </row>
    <row r="314" spans="1:16" ht="12.75">
      <c r="A314" s="192"/>
      <c r="B314" s="139"/>
      <c r="C314" s="139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27"/>
      <c r="P314" s="27"/>
    </row>
    <row r="315" spans="1:16" ht="12.75">
      <c r="A315" s="138"/>
      <c r="B315" s="27"/>
      <c r="C315" s="27"/>
      <c r="D315" s="27"/>
      <c r="E315" s="27"/>
      <c r="F315" s="141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ht="12.75">
      <c r="A316" s="138"/>
      <c r="B316" s="265"/>
      <c r="C316" s="266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7"/>
      <c r="O316" s="27"/>
      <c r="P316" s="27"/>
    </row>
    <row r="317" spans="1:16" ht="12.75">
      <c r="A317" s="138"/>
      <c r="B317" s="266"/>
      <c r="C317" s="266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27"/>
      <c r="O317" s="27"/>
      <c r="P317" s="27"/>
    </row>
    <row r="318" spans="1:16" ht="12.75">
      <c r="A318" s="138"/>
      <c r="B318" s="264"/>
      <c r="C318" s="264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27"/>
      <c r="O318" s="27"/>
      <c r="P318" s="27"/>
    </row>
    <row r="319" spans="1:16" ht="12.75">
      <c r="A319" s="138"/>
      <c r="B319" s="264"/>
      <c r="C319" s="264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27"/>
      <c r="O319" s="27"/>
      <c r="P319" s="27"/>
    </row>
    <row r="320" spans="1:16" ht="12.75">
      <c r="A320" s="138"/>
      <c r="B320" s="264"/>
      <c r="C320" s="264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27"/>
      <c r="O320" s="27"/>
      <c r="P320" s="27"/>
    </row>
    <row r="321" spans="1:16" ht="12.75">
      <c r="A321" s="138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38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2.75">
      <c r="A323" s="138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38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38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38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38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38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38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38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38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38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38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38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38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38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38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38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38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38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38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38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38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38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38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38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38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38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38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38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38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38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38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38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38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38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38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38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38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38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38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38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38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38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38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38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38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38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38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38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38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38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38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38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38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38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38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38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38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38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38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38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38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38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38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38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38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38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38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38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38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38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38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38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38"/>
      <c r="B395" s="183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38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38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38"/>
      <c r="B398" s="265"/>
      <c r="C398" s="266"/>
      <c r="D398" s="260"/>
      <c r="E398" s="260"/>
      <c r="F398" s="260"/>
      <c r="G398" s="260"/>
      <c r="H398" s="260"/>
      <c r="I398" s="260"/>
      <c r="J398" s="260"/>
      <c r="K398" s="260"/>
      <c r="L398" s="260"/>
      <c r="M398" s="260"/>
      <c r="N398" s="27"/>
      <c r="O398" s="27"/>
      <c r="P398" s="27"/>
    </row>
    <row r="399" spans="1:16" ht="12.75">
      <c r="A399" s="138"/>
      <c r="B399" s="266"/>
      <c r="C399" s="266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27"/>
      <c r="O399" s="27"/>
      <c r="P399" s="27"/>
    </row>
    <row r="400" spans="1:16" ht="12.75">
      <c r="A400" s="138"/>
      <c r="B400" s="264"/>
      <c r="C400" s="264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27"/>
      <c r="O400" s="27"/>
      <c r="P400" s="27"/>
    </row>
    <row r="401" spans="1:16" ht="12.75">
      <c r="A401" s="138"/>
      <c r="B401" s="264"/>
      <c r="C401" s="264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27"/>
      <c r="O401" s="27"/>
      <c r="P401" s="27"/>
    </row>
    <row r="402" spans="1:16" ht="12.75">
      <c r="A402" s="138"/>
      <c r="B402" s="264"/>
      <c r="C402" s="264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27"/>
      <c r="O402" s="27"/>
      <c r="P402" s="27"/>
    </row>
    <row r="403" spans="1:16" ht="12.75">
      <c r="A403" s="138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38"/>
      <c r="B404" s="259"/>
      <c r="C404" s="259"/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7"/>
      <c r="O404" s="27"/>
      <c r="P404" s="27"/>
    </row>
    <row r="405" spans="1:16" ht="12.75">
      <c r="A405" s="138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38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38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38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38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38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38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38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38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38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38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38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38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38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38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38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38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38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38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38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38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38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38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38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38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38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38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38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38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38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38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38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38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38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38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38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38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38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38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38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38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38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38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38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38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</sheetData>
  <mergeCells count="98"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F13:L14"/>
    <mergeCell ref="H53:I53"/>
    <mergeCell ref="D52:E52"/>
    <mergeCell ref="F52:I52"/>
    <mergeCell ref="J52:K53"/>
    <mergeCell ref="D53:E53"/>
    <mergeCell ref="F53:G53"/>
    <mergeCell ref="B404:M404"/>
    <mergeCell ref="B319:C319"/>
    <mergeCell ref="B320:C320"/>
    <mergeCell ref="L316:M316"/>
    <mergeCell ref="B402:C402"/>
    <mergeCell ref="B400:C400"/>
    <mergeCell ref="J398:K398"/>
    <mergeCell ref="B401:C401"/>
    <mergeCell ref="D316:E316"/>
    <mergeCell ref="L398:M398"/>
    <mergeCell ref="J316:K316"/>
    <mergeCell ref="K290:L290"/>
    <mergeCell ref="B316:C317"/>
    <mergeCell ref="G290:H290"/>
    <mergeCell ref="L165:M165"/>
    <mergeCell ref="H165:I165"/>
    <mergeCell ref="J165:K165"/>
    <mergeCell ref="B194:M194"/>
    <mergeCell ref="B195:M195"/>
    <mergeCell ref="B192:C192"/>
    <mergeCell ref="M290:N290"/>
    <mergeCell ref="B289:M289"/>
    <mergeCell ref="B229:B231"/>
    <mergeCell ref="B232:B234"/>
    <mergeCell ref="B227:C228"/>
    <mergeCell ref="B196:M196"/>
    <mergeCell ref="L227:M227"/>
    <mergeCell ref="D227:E227"/>
    <mergeCell ref="J94:K95"/>
    <mergeCell ref="B47:M47"/>
    <mergeCell ref="B48:M48"/>
    <mergeCell ref="B49:M49"/>
    <mergeCell ref="B55:B57"/>
    <mergeCell ref="B58:B60"/>
    <mergeCell ref="B65:M65"/>
    <mergeCell ref="H95:I95"/>
    <mergeCell ref="I69:J69"/>
    <mergeCell ref="B50:M50"/>
    <mergeCell ref="B99:C99"/>
    <mergeCell ref="B97:C97"/>
    <mergeCell ref="B98:C98"/>
    <mergeCell ref="B96:C96"/>
    <mergeCell ref="K68:L69"/>
    <mergeCell ref="D95:E95"/>
    <mergeCell ref="F95:G95"/>
    <mergeCell ref="G69:H69"/>
    <mergeCell ref="B68:D68"/>
    <mergeCell ref="E69:F69"/>
    <mergeCell ref="G68:J68"/>
    <mergeCell ref="D94:E94"/>
    <mergeCell ref="F94:I94"/>
    <mergeCell ref="E68:F68"/>
    <mergeCell ref="F227:G227"/>
    <mergeCell ref="H227:I227"/>
    <mergeCell ref="D398:E398"/>
    <mergeCell ref="H398:I398"/>
    <mergeCell ref="F316:G316"/>
    <mergeCell ref="I290:J290"/>
    <mergeCell ref="J227:K227"/>
    <mergeCell ref="B290:D290"/>
    <mergeCell ref="E290:F290"/>
    <mergeCell ref="H316:I316"/>
    <mergeCell ref="B318:C318"/>
    <mergeCell ref="F398:G398"/>
    <mergeCell ref="B398:C399"/>
    <mergeCell ref="K2:L2"/>
    <mergeCell ref="B53:C54"/>
    <mergeCell ref="D27:E27"/>
    <mergeCell ref="F27:G27"/>
    <mergeCell ref="H27:I27"/>
    <mergeCell ref="B2:J2"/>
    <mergeCell ref="F15:L16"/>
    <mergeCell ref="B27:C27"/>
    <mergeCell ref="B29:B32"/>
    <mergeCell ref="B193:M193"/>
    <mergeCell ref="B179:C179"/>
    <mergeCell ref="B180:B191"/>
    <mergeCell ref="H107:I107"/>
    <mergeCell ref="B167:B178"/>
    <mergeCell ref="B165:C165"/>
    <mergeCell ref="D165:E165"/>
    <mergeCell ref="F165:G165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1" min="1" max="11" man="1"/>
    <brk id="1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8.28125" style="12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24" t="s">
        <v>0</v>
      </c>
      <c r="C2" s="225"/>
      <c r="D2" s="225"/>
      <c r="E2" s="225"/>
      <c r="F2" s="225"/>
      <c r="G2" s="225"/>
      <c r="H2" s="225"/>
      <c r="I2" s="225"/>
      <c r="J2" s="225"/>
      <c r="K2" s="267" t="s">
        <v>1</v>
      </c>
      <c r="L2" s="268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304" t="s">
        <v>3</v>
      </c>
      <c r="C6" s="305"/>
      <c r="D6" s="305"/>
      <c r="E6" s="305"/>
      <c r="F6" s="305"/>
      <c r="G6" s="305"/>
      <c r="H6" s="305"/>
      <c r="I6" s="305"/>
      <c r="J6" s="305"/>
      <c r="K6" s="305"/>
      <c r="L6" s="306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307"/>
      <c r="C7" s="308"/>
      <c r="D7" s="308"/>
      <c r="E7" s="308"/>
      <c r="F7" s="308"/>
      <c r="G7" s="308"/>
      <c r="H7" s="308"/>
      <c r="I7" s="308"/>
      <c r="J7" s="308"/>
      <c r="K7" s="308"/>
      <c r="L7" s="309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10" t="s">
        <v>4</v>
      </c>
      <c r="C8" s="311"/>
      <c r="D8" s="311"/>
      <c r="E8" s="311"/>
      <c r="F8" s="311"/>
      <c r="G8" s="311"/>
      <c r="H8" s="311"/>
      <c r="I8" s="311"/>
      <c r="J8" s="311"/>
      <c r="K8" s="311"/>
      <c r="L8" s="312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5</v>
      </c>
      <c r="C10" s="9"/>
      <c r="D10" s="9"/>
      <c r="E10" s="193"/>
      <c r="F10" s="304" t="s">
        <v>88</v>
      </c>
      <c r="G10" s="317"/>
      <c r="H10" s="317"/>
      <c r="I10" s="317"/>
      <c r="J10" s="317"/>
      <c r="K10" s="317"/>
      <c r="L10" s="318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19"/>
      <c r="G11" s="320"/>
      <c r="H11" s="320"/>
      <c r="I11" s="320"/>
      <c r="J11" s="320"/>
      <c r="K11" s="320"/>
      <c r="L11" s="32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94"/>
      <c r="H12" s="194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6</v>
      </c>
      <c r="C13" s="9"/>
      <c r="D13" s="9"/>
      <c r="E13" s="9"/>
      <c r="F13" s="304" t="s">
        <v>7</v>
      </c>
      <c r="G13" s="317"/>
      <c r="H13" s="317"/>
      <c r="I13" s="317"/>
      <c r="J13" s="317"/>
      <c r="K13" s="317"/>
      <c r="L13" s="318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75"/>
      <c r="G14" s="222"/>
      <c r="H14" s="222"/>
      <c r="I14" s="222"/>
      <c r="J14" s="222"/>
      <c r="K14" s="222"/>
      <c r="L14" s="274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21" t="s">
        <v>93</v>
      </c>
      <c r="G15" s="222"/>
      <c r="H15" s="222"/>
      <c r="I15" s="222"/>
      <c r="J15" s="222"/>
      <c r="K15" s="222"/>
      <c r="L15" s="274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75"/>
      <c r="G16" s="222"/>
      <c r="H16" s="222"/>
      <c r="I16" s="222"/>
      <c r="J16" s="222"/>
      <c r="K16" s="222"/>
      <c r="L16" s="274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3" t="s">
        <v>90</v>
      </c>
      <c r="G17" s="14"/>
      <c r="H17" s="14"/>
      <c r="I17" s="15"/>
      <c r="J17" s="16"/>
      <c r="K17" s="16"/>
      <c r="L17" s="17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8"/>
      <c r="L18" s="19"/>
    </row>
    <row r="19" ht="12.75">
      <c r="H19" s="19"/>
    </row>
    <row r="20" s="20" customFormat="1" ht="13.5" thickBot="1">
      <c r="A20" s="12"/>
    </row>
    <row r="21" spans="1:4" s="20" customFormat="1" ht="13.5" thickBot="1">
      <c r="A21" s="12"/>
      <c r="B21" s="21" t="s">
        <v>84</v>
      </c>
      <c r="C21" s="22"/>
      <c r="D21" s="23"/>
    </row>
    <row r="22" s="20" customFormat="1" ht="12.75">
      <c r="A22" s="12"/>
    </row>
    <row r="23" spans="1:15" s="20" customFormat="1" ht="12.75">
      <c r="A23" s="12"/>
      <c r="B23" s="24" t="s">
        <v>9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2"/>
      <c r="B24" s="28"/>
    </row>
    <row r="25" spans="1:2" s="20" customFormat="1" ht="13.5" thickBot="1">
      <c r="A25" s="12"/>
      <c r="B25" s="28"/>
    </row>
    <row r="26" spans="1:11" s="20" customFormat="1" ht="13.5" thickBot="1">
      <c r="A26" s="12"/>
      <c r="D26" s="284" t="s">
        <v>10</v>
      </c>
      <c r="E26" s="285"/>
      <c r="F26" s="283" t="s">
        <v>11</v>
      </c>
      <c r="G26" s="283"/>
      <c r="H26" s="283"/>
      <c r="I26" s="283"/>
      <c r="J26" s="294" t="s">
        <v>12</v>
      </c>
      <c r="K26" s="295"/>
    </row>
    <row r="27" spans="2:11" ht="13.5" thickBot="1">
      <c r="B27" s="254"/>
      <c r="C27" s="254"/>
      <c r="D27" s="271" t="s">
        <v>13</v>
      </c>
      <c r="E27" s="272"/>
      <c r="F27" s="273" t="s">
        <v>14</v>
      </c>
      <c r="G27" s="242"/>
      <c r="H27" s="242" t="s">
        <v>15</v>
      </c>
      <c r="I27" s="223"/>
      <c r="J27" s="296"/>
      <c r="K27" s="297"/>
    </row>
    <row r="28" spans="2:11" ht="36.75" customHeight="1" thickBot="1">
      <c r="B28" s="32" t="s">
        <v>16</v>
      </c>
      <c r="C28" s="33" t="s">
        <v>17</v>
      </c>
      <c r="D28" s="34" t="s">
        <v>18</v>
      </c>
      <c r="E28" s="35" t="s">
        <v>19</v>
      </c>
      <c r="F28" s="195" t="s">
        <v>40</v>
      </c>
      <c r="G28" s="196" t="s">
        <v>19</v>
      </c>
      <c r="H28" s="196" t="s">
        <v>18</v>
      </c>
      <c r="I28" s="197" t="s">
        <v>19</v>
      </c>
      <c r="J28" s="198" t="s">
        <v>18</v>
      </c>
      <c r="K28" s="199" t="s">
        <v>19</v>
      </c>
    </row>
    <row r="29" spans="2:11" ht="12.75">
      <c r="B29" s="255">
        <v>2010</v>
      </c>
      <c r="C29" s="39" t="s">
        <v>21</v>
      </c>
      <c r="D29" s="40">
        <v>6983614.577240221</v>
      </c>
      <c r="E29" s="41">
        <v>624621.1798976941</v>
      </c>
      <c r="F29" s="42">
        <v>33136860.696368884</v>
      </c>
      <c r="G29" s="43">
        <v>5322016.346634432</v>
      </c>
      <c r="H29" s="43">
        <v>13133983.007415328</v>
      </c>
      <c r="I29" s="44">
        <v>1888861.32382221</v>
      </c>
      <c r="J29" s="45">
        <v>53254458.28102443</v>
      </c>
      <c r="K29" s="46">
        <v>7835498.850354336</v>
      </c>
    </row>
    <row r="30" spans="2:11" ht="12.75">
      <c r="B30" s="300"/>
      <c r="C30" s="39" t="s">
        <v>22</v>
      </c>
      <c r="D30" s="40">
        <v>5946782.389617742</v>
      </c>
      <c r="E30" s="41">
        <v>535351.5631507433</v>
      </c>
      <c r="F30" s="42">
        <v>33582009.28584412</v>
      </c>
      <c r="G30" s="43">
        <v>4742930.868205524</v>
      </c>
      <c r="H30" s="43">
        <v>13187221.367478745</v>
      </c>
      <c r="I30" s="44">
        <v>1991155.6522523582</v>
      </c>
      <c r="J30" s="45">
        <v>52716013.0429406</v>
      </c>
      <c r="K30" s="46">
        <v>7269438.083608625</v>
      </c>
    </row>
    <row r="31" spans="2:11" ht="12.75">
      <c r="B31" s="300"/>
      <c r="C31" s="39" t="s">
        <v>23</v>
      </c>
      <c r="D31" s="40">
        <v>7201366.4694404565</v>
      </c>
      <c r="E31" s="41">
        <v>673412.0376815445</v>
      </c>
      <c r="F31" s="42">
        <v>32932366.035654575</v>
      </c>
      <c r="G31" s="43">
        <v>4287552.699786314</v>
      </c>
      <c r="H31" s="43">
        <v>14669902.009625195</v>
      </c>
      <c r="I31" s="44">
        <v>2047849.2702536776</v>
      </c>
      <c r="J31" s="45">
        <v>54803634.51472023</v>
      </c>
      <c r="K31" s="46">
        <v>7008814.007721536</v>
      </c>
    </row>
    <row r="32" spans="2:11" ht="13.5" thickBot="1">
      <c r="B32" s="301"/>
      <c r="C32" s="52" t="s">
        <v>24</v>
      </c>
      <c r="D32" s="53">
        <v>7087120.037539093</v>
      </c>
      <c r="E32" s="54">
        <v>569689.9949364641</v>
      </c>
      <c r="F32" s="200">
        <v>36698953.6969241</v>
      </c>
      <c r="G32" s="201">
        <v>4811371.405188459</v>
      </c>
      <c r="H32" s="201">
        <v>11581915.321957693</v>
      </c>
      <c r="I32" s="202">
        <v>1832357.2886181215</v>
      </c>
      <c r="J32" s="203">
        <v>55367989.056420885</v>
      </c>
      <c r="K32" s="204">
        <v>7213418.688743045</v>
      </c>
    </row>
    <row r="33" spans="2:11" ht="13.5" thickBot="1">
      <c r="B33" s="313">
        <v>2010</v>
      </c>
      <c r="C33" s="223"/>
      <c r="D33" s="83">
        <v>27218883.47383751</v>
      </c>
      <c r="E33" s="205">
        <v>2403074.7756664464</v>
      </c>
      <c r="F33" s="206">
        <v>136350189.7147917</v>
      </c>
      <c r="G33" s="207">
        <v>19163871.31981473</v>
      </c>
      <c r="H33" s="208">
        <v>52573021.706476964</v>
      </c>
      <c r="I33" s="209">
        <v>7760223.534946367</v>
      </c>
      <c r="J33" s="210">
        <v>216142094.89510617</v>
      </c>
      <c r="K33" s="211">
        <v>29327169.630427543</v>
      </c>
    </row>
    <row r="34" spans="2:11" ht="12.75">
      <c r="B34" s="314">
        <v>2011</v>
      </c>
      <c r="C34" s="66" t="s">
        <v>25</v>
      </c>
      <c r="D34" s="67">
        <v>6487825.326313759</v>
      </c>
      <c r="E34" s="68">
        <v>546670.2123222334</v>
      </c>
      <c r="F34" s="67">
        <v>35303723.1139239</v>
      </c>
      <c r="G34" s="69">
        <v>5240387.216699532</v>
      </c>
      <c r="H34" s="69">
        <v>10794736.971734172</v>
      </c>
      <c r="I34" s="68">
        <v>1770507.2506987927</v>
      </c>
      <c r="J34" s="70">
        <v>52586285.41197183</v>
      </c>
      <c r="K34" s="68">
        <v>7557564.679720558</v>
      </c>
    </row>
    <row r="35" spans="2:11" ht="12.75">
      <c r="B35" s="315"/>
      <c r="C35" s="71" t="s">
        <v>26</v>
      </c>
      <c r="D35" s="50">
        <v>6110566.314203978</v>
      </c>
      <c r="E35" s="51">
        <v>715536.3577768068</v>
      </c>
      <c r="F35" s="50">
        <v>31543033.616332874</v>
      </c>
      <c r="G35" s="72">
        <v>4593171.506428232</v>
      </c>
      <c r="H35" s="72">
        <v>8949589.410456123</v>
      </c>
      <c r="I35" s="51">
        <v>1181312.5233403696</v>
      </c>
      <c r="J35" s="73">
        <v>46603189.34099297</v>
      </c>
      <c r="K35" s="51">
        <v>6490020.387545409</v>
      </c>
    </row>
    <row r="36" spans="2:11" ht="12.75">
      <c r="B36" s="315"/>
      <c r="C36" s="71" t="s">
        <v>27</v>
      </c>
      <c r="D36" s="50">
        <v>6685827.9367894335</v>
      </c>
      <c r="E36" s="51">
        <v>568564.5341442374</v>
      </c>
      <c r="F36" s="50">
        <v>38254583.05328242</v>
      </c>
      <c r="G36" s="72">
        <v>5710312.0325778695</v>
      </c>
      <c r="H36" s="72">
        <v>19173226.74651164</v>
      </c>
      <c r="I36" s="51">
        <v>2762033.878388494</v>
      </c>
      <c r="J36" s="73">
        <v>64113637.736583486</v>
      </c>
      <c r="K36" s="51">
        <v>9040910.4451106</v>
      </c>
    </row>
    <row r="37" spans="2:11" ht="12.75">
      <c r="B37" s="315"/>
      <c r="C37" s="71" t="s">
        <v>28</v>
      </c>
      <c r="D37" s="50">
        <v>5828867.838804128</v>
      </c>
      <c r="E37" s="51">
        <v>426747.8869852669</v>
      </c>
      <c r="F37" s="50">
        <v>37231308.545662776</v>
      </c>
      <c r="G37" s="72">
        <v>5549570.842435025</v>
      </c>
      <c r="H37" s="72">
        <v>12601787.968187</v>
      </c>
      <c r="I37" s="51">
        <v>1587442.5497348781</v>
      </c>
      <c r="J37" s="73">
        <v>55661964.352653906</v>
      </c>
      <c r="K37" s="51">
        <v>7563761.27915517</v>
      </c>
    </row>
    <row r="38" spans="2:11" ht="12.75">
      <c r="B38" s="315"/>
      <c r="C38" s="71" t="s">
        <v>29</v>
      </c>
      <c r="D38" s="50">
        <v>7513971.0109431315</v>
      </c>
      <c r="E38" s="51">
        <v>686271.8215323921</v>
      </c>
      <c r="F38" s="50">
        <v>40073417.32343506</v>
      </c>
      <c r="G38" s="72">
        <v>6476363.298862961</v>
      </c>
      <c r="H38" s="72">
        <v>16113256.312580196</v>
      </c>
      <c r="I38" s="51">
        <v>2727303.7157917344</v>
      </c>
      <c r="J38" s="73">
        <v>63700644.64695839</v>
      </c>
      <c r="K38" s="51">
        <v>9889938.836187089</v>
      </c>
    </row>
    <row r="39" spans="2:11" ht="12.75">
      <c r="B39" s="315"/>
      <c r="C39" s="71" t="s">
        <v>30</v>
      </c>
      <c r="D39" s="50">
        <v>8932216.69865862</v>
      </c>
      <c r="E39" s="51">
        <v>762477.4891978215</v>
      </c>
      <c r="F39" s="50">
        <v>38550516.34791124</v>
      </c>
      <c r="G39" s="72">
        <v>5573523.824630987</v>
      </c>
      <c r="H39" s="72">
        <v>12687690.41685035</v>
      </c>
      <c r="I39" s="51">
        <v>2135729.7949700253</v>
      </c>
      <c r="J39" s="73">
        <v>60170423.46342021</v>
      </c>
      <c r="K39" s="51">
        <v>8471731.108798834</v>
      </c>
    </row>
    <row r="40" spans="2:11" ht="12.75">
      <c r="B40" s="315"/>
      <c r="C40" s="71" t="s">
        <v>31</v>
      </c>
      <c r="D40" s="50" t="s">
        <v>32</v>
      </c>
      <c r="E40" s="51" t="s">
        <v>32</v>
      </c>
      <c r="F40" s="50" t="s">
        <v>32</v>
      </c>
      <c r="G40" s="72" t="s">
        <v>32</v>
      </c>
      <c r="H40" s="72" t="s">
        <v>32</v>
      </c>
      <c r="I40" s="51" t="s">
        <v>32</v>
      </c>
      <c r="J40" s="73" t="s">
        <v>32</v>
      </c>
      <c r="K40" s="51" t="s">
        <v>32</v>
      </c>
    </row>
    <row r="41" spans="2:11" ht="12.75">
      <c r="B41" s="315"/>
      <c r="C41" s="71" t="s">
        <v>33</v>
      </c>
      <c r="D41" s="50" t="s">
        <v>32</v>
      </c>
      <c r="E41" s="51" t="s">
        <v>32</v>
      </c>
      <c r="F41" s="50" t="s">
        <v>32</v>
      </c>
      <c r="G41" s="72" t="s">
        <v>32</v>
      </c>
      <c r="H41" s="72" t="s">
        <v>32</v>
      </c>
      <c r="I41" s="51" t="s">
        <v>32</v>
      </c>
      <c r="J41" s="73" t="s">
        <v>32</v>
      </c>
      <c r="K41" s="51" t="s">
        <v>32</v>
      </c>
    </row>
    <row r="42" spans="2:11" ht="12.75">
      <c r="B42" s="315"/>
      <c r="C42" s="71" t="s">
        <v>21</v>
      </c>
      <c r="D42" s="50" t="s">
        <v>32</v>
      </c>
      <c r="E42" s="51" t="s">
        <v>32</v>
      </c>
      <c r="F42" s="50" t="s">
        <v>32</v>
      </c>
      <c r="G42" s="72" t="s">
        <v>32</v>
      </c>
      <c r="H42" s="72" t="s">
        <v>32</v>
      </c>
      <c r="I42" s="51" t="s">
        <v>32</v>
      </c>
      <c r="J42" s="73" t="s">
        <v>32</v>
      </c>
      <c r="K42" s="51" t="s">
        <v>32</v>
      </c>
    </row>
    <row r="43" spans="2:11" ht="12.75">
      <c r="B43" s="315"/>
      <c r="C43" s="71" t="s">
        <v>22</v>
      </c>
      <c r="D43" s="50" t="s">
        <v>32</v>
      </c>
      <c r="E43" s="51" t="s">
        <v>32</v>
      </c>
      <c r="F43" s="50" t="s">
        <v>32</v>
      </c>
      <c r="G43" s="72" t="s">
        <v>32</v>
      </c>
      <c r="H43" s="72" t="s">
        <v>32</v>
      </c>
      <c r="I43" s="51" t="s">
        <v>32</v>
      </c>
      <c r="J43" s="73" t="s">
        <v>32</v>
      </c>
      <c r="K43" s="51" t="s">
        <v>32</v>
      </c>
    </row>
    <row r="44" spans="2:11" ht="12.75">
      <c r="B44" s="315"/>
      <c r="C44" s="71" t="s">
        <v>23</v>
      </c>
      <c r="D44" s="50" t="s">
        <v>32</v>
      </c>
      <c r="E44" s="51" t="s">
        <v>32</v>
      </c>
      <c r="F44" s="50" t="s">
        <v>32</v>
      </c>
      <c r="G44" s="72" t="s">
        <v>32</v>
      </c>
      <c r="H44" s="72" t="s">
        <v>32</v>
      </c>
      <c r="I44" s="51" t="s">
        <v>32</v>
      </c>
      <c r="J44" s="73" t="s">
        <v>32</v>
      </c>
      <c r="K44" s="51" t="s">
        <v>32</v>
      </c>
    </row>
    <row r="45" spans="2:11" ht="13.5" thickBot="1">
      <c r="B45" s="316"/>
      <c r="C45" s="78" t="s">
        <v>24</v>
      </c>
      <c r="D45" s="212" t="s">
        <v>32</v>
      </c>
      <c r="E45" s="213" t="s">
        <v>32</v>
      </c>
      <c r="F45" s="212" t="s">
        <v>32</v>
      </c>
      <c r="G45" s="214" t="s">
        <v>32</v>
      </c>
      <c r="H45" s="214" t="s">
        <v>32</v>
      </c>
      <c r="I45" s="213" t="s">
        <v>32</v>
      </c>
      <c r="J45" s="215" t="s">
        <v>32</v>
      </c>
      <c r="K45" s="213" t="s">
        <v>32</v>
      </c>
    </row>
    <row r="46" spans="2:11" ht="13.5" thickBot="1">
      <c r="B46" s="313">
        <v>2011</v>
      </c>
      <c r="C46" s="223"/>
      <c r="D46" s="83">
        <v>41559275.12571305</v>
      </c>
      <c r="E46" s="83">
        <v>3706268.301958758</v>
      </c>
      <c r="F46" s="83">
        <v>220956582.00054827</v>
      </c>
      <c r="G46" s="83">
        <v>33143328.721634604</v>
      </c>
      <c r="H46" s="83">
        <v>80320287.82631949</v>
      </c>
      <c r="I46" s="83">
        <v>12164329.712924294</v>
      </c>
      <c r="J46" s="83">
        <v>342836144.9525808</v>
      </c>
      <c r="K46" s="84">
        <v>49013926.73651766</v>
      </c>
    </row>
    <row r="47" spans="2:13" ht="12.75" customHeight="1">
      <c r="B47" s="216" t="s">
        <v>91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2:13" ht="12.75" customHeight="1">
      <c r="B48" s="216" t="s">
        <v>92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2:13" ht="12.75"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2:13" ht="12.75"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84" t="s">
        <v>10</v>
      </c>
      <c r="E52" s="285"/>
      <c r="F52" s="283" t="s">
        <v>11</v>
      </c>
      <c r="G52" s="283"/>
      <c r="H52" s="283"/>
      <c r="I52" s="283"/>
      <c r="J52" s="294" t="s">
        <v>12</v>
      </c>
      <c r="K52" s="295"/>
      <c r="L52" s="85"/>
      <c r="M52" s="85"/>
    </row>
    <row r="53" spans="2:11" ht="13.5" thickBot="1">
      <c r="B53" s="269"/>
      <c r="C53" s="328"/>
      <c r="D53" s="271" t="s">
        <v>13</v>
      </c>
      <c r="E53" s="272"/>
      <c r="F53" s="273" t="s">
        <v>14</v>
      </c>
      <c r="G53" s="242"/>
      <c r="H53" s="242" t="s">
        <v>15</v>
      </c>
      <c r="I53" s="223"/>
      <c r="J53" s="296"/>
      <c r="K53" s="297"/>
    </row>
    <row r="54" spans="2:11" ht="26.25" thickBot="1">
      <c r="B54" s="328"/>
      <c r="C54" s="328"/>
      <c r="D54" s="86" t="s">
        <v>18</v>
      </c>
      <c r="E54" s="87" t="s">
        <v>19</v>
      </c>
      <c r="F54" s="88" t="s">
        <v>20</v>
      </c>
      <c r="G54" s="89" t="s">
        <v>19</v>
      </c>
      <c r="H54" s="88" t="s">
        <v>18</v>
      </c>
      <c r="I54" s="89" t="s">
        <v>19</v>
      </c>
      <c r="J54" s="88" t="s">
        <v>18</v>
      </c>
      <c r="K54" s="89" t="s">
        <v>19</v>
      </c>
    </row>
    <row r="55" spans="2:11" ht="12.75" customHeight="1">
      <c r="B55" s="255">
        <v>2010</v>
      </c>
      <c r="C55" s="90" t="s">
        <v>34</v>
      </c>
      <c r="D55" s="91">
        <v>6804720.868459377</v>
      </c>
      <c r="E55" s="92">
        <v>600768.6939166116</v>
      </c>
      <c r="F55" s="93">
        <v>34087547.42869792</v>
      </c>
      <c r="G55" s="94">
        <v>4790967.829953683</v>
      </c>
      <c r="H55" s="93">
        <v>13143255.426619241</v>
      </c>
      <c r="I55" s="94">
        <v>1940055.8837365918</v>
      </c>
      <c r="J55" s="93">
        <v>54035523.72377654</v>
      </c>
      <c r="K55" s="94">
        <v>7331792.407606886</v>
      </c>
    </row>
    <row r="56" spans="2:11" ht="12.75">
      <c r="B56" s="300"/>
      <c r="C56" s="95" t="s">
        <v>35</v>
      </c>
      <c r="D56" s="96">
        <v>7201366.4694404565</v>
      </c>
      <c r="E56" s="97">
        <v>673412.0376815445</v>
      </c>
      <c r="F56" s="98">
        <v>36698953.6969241</v>
      </c>
      <c r="G56" s="99">
        <v>5322016.346634432</v>
      </c>
      <c r="H56" s="98">
        <v>14669902.009625195</v>
      </c>
      <c r="I56" s="99">
        <v>2047849.2702536776</v>
      </c>
      <c r="J56" s="98">
        <v>55367989.056420885</v>
      </c>
      <c r="K56" s="99">
        <v>7835498.850354336</v>
      </c>
    </row>
    <row r="57" spans="2:11" ht="13.5" thickBot="1">
      <c r="B57" s="301"/>
      <c r="C57" s="100" t="s">
        <v>36</v>
      </c>
      <c r="D57" s="101">
        <v>5946782.389617742</v>
      </c>
      <c r="E57" s="102">
        <v>535351.5631507433</v>
      </c>
      <c r="F57" s="103">
        <v>32932366.035654575</v>
      </c>
      <c r="G57" s="104">
        <v>4287552.699786314</v>
      </c>
      <c r="H57" s="103">
        <v>11581915.321957693</v>
      </c>
      <c r="I57" s="104">
        <v>1832357.2886181215</v>
      </c>
      <c r="J57" s="103">
        <v>52716013.0429406</v>
      </c>
      <c r="K57" s="104">
        <v>7008814.007721536</v>
      </c>
    </row>
    <row r="58" spans="2:13" ht="12.75">
      <c r="B58" s="255">
        <v>2011</v>
      </c>
      <c r="C58" s="90" t="s">
        <v>34</v>
      </c>
      <c r="D58" s="91">
        <v>6926545.854285508</v>
      </c>
      <c r="E58" s="92">
        <v>617711.383659793</v>
      </c>
      <c r="F58" s="93">
        <v>36826097.00009138</v>
      </c>
      <c r="G58" s="94">
        <v>5523888.120272434</v>
      </c>
      <c r="H58" s="93">
        <v>13386714.637719914</v>
      </c>
      <c r="I58" s="94">
        <v>2027388.2854873824</v>
      </c>
      <c r="J58" s="93">
        <v>57139357.492096804</v>
      </c>
      <c r="K58" s="94">
        <v>8168987.78941961</v>
      </c>
      <c r="L58" s="105"/>
      <c r="M58" s="105"/>
    </row>
    <row r="59" spans="2:14" ht="12.75">
      <c r="B59" s="300"/>
      <c r="C59" s="95" t="s">
        <v>35</v>
      </c>
      <c r="D59" s="96">
        <v>8932216.69865862</v>
      </c>
      <c r="E59" s="97">
        <v>762477.4891978215</v>
      </c>
      <c r="F59" s="98">
        <v>40073417.32343506</v>
      </c>
      <c r="G59" s="99">
        <v>6476363.298862961</v>
      </c>
      <c r="H59" s="98">
        <v>19173226.74651164</v>
      </c>
      <c r="I59" s="99">
        <v>2762033.878388494</v>
      </c>
      <c r="J59" s="98">
        <v>64113637.736583486</v>
      </c>
      <c r="K59" s="99">
        <v>9889938.836187089</v>
      </c>
      <c r="L59" s="105"/>
      <c r="M59" s="105"/>
      <c r="N59" s="105"/>
    </row>
    <row r="60" spans="2:14" ht="13.5" thickBot="1">
      <c r="B60" s="301"/>
      <c r="C60" s="100" t="s">
        <v>36</v>
      </c>
      <c r="D60" s="101">
        <v>5828867.838804128</v>
      </c>
      <c r="E60" s="102">
        <v>426747.8869852669</v>
      </c>
      <c r="F60" s="103">
        <v>31543033.616332874</v>
      </c>
      <c r="G60" s="104">
        <v>4593171.506428232</v>
      </c>
      <c r="H60" s="103">
        <v>8949589.410456123</v>
      </c>
      <c r="I60" s="104">
        <v>1181312.5233403696</v>
      </c>
      <c r="J60" s="103">
        <v>46603189.34099297</v>
      </c>
      <c r="K60" s="104">
        <v>6490020.387545409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37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162" t="s">
        <v>85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20"/>
      <c r="O65" s="20"/>
    </row>
    <row r="66" spans="2:16" ht="12.75"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14:16" ht="13.5" thickBot="1">
      <c r="N67" s="20"/>
      <c r="O67" s="20"/>
      <c r="P67" s="20"/>
    </row>
    <row r="68" spans="2:14" ht="13.5" customHeight="1" thickBot="1">
      <c r="B68" s="260"/>
      <c r="C68" s="260"/>
      <c r="D68" s="282"/>
      <c r="E68" s="284" t="s">
        <v>10</v>
      </c>
      <c r="F68" s="285"/>
      <c r="G68" s="283" t="s">
        <v>11</v>
      </c>
      <c r="H68" s="283"/>
      <c r="I68" s="283"/>
      <c r="J68" s="283"/>
      <c r="K68" s="276" t="s">
        <v>12</v>
      </c>
      <c r="L68" s="277"/>
      <c r="M68" s="20"/>
      <c r="N68" s="20"/>
    </row>
    <row r="69" spans="2:14" ht="13.5" thickBot="1">
      <c r="B69" s="108"/>
      <c r="C69" s="108"/>
      <c r="D69" s="109"/>
      <c r="E69" s="271" t="s">
        <v>13</v>
      </c>
      <c r="F69" s="272"/>
      <c r="G69" s="280" t="s">
        <v>14</v>
      </c>
      <c r="H69" s="281"/>
      <c r="I69" s="281" t="s">
        <v>15</v>
      </c>
      <c r="J69" s="302"/>
      <c r="K69" s="278"/>
      <c r="L69" s="279"/>
      <c r="M69" s="20"/>
      <c r="N69" s="20"/>
    </row>
    <row r="70" spans="2:13" ht="26.25" thickBot="1">
      <c r="B70" s="111" t="s">
        <v>39</v>
      </c>
      <c r="C70" s="112" t="s">
        <v>17</v>
      </c>
      <c r="D70" s="113" t="s">
        <v>16</v>
      </c>
      <c r="E70" s="114" t="s">
        <v>18</v>
      </c>
      <c r="F70" s="115" t="s">
        <v>19</v>
      </c>
      <c r="G70" s="114" t="s">
        <v>18</v>
      </c>
      <c r="H70" s="110" t="s">
        <v>19</v>
      </c>
      <c r="I70" s="110" t="s">
        <v>18</v>
      </c>
      <c r="J70" s="115" t="s">
        <v>19</v>
      </c>
      <c r="K70" s="114" t="s">
        <v>18</v>
      </c>
      <c r="L70" s="115" t="s">
        <v>19</v>
      </c>
      <c r="M70" s="20"/>
    </row>
    <row r="71" spans="1:14" ht="12.75">
      <c r="A71" s="116"/>
      <c r="B71" s="117">
        <v>1</v>
      </c>
      <c r="C71" s="118">
        <v>6</v>
      </c>
      <c r="D71" s="119">
        <v>2011</v>
      </c>
      <c r="E71" s="120">
        <v>144151.0400232193</v>
      </c>
      <c r="F71" s="121">
        <v>12781.217201642554</v>
      </c>
      <c r="G71" s="120">
        <v>1606903.479156365</v>
      </c>
      <c r="H71" s="122">
        <v>211465.52086298453</v>
      </c>
      <c r="I71" s="122">
        <v>375027.67817169393</v>
      </c>
      <c r="J71" s="121">
        <v>59140.94288048503</v>
      </c>
      <c r="K71" s="120">
        <v>2126082.1973512783</v>
      </c>
      <c r="L71" s="121">
        <v>283387.68094511214</v>
      </c>
      <c r="M71" s="106"/>
      <c r="N71" s="123"/>
    </row>
    <row r="72" spans="1:14" ht="12.75">
      <c r="A72" s="116"/>
      <c r="B72" s="124">
        <v>2</v>
      </c>
      <c r="C72" s="125">
        <v>6</v>
      </c>
      <c r="D72" s="126">
        <v>2011</v>
      </c>
      <c r="E72" s="127">
        <v>665754.3896353744</v>
      </c>
      <c r="F72" s="128">
        <v>44250.39252110202</v>
      </c>
      <c r="G72" s="127">
        <v>1665988.9686190495</v>
      </c>
      <c r="H72" s="129">
        <v>252683.21473070828</v>
      </c>
      <c r="I72" s="129">
        <v>686300.5343587985</v>
      </c>
      <c r="J72" s="128">
        <v>78459.52906079953</v>
      </c>
      <c r="K72" s="127">
        <v>3018043.8926132224</v>
      </c>
      <c r="L72" s="128">
        <v>375393.13631260983</v>
      </c>
      <c r="M72" s="130"/>
      <c r="N72" s="123"/>
    </row>
    <row r="73" spans="1:14" ht="12.75">
      <c r="A73" s="116"/>
      <c r="B73" s="124">
        <v>3</v>
      </c>
      <c r="C73" s="125">
        <v>6</v>
      </c>
      <c r="D73" s="126">
        <v>2011</v>
      </c>
      <c r="E73" s="127">
        <v>454685.3007853124</v>
      </c>
      <c r="F73" s="128">
        <v>23842.1946739991</v>
      </c>
      <c r="G73" s="127">
        <v>1786787.0616566453</v>
      </c>
      <c r="H73" s="129">
        <v>308339.4517942353</v>
      </c>
      <c r="I73" s="129">
        <v>567249.2265850685</v>
      </c>
      <c r="J73" s="128">
        <v>138592.63966790063</v>
      </c>
      <c r="K73" s="127">
        <v>2808721.5890270267</v>
      </c>
      <c r="L73" s="128">
        <v>470774.28613613505</v>
      </c>
      <c r="M73" s="130"/>
      <c r="N73" s="123"/>
    </row>
    <row r="74" spans="1:14" ht="12.75">
      <c r="A74" s="116"/>
      <c r="B74" s="124">
        <v>6</v>
      </c>
      <c r="C74" s="125">
        <v>6</v>
      </c>
      <c r="D74" s="126">
        <v>2011</v>
      </c>
      <c r="E74" s="127">
        <v>361562.0852273456</v>
      </c>
      <c r="F74" s="128">
        <v>41036.92535933196</v>
      </c>
      <c r="G74" s="127">
        <v>1593762.56592273</v>
      </c>
      <c r="H74" s="129">
        <v>309725.82860987115</v>
      </c>
      <c r="I74" s="129">
        <v>536296.9763321445</v>
      </c>
      <c r="J74" s="128">
        <v>73914.38143860921</v>
      </c>
      <c r="K74" s="127">
        <v>2491621.62748222</v>
      </c>
      <c r="L74" s="128">
        <v>424677.1354078123</v>
      </c>
      <c r="M74" s="130"/>
      <c r="N74" s="123"/>
    </row>
    <row r="75" spans="1:14" ht="12.75">
      <c r="A75" s="116"/>
      <c r="B75" s="124">
        <v>7</v>
      </c>
      <c r="C75" s="125">
        <v>6</v>
      </c>
      <c r="D75" s="126">
        <v>2011</v>
      </c>
      <c r="E75" s="127">
        <v>320962.8670325212</v>
      </c>
      <c r="F75" s="128">
        <v>16975.793508573384</v>
      </c>
      <c r="G75" s="127">
        <v>1310467.933663599</v>
      </c>
      <c r="H75" s="129">
        <v>215572.31065533514</v>
      </c>
      <c r="I75" s="129">
        <v>209648.27995985563</v>
      </c>
      <c r="J75" s="128">
        <v>29583.037581943587</v>
      </c>
      <c r="K75" s="127">
        <v>1841079.0806559757</v>
      </c>
      <c r="L75" s="128">
        <v>262131.1417458521</v>
      </c>
      <c r="M75" s="130"/>
      <c r="N75" s="123"/>
    </row>
    <row r="76" spans="1:14" ht="12.75">
      <c r="A76" s="116"/>
      <c r="B76" s="124">
        <v>8</v>
      </c>
      <c r="C76" s="125">
        <v>6</v>
      </c>
      <c r="D76" s="126">
        <v>2011</v>
      </c>
      <c r="E76" s="127">
        <v>224929.00210751765</v>
      </c>
      <c r="F76" s="128">
        <v>26119.71312058256</v>
      </c>
      <c r="G76" s="127">
        <v>1627896.657125723</v>
      </c>
      <c r="H76" s="129">
        <v>256867.88204112233</v>
      </c>
      <c r="I76" s="129">
        <v>982824.3197087169</v>
      </c>
      <c r="J76" s="128">
        <v>228522.51678517883</v>
      </c>
      <c r="K76" s="127">
        <v>2835649.9789419575</v>
      </c>
      <c r="L76" s="128">
        <v>511510.1119468837</v>
      </c>
      <c r="M76" s="130"/>
      <c r="N76" s="123"/>
    </row>
    <row r="77" spans="1:14" ht="12.75">
      <c r="A77" s="116"/>
      <c r="B77" s="124">
        <v>9</v>
      </c>
      <c r="C77" s="125">
        <v>6</v>
      </c>
      <c r="D77" s="126">
        <v>2011</v>
      </c>
      <c r="E77" s="127">
        <v>258053.6792787782</v>
      </c>
      <c r="F77" s="128">
        <v>17536.130414509986</v>
      </c>
      <c r="G77" s="127">
        <v>1270915.238892929</v>
      </c>
      <c r="H77" s="129">
        <v>183404.20614065105</v>
      </c>
      <c r="I77" s="129">
        <v>624315.7318817641</v>
      </c>
      <c r="J77" s="128">
        <v>107148.62466954699</v>
      </c>
      <c r="K77" s="127">
        <v>2153284.6500534713</v>
      </c>
      <c r="L77" s="128">
        <v>308088.961224708</v>
      </c>
      <c r="M77" s="130"/>
      <c r="N77" s="123"/>
    </row>
    <row r="78" spans="1:14" ht="12.75">
      <c r="A78" s="116"/>
      <c r="B78" s="124">
        <v>10</v>
      </c>
      <c r="C78" s="125">
        <v>6</v>
      </c>
      <c r="D78" s="126">
        <v>2011</v>
      </c>
      <c r="E78" s="127">
        <v>209550.6496651189</v>
      </c>
      <c r="F78" s="128">
        <v>17661.21337598699</v>
      </c>
      <c r="G78" s="127">
        <v>1569523.0183211006</v>
      </c>
      <c r="H78" s="129">
        <v>325613.27580082597</v>
      </c>
      <c r="I78" s="129">
        <v>962045.0976183856</v>
      </c>
      <c r="J78" s="128">
        <v>210289.02493955023</v>
      </c>
      <c r="K78" s="127">
        <v>2741118.765604605</v>
      </c>
      <c r="L78" s="128">
        <v>553563.5141163633</v>
      </c>
      <c r="M78" s="130"/>
      <c r="N78" s="123"/>
    </row>
    <row r="79" spans="1:14" ht="12.75">
      <c r="A79" s="116"/>
      <c r="B79" s="124">
        <v>13</v>
      </c>
      <c r="C79" s="125">
        <v>6</v>
      </c>
      <c r="D79" s="126">
        <v>2011</v>
      </c>
      <c r="E79" s="127">
        <v>407582.253751175</v>
      </c>
      <c r="F79" s="128">
        <v>35257.215711783305</v>
      </c>
      <c r="G79" s="127">
        <v>1578071.2703964792</v>
      </c>
      <c r="H79" s="129">
        <v>283996.7455887379</v>
      </c>
      <c r="I79" s="129">
        <v>253675.69474066474</v>
      </c>
      <c r="J79" s="128">
        <v>31136.890820729728</v>
      </c>
      <c r="K79" s="127">
        <v>2239329.218888319</v>
      </c>
      <c r="L79" s="128">
        <v>350390.85212125094</v>
      </c>
      <c r="M79" s="130"/>
      <c r="N79" s="123"/>
    </row>
    <row r="80" spans="1:14" ht="12.75">
      <c r="A80" s="116"/>
      <c r="B80" s="124">
        <v>14</v>
      </c>
      <c r="C80" s="125">
        <v>6</v>
      </c>
      <c r="D80" s="126">
        <v>2011</v>
      </c>
      <c r="E80" s="127">
        <v>429768.41264771356</v>
      </c>
      <c r="F80" s="128">
        <v>43312.471784552166</v>
      </c>
      <c r="G80" s="127">
        <v>1832341.0342353147</v>
      </c>
      <c r="H80" s="129">
        <v>217746.00166980652</v>
      </c>
      <c r="I80" s="129">
        <v>206652.5922675116</v>
      </c>
      <c r="J80" s="128">
        <v>38444.723709111146</v>
      </c>
      <c r="K80" s="127">
        <v>2468762.03915054</v>
      </c>
      <c r="L80" s="128">
        <v>299503.1971634698</v>
      </c>
      <c r="M80" s="130"/>
      <c r="N80" s="123"/>
    </row>
    <row r="81" spans="1:14" ht="12.75">
      <c r="A81" s="116"/>
      <c r="B81" s="124">
        <v>15</v>
      </c>
      <c r="C81" s="125">
        <v>6</v>
      </c>
      <c r="D81" s="126">
        <v>2011</v>
      </c>
      <c r="E81" s="127">
        <v>226759.70813512057</v>
      </c>
      <c r="F81" s="128">
        <v>21150.443622520106</v>
      </c>
      <c r="G81" s="127">
        <v>1985361.1648772117</v>
      </c>
      <c r="H81" s="129">
        <v>215024.5161522788</v>
      </c>
      <c r="I81" s="129">
        <v>398649.7113651475</v>
      </c>
      <c r="J81" s="128">
        <v>70255.08380482574</v>
      </c>
      <c r="K81" s="127">
        <v>2610770.5843774797</v>
      </c>
      <c r="L81" s="128">
        <v>306430.0435796246</v>
      </c>
      <c r="M81" s="130"/>
      <c r="N81" s="123"/>
    </row>
    <row r="82" spans="1:14" ht="12.75">
      <c r="A82" s="116"/>
      <c r="B82" s="124">
        <v>16</v>
      </c>
      <c r="C82" s="125">
        <v>6</v>
      </c>
      <c r="D82" s="126">
        <v>2011</v>
      </c>
      <c r="E82" s="127">
        <v>277982.63268080016</v>
      </c>
      <c r="F82" s="128">
        <v>27329.46850316293</v>
      </c>
      <c r="G82" s="127">
        <v>2183090.684570011</v>
      </c>
      <c r="H82" s="129">
        <v>318616.33050735167</v>
      </c>
      <c r="I82" s="129">
        <v>787607.34075483</v>
      </c>
      <c r="J82" s="128">
        <v>192838.8563173192</v>
      </c>
      <c r="K82" s="127">
        <v>3248680.658005642</v>
      </c>
      <c r="L82" s="128">
        <v>538784.6553278338</v>
      </c>
      <c r="M82" s="130"/>
      <c r="N82" s="123"/>
    </row>
    <row r="83" spans="1:14" ht="12.75">
      <c r="A83" s="116"/>
      <c r="B83" s="124">
        <v>17</v>
      </c>
      <c r="C83" s="125">
        <v>6</v>
      </c>
      <c r="D83" s="126">
        <v>2011</v>
      </c>
      <c r="E83" s="127">
        <v>1902933.378853503</v>
      </c>
      <c r="F83" s="128">
        <v>167003.3531868365</v>
      </c>
      <c r="G83" s="127">
        <v>2337787.4643397024</v>
      </c>
      <c r="H83" s="129">
        <v>385076.4868641189</v>
      </c>
      <c r="I83" s="129">
        <v>433610.7423312103</v>
      </c>
      <c r="J83" s="128">
        <v>50001.9536878981</v>
      </c>
      <c r="K83" s="127">
        <v>4674331.585524416</v>
      </c>
      <c r="L83" s="128">
        <v>602081.7937388535</v>
      </c>
      <c r="M83" s="130"/>
      <c r="N83" s="123"/>
    </row>
    <row r="84" spans="1:14" ht="12.75">
      <c r="A84" s="116"/>
      <c r="B84" s="124">
        <v>20</v>
      </c>
      <c r="C84" s="125">
        <v>6</v>
      </c>
      <c r="D84" s="126">
        <v>2011</v>
      </c>
      <c r="E84" s="127">
        <v>381061.00815140136</v>
      </c>
      <c r="F84" s="128">
        <v>37178.983786306846</v>
      </c>
      <c r="G84" s="127">
        <v>1601027.1064943885</v>
      </c>
      <c r="H84" s="129">
        <v>141374.52011329646</v>
      </c>
      <c r="I84" s="129">
        <v>554485.3554876626</v>
      </c>
      <c r="J84" s="128">
        <v>78689.63940975537</v>
      </c>
      <c r="K84" s="127">
        <v>2536573.4701334527</v>
      </c>
      <c r="L84" s="128">
        <v>257243.14330935865</v>
      </c>
      <c r="M84" s="130"/>
      <c r="N84" s="123"/>
    </row>
    <row r="85" spans="1:14" ht="12.75">
      <c r="A85" s="116"/>
      <c r="B85" s="124">
        <v>21</v>
      </c>
      <c r="C85" s="125">
        <v>6</v>
      </c>
      <c r="D85" s="126">
        <v>2011</v>
      </c>
      <c r="E85" s="127">
        <v>511776.3478422666</v>
      </c>
      <c r="F85" s="128">
        <v>62649.878581245386</v>
      </c>
      <c r="G85" s="127">
        <v>1777514.5341579444</v>
      </c>
      <c r="H85" s="129">
        <v>197015.25004968815</v>
      </c>
      <c r="I85" s="129">
        <v>553664.1352193679</v>
      </c>
      <c r="J85" s="128">
        <v>46571.180234697116</v>
      </c>
      <c r="K85" s="127">
        <v>2842955.017219579</v>
      </c>
      <c r="L85" s="128">
        <v>306236.30886563065</v>
      </c>
      <c r="M85" s="130"/>
      <c r="N85" s="123"/>
    </row>
    <row r="86" spans="1:14" ht="12.75">
      <c r="A86" s="116"/>
      <c r="B86" s="124">
        <v>22</v>
      </c>
      <c r="C86" s="125">
        <v>6</v>
      </c>
      <c r="D86" s="126">
        <v>2011</v>
      </c>
      <c r="E86" s="127">
        <v>341812.92757032166</v>
      </c>
      <c r="F86" s="128">
        <v>19639.1956883558</v>
      </c>
      <c r="G86" s="127">
        <v>1707036.1632480628</v>
      </c>
      <c r="H86" s="129">
        <v>199358.8820868273</v>
      </c>
      <c r="I86" s="129">
        <v>530643.4734656619</v>
      </c>
      <c r="J86" s="128">
        <v>67046.25055938859</v>
      </c>
      <c r="K86" s="127">
        <v>2579492.564284046</v>
      </c>
      <c r="L86" s="128">
        <v>286044.3283345717</v>
      </c>
      <c r="M86" s="130"/>
      <c r="N86" s="123"/>
    </row>
    <row r="87" spans="1:14" ht="12.75">
      <c r="A87" s="116"/>
      <c r="B87" s="124">
        <v>23</v>
      </c>
      <c r="C87" s="125">
        <v>6</v>
      </c>
      <c r="D87" s="126">
        <v>2011</v>
      </c>
      <c r="E87" s="127">
        <v>287966.6618506906</v>
      </c>
      <c r="F87" s="128">
        <v>22219.53068595882</v>
      </c>
      <c r="G87" s="127">
        <v>2135010.682145581</v>
      </c>
      <c r="H87" s="129">
        <v>269717.4889691551</v>
      </c>
      <c r="I87" s="129">
        <v>525967.04504703</v>
      </c>
      <c r="J87" s="128">
        <v>125037.01672315906</v>
      </c>
      <c r="K87" s="127">
        <v>2948944.3890433013</v>
      </c>
      <c r="L87" s="128">
        <v>416974.036378273</v>
      </c>
      <c r="M87" s="130"/>
      <c r="N87" s="123"/>
    </row>
    <row r="88" spans="1:14" ht="12.75">
      <c r="A88" s="116"/>
      <c r="B88" s="124">
        <v>24</v>
      </c>
      <c r="C88" s="125">
        <v>6</v>
      </c>
      <c r="D88" s="126">
        <v>2011</v>
      </c>
      <c r="E88" s="127">
        <v>270689.0856023094</v>
      </c>
      <c r="F88" s="128">
        <v>26541.480541098634</v>
      </c>
      <c r="G88" s="127">
        <v>2538063.5099643907</v>
      </c>
      <c r="H88" s="129">
        <v>393930.0994542657</v>
      </c>
      <c r="I88" s="129">
        <v>1416240.7896626564</v>
      </c>
      <c r="J88" s="128">
        <v>278901.90183526836</v>
      </c>
      <c r="K88" s="127">
        <v>4224993.385229357</v>
      </c>
      <c r="L88" s="128">
        <v>699373.4818306328</v>
      </c>
      <c r="M88" s="130"/>
      <c r="N88" s="123"/>
    </row>
    <row r="89" spans="1:14" ht="12.75">
      <c r="A89" s="116"/>
      <c r="B89" s="124">
        <v>28</v>
      </c>
      <c r="C89" s="125">
        <v>6</v>
      </c>
      <c r="D89" s="126">
        <v>2011</v>
      </c>
      <c r="E89" s="127">
        <v>647913.9311249051</v>
      </c>
      <c r="F89" s="128">
        <v>45593.64919981421</v>
      </c>
      <c r="G89" s="127">
        <v>2088783.0903175403</v>
      </c>
      <c r="H89" s="129">
        <v>284419.2671860485</v>
      </c>
      <c r="I89" s="129">
        <v>519229.79321425554</v>
      </c>
      <c r="J89" s="128">
        <v>51667.870262224475</v>
      </c>
      <c r="K89" s="127">
        <v>3255926.814656701</v>
      </c>
      <c r="L89" s="128">
        <v>381680.78664808715</v>
      </c>
      <c r="M89" s="130"/>
      <c r="N89" s="123"/>
    </row>
    <row r="90" spans="1:14" ht="12.75">
      <c r="A90" s="116"/>
      <c r="B90" s="124">
        <v>29</v>
      </c>
      <c r="C90" s="125">
        <v>6</v>
      </c>
      <c r="D90" s="126">
        <v>2011</v>
      </c>
      <c r="E90" s="127">
        <v>221531.16815375516</v>
      </c>
      <c r="F90" s="128">
        <v>21801.775983169828</v>
      </c>
      <c r="G90" s="127">
        <v>1781021.577909337</v>
      </c>
      <c r="H90" s="129">
        <v>287297.4773342355</v>
      </c>
      <c r="I90" s="129">
        <v>654955.823972429</v>
      </c>
      <c r="J90" s="128">
        <v>88666.78747251353</v>
      </c>
      <c r="K90" s="127">
        <v>2657508.570035521</v>
      </c>
      <c r="L90" s="128">
        <v>397766.0407899189</v>
      </c>
      <c r="M90" s="130"/>
      <c r="N90" s="123"/>
    </row>
    <row r="91" spans="1:13" s="137" customFormat="1" ht="12.75" customHeight="1" thickBot="1">
      <c r="A91" s="116"/>
      <c r="B91" s="131">
        <v>30</v>
      </c>
      <c r="C91" s="132">
        <v>6</v>
      </c>
      <c r="D91" s="133">
        <v>2011</v>
      </c>
      <c r="E91" s="134">
        <v>384790.1685394689</v>
      </c>
      <c r="F91" s="135">
        <v>32596.461747288435</v>
      </c>
      <c r="G91" s="134">
        <v>2573163.141897141</v>
      </c>
      <c r="H91" s="136">
        <v>316279.06801944255</v>
      </c>
      <c r="I91" s="136">
        <v>908600.0747054956</v>
      </c>
      <c r="J91" s="135">
        <v>90820.94310912062</v>
      </c>
      <c r="K91" s="134">
        <v>3866553.3851421056</v>
      </c>
      <c r="L91" s="135">
        <v>439696.4728758516</v>
      </c>
      <c r="M91" s="27"/>
    </row>
    <row r="92" spans="1:13" s="137" customFormat="1" ht="12.75" customHeight="1">
      <c r="A92" s="116"/>
      <c r="B92" s="139"/>
      <c r="C92" s="139"/>
      <c r="D92" s="140"/>
      <c r="E92" s="141"/>
      <c r="F92" s="141"/>
      <c r="G92" s="141"/>
      <c r="H92" s="141"/>
      <c r="I92" s="141"/>
      <c r="J92" s="141"/>
      <c r="K92" s="141"/>
      <c r="L92" s="141"/>
      <c r="M92" s="27"/>
    </row>
    <row r="93" spans="1:15" s="137" customFormat="1" ht="12.75">
      <c r="A93" s="138"/>
      <c r="B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27"/>
    </row>
    <row r="94" spans="2:15" ht="13.5" thickBot="1">
      <c r="B94" s="20"/>
      <c r="C94" s="20"/>
      <c r="D94" s="20"/>
      <c r="E94" s="13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3.5" thickBot="1">
      <c r="B95" s="20"/>
      <c r="C95" s="20"/>
      <c r="D95" s="284" t="s">
        <v>10</v>
      </c>
      <c r="E95" s="285"/>
      <c r="F95" s="283" t="s">
        <v>11</v>
      </c>
      <c r="G95" s="283"/>
      <c r="H95" s="283"/>
      <c r="I95" s="283"/>
      <c r="J95" s="294" t="s">
        <v>12</v>
      </c>
      <c r="K95" s="295"/>
      <c r="L95" s="20"/>
      <c r="M95" s="20"/>
      <c r="N95" s="20"/>
      <c r="O95" s="20"/>
    </row>
    <row r="96" spans="2:13" ht="13.5" thickBot="1">
      <c r="B96" s="142"/>
      <c r="C96" s="142"/>
      <c r="D96" s="271" t="s">
        <v>13</v>
      </c>
      <c r="E96" s="272"/>
      <c r="F96" s="273" t="s">
        <v>14</v>
      </c>
      <c r="G96" s="242"/>
      <c r="H96" s="242" t="s">
        <v>15</v>
      </c>
      <c r="I96" s="223"/>
      <c r="J96" s="296"/>
      <c r="K96" s="297"/>
      <c r="L96" s="20"/>
      <c r="M96" s="20"/>
    </row>
    <row r="97" spans="2:13" ht="26.25" thickBot="1">
      <c r="B97" s="292">
        <v>40664</v>
      </c>
      <c r="C97" s="324"/>
      <c r="D97" s="88" t="s">
        <v>18</v>
      </c>
      <c r="E97" s="218" t="s">
        <v>19</v>
      </c>
      <c r="F97" s="88" t="s">
        <v>20</v>
      </c>
      <c r="G97" s="89" t="s">
        <v>19</v>
      </c>
      <c r="H97" s="88" t="s">
        <v>18</v>
      </c>
      <c r="I97" s="89" t="s">
        <v>19</v>
      </c>
      <c r="J97" s="88" t="s">
        <v>18</v>
      </c>
      <c r="K97" s="89" t="s">
        <v>19</v>
      </c>
      <c r="L97" s="20"/>
      <c r="M97" s="20"/>
    </row>
    <row r="98" spans="2:13" ht="12.75">
      <c r="B98" s="288" t="s">
        <v>34</v>
      </c>
      <c r="C98" s="325"/>
      <c r="D98" s="93">
        <v>425343.6523170771</v>
      </c>
      <c r="E98" s="94">
        <v>36308.45186656293</v>
      </c>
      <c r="F98" s="93">
        <v>1835738.8737100593</v>
      </c>
      <c r="G98" s="94">
        <v>265405.8964109994</v>
      </c>
      <c r="H98" s="93">
        <v>604175.734135731</v>
      </c>
      <c r="I98" s="94">
        <v>101701.41880809642</v>
      </c>
      <c r="J98" s="93">
        <v>2865258.260162867</v>
      </c>
      <c r="K98" s="94">
        <v>403415.76708565874</v>
      </c>
      <c r="L98" s="20"/>
      <c r="M98" s="20"/>
    </row>
    <row r="99" spans="2:13" ht="12.75">
      <c r="B99" s="290" t="s">
        <v>35</v>
      </c>
      <c r="C99" s="327"/>
      <c r="D99" s="98">
        <v>1902933.378853503</v>
      </c>
      <c r="E99" s="99">
        <v>167003.3531868365</v>
      </c>
      <c r="F99" s="98">
        <v>2573163.141897141</v>
      </c>
      <c r="G99" s="99">
        <v>393930.0994542657</v>
      </c>
      <c r="H99" s="98">
        <v>1416240.7896626564</v>
      </c>
      <c r="I99" s="99">
        <v>278901.90183526836</v>
      </c>
      <c r="J99" s="98">
        <v>4674331.585524416</v>
      </c>
      <c r="K99" s="99">
        <v>699373.4818306328</v>
      </c>
      <c r="L99" s="20"/>
      <c r="M99" s="20"/>
    </row>
    <row r="100" spans="2:13" ht="13.5" thickBot="1">
      <c r="B100" s="286" t="s">
        <v>36</v>
      </c>
      <c r="C100" s="326"/>
      <c r="D100" s="103">
        <v>144151.0400232193</v>
      </c>
      <c r="E100" s="104">
        <v>12781.217201642554</v>
      </c>
      <c r="F100" s="103">
        <v>1270915.238892929</v>
      </c>
      <c r="G100" s="104">
        <v>141374.52011329646</v>
      </c>
      <c r="H100" s="103">
        <v>206652.5922675116</v>
      </c>
      <c r="I100" s="104">
        <v>29583.037581943587</v>
      </c>
      <c r="J100" s="103">
        <v>1841079.0806559757</v>
      </c>
      <c r="K100" s="104">
        <v>257243.14330935865</v>
      </c>
      <c r="L100" s="20"/>
      <c r="M100" s="20"/>
    </row>
    <row r="101" spans="2:15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4" spans="2:15" ht="12.75">
      <c r="B104" s="24" t="s">
        <v>41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7"/>
      <c r="M104" s="137"/>
      <c r="N104" s="27"/>
      <c r="O104" s="137"/>
    </row>
    <row r="105" spans="1:14" ht="12.75">
      <c r="A105" s="148"/>
      <c r="B105" s="1" t="s">
        <v>86</v>
      </c>
      <c r="N105" s="20"/>
    </row>
    <row r="106" spans="1:14" ht="12" customHeight="1">
      <c r="A106" s="148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20"/>
    </row>
    <row r="107" spans="1:14" ht="16.5" customHeight="1" thickBot="1">
      <c r="A107" s="148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20"/>
    </row>
    <row r="108" spans="1:14" ht="28.5" customHeight="1" thickBot="1">
      <c r="A108" s="148"/>
      <c r="B108" s="107"/>
      <c r="C108" s="107"/>
      <c r="D108" s="107"/>
      <c r="E108" s="107"/>
      <c r="F108" s="30" t="s">
        <v>12</v>
      </c>
      <c r="G108" s="29" t="s">
        <v>43</v>
      </c>
      <c r="H108" s="262" t="s">
        <v>11</v>
      </c>
      <c r="I108" s="263"/>
      <c r="K108" s="149"/>
      <c r="L108" s="149"/>
      <c r="M108" s="149"/>
      <c r="N108" s="27"/>
    </row>
    <row r="109" spans="2:14" ht="16.5" customHeight="1" thickBot="1">
      <c r="B109" s="107"/>
      <c r="C109" s="107"/>
      <c r="D109" s="107"/>
      <c r="E109" s="107"/>
      <c r="F109" s="150"/>
      <c r="G109" s="151" t="s">
        <v>13</v>
      </c>
      <c r="H109" s="152" t="s">
        <v>14</v>
      </c>
      <c r="I109" s="152" t="s">
        <v>15</v>
      </c>
      <c r="K109" s="153"/>
      <c r="L109" s="137"/>
      <c r="M109" s="153"/>
      <c r="N109" s="27"/>
    </row>
    <row r="110" spans="1:17" ht="12.75">
      <c r="A110" s="154"/>
      <c r="B110" s="155">
        <v>1</v>
      </c>
      <c r="C110" s="156" t="s">
        <v>44</v>
      </c>
      <c r="D110" s="157"/>
      <c r="E110" s="158"/>
      <c r="F110" s="159">
        <v>11038241.54741374</v>
      </c>
      <c r="G110" s="159">
        <v>14763.41228476758</v>
      </c>
      <c r="H110" s="160">
        <v>8361561.006837855</v>
      </c>
      <c r="I110" s="161">
        <v>2661917.1282911175</v>
      </c>
      <c r="L110" s="219"/>
      <c r="M110" s="107"/>
      <c r="N110" s="137"/>
      <c r="O110" s="165"/>
      <c r="P110" s="165"/>
      <c r="Q110" s="165"/>
    </row>
    <row r="111" spans="1:17" ht="12.75">
      <c r="A111" s="154"/>
      <c r="B111" s="166">
        <v>2</v>
      </c>
      <c r="C111" s="167" t="s">
        <v>45</v>
      </c>
      <c r="D111" s="168"/>
      <c r="E111" s="169"/>
      <c r="F111" s="170">
        <v>9164720.062147183</v>
      </c>
      <c r="G111" s="170">
        <v>562776.4267895626</v>
      </c>
      <c r="H111" s="171">
        <v>5677755.015853975</v>
      </c>
      <c r="I111" s="172">
        <v>2924188.619503646</v>
      </c>
      <c r="J111" s="107"/>
      <c r="M111" s="107"/>
      <c r="N111" s="137"/>
      <c r="O111" s="165"/>
      <c r="P111" s="165"/>
      <c r="Q111" s="165"/>
    </row>
    <row r="112" spans="1:17" ht="12.75">
      <c r="A112" s="154"/>
      <c r="B112" s="166">
        <v>3</v>
      </c>
      <c r="C112" s="167" t="s">
        <v>46</v>
      </c>
      <c r="D112" s="168"/>
      <c r="E112" s="169"/>
      <c r="F112" s="170">
        <v>7558945.570093205</v>
      </c>
      <c r="G112" s="170">
        <v>90606.89357787385</v>
      </c>
      <c r="H112" s="171">
        <v>5713321.355493903</v>
      </c>
      <c r="I112" s="172">
        <v>1755017.321021428</v>
      </c>
      <c r="J112" s="107"/>
      <c r="L112" s="219"/>
      <c r="M112" s="107"/>
      <c r="N112" s="137"/>
      <c r="O112" s="165"/>
      <c r="P112" s="165"/>
      <c r="Q112" s="165"/>
    </row>
    <row r="113" spans="1:17" ht="12.75">
      <c r="A113" s="154"/>
      <c r="B113" s="166">
        <v>4</v>
      </c>
      <c r="C113" s="167" t="s">
        <v>47</v>
      </c>
      <c r="D113" s="168"/>
      <c r="E113" s="169"/>
      <c r="F113" s="170">
        <v>6427945.1179489875</v>
      </c>
      <c r="G113" s="170">
        <v>1038784.7423835513</v>
      </c>
      <c r="H113" s="171">
        <v>4775303.818667764</v>
      </c>
      <c r="I113" s="172">
        <v>613856.5568976726</v>
      </c>
      <c r="J113" s="107"/>
      <c r="K113" s="153" t="s">
        <v>87</v>
      </c>
      <c r="L113" s="219"/>
      <c r="M113" s="107"/>
      <c r="N113" s="137"/>
      <c r="O113" s="165"/>
      <c r="P113" s="165"/>
      <c r="Q113" s="165"/>
    </row>
    <row r="114" spans="1:17" ht="12.75">
      <c r="A114" s="154"/>
      <c r="B114" s="166">
        <v>5</v>
      </c>
      <c r="C114" s="167" t="s">
        <v>48</v>
      </c>
      <c r="D114" s="168"/>
      <c r="E114" s="169"/>
      <c r="F114" s="173">
        <v>4031039.5084589953</v>
      </c>
      <c r="G114" s="170">
        <v>487700.24481025967</v>
      </c>
      <c r="H114" s="171">
        <v>3094277.2387724356</v>
      </c>
      <c r="I114" s="172">
        <v>449062.02487630013</v>
      </c>
      <c r="J114" s="107"/>
      <c r="L114" s="219"/>
      <c r="M114" s="107"/>
      <c r="N114" s="137"/>
      <c r="O114" s="165"/>
      <c r="P114" s="165"/>
      <c r="Q114" s="165"/>
    </row>
    <row r="115" spans="1:17" ht="12.75">
      <c r="A115" s="154"/>
      <c r="B115" s="166">
        <v>6</v>
      </c>
      <c r="C115" s="167" t="s">
        <v>49</v>
      </c>
      <c r="D115" s="168"/>
      <c r="E115" s="169"/>
      <c r="F115" s="170">
        <v>3361144.8426746507</v>
      </c>
      <c r="G115" s="170">
        <v>493892.50656557333</v>
      </c>
      <c r="H115" s="171">
        <v>1980119.9424052017</v>
      </c>
      <c r="I115" s="172">
        <v>887132.3937038756</v>
      </c>
      <c r="J115" s="107"/>
      <c r="L115" s="219"/>
      <c r="M115" s="107"/>
      <c r="N115" s="137"/>
      <c r="O115" s="165"/>
      <c r="P115" s="165"/>
      <c r="Q115" s="165"/>
    </row>
    <row r="116" spans="1:17" ht="12.75">
      <c r="A116" s="154"/>
      <c r="B116" s="166">
        <v>7</v>
      </c>
      <c r="C116" s="167" t="s">
        <v>50</v>
      </c>
      <c r="D116" s="168"/>
      <c r="E116" s="169"/>
      <c r="F116" s="170">
        <v>2785863.994361105</v>
      </c>
      <c r="G116" s="170">
        <v>1273288.4313803616</v>
      </c>
      <c r="H116" s="171">
        <v>1136706.6531484243</v>
      </c>
      <c r="I116" s="172">
        <v>375868.90983231866</v>
      </c>
      <c r="J116" s="107"/>
      <c r="L116" s="219"/>
      <c r="M116" s="107"/>
      <c r="N116" s="137"/>
      <c r="O116" s="165"/>
      <c r="P116" s="165"/>
      <c r="Q116" s="165"/>
    </row>
    <row r="117" spans="1:17" ht="12.75">
      <c r="A117" s="154"/>
      <c r="B117" s="166">
        <v>8</v>
      </c>
      <c r="C117" s="167" t="s">
        <v>51</v>
      </c>
      <c r="D117" s="168"/>
      <c r="E117" s="169"/>
      <c r="F117" s="170">
        <v>2399411.6575738206</v>
      </c>
      <c r="G117" s="170">
        <v>1033296.3235560113</v>
      </c>
      <c r="H117" s="171">
        <v>915218.0017342339</v>
      </c>
      <c r="I117" s="172">
        <v>450897.3322835752</v>
      </c>
      <c r="J117" s="107"/>
      <c r="L117" s="219"/>
      <c r="M117" s="107"/>
      <c r="N117" s="137"/>
      <c r="O117" s="165"/>
      <c r="P117" s="165"/>
      <c r="Q117" s="165"/>
    </row>
    <row r="118" spans="1:17" ht="12.75">
      <c r="A118" s="154"/>
      <c r="B118" s="166">
        <v>9</v>
      </c>
      <c r="C118" s="167" t="s">
        <v>52</v>
      </c>
      <c r="D118" s="168"/>
      <c r="E118" s="169"/>
      <c r="F118" s="170">
        <v>2157219.114270849</v>
      </c>
      <c r="G118" s="170">
        <v>4941.534175379758</v>
      </c>
      <c r="H118" s="171">
        <v>1829751.951798201</v>
      </c>
      <c r="I118" s="172">
        <v>322525.6282972685</v>
      </c>
      <c r="J118" s="107"/>
      <c r="L118" s="219"/>
      <c r="M118" s="107"/>
      <c r="N118" s="137"/>
      <c r="O118" s="165"/>
      <c r="P118" s="165"/>
      <c r="Q118" s="165"/>
    </row>
    <row r="119" spans="1:17" ht="12.75">
      <c r="A119" s="154"/>
      <c r="B119" s="166">
        <v>10</v>
      </c>
      <c r="C119" s="167" t="s">
        <v>53</v>
      </c>
      <c r="D119" s="168"/>
      <c r="E119" s="169"/>
      <c r="F119" s="170">
        <v>1974108.8238216487</v>
      </c>
      <c r="G119" s="170">
        <v>205554.08852882698</v>
      </c>
      <c r="H119" s="171">
        <v>1442174.5630378996</v>
      </c>
      <c r="I119" s="172">
        <v>326380.17225492216</v>
      </c>
      <c r="J119" s="107"/>
      <c r="L119" s="219"/>
      <c r="M119" s="107"/>
      <c r="N119" s="137"/>
      <c r="O119" s="165"/>
      <c r="P119" s="165"/>
      <c r="Q119" s="165"/>
    </row>
    <row r="120" spans="1:17" ht="12.75">
      <c r="A120" s="154"/>
      <c r="B120" s="166">
        <v>11</v>
      </c>
      <c r="C120" s="167" t="s">
        <v>54</v>
      </c>
      <c r="D120" s="168"/>
      <c r="E120" s="169"/>
      <c r="F120" s="170">
        <v>1678762.8047086513</v>
      </c>
      <c r="G120" s="170">
        <v>218800.45038006632</v>
      </c>
      <c r="H120" s="171">
        <v>1363365.756582795</v>
      </c>
      <c r="I120" s="172">
        <v>96596.59774578987</v>
      </c>
      <c r="J120" s="107"/>
      <c r="L120" s="219"/>
      <c r="M120" s="107"/>
      <c r="N120" s="137"/>
      <c r="O120" s="165"/>
      <c r="P120" s="165"/>
      <c r="Q120" s="165"/>
    </row>
    <row r="121" spans="1:17" ht="12.75">
      <c r="A121" s="154"/>
      <c r="B121" s="166">
        <v>12</v>
      </c>
      <c r="C121" s="167" t="s">
        <v>55</v>
      </c>
      <c r="D121" s="168"/>
      <c r="E121" s="169"/>
      <c r="F121" s="170">
        <v>1515432.9965961603</v>
      </c>
      <c r="G121" s="170">
        <v>791790.6728282506</v>
      </c>
      <c r="H121" s="171">
        <v>305132.1042244742</v>
      </c>
      <c r="I121" s="172">
        <v>418510.2195434356</v>
      </c>
      <c r="J121" s="107"/>
      <c r="L121" s="219"/>
      <c r="M121" s="107"/>
      <c r="N121" s="137"/>
      <c r="O121" s="165"/>
      <c r="P121" s="165"/>
      <c r="Q121" s="165"/>
    </row>
    <row r="122" spans="1:17" ht="12.75">
      <c r="A122" s="154"/>
      <c r="B122" s="166">
        <v>13</v>
      </c>
      <c r="C122" s="167" t="s">
        <v>56</v>
      </c>
      <c r="D122" s="168"/>
      <c r="E122" s="169"/>
      <c r="F122" s="170">
        <v>1068962.6055616965</v>
      </c>
      <c r="G122" s="170">
        <v>240517.74761218127</v>
      </c>
      <c r="H122" s="171">
        <v>211167.82903350197</v>
      </c>
      <c r="I122" s="172">
        <v>617277.0289160132</v>
      </c>
      <c r="J122" s="107"/>
      <c r="L122" s="219"/>
      <c r="M122" s="107"/>
      <c r="N122" s="137"/>
      <c r="O122" s="165"/>
      <c r="P122" s="165"/>
      <c r="Q122" s="165"/>
    </row>
    <row r="123" spans="1:17" ht="12.75">
      <c r="A123" s="154"/>
      <c r="B123" s="166">
        <v>14</v>
      </c>
      <c r="C123" s="167" t="s">
        <v>57</v>
      </c>
      <c r="D123" s="168"/>
      <c r="E123" s="169"/>
      <c r="F123" s="170">
        <v>895965.7368903158</v>
      </c>
      <c r="G123" s="170">
        <v>595028.0424995223</v>
      </c>
      <c r="H123" s="171">
        <v>221172.0195528426</v>
      </c>
      <c r="I123" s="172">
        <v>79765.67483795084</v>
      </c>
      <c r="J123" s="107"/>
      <c r="L123" s="219"/>
      <c r="M123" s="107"/>
      <c r="N123" s="137"/>
      <c r="O123" s="165"/>
      <c r="P123" s="165"/>
      <c r="Q123" s="165"/>
    </row>
    <row r="124" spans="1:17" ht="12.75">
      <c r="A124" s="154"/>
      <c r="B124" s="166">
        <v>15</v>
      </c>
      <c r="C124" s="167" t="s">
        <v>58</v>
      </c>
      <c r="D124" s="168"/>
      <c r="E124" s="169"/>
      <c r="F124" s="170">
        <v>769041.4251171607</v>
      </c>
      <c r="G124" s="170">
        <v>179332.048527526</v>
      </c>
      <c r="H124" s="171">
        <v>567284.9744931699</v>
      </c>
      <c r="I124" s="172">
        <v>22424.402096464786</v>
      </c>
      <c r="J124" s="107"/>
      <c r="L124" s="219"/>
      <c r="M124" s="107"/>
      <c r="N124" s="137"/>
      <c r="O124" s="165"/>
      <c r="P124" s="165"/>
      <c r="Q124" s="165"/>
    </row>
    <row r="125" spans="1:17" ht="12.75">
      <c r="A125" s="154"/>
      <c r="B125" s="166">
        <v>16</v>
      </c>
      <c r="C125" s="167" t="s">
        <v>59</v>
      </c>
      <c r="D125" s="168"/>
      <c r="E125" s="169"/>
      <c r="F125" s="170">
        <v>764228.794016188</v>
      </c>
      <c r="G125" s="170">
        <v>761810.3184946124</v>
      </c>
      <c r="H125" s="171">
        <v>2418.475521575615</v>
      </c>
      <c r="I125" s="172">
        <v>0</v>
      </c>
      <c r="J125" s="107"/>
      <c r="L125" s="219"/>
      <c r="M125" s="107"/>
      <c r="N125" s="137"/>
      <c r="O125" s="165"/>
      <c r="P125" s="165"/>
      <c r="Q125" s="165"/>
    </row>
    <row r="126" spans="1:17" ht="12.75">
      <c r="A126" s="174"/>
      <c r="B126" s="166">
        <v>17</v>
      </c>
      <c r="C126" s="167" t="s">
        <v>60</v>
      </c>
      <c r="D126" s="168"/>
      <c r="E126" s="169"/>
      <c r="F126" s="170">
        <v>590757.7328635247</v>
      </c>
      <c r="G126" s="170">
        <v>128885.21039568562</v>
      </c>
      <c r="H126" s="171">
        <v>236352.96049401877</v>
      </c>
      <c r="I126" s="172">
        <v>225519.56197382027</v>
      </c>
      <c r="J126" s="107"/>
      <c r="L126" s="219"/>
      <c r="M126" s="107"/>
      <c r="N126" s="137"/>
      <c r="O126" s="165"/>
      <c r="P126" s="165"/>
      <c r="Q126" s="165"/>
    </row>
    <row r="127" spans="1:17" ht="12.75">
      <c r="A127" s="154"/>
      <c r="B127" s="166">
        <v>18</v>
      </c>
      <c r="C127" s="167" t="s">
        <v>61</v>
      </c>
      <c r="D127" s="168"/>
      <c r="E127" s="169"/>
      <c r="F127" s="170">
        <v>366228.60518094234</v>
      </c>
      <c r="G127" s="170">
        <v>125799.30281950784</v>
      </c>
      <c r="H127" s="171">
        <v>203697.902389535</v>
      </c>
      <c r="I127" s="172">
        <v>36731.39997189946</v>
      </c>
      <c r="J127" s="107"/>
      <c r="L127" s="219"/>
      <c r="M127" s="107"/>
      <c r="N127" s="137"/>
      <c r="O127" s="165"/>
      <c r="P127" s="165"/>
      <c r="Q127" s="165"/>
    </row>
    <row r="128" spans="1:17" ht="12.75">
      <c r="A128" s="154"/>
      <c r="B128" s="166">
        <v>19</v>
      </c>
      <c r="C128" s="167" t="s">
        <v>62</v>
      </c>
      <c r="D128" s="168"/>
      <c r="E128" s="169"/>
      <c r="F128" s="170">
        <v>286361.9540304379</v>
      </c>
      <c r="G128" s="170">
        <v>162470.17741664193</v>
      </c>
      <c r="H128" s="171">
        <v>116261.08827068326</v>
      </c>
      <c r="I128" s="172">
        <v>7630.688343112724</v>
      </c>
      <c r="J128" s="107"/>
      <c r="L128" s="219"/>
      <c r="M128" s="107"/>
      <c r="N128" s="137"/>
      <c r="O128" s="165"/>
      <c r="P128" s="165"/>
      <c r="Q128" s="165"/>
    </row>
    <row r="129" spans="1:17" ht="12.75">
      <c r="A129" s="154"/>
      <c r="B129" s="166">
        <v>20</v>
      </c>
      <c r="C129" s="167" t="s">
        <v>63</v>
      </c>
      <c r="D129" s="168"/>
      <c r="E129" s="169"/>
      <c r="F129" s="170">
        <v>227483.2377727608</v>
      </c>
      <c r="G129" s="170">
        <v>6452.437901884434</v>
      </c>
      <c r="H129" s="171">
        <v>58790.79132123322</v>
      </c>
      <c r="I129" s="172">
        <v>162240.00854964316</v>
      </c>
      <c r="J129" s="107"/>
      <c r="L129" s="219"/>
      <c r="M129" s="107"/>
      <c r="N129" s="137"/>
      <c r="O129" s="165"/>
      <c r="P129" s="165"/>
      <c r="Q129" s="165"/>
    </row>
    <row r="130" spans="1:17" ht="12.75">
      <c r="A130" s="154"/>
      <c r="B130" s="166">
        <v>21</v>
      </c>
      <c r="C130" s="167" t="s">
        <v>64</v>
      </c>
      <c r="D130" s="168"/>
      <c r="E130" s="169"/>
      <c r="F130" s="170">
        <v>199131.06394840204</v>
      </c>
      <c r="G130" s="170">
        <v>37436.076698910445</v>
      </c>
      <c r="H130" s="171">
        <v>108000.79109312767</v>
      </c>
      <c r="I130" s="172">
        <v>53694.1961563639</v>
      </c>
      <c r="J130" s="107"/>
      <c r="L130" s="219"/>
      <c r="M130" s="107"/>
      <c r="N130" s="137"/>
      <c r="O130" s="165"/>
      <c r="P130" s="165"/>
      <c r="Q130" s="165"/>
    </row>
    <row r="131" spans="1:17" ht="12.75">
      <c r="A131" s="154"/>
      <c r="B131" s="166">
        <v>22</v>
      </c>
      <c r="C131" s="167" t="s">
        <v>65</v>
      </c>
      <c r="D131" s="168"/>
      <c r="E131" s="169"/>
      <c r="F131" s="170">
        <v>162653.39187143702</v>
      </c>
      <c r="G131" s="170">
        <v>93981.77017401974</v>
      </c>
      <c r="H131" s="171">
        <v>16285.813472690668</v>
      </c>
      <c r="I131" s="172">
        <v>52385.808224726614</v>
      </c>
      <c r="J131" s="107"/>
      <c r="L131" s="219"/>
      <c r="M131" s="107"/>
      <c r="N131" s="137"/>
      <c r="O131" s="165"/>
      <c r="P131" s="165"/>
      <c r="Q131" s="165"/>
    </row>
    <row r="132" spans="1:17" ht="12.75">
      <c r="A132" s="154"/>
      <c r="B132" s="166">
        <v>23</v>
      </c>
      <c r="C132" s="167" t="s">
        <v>66</v>
      </c>
      <c r="D132" s="168"/>
      <c r="E132" s="169"/>
      <c r="F132" s="170">
        <v>159103.55292902683</v>
      </c>
      <c r="G132" s="170">
        <v>53693.26660436663</v>
      </c>
      <c r="H132" s="171">
        <v>62951.59858048602</v>
      </c>
      <c r="I132" s="172">
        <v>42458.68774417419</v>
      </c>
      <c r="J132" s="107"/>
      <c r="L132" s="219"/>
      <c r="M132" s="107"/>
      <c r="N132" s="137"/>
      <c r="O132" s="165"/>
      <c r="P132" s="165"/>
      <c r="Q132" s="165"/>
    </row>
    <row r="133" spans="1:17" ht="12.75">
      <c r="A133" s="154"/>
      <c r="B133" s="166">
        <v>24</v>
      </c>
      <c r="C133" s="167" t="s">
        <v>67</v>
      </c>
      <c r="D133" s="168"/>
      <c r="E133" s="169"/>
      <c r="F133" s="170">
        <v>153023.2024826061</v>
      </c>
      <c r="G133" s="170">
        <v>134780.29369624503</v>
      </c>
      <c r="H133" s="171">
        <v>18242.90878636107</v>
      </c>
      <c r="I133" s="172">
        <v>0</v>
      </c>
      <c r="J133" s="107"/>
      <c r="L133" s="219"/>
      <c r="M133" s="107"/>
      <c r="N133" s="137"/>
      <c r="O133" s="165"/>
      <c r="P133" s="165"/>
      <c r="Q133" s="165"/>
    </row>
    <row r="134" spans="1:17" ht="12.75">
      <c r="A134" s="154"/>
      <c r="B134" s="166">
        <v>25</v>
      </c>
      <c r="C134" s="167" t="s">
        <v>68</v>
      </c>
      <c r="D134" s="168"/>
      <c r="E134" s="169"/>
      <c r="F134" s="170">
        <v>136647.02454757178</v>
      </c>
      <c r="G134" s="170">
        <v>7640.250597005104</v>
      </c>
      <c r="H134" s="171">
        <v>43751.95082039528</v>
      </c>
      <c r="I134" s="172">
        <v>85254.82313017138</v>
      </c>
      <c r="J134" s="107"/>
      <c r="L134" s="219"/>
      <c r="M134" s="107"/>
      <c r="N134" s="137"/>
      <c r="O134" s="165"/>
      <c r="P134" s="165"/>
      <c r="Q134" s="165"/>
    </row>
    <row r="135" spans="1:17" ht="12.75">
      <c r="A135" s="154"/>
      <c r="B135" s="166">
        <v>26</v>
      </c>
      <c r="C135" s="167" t="s">
        <v>69</v>
      </c>
      <c r="D135" s="168"/>
      <c r="E135" s="169"/>
      <c r="F135" s="170">
        <v>56934.4909023529</v>
      </c>
      <c r="G135" s="170">
        <v>28480.638194774077</v>
      </c>
      <c r="H135" s="171">
        <v>27027.0866376377</v>
      </c>
      <c r="I135" s="172">
        <v>1426.7660699411229</v>
      </c>
      <c r="J135" s="107"/>
      <c r="L135" s="219"/>
      <c r="M135" s="107"/>
      <c r="N135" s="137"/>
      <c r="O135" s="165"/>
      <c r="P135" s="165"/>
      <c r="Q135" s="165"/>
    </row>
    <row r="136" spans="1:17" ht="12.75">
      <c r="A136" s="154"/>
      <c r="B136" s="166">
        <v>27</v>
      </c>
      <c r="C136" s="167" t="s">
        <v>70</v>
      </c>
      <c r="D136" s="168"/>
      <c r="E136" s="169"/>
      <c r="F136" s="170">
        <v>56073.744023062165</v>
      </c>
      <c r="G136" s="170">
        <v>27582.562487054834</v>
      </c>
      <c r="H136" s="171">
        <v>28491.18153600733</v>
      </c>
      <c r="I136" s="172">
        <v>0</v>
      </c>
      <c r="J136" s="107"/>
      <c r="L136" s="219"/>
      <c r="M136" s="107"/>
      <c r="N136" s="137"/>
      <c r="O136" s="165"/>
      <c r="P136" s="165"/>
      <c r="Q136" s="165"/>
    </row>
    <row r="137" spans="1:17" ht="12.75">
      <c r="A137" s="154"/>
      <c r="B137" s="166">
        <v>28</v>
      </c>
      <c r="C137" s="167" t="s">
        <v>71</v>
      </c>
      <c r="D137" s="168"/>
      <c r="E137" s="169"/>
      <c r="F137" s="170">
        <v>51572.43638912185</v>
      </c>
      <c r="G137" s="170">
        <v>51572.43638912185</v>
      </c>
      <c r="H137" s="171">
        <v>0</v>
      </c>
      <c r="I137" s="172">
        <v>0</v>
      </c>
      <c r="J137" s="107"/>
      <c r="L137" s="219"/>
      <c r="M137" s="107"/>
      <c r="N137" s="137"/>
      <c r="O137" s="165"/>
      <c r="P137" s="165"/>
      <c r="Q137" s="165"/>
    </row>
    <row r="138" spans="1:17" ht="12.75">
      <c r="A138" s="154"/>
      <c r="B138" s="166">
        <v>29</v>
      </c>
      <c r="C138" s="167" t="s">
        <v>72</v>
      </c>
      <c r="D138" s="168"/>
      <c r="E138" s="169"/>
      <c r="F138" s="170">
        <v>31186.872460763516</v>
      </c>
      <c r="G138" s="170">
        <v>31186.872460763516</v>
      </c>
      <c r="H138" s="171">
        <v>0</v>
      </c>
      <c r="I138" s="172">
        <v>0</v>
      </c>
      <c r="J138" s="107"/>
      <c r="L138" s="219"/>
      <c r="M138" s="107"/>
      <c r="N138" s="137"/>
      <c r="O138" s="165"/>
      <c r="P138" s="165"/>
      <c r="Q138" s="165"/>
    </row>
    <row r="139" spans="1:17" ht="12.75">
      <c r="A139" s="154"/>
      <c r="B139" s="166">
        <v>30</v>
      </c>
      <c r="C139" s="167" t="s">
        <v>73</v>
      </c>
      <c r="D139" s="168"/>
      <c r="E139" s="169"/>
      <c r="F139" s="170">
        <v>29837.840556354313</v>
      </c>
      <c r="G139" s="170">
        <v>10909.373971636325</v>
      </c>
      <c r="H139" s="171">
        <v>0</v>
      </c>
      <c r="I139" s="172">
        <v>18928.46658471799</v>
      </c>
      <c r="J139" s="107"/>
      <c r="L139" s="219"/>
      <c r="M139" s="107"/>
      <c r="N139" s="137"/>
      <c r="O139" s="165"/>
      <c r="P139" s="165"/>
      <c r="Q139" s="165"/>
    </row>
    <row r="140" spans="1:17" ht="12.75">
      <c r="A140" s="154"/>
      <c r="B140" s="166">
        <v>31</v>
      </c>
      <c r="C140" s="167" t="s">
        <v>74</v>
      </c>
      <c r="D140" s="168"/>
      <c r="E140" s="169"/>
      <c r="F140" s="170">
        <v>22889.6717336145</v>
      </c>
      <c r="G140" s="170">
        <v>709.8550262138015</v>
      </c>
      <c r="H140" s="171">
        <v>22179.8167074007</v>
      </c>
      <c r="I140" s="172">
        <v>0</v>
      </c>
      <c r="J140" s="107"/>
      <c r="L140" s="219"/>
      <c r="M140" s="107"/>
      <c r="N140" s="137"/>
      <c r="O140" s="165"/>
      <c r="P140" s="165"/>
      <c r="Q140" s="165"/>
    </row>
    <row r="141" spans="1:17" ht="12.75">
      <c r="A141" s="154"/>
      <c r="B141" s="166">
        <v>32</v>
      </c>
      <c r="C141" s="167" t="s">
        <v>75</v>
      </c>
      <c r="D141" s="168"/>
      <c r="E141" s="169"/>
      <c r="F141" s="170">
        <v>19140.51522311746</v>
      </c>
      <c r="G141" s="170">
        <v>19140.51522311746</v>
      </c>
      <c r="H141" s="171">
        <v>0</v>
      </c>
      <c r="I141" s="172">
        <v>0</v>
      </c>
      <c r="J141" s="107"/>
      <c r="L141" s="219"/>
      <c r="M141" s="107"/>
      <c r="N141" s="137"/>
      <c r="O141" s="165"/>
      <c r="P141" s="165"/>
      <c r="Q141" s="165"/>
    </row>
    <row r="142" spans="1:17" ht="12.75">
      <c r="A142" s="154"/>
      <c r="B142" s="166">
        <v>33</v>
      </c>
      <c r="C142" s="167" t="s">
        <v>76</v>
      </c>
      <c r="D142" s="168"/>
      <c r="E142" s="169"/>
      <c r="F142" s="170">
        <v>9996.290823392685</v>
      </c>
      <c r="G142" s="170">
        <v>150.39888600583583</v>
      </c>
      <c r="H142" s="171">
        <v>9845.891937386848</v>
      </c>
      <c r="I142" s="172">
        <v>0</v>
      </c>
      <c r="J142" s="107"/>
      <c r="L142" s="219"/>
      <c r="M142" s="107"/>
      <c r="N142" s="137"/>
      <c r="O142" s="165"/>
      <c r="P142" s="165"/>
      <c r="Q142" s="165"/>
    </row>
    <row r="143" spans="1:17" ht="12.75">
      <c r="A143" s="154"/>
      <c r="B143" s="166">
        <v>34</v>
      </c>
      <c r="C143" s="167" t="s">
        <v>77</v>
      </c>
      <c r="D143" s="168"/>
      <c r="E143" s="169"/>
      <c r="F143" s="170">
        <v>9632.053726362054</v>
      </c>
      <c r="G143" s="170">
        <v>7726.195020330904</v>
      </c>
      <c r="H143" s="171">
        <v>1905.858706031149</v>
      </c>
      <c r="I143" s="172">
        <v>0</v>
      </c>
      <c r="J143" s="107"/>
      <c r="L143" s="219"/>
      <c r="M143" s="107"/>
      <c r="N143" s="137"/>
      <c r="O143" s="165"/>
      <c r="P143" s="165"/>
      <c r="Q143" s="165"/>
    </row>
    <row r="144" spans="1:17" ht="12.75">
      <c r="A144" s="154"/>
      <c r="B144" s="166">
        <v>35</v>
      </c>
      <c r="C144" s="167" t="s">
        <v>78</v>
      </c>
      <c r="D144" s="168"/>
      <c r="E144" s="169"/>
      <c r="F144" s="170">
        <v>5649.511322132862</v>
      </c>
      <c r="G144" s="170">
        <v>5649.511322132862</v>
      </c>
      <c r="H144" s="171">
        <v>0</v>
      </c>
      <c r="I144" s="172">
        <v>0</v>
      </c>
      <c r="J144" s="107"/>
      <c r="L144" s="219"/>
      <c r="M144" s="107"/>
      <c r="N144" s="137"/>
      <c r="O144" s="165"/>
      <c r="P144" s="165"/>
      <c r="Q144" s="165"/>
    </row>
    <row r="145" spans="1:17" ht="12.75">
      <c r="A145" s="154"/>
      <c r="B145" s="166">
        <v>36</v>
      </c>
      <c r="C145" s="167" t="s">
        <v>79</v>
      </c>
      <c r="D145" s="168"/>
      <c r="E145" s="169"/>
      <c r="F145" s="170">
        <v>2065.9235628785605</v>
      </c>
      <c r="G145" s="170">
        <v>2065.9235628785605</v>
      </c>
      <c r="H145" s="171">
        <v>0</v>
      </c>
      <c r="I145" s="172">
        <v>0</v>
      </c>
      <c r="J145" s="107"/>
      <c r="L145" s="219"/>
      <c r="M145" s="107"/>
      <c r="N145" s="137"/>
      <c r="O145" s="165"/>
      <c r="P145" s="165"/>
      <c r="Q145" s="165"/>
    </row>
    <row r="146" spans="1:17" ht="12.75">
      <c r="A146" s="154"/>
      <c r="B146" s="166">
        <v>37</v>
      </c>
      <c r="C146" s="167" t="s">
        <v>80</v>
      </c>
      <c r="D146" s="168"/>
      <c r="E146" s="169"/>
      <c r="F146" s="170">
        <v>1779.3486315182847</v>
      </c>
      <c r="G146" s="170">
        <v>1779.3486315182847</v>
      </c>
      <c r="H146" s="171">
        <v>0</v>
      </c>
      <c r="I146" s="172">
        <v>0</v>
      </c>
      <c r="J146" s="107"/>
      <c r="L146" s="219"/>
      <c r="M146" s="107"/>
      <c r="N146" s="137"/>
      <c r="O146" s="165"/>
      <c r="P146" s="165"/>
      <c r="Q146" s="165"/>
    </row>
    <row r="147" spans="2:14" ht="13.5" thickBot="1">
      <c r="B147" s="175">
        <v>38</v>
      </c>
      <c r="C147" s="220" t="s">
        <v>81</v>
      </c>
      <c r="D147" s="177"/>
      <c r="E147" s="178"/>
      <c r="F147" s="179">
        <v>1240.3967844769143</v>
      </c>
      <c r="G147" s="179">
        <v>1240.3967844769143</v>
      </c>
      <c r="H147" s="180">
        <v>0</v>
      </c>
      <c r="I147" s="181">
        <v>0</v>
      </c>
      <c r="J147" s="107"/>
      <c r="K147" s="107"/>
      <c r="L147" s="107"/>
      <c r="M147" s="107"/>
      <c r="N147" s="20"/>
    </row>
    <row r="148" spans="3:14" ht="12.75"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0"/>
    </row>
    <row r="149" spans="2:14" ht="12.75">
      <c r="B149" s="162" t="s">
        <v>82</v>
      </c>
      <c r="C149" s="20"/>
      <c r="D149" s="20"/>
      <c r="E149" s="20"/>
      <c r="F149" s="106"/>
      <c r="G149" s="20"/>
      <c r="H149" s="20"/>
      <c r="I149" s="20"/>
      <c r="J149" s="20"/>
      <c r="K149" s="20"/>
      <c r="L149" s="20"/>
      <c r="M149" s="20"/>
      <c r="N149" s="20"/>
    </row>
    <row r="150" spans="2:14" ht="12.75">
      <c r="B150" s="162" t="s">
        <v>83</v>
      </c>
      <c r="C150" s="162"/>
      <c r="D150" s="162"/>
      <c r="E150" s="162"/>
      <c r="F150" s="182"/>
      <c r="G150" s="162"/>
      <c r="H150" s="162"/>
      <c r="I150" s="162"/>
      <c r="J150" s="162"/>
      <c r="K150" s="162"/>
      <c r="L150" s="162"/>
      <c r="M150" s="162"/>
      <c r="N150" s="162"/>
    </row>
    <row r="151" spans="2:14" ht="12.75">
      <c r="B151" s="107"/>
      <c r="C151" s="162"/>
      <c r="D151" s="162"/>
      <c r="E151" s="162"/>
      <c r="F151" s="163"/>
      <c r="G151" s="162"/>
      <c r="H151" s="162"/>
      <c r="I151" s="162"/>
      <c r="J151" s="162"/>
      <c r="K151" s="162"/>
      <c r="L151" s="162"/>
      <c r="M151" s="162"/>
      <c r="N151" s="164"/>
    </row>
    <row r="152" spans="2:14" ht="12.75">
      <c r="B152" s="107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4"/>
    </row>
    <row r="153" spans="2:14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0"/>
    </row>
    <row r="154" spans="2:14" ht="12.7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="20" customFormat="1" ht="12.75">
      <c r="A157" s="12"/>
    </row>
    <row r="158" spans="1:17" ht="12.75">
      <c r="A158" s="138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2.75">
      <c r="A159" s="138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13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13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38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38"/>
      <c r="B163" s="183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38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38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 customHeight="1">
      <c r="A166" s="138"/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7"/>
      <c r="O166" s="27"/>
      <c r="P166" s="27"/>
      <c r="Q166" s="27"/>
    </row>
    <row r="167" spans="1:17" ht="12.75">
      <c r="A167" s="138"/>
      <c r="B167" s="149"/>
      <c r="C167" s="149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27"/>
      <c r="O167" s="27"/>
      <c r="P167" s="27"/>
      <c r="Q167" s="27"/>
    </row>
    <row r="168" spans="1:17" ht="12.75" customHeight="1">
      <c r="A168" s="138"/>
      <c r="B168" s="261"/>
      <c r="C168" s="183"/>
      <c r="D168" s="184"/>
      <c r="E168" s="184"/>
      <c r="F168" s="184"/>
      <c r="G168" s="184"/>
      <c r="H168" s="184"/>
      <c r="I168" s="184"/>
      <c r="J168" s="184"/>
      <c r="K168" s="184"/>
      <c r="L168" s="185"/>
      <c r="M168" s="185"/>
      <c r="N168" s="27"/>
      <c r="O168" s="27"/>
      <c r="P168" s="27"/>
      <c r="Q168" s="27"/>
    </row>
    <row r="169" spans="1:17" ht="12.75">
      <c r="A169" s="138"/>
      <c r="B169" s="261"/>
      <c r="C169" s="183"/>
      <c r="D169" s="184"/>
      <c r="E169" s="184"/>
      <c r="F169" s="184"/>
      <c r="G169" s="184"/>
      <c r="H169" s="184"/>
      <c r="I169" s="184"/>
      <c r="J169" s="184"/>
      <c r="K169" s="184"/>
      <c r="L169" s="185"/>
      <c r="M169" s="185"/>
      <c r="N169" s="27"/>
      <c r="O169" s="27"/>
      <c r="P169" s="27"/>
      <c r="Q169" s="27"/>
    </row>
    <row r="170" spans="1:17" ht="12.75">
      <c r="A170" s="138"/>
      <c r="B170" s="261"/>
      <c r="C170" s="183"/>
      <c r="D170" s="184"/>
      <c r="E170" s="184"/>
      <c r="F170" s="184"/>
      <c r="G170" s="184"/>
      <c r="H170" s="184"/>
      <c r="I170" s="184"/>
      <c r="J170" s="184"/>
      <c r="K170" s="184"/>
      <c r="L170" s="185"/>
      <c r="M170" s="185"/>
      <c r="N170" s="27"/>
      <c r="O170" s="27"/>
      <c r="P170" s="27"/>
      <c r="Q170" s="27"/>
    </row>
    <row r="171" spans="1:17" ht="12.75">
      <c r="A171" s="138"/>
      <c r="B171" s="261"/>
      <c r="C171" s="183"/>
      <c r="D171" s="184"/>
      <c r="E171" s="184"/>
      <c r="F171" s="184"/>
      <c r="G171" s="184"/>
      <c r="H171" s="184"/>
      <c r="I171" s="184"/>
      <c r="J171" s="184"/>
      <c r="K171" s="184"/>
      <c r="L171" s="185"/>
      <c r="M171" s="185"/>
      <c r="N171" s="27"/>
      <c r="O171" s="27"/>
      <c r="P171" s="27"/>
      <c r="Q171" s="27"/>
    </row>
    <row r="172" spans="1:17" ht="12.75">
      <c r="A172" s="138"/>
      <c r="B172" s="261"/>
      <c r="C172" s="183"/>
      <c r="D172" s="184"/>
      <c r="E172" s="184"/>
      <c r="F172" s="184"/>
      <c r="G172" s="184"/>
      <c r="H172" s="184"/>
      <c r="I172" s="184"/>
      <c r="J172" s="184"/>
      <c r="K172" s="184"/>
      <c r="L172" s="185"/>
      <c r="M172" s="185"/>
      <c r="N172" s="27"/>
      <c r="O172" s="27"/>
      <c r="P172" s="27"/>
      <c r="Q172" s="27"/>
    </row>
    <row r="173" spans="1:17" ht="12.75">
      <c r="A173" s="138"/>
      <c r="B173" s="261"/>
      <c r="C173" s="183"/>
      <c r="D173" s="184"/>
      <c r="E173" s="184"/>
      <c r="F173" s="184"/>
      <c r="G173" s="184"/>
      <c r="H173" s="184"/>
      <c r="I173" s="184"/>
      <c r="J173" s="184"/>
      <c r="K173" s="184"/>
      <c r="L173" s="185"/>
      <c r="M173" s="185"/>
      <c r="N173" s="27"/>
      <c r="O173" s="27"/>
      <c r="P173" s="27"/>
      <c r="Q173" s="27"/>
    </row>
    <row r="174" spans="1:17" ht="12.75">
      <c r="A174" s="138"/>
      <c r="B174" s="261"/>
      <c r="C174" s="183"/>
      <c r="D174" s="184"/>
      <c r="E174" s="184"/>
      <c r="F174" s="184"/>
      <c r="G174" s="184"/>
      <c r="H174" s="184"/>
      <c r="I174" s="184"/>
      <c r="J174" s="184"/>
      <c r="K174" s="184"/>
      <c r="L174" s="185"/>
      <c r="M174" s="185"/>
      <c r="N174" s="27"/>
      <c r="O174" s="27"/>
      <c r="P174" s="27"/>
      <c r="Q174" s="27"/>
    </row>
    <row r="175" spans="1:17" ht="12.75">
      <c r="A175" s="138"/>
      <c r="B175" s="261"/>
      <c r="C175" s="183"/>
      <c r="D175" s="184"/>
      <c r="E175" s="184"/>
      <c r="F175" s="184"/>
      <c r="G175" s="184"/>
      <c r="H175" s="184"/>
      <c r="I175" s="184"/>
      <c r="J175" s="184"/>
      <c r="K175" s="184"/>
      <c r="L175" s="185"/>
      <c r="M175" s="185"/>
      <c r="N175" s="27"/>
      <c r="O175" s="27"/>
      <c r="P175" s="27"/>
      <c r="Q175" s="27"/>
    </row>
    <row r="176" spans="1:17" ht="12.75">
      <c r="A176" s="138"/>
      <c r="B176" s="261"/>
      <c r="C176" s="183"/>
      <c r="D176" s="184"/>
      <c r="E176" s="184"/>
      <c r="F176" s="184"/>
      <c r="G176" s="184"/>
      <c r="H176" s="184"/>
      <c r="I176" s="184"/>
      <c r="J176" s="184"/>
      <c r="K176" s="184"/>
      <c r="L176" s="185"/>
      <c r="M176" s="185"/>
      <c r="N176" s="27"/>
      <c r="O176" s="27"/>
      <c r="P176" s="27"/>
      <c r="Q176" s="27"/>
    </row>
    <row r="177" spans="1:17" ht="12.75">
      <c r="A177" s="138"/>
      <c r="B177" s="261"/>
      <c r="C177" s="183"/>
      <c r="D177" s="184"/>
      <c r="E177" s="184"/>
      <c r="F177" s="184"/>
      <c r="G177" s="184"/>
      <c r="H177" s="184"/>
      <c r="I177" s="184"/>
      <c r="J177" s="184"/>
      <c r="K177" s="184"/>
      <c r="L177" s="185"/>
      <c r="M177" s="185"/>
      <c r="N177" s="27"/>
      <c r="O177" s="27"/>
      <c r="P177" s="27"/>
      <c r="Q177" s="27"/>
    </row>
    <row r="178" spans="1:17" ht="12.75">
      <c r="A178" s="138"/>
      <c r="B178" s="261"/>
      <c r="C178" s="183"/>
      <c r="D178" s="184"/>
      <c r="E178" s="184"/>
      <c r="F178" s="184"/>
      <c r="G178" s="184"/>
      <c r="H178" s="184"/>
      <c r="I178" s="184"/>
      <c r="J178" s="184"/>
      <c r="K178" s="184"/>
      <c r="L178" s="185"/>
      <c r="M178" s="185"/>
      <c r="N178" s="27"/>
      <c r="O178" s="27"/>
      <c r="P178" s="27"/>
      <c r="Q178" s="27"/>
    </row>
    <row r="179" spans="1:17" ht="12.75">
      <c r="A179" s="138"/>
      <c r="B179" s="261"/>
      <c r="C179" s="183"/>
      <c r="D179" s="184"/>
      <c r="E179" s="184"/>
      <c r="F179" s="184"/>
      <c r="G179" s="184"/>
      <c r="H179" s="184"/>
      <c r="I179" s="184"/>
      <c r="J179" s="184"/>
      <c r="K179" s="184"/>
      <c r="L179" s="185"/>
      <c r="M179" s="185"/>
      <c r="N179" s="27"/>
      <c r="O179" s="27"/>
      <c r="P179" s="27"/>
      <c r="Q179" s="27"/>
    </row>
    <row r="180" spans="1:17" ht="12.75">
      <c r="A180" s="138"/>
      <c r="B180" s="260"/>
      <c r="C180" s="260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27"/>
      <c r="O180" s="27"/>
      <c r="P180" s="27"/>
      <c r="Q180" s="27"/>
    </row>
    <row r="181" spans="1:17" ht="12.75">
      <c r="A181" s="138"/>
      <c r="B181" s="261"/>
      <c r="C181" s="183"/>
      <c r="D181" s="184"/>
      <c r="E181" s="184"/>
      <c r="F181" s="184"/>
      <c r="G181" s="184"/>
      <c r="H181" s="184"/>
      <c r="I181" s="184"/>
      <c r="J181" s="184"/>
      <c r="K181" s="184"/>
      <c r="L181" s="185"/>
      <c r="M181" s="185"/>
      <c r="N181" s="27"/>
      <c r="O181" s="27"/>
      <c r="P181" s="27"/>
      <c r="Q181" s="27"/>
    </row>
    <row r="182" spans="1:17" ht="12.75">
      <c r="A182" s="138"/>
      <c r="B182" s="261"/>
      <c r="C182" s="183"/>
      <c r="D182" s="184"/>
      <c r="E182" s="184"/>
      <c r="F182" s="184"/>
      <c r="G182" s="184"/>
      <c r="H182" s="184"/>
      <c r="I182" s="184"/>
      <c r="J182" s="184"/>
      <c r="K182" s="184"/>
      <c r="L182" s="185"/>
      <c r="M182" s="185"/>
      <c r="N182" s="27"/>
      <c r="O182" s="27"/>
      <c r="P182" s="27"/>
      <c r="Q182" s="27"/>
    </row>
    <row r="183" spans="1:17" ht="12.75">
      <c r="A183" s="138"/>
      <c r="B183" s="261"/>
      <c r="C183" s="183"/>
      <c r="D183" s="184"/>
      <c r="E183" s="184"/>
      <c r="F183" s="184"/>
      <c r="G183" s="184"/>
      <c r="H183" s="184"/>
      <c r="I183" s="184"/>
      <c r="J183" s="184"/>
      <c r="K183" s="184"/>
      <c r="L183" s="185"/>
      <c r="M183" s="185"/>
      <c r="N183" s="27"/>
      <c r="O183" s="27"/>
      <c r="P183" s="27"/>
      <c r="Q183" s="27"/>
    </row>
    <row r="184" spans="1:17" ht="12.75">
      <c r="A184" s="138"/>
      <c r="B184" s="261"/>
      <c r="C184" s="183"/>
      <c r="D184" s="184"/>
      <c r="E184" s="184"/>
      <c r="F184" s="184"/>
      <c r="G184" s="184"/>
      <c r="H184" s="184"/>
      <c r="I184" s="184"/>
      <c r="J184" s="184"/>
      <c r="K184" s="184"/>
      <c r="L184" s="185"/>
      <c r="M184" s="185"/>
      <c r="N184" s="27"/>
      <c r="O184" s="27"/>
      <c r="P184" s="27"/>
      <c r="Q184" s="27"/>
    </row>
    <row r="185" spans="1:17" ht="12.75">
      <c r="A185" s="138"/>
      <c r="B185" s="261"/>
      <c r="C185" s="183"/>
      <c r="D185" s="184"/>
      <c r="E185" s="184"/>
      <c r="F185" s="184"/>
      <c r="G185" s="184"/>
      <c r="H185" s="184"/>
      <c r="I185" s="184"/>
      <c r="J185" s="184"/>
      <c r="K185" s="184"/>
      <c r="L185" s="185"/>
      <c r="M185" s="185"/>
      <c r="N185" s="27"/>
      <c r="O185" s="27"/>
      <c r="P185" s="27"/>
      <c r="Q185" s="27"/>
    </row>
    <row r="186" spans="1:17" ht="12.75">
      <c r="A186" s="138"/>
      <c r="B186" s="261"/>
      <c r="C186" s="183"/>
      <c r="D186" s="184"/>
      <c r="E186" s="184"/>
      <c r="F186" s="184"/>
      <c r="G186" s="184"/>
      <c r="H186" s="184"/>
      <c r="I186" s="184"/>
      <c r="J186" s="184"/>
      <c r="K186" s="184"/>
      <c r="L186" s="185"/>
      <c r="M186" s="185"/>
      <c r="N186" s="27"/>
      <c r="O186" s="27"/>
      <c r="P186" s="27"/>
      <c r="Q186" s="27"/>
    </row>
    <row r="187" spans="1:17" ht="12.75">
      <c r="A187" s="138"/>
      <c r="B187" s="261"/>
      <c r="C187" s="183"/>
      <c r="D187" s="184"/>
      <c r="E187" s="184"/>
      <c r="F187" s="184"/>
      <c r="G187" s="184"/>
      <c r="H187" s="184"/>
      <c r="I187" s="184"/>
      <c r="J187" s="184"/>
      <c r="K187" s="184"/>
      <c r="L187" s="185"/>
      <c r="M187" s="185"/>
      <c r="N187" s="27"/>
      <c r="O187" s="27"/>
      <c r="P187" s="27"/>
      <c r="Q187" s="27"/>
    </row>
    <row r="188" spans="1:17" ht="12.75">
      <c r="A188" s="138"/>
      <c r="B188" s="261"/>
      <c r="C188" s="183"/>
      <c r="D188" s="184"/>
      <c r="E188" s="184"/>
      <c r="F188" s="184"/>
      <c r="G188" s="184"/>
      <c r="H188" s="184"/>
      <c r="I188" s="184"/>
      <c r="J188" s="184"/>
      <c r="K188" s="184"/>
      <c r="L188" s="185"/>
      <c r="M188" s="185"/>
      <c r="N188" s="27"/>
      <c r="O188" s="27"/>
      <c r="P188" s="27"/>
      <c r="Q188" s="27"/>
    </row>
    <row r="189" spans="1:17" ht="12.75">
      <c r="A189" s="138"/>
      <c r="B189" s="261"/>
      <c r="C189" s="183"/>
      <c r="D189" s="184"/>
      <c r="E189" s="184"/>
      <c r="F189" s="184"/>
      <c r="G189" s="184"/>
      <c r="H189" s="184"/>
      <c r="I189" s="184"/>
      <c r="J189" s="184"/>
      <c r="K189" s="184"/>
      <c r="L189" s="185"/>
      <c r="M189" s="185"/>
      <c r="N189" s="27"/>
      <c r="O189" s="27"/>
      <c r="P189" s="27"/>
      <c r="Q189" s="27"/>
    </row>
    <row r="190" spans="1:17" ht="12.75">
      <c r="A190" s="138"/>
      <c r="B190" s="261"/>
      <c r="C190" s="183"/>
      <c r="D190" s="184"/>
      <c r="E190" s="184"/>
      <c r="F190" s="184"/>
      <c r="G190" s="184"/>
      <c r="H190" s="184"/>
      <c r="I190" s="184"/>
      <c r="J190" s="184"/>
      <c r="K190" s="184"/>
      <c r="L190" s="185"/>
      <c r="M190" s="185"/>
      <c r="N190" s="27"/>
      <c r="O190" s="27"/>
      <c r="P190" s="27"/>
      <c r="Q190" s="27"/>
    </row>
    <row r="191" spans="1:17" ht="12.75">
      <c r="A191" s="138"/>
      <c r="B191" s="261"/>
      <c r="C191" s="183"/>
      <c r="D191" s="184"/>
      <c r="E191" s="184"/>
      <c r="F191" s="184"/>
      <c r="G191" s="184"/>
      <c r="H191" s="184"/>
      <c r="I191" s="184"/>
      <c r="J191" s="184"/>
      <c r="K191" s="184"/>
      <c r="L191" s="185"/>
      <c r="M191" s="185"/>
      <c r="N191" s="27"/>
      <c r="O191" s="27"/>
      <c r="P191" s="27"/>
      <c r="Q191" s="27"/>
    </row>
    <row r="192" spans="1:17" ht="12.75">
      <c r="A192" s="138"/>
      <c r="B192" s="261"/>
      <c r="C192" s="183"/>
      <c r="D192" s="184"/>
      <c r="E192" s="184"/>
      <c r="F192" s="184"/>
      <c r="G192" s="184"/>
      <c r="H192" s="184"/>
      <c r="I192" s="184"/>
      <c r="J192" s="184"/>
      <c r="K192" s="184"/>
      <c r="L192" s="185"/>
      <c r="M192" s="185"/>
      <c r="N192" s="27"/>
      <c r="O192" s="27"/>
      <c r="P192" s="27"/>
      <c r="Q192" s="27"/>
    </row>
    <row r="193" spans="1:17" ht="12.75">
      <c r="A193" s="138"/>
      <c r="B193" s="260"/>
      <c r="C193" s="260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27"/>
      <c r="O193" s="27"/>
      <c r="P193" s="27"/>
      <c r="Q193" s="27"/>
    </row>
    <row r="194" spans="1:17" ht="12.75">
      <c r="A194" s="138"/>
      <c r="B194" s="258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7"/>
      <c r="O194" s="27"/>
      <c r="P194" s="27"/>
      <c r="Q194" s="27"/>
    </row>
    <row r="195" spans="1:17" ht="12.75">
      <c r="A195" s="138"/>
      <c r="B195" s="258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7"/>
      <c r="O195" s="27"/>
      <c r="P195" s="27"/>
      <c r="Q195" s="27"/>
    </row>
    <row r="196" spans="1:17" ht="12.75">
      <c r="A196" s="138"/>
      <c r="B196" s="258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7"/>
      <c r="O196" s="27"/>
      <c r="P196" s="27"/>
      <c r="Q196" s="27"/>
    </row>
    <row r="197" spans="1:17" ht="12.75">
      <c r="A197" s="138"/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7"/>
      <c r="O197" s="27"/>
      <c r="P197" s="27"/>
      <c r="Q197" s="27"/>
    </row>
    <row r="198" spans="1:17" ht="12.75">
      <c r="A198" s="13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  <c r="Q198" s="27"/>
    </row>
    <row r="199" spans="1:17" ht="12.75">
      <c r="A199" s="138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  <c r="Q199" s="27"/>
    </row>
    <row r="200" spans="1:17" ht="12.75">
      <c r="A200" s="138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  <c r="Q200" s="27"/>
    </row>
    <row r="201" spans="1:17" ht="12.75">
      <c r="A201" s="138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  <c r="Q201" s="27"/>
    </row>
    <row r="202" spans="1:17" ht="12.75">
      <c r="A202" s="138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  <c r="Q202" s="27"/>
    </row>
    <row r="203" spans="1:17" ht="12.75">
      <c r="A203" s="13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  <c r="Q203" s="27"/>
    </row>
    <row r="204" spans="1:17" ht="12.75">
      <c r="A204" s="13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  <c r="Q204" s="27"/>
    </row>
    <row r="205" spans="1:17" ht="12.75">
      <c r="A205" s="138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  <c r="Q205" s="27"/>
    </row>
    <row r="206" spans="1:17" ht="12.75">
      <c r="A206" s="138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  <c r="Q206" s="27"/>
    </row>
    <row r="207" spans="1:17" ht="12.75">
      <c r="A207" s="138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  <c r="Q207" s="27"/>
    </row>
    <row r="208" spans="1:17" ht="12.75">
      <c r="A208" s="13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  <c r="Q208" s="27"/>
    </row>
    <row r="209" spans="1:17" ht="12.75">
      <c r="A209" s="138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  <c r="Q209" s="27"/>
    </row>
    <row r="210" spans="1:17" ht="12.75">
      <c r="A210" s="138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  <c r="Q210" s="27"/>
    </row>
    <row r="211" spans="1:17" ht="12.75">
      <c r="A211" s="138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  <c r="Q211" s="27"/>
    </row>
    <row r="212" spans="1:17" ht="12.75">
      <c r="A212" s="13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  <c r="Q212" s="27"/>
    </row>
    <row r="213" spans="1:17" ht="12.75">
      <c r="A213" s="13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  <c r="Q213" s="27"/>
    </row>
    <row r="214" spans="1:17" ht="12.75">
      <c r="A214" s="138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  <c r="Q214" s="27"/>
    </row>
    <row r="215" spans="1:17" ht="12.75">
      <c r="A215" s="13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  <c r="Q215" s="27"/>
    </row>
    <row r="216" spans="1:17" ht="12.75">
      <c r="A216" s="138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  <c r="Q216" s="27"/>
    </row>
    <row r="217" spans="1:17" ht="12.75">
      <c r="A217" s="138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  <c r="Q217" s="27"/>
    </row>
    <row r="218" spans="1:17" ht="12.75">
      <c r="A218" s="13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  <c r="Q218" s="27"/>
    </row>
    <row r="219" spans="1:17" ht="12.75">
      <c r="A219" s="138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  <c r="Q219" s="27"/>
    </row>
    <row r="220" spans="1:17" ht="12.75">
      <c r="A220" s="138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  <c r="Q220" s="27"/>
    </row>
    <row r="221" spans="1:17" ht="12.75">
      <c r="A221" s="138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  <c r="Q221" s="27"/>
    </row>
    <row r="222" spans="1:17" ht="12.75">
      <c r="A222" s="138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  <c r="Q222" s="27"/>
    </row>
    <row r="223" spans="1:17" ht="12.75">
      <c r="A223" s="138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27"/>
      <c r="O223" s="27"/>
      <c r="P223" s="27"/>
      <c r="Q223" s="27"/>
    </row>
    <row r="224" spans="1:17" ht="12.75">
      <c r="A224" s="13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27"/>
      <c r="O224" s="27"/>
      <c r="P224" s="27"/>
      <c r="Q224" s="27"/>
    </row>
    <row r="225" spans="1:17" ht="12.75">
      <c r="A225" s="138"/>
      <c r="B225" s="187"/>
      <c r="C225" s="187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27"/>
      <c r="O225" s="27"/>
      <c r="P225" s="27"/>
      <c r="Q225" s="27"/>
    </row>
    <row r="226" spans="1:17" ht="12.75">
      <c r="A226" s="138"/>
      <c r="B226" s="187"/>
      <c r="C226" s="187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27"/>
      <c r="O226" s="27"/>
      <c r="P226" s="27"/>
      <c r="Q226" s="27"/>
    </row>
    <row r="227" spans="1:17" ht="12.75">
      <c r="A227" s="138"/>
      <c r="B227" s="187"/>
      <c r="C227" s="187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27"/>
      <c r="O227" s="27"/>
      <c r="P227" s="27"/>
      <c r="Q227" s="27"/>
    </row>
    <row r="228" spans="1:17" ht="12.75">
      <c r="A228" s="138"/>
      <c r="B228" s="269"/>
      <c r="C228" s="270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7"/>
      <c r="O228" s="27"/>
      <c r="P228" s="27"/>
      <c r="Q228" s="27"/>
    </row>
    <row r="229" spans="1:17" ht="12.75">
      <c r="A229" s="138"/>
      <c r="B229" s="270"/>
      <c r="C229" s="270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27"/>
      <c r="O229" s="27"/>
      <c r="P229" s="27"/>
      <c r="Q229" s="27"/>
    </row>
    <row r="230" spans="1:17" ht="12.75" customHeight="1">
      <c r="A230" s="138"/>
      <c r="B230" s="261"/>
      <c r="C230" s="189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27"/>
      <c r="O230" s="27"/>
      <c r="P230" s="27"/>
      <c r="Q230" s="27"/>
    </row>
    <row r="231" spans="1:17" ht="12.75" customHeight="1">
      <c r="A231" s="138"/>
      <c r="B231" s="303"/>
      <c r="C231" s="189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27"/>
      <c r="O231" s="27"/>
      <c r="P231" s="27"/>
      <c r="Q231" s="27"/>
    </row>
    <row r="232" spans="1:17" ht="13.5" customHeight="1">
      <c r="A232" s="138"/>
      <c r="B232" s="303"/>
      <c r="C232" s="189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27"/>
      <c r="O232" s="27"/>
      <c r="P232" s="27"/>
      <c r="Q232" s="27"/>
    </row>
    <row r="233" spans="1:17" ht="12.75" customHeight="1">
      <c r="A233" s="138"/>
      <c r="B233" s="261"/>
      <c r="C233" s="189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27"/>
      <c r="O233" s="27"/>
      <c r="P233" s="27"/>
      <c r="Q233" s="27"/>
    </row>
    <row r="234" spans="1:17" ht="12.75" customHeight="1">
      <c r="A234" s="138"/>
      <c r="B234" s="303"/>
      <c r="C234" s="189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27"/>
      <c r="O234" s="27"/>
      <c r="P234" s="27"/>
      <c r="Q234" s="27"/>
    </row>
    <row r="235" spans="1:17" ht="13.5" customHeight="1">
      <c r="A235" s="138"/>
      <c r="B235" s="303"/>
      <c r="C235" s="189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27"/>
      <c r="O235" s="27"/>
      <c r="P235" s="27"/>
      <c r="Q235" s="27"/>
    </row>
    <row r="236" spans="1:17" ht="12.75">
      <c r="A236" s="138"/>
      <c r="B236" s="27"/>
      <c r="C236" s="27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27"/>
      <c r="O236" s="27"/>
      <c r="P236" s="27"/>
      <c r="Q236" s="27"/>
    </row>
    <row r="237" spans="1:17" ht="12.75">
      <c r="A237" s="138"/>
      <c r="B237" s="27"/>
      <c r="C237" s="27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27"/>
      <c r="O237" s="27"/>
      <c r="P237" s="27"/>
      <c r="Q237" s="27"/>
    </row>
    <row r="238" spans="1:17" ht="12.75">
      <c r="A238" s="138"/>
      <c r="B238" s="27"/>
      <c r="C238" s="27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27"/>
      <c r="O238" s="27"/>
      <c r="P238" s="27"/>
      <c r="Q238" s="27"/>
    </row>
    <row r="239" spans="1:17" ht="12.75">
      <c r="A239" s="138"/>
      <c r="B239" s="27"/>
      <c r="C239" s="27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27"/>
      <c r="O239" s="27"/>
      <c r="P239" s="27"/>
      <c r="Q239" s="27"/>
    </row>
    <row r="240" spans="1:17" ht="12.75">
      <c r="A240" s="138"/>
      <c r="B240" s="27"/>
      <c r="C240" s="27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27"/>
      <c r="O240" s="27"/>
      <c r="P240" s="27"/>
      <c r="Q240" s="27"/>
    </row>
    <row r="241" spans="1:17" ht="12.75">
      <c r="A241" s="138"/>
      <c r="B241" s="27"/>
      <c r="C241" s="27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27"/>
      <c r="O241" s="27"/>
      <c r="P241" s="27"/>
      <c r="Q241" s="27"/>
    </row>
    <row r="242" spans="1:17" ht="12.75">
      <c r="A242" s="138"/>
      <c r="B242" s="27"/>
      <c r="C242" s="27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27"/>
      <c r="O242" s="27"/>
      <c r="P242" s="27"/>
      <c r="Q242" s="27"/>
    </row>
    <row r="243" spans="1:17" ht="12.75">
      <c r="A243" s="138"/>
      <c r="B243" s="27"/>
      <c r="C243" s="27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27"/>
      <c r="O243" s="27"/>
      <c r="P243" s="27"/>
      <c r="Q243" s="27"/>
    </row>
    <row r="244" spans="1:17" ht="12.75">
      <c r="A244" s="138"/>
      <c r="B244" s="27"/>
      <c r="C244" s="27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27"/>
      <c r="O244" s="27"/>
      <c r="P244" s="27"/>
      <c r="Q244" s="27"/>
    </row>
    <row r="245" spans="1:17" ht="12.75">
      <c r="A245" s="138"/>
      <c r="B245" s="27"/>
      <c r="C245" s="27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27"/>
      <c r="O245" s="27"/>
      <c r="P245" s="27"/>
      <c r="Q245" s="27"/>
    </row>
    <row r="246" spans="1:17" ht="12.75">
      <c r="A246" s="138"/>
      <c r="B246" s="27"/>
      <c r="C246" s="27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27"/>
      <c r="O246" s="27"/>
      <c r="P246" s="27"/>
      <c r="Q246" s="27"/>
    </row>
    <row r="247" spans="1:17" ht="12.75">
      <c r="A247" s="138"/>
      <c r="B247" s="27"/>
      <c r="C247" s="27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27"/>
      <c r="O247" s="27"/>
      <c r="P247" s="27"/>
      <c r="Q247" s="27"/>
    </row>
    <row r="248" spans="1:17" ht="12.75">
      <c r="A248" s="138"/>
      <c r="B248" s="27"/>
      <c r="C248" s="27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27"/>
      <c r="O248" s="27"/>
      <c r="P248" s="27"/>
      <c r="Q248" s="27"/>
    </row>
    <row r="249" spans="1:17" ht="12.75">
      <c r="A249" s="138"/>
      <c r="B249" s="27"/>
      <c r="C249" s="27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27"/>
      <c r="O249" s="27"/>
      <c r="P249" s="27"/>
      <c r="Q249" s="27"/>
    </row>
    <row r="250" spans="1:17" ht="12.75">
      <c r="A250" s="138"/>
      <c r="B250" s="27"/>
      <c r="C250" s="27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27"/>
      <c r="O250" s="27"/>
      <c r="P250" s="27"/>
      <c r="Q250" s="27"/>
    </row>
    <row r="251" spans="1:17" ht="12.75">
      <c r="A251" s="138"/>
      <c r="B251" s="27"/>
      <c r="C251" s="27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27"/>
      <c r="O251" s="27"/>
      <c r="P251" s="27"/>
      <c r="Q251" s="27"/>
    </row>
    <row r="252" spans="1:17" ht="12.75">
      <c r="A252" s="138"/>
      <c r="B252" s="27"/>
      <c r="C252" s="27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27"/>
      <c r="O252" s="27"/>
      <c r="P252" s="27"/>
      <c r="Q252" s="27"/>
    </row>
    <row r="253" spans="1:17" ht="12.75">
      <c r="A253" s="138"/>
      <c r="B253" s="27"/>
      <c r="C253" s="27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27"/>
      <c r="O253" s="27"/>
      <c r="P253" s="27"/>
      <c r="Q253" s="27"/>
    </row>
    <row r="254" spans="1:17" ht="12.75">
      <c r="A254" s="138"/>
      <c r="B254" s="27"/>
      <c r="C254" s="27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27"/>
      <c r="O254" s="27"/>
      <c r="P254" s="27"/>
      <c r="Q254" s="27"/>
    </row>
    <row r="255" spans="1:17" ht="12.75">
      <c r="A255" s="138"/>
      <c r="B255" s="27"/>
      <c r="C255" s="27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27"/>
      <c r="O255" s="27"/>
      <c r="P255" s="27"/>
      <c r="Q255" s="27"/>
    </row>
    <row r="256" spans="1:17" ht="12.75">
      <c r="A256" s="138"/>
      <c r="B256" s="27"/>
      <c r="C256" s="27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27"/>
      <c r="O256" s="27"/>
      <c r="P256" s="27"/>
      <c r="Q256" s="27"/>
    </row>
    <row r="257" spans="1:17" ht="12.75">
      <c r="A257" s="138"/>
      <c r="B257" s="27"/>
      <c r="C257" s="27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27"/>
      <c r="O257" s="27"/>
      <c r="P257" s="27"/>
      <c r="Q257" s="27"/>
    </row>
    <row r="258" spans="1:17" ht="12.75">
      <c r="A258" s="138"/>
      <c r="B258" s="27"/>
      <c r="C258" s="27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27"/>
      <c r="O258" s="27"/>
      <c r="P258" s="27"/>
      <c r="Q258" s="27"/>
    </row>
    <row r="259" spans="1:17" ht="12.75">
      <c r="A259" s="138"/>
      <c r="B259" s="27"/>
      <c r="C259" s="27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27"/>
      <c r="O259" s="27"/>
      <c r="P259" s="27"/>
      <c r="Q259" s="27"/>
    </row>
    <row r="260" spans="1:17" ht="12.75">
      <c r="A260" s="138"/>
      <c r="B260" s="27"/>
      <c r="C260" s="27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27"/>
      <c r="O260" s="27"/>
      <c r="P260" s="27"/>
      <c r="Q260" s="27"/>
    </row>
    <row r="261" spans="1:17" ht="12.75">
      <c r="A261" s="138"/>
      <c r="B261" s="27"/>
      <c r="C261" s="27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27"/>
      <c r="O261" s="27"/>
      <c r="P261" s="27"/>
      <c r="Q261" s="27"/>
    </row>
    <row r="262" spans="1:17" ht="12.75">
      <c r="A262" s="138"/>
      <c r="B262" s="27"/>
      <c r="C262" s="27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27"/>
      <c r="O262" s="27"/>
      <c r="P262" s="27"/>
      <c r="Q262" s="27"/>
    </row>
    <row r="263" spans="1:17" ht="12.75">
      <c r="A263" s="138"/>
      <c r="B263" s="27"/>
      <c r="C263" s="27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27"/>
      <c r="O263" s="27"/>
      <c r="P263" s="27"/>
      <c r="Q263" s="27"/>
    </row>
    <row r="264" spans="1:17" ht="12.75">
      <c r="A264" s="138"/>
      <c r="B264" s="27"/>
      <c r="C264" s="27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27"/>
      <c r="O264" s="27"/>
      <c r="P264" s="27"/>
      <c r="Q264" s="27"/>
    </row>
    <row r="265" spans="1:17" ht="12.75">
      <c r="A265" s="138"/>
      <c r="B265" s="27"/>
      <c r="C265" s="27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27"/>
      <c r="O265" s="27"/>
      <c r="P265" s="27"/>
      <c r="Q265" s="27"/>
    </row>
    <row r="266" spans="1:17" ht="12.75">
      <c r="A266" s="138"/>
      <c r="B266" s="27"/>
      <c r="C266" s="27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27"/>
      <c r="O266" s="27"/>
      <c r="P266" s="27"/>
      <c r="Q266" s="27"/>
    </row>
    <row r="267" spans="1:17" ht="12.75">
      <c r="A267" s="138"/>
      <c r="B267" s="27"/>
      <c r="C267" s="27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27"/>
      <c r="O267" s="27"/>
      <c r="P267" s="27"/>
      <c r="Q267" s="27"/>
    </row>
    <row r="268" spans="1:17" ht="12.75">
      <c r="A268" s="138"/>
      <c r="B268" s="27"/>
      <c r="C268" s="27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27"/>
      <c r="O268" s="27"/>
      <c r="P268" s="27"/>
      <c r="Q268" s="27"/>
    </row>
    <row r="269" spans="1:17" ht="12.75">
      <c r="A269" s="138"/>
      <c r="B269" s="27"/>
      <c r="C269" s="27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27"/>
      <c r="O269" s="27"/>
      <c r="P269" s="27"/>
      <c r="Q269" s="27"/>
    </row>
    <row r="270" spans="1:17" ht="12.75">
      <c r="A270" s="138"/>
      <c r="B270" s="27"/>
      <c r="C270" s="27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27"/>
      <c r="O270" s="27"/>
      <c r="P270" s="27"/>
      <c r="Q270" s="27"/>
    </row>
    <row r="271" spans="1:17" ht="12.75">
      <c r="A271" s="138"/>
      <c r="B271" s="27"/>
      <c r="C271" s="27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27"/>
      <c r="O271" s="27"/>
      <c r="P271" s="27"/>
      <c r="Q271" s="27"/>
    </row>
    <row r="272" spans="1:17" ht="12.75">
      <c r="A272" s="138"/>
      <c r="B272" s="27"/>
      <c r="C272" s="27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27"/>
      <c r="O272" s="27"/>
      <c r="P272" s="27"/>
      <c r="Q272" s="27"/>
    </row>
    <row r="273" spans="1:17" ht="12.75">
      <c r="A273" s="138"/>
      <c r="B273" s="27"/>
      <c r="C273" s="27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27"/>
      <c r="O273" s="27"/>
      <c r="P273" s="27"/>
      <c r="Q273" s="27"/>
    </row>
    <row r="274" spans="1:17" ht="12.75">
      <c r="A274" s="138"/>
      <c r="B274" s="27"/>
      <c r="C274" s="27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27"/>
      <c r="O274" s="27"/>
      <c r="P274" s="27"/>
      <c r="Q274" s="27"/>
    </row>
    <row r="275" spans="1:17" ht="12.75">
      <c r="A275" s="138"/>
      <c r="B275" s="27"/>
      <c r="C275" s="27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27"/>
      <c r="O275" s="27"/>
      <c r="P275" s="27"/>
      <c r="Q275" s="27"/>
    </row>
    <row r="276" spans="1:17" ht="12.75">
      <c r="A276" s="138"/>
      <c r="B276" s="27"/>
      <c r="C276" s="27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27"/>
      <c r="O276" s="27"/>
      <c r="P276" s="27"/>
      <c r="Q276" s="27"/>
    </row>
    <row r="277" spans="1:17" ht="12.75">
      <c r="A277" s="138"/>
      <c r="B277" s="27"/>
      <c r="C277" s="27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27"/>
      <c r="O277" s="27"/>
      <c r="P277" s="27"/>
      <c r="Q277" s="27"/>
    </row>
    <row r="278" spans="1:17" ht="12.75">
      <c r="A278" s="138"/>
      <c r="B278" s="27"/>
      <c r="C278" s="27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27"/>
      <c r="O278" s="27"/>
      <c r="P278" s="27"/>
      <c r="Q278" s="27"/>
    </row>
    <row r="279" spans="1:17" ht="12.75">
      <c r="A279" s="138"/>
      <c r="B279" s="27"/>
      <c r="C279" s="27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27"/>
      <c r="O279" s="27"/>
      <c r="P279" s="27"/>
      <c r="Q279" s="27"/>
    </row>
    <row r="280" spans="1:17" ht="12.75">
      <c r="A280" s="138"/>
      <c r="B280" s="27"/>
      <c r="C280" s="27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27"/>
      <c r="O280" s="27"/>
      <c r="P280" s="27"/>
      <c r="Q280" s="27"/>
    </row>
    <row r="281" spans="1:17" ht="12.75">
      <c r="A281" s="138"/>
      <c r="B281" s="27"/>
      <c r="C281" s="27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27"/>
      <c r="O281" s="27"/>
      <c r="P281" s="27"/>
      <c r="Q281" s="27"/>
    </row>
    <row r="282" spans="1:17" ht="12.75">
      <c r="A282" s="138"/>
      <c r="B282" s="27"/>
      <c r="C282" s="27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27"/>
      <c r="O282" s="27"/>
      <c r="P282" s="27"/>
      <c r="Q282" s="27"/>
    </row>
    <row r="283" spans="1:17" ht="12.75">
      <c r="A283" s="138"/>
      <c r="B283" s="27"/>
      <c r="C283" s="27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27"/>
      <c r="O283" s="27"/>
      <c r="P283" s="27"/>
      <c r="Q283" s="27"/>
    </row>
    <row r="284" spans="1:17" ht="12.75">
      <c r="A284" s="138"/>
      <c r="B284" s="27"/>
      <c r="C284" s="27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27"/>
      <c r="O284" s="27"/>
      <c r="P284" s="27"/>
      <c r="Q284" s="27"/>
    </row>
    <row r="285" spans="1:17" ht="12.75">
      <c r="A285" s="138"/>
      <c r="B285" s="27"/>
      <c r="C285" s="27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27"/>
      <c r="O285" s="27"/>
      <c r="P285" s="27"/>
      <c r="Q285" s="27"/>
    </row>
    <row r="286" spans="1:17" ht="12.75">
      <c r="A286" s="138"/>
      <c r="B286" s="27"/>
      <c r="C286" s="27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27"/>
      <c r="O286" s="27"/>
      <c r="P286" s="27"/>
      <c r="Q286" s="27"/>
    </row>
    <row r="287" spans="1:17" ht="12.75">
      <c r="A287" s="138"/>
      <c r="B287" s="183"/>
      <c r="C287" s="27"/>
      <c r="D287" s="27"/>
      <c r="E287" s="27"/>
      <c r="F287" s="27"/>
      <c r="G287" s="27"/>
      <c r="H287" s="188"/>
      <c r="I287" s="188"/>
      <c r="J287" s="188"/>
      <c r="K287" s="188"/>
      <c r="L287" s="188"/>
      <c r="M287" s="188"/>
      <c r="N287" s="188"/>
      <c r="O287" s="27"/>
      <c r="P287" s="27"/>
      <c r="Q287" s="27"/>
    </row>
    <row r="288" spans="1:17" ht="12.75">
      <c r="A288" s="138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38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38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7"/>
      <c r="O290" s="27"/>
      <c r="P290" s="27"/>
      <c r="Q290" s="27"/>
    </row>
    <row r="291" spans="1:17" ht="12.75">
      <c r="A291" s="138"/>
      <c r="B291" s="260"/>
      <c r="C291" s="260"/>
      <c r="D291" s="282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7"/>
      <c r="P291" s="27"/>
      <c r="Q291" s="27"/>
    </row>
    <row r="292" spans="1:17" ht="12.75">
      <c r="A292" s="138"/>
      <c r="B292" s="183"/>
      <c r="C292" s="183"/>
      <c r="D292" s="183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27"/>
      <c r="P292" s="27"/>
      <c r="Q292" s="27"/>
    </row>
    <row r="293" spans="1:17" ht="12.75">
      <c r="A293" s="191"/>
      <c r="B293" s="139"/>
      <c r="C293" s="139"/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27"/>
      <c r="P293" s="27"/>
      <c r="Q293" s="27"/>
    </row>
    <row r="294" spans="1:17" ht="12.75">
      <c r="A294" s="191"/>
      <c r="B294" s="139"/>
      <c r="C294" s="139"/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27"/>
      <c r="P294" s="27"/>
      <c r="Q294" s="27"/>
    </row>
    <row r="295" spans="1:17" ht="12.75">
      <c r="A295" s="191"/>
      <c r="B295" s="139"/>
      <c r="C295" s="139"/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27"/>
      <c r="P295" s="27"/>
      <c r="Q295" s="27"/>
    </row>
    <row r="296" spans="1:17" ht="12.75">
      <c r="A296" s="191"/>
      <c r="B296" s="139"/>
      <c r="C296" s="139"/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27"/>
      <c r="P296" s="27"/>
      <c r="Q296" s="27"/>
    </row>
    <row r="297" spans="1:17" ht="12.75">
      <c r="A297" s="191"/>
      <c r="B297" s="139"/>
      <c r="C297" s="139"/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27"/>
      <c r="P297" s="27"/>
      <c r="Q297" s="27"/>
    </row>
    <row r="298" spans="1:17" ht="12.75">
      <c r="A298" s="191"/>
      <c r="B298" s="139"/>
      <c r="C298" s="139"/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27"/>
      <c r="P298" s="27"/>
      <c r="Q298" s="27"/>
    </row>
    <row r="299" spans="1:17" ht="12.75">
      <c r="A299" s="191"/>
      <c r="B299" s="139"/>
      <c r="C299" s="139"/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27"/>
      <c r="P299" s="27"/>
      <c r="Q299" s="27"/>
    </row>
    <row r="300" spans="1:17" ht="12.75">
      <c r="A300" s="191"/>
      <c r="B300" s="139"/>
      <c r="C300" s="139"/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27"/>
      <c r="P300" s="27"/>
      <c r="Q300" s="27"/>
    </row>
    <row r="301" spans="1:17" ht="12.75">
      <c r="A301" s="191"/>
      <c r="B301" s="139"/>
      <c r="C301" s="139"/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27"/>
      <c r="P301" s="27"/>
      <c r="Q301" s="27"/>
    </row>
    <row r="302" spans="1:17" ht="12.75">
      <c r="A302" s="191"/>
      <c r="B302" s="139"/>
      <c r="C302" s="139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27"/>
      <c r="P302" s="27"/>
      <c r="Q302" s="27"/>
    </row>
    <row r="303" spans="1:17" ht="12.75">
      <c r="A303" s="191"/>
      <c r="B303" s="139"/>
      <c r="C303" s="139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27"/>
      <c r="P303" s="27"/>
      <c r="Q303" s="27"/>
    </row>
    <row r="304" spans="1:17" ht="12.75">
      <c r="A304" s="191"/>
      <c r="B304" s="139"/>
      <c r="C304" s="139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27"/>
      <c r="P304" s="27"/>
      <c r="Q304" s="27"/>
    </row>
    <row r="305" spans="1:17" ht="12.75">
      <c r="A305" s="191"/>
      <c r="B305" s="139"/>
      <c r="C305" s="139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27"/>
      <c r="P305" s="27"/>
      <c r="Q305" s="27"/>
    </row>
    <row r="306" spans="1:17" ht="12.75">
      <c r="A306" s="191"/>
      <c r="B306" s="139"/>
      <c r="C306" s="139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27"/>
      <c r="P306" s="27"/>
      <c r="Q306" s="27"/>
    </row>
    <row r="307" spans="1:17" ht="12.75">
      <c r="A307" s="191"/>
      <c r="B307" s="139"/>
      <c r="C307" s="139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27"/>
      <c r="P307" s="27"/>
      <c r="Q307" s="27"/>
    </row>
    <row r="308" spans="1:17" ht="12.75">
      <c r="A308" s="191"/>
      <c r="B308" s="139"/>
      <c r="C308" s="139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27"/>
      <c r="P308" s="27"/>
      <c r="Q308" s="27"/>
    </row>
    <row r="309" spans="1:17" ht="12.75">
      <c r="A309" s="191"/>
      <c r="B309" s="139"/>
      <c r="C309" s="139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27"/>
      <c r="P309" s="27"/>
      <c r="Q309" s="27"/>
    </row>
    <row r="310" spans="1:17" ht="12.75">
      <c r="A310" s="191"/>
      <c r="B310" s="139"/>
      <c r="C310" s="139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27"/>
      <c r="P310" s="27"/>
      <c r="Q310" s="27"/>
    </row>
    <row r="311" spans="1:17" ht="12.75">
      <c r="A311" s="191"/>
      <c r="B311" s="139"/>
      <c r="C311" s="139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27"/>
      <c r="P311" s="27"/>
      <c r="Q311" s="27"/>
    </row>
    <row r="312" spans="1:17" ht="12.75">
      <c r="A312" s="191"/>
      <c r="B312" s="139"/>
      <c r="C312" s="139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27"/>
      <c r="P312" s="27"/>
      <c r="Q312" s="27"/>
    </row>
    <row r="313" spans="1:17" ht="12.75">
      <c r="A313" s="191"/>
      <c r="B313" s="139"/>
      <c r="C313" s="139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27"/>
      <c r="P313" s="27"/>
      <c r="Q313" s="27"/>
    </row>
    <row r="314" spans="1:17" ht="12.75">
      <c r="A314" s="192"/>
      <c r="B314" s="139"/>
      <c r="C314" s="139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27"/>
      <c r="P314" s="27"/>
      <c r="Q314" s="27"/>
    </row>
    <row r="315" spans="1:17" ht="12.75">
      <c r="A315" s="192"/>
      <c r="B315" s="139"/>
      <c r="C315" s="139"/>
      <c r="D315" s="140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27"/>
      <c r="P315" s="27"/>
      <c r="Q315" s="27"/>
    </row>
    <row r="316" spans="1:17" ht="12.75">
      <c r="A316" s="138"/>
      <c r="B316" s="27"/>
      <c r="C316" s="27"/>
      <c r="D316" s="27"/>
      <c r="E316" s="27"/>
      <c r="F316" s="141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38"/>
      <c r="B317" s="265"/>
      <c r="C317" s="266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7"/>
      <c r="O317" s="27"/>
      <c r="P317" s="27"/>
      <c r="Q317" s="27"/>
    </row>
    <row r="318" spans="1:17" ht="12.75">
      <c r="A318" s="138"/>
      <c r="B318" s="266"/>
      <c r="C318" s="266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27"/>
      <c r="O318" s="27"/>
      <c r="P318" s="27"/>
      <c r="Q318" s="27"/>
    </row>
    <row r="319" spans="1:17" ht="12.75">
      <c r="A319" s="138"/>
      <c r="B319" s="264"/>
      <c r="C319" s="264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27"/>
      <c r="O319" s="27"/>
      <c r="P319" s="27"/>
      <c r="Q319" s="27"/>
    </row>
    <row r="320" spans="1:17" ht="12.75">
      <c r="A320" s="138"/>
      <c r="B320" s="264"/>
      <c r="C320" s="264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27"/>
      <c r="O320" s="27"/>
      <c r="P320" s="27"/>
      <c r="Q320" s="27"/>
    </row>
    <row r="321" spans="1:17" ht="12.75">
      <c r="A321" s="138"/>
      <c r="B321" s="264"/>
      <c r="C321" s="264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27"/>
      <c r="O321" s="27"/>
      <c r="P321" s="27"/>
      <c r="Q321" s="27"/>
    </row>
    <row r="322" spans="1:17" ht="12.75">
      <c r="A322" s="138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38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38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38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38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38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38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38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38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38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38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38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38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38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38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38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38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38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38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38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38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38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38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38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38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38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38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38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38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38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38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38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38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38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38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38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38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38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38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38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38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38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38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38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38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38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38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38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38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38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38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38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38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38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38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38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38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38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38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38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38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38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38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38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38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38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38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38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38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38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38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38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38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38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38"/>
      <c r="B396" s="183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38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38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38"/>
      <c r="B399" s="265"/>
      <c r="C399" s="266"/>
      <c r="D399" s="260"/>
      <c r="E399" s="260"/>
      <c r="F399" s="260"/>
      <c r="G399" s="260"/>
      <c r="H399" s="260"/>
      <c r="I399" s="260"/>
      <c r="J399" s="260"/>
      <c r="K399" s="260"/>
      <c r="L399" s="260"/>
      <c r="M399" s="260"/>
      <c r="N399" s="27"/>
      <c r="O399" s="27"/>
      <c r="P399" s="27"/>
      <c r="Q399" s="27"/>
    </row>
    <row r="400" spans="1:17" ht="12.75">
      <c r="A400" s="138"/>
      <c r="B400" s="266"/>
      <c r="C400" s="266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27"/>
      <c r="O400" s="27"/>
      <c r="P400" s="27"/>
      <c r="Q400" s="27"/>
    </row>
    <row r="401" spans="1:17" ht="12.75">
      <c r="A401" s="138"/>
      <c r="B401" s="264"/>
      <c r="C401" s="264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27"/>
      <c r="O401" s="27"/>
      <c r="P401" s="27"/>
      <c r="Q401" s="27"/>
    </row>
    <row r="402" spans="1:17" ht="12.75">
      <c r="A402" s="138"/>
      <c r="B402" s="264"/>
      <c r="C402" s="264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27"/>
      <c r="O402" s="27"/>
      <c r="P402" s="27"/>
      <c r="Q402" s="27"/>
    </row>
    <row r="403" spans="1:17" ht="12.75">
      <c r="A403" s="138"/>
      <c r="B403" s="264"/>
      <c r="C403" s="264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27"/>
      <c r="O403" s="27"/>
      <c r="P403" s="27"/>
      <c r="Q403" s="27"/>
    </row>
    <row r="404" spans="1:17" ht="12.75">
      <c r="A404" s="138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38"/>
      <c r="B405" s="259"/>
      <c r="C405" s="259"/>
      <c r="D405" s="259"/>
      <c r="E405" s="259"/>
      <c r="F405" s="259"/>
      <c r="G405" s="259"/>
      <c r="H405" s="259"/>
      <c r="I405" s="259"/>
      <c r="J405" s="259"/>
      <c r="K405" s="259"/>
      <c r="L405" s="259"/>
      <c r="M405" s="259"/>
      <c r="N405" s="27"/>
      <c r="O405" s="27"/>
      <c r="P405" s="27"/>
      <c r="Q405" s="27"/>
    </row>
    <row r="406" spans="1:17" ht="12.75">
      <c r="A406" s="138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38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38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1:17" ht="12.75">
      <c r="A409" s="138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38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38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38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38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38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38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38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38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38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38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38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38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38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38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38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38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38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38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38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38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38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38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38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38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38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38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38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38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38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38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38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38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38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38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38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38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38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38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38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</sheetData>
  <mergeCells count="93">
    <mergeCell ref="B46:C46"/>
    <mergeCell ref="B58:B60"/>
    <mergeCell ref="D95:E95"/>
    <mergeCell ref="B53:C54"/>
    <mergeCell ref="B55:B57"/>
    <mergeCell ref="E68:F68"/>
    <mergeCell ref="B68:D68"/>
    <mergeCell ref="E69:F69"/>
    <mergeCell ref="B34:B45"/>
    <mergeCell ref="F10:L11"/>
    <mergeCell ref="B29:B32"/>
    <mergeCell ref="B33:C33"/>
    <mergeCell ref="D26:E26"/>
    <mergeCell ref="F26:I26"/>
    <mergeCell ref="B27:C27"/>
    <mergeCell ref="K2:L2"/>
    <mergeCell ref="D27:E27"/>
    <mergeCell ref="F27:G27"/>
    <mergeCell ref="H27:I27"/>
    <mergeCell ref="B2:J2"/>
    <mergeCell ref="F15:L16"/>
    <mergeCell ref="F13:L14"/>
    <mergeCell ref="B6:L7"/>
    <mergeCell ref="B8:L8"/>
    <mergeCell ref="J26:K27"/>
    <mergeCell ref="B319:C319"/>
    <mergeCell ref="F399:G399"/>
    <mergeCell ref="B399:C400"/>
    <mergeCell ref="D228:E228"/>
    <mergeCell ref="F228:G228"/>
    <mergeCell ref="B228:C229"/>
    <mergeCell ref="D96:E96"/>
    <mergeCell ref="F96:G96"/>
    <mergeCell ref="D399:E399"/>
    <mergeCell ref="H399:I399"/>
    <mergeCell ref="F95:I95"/>
    <mergeCell ref="J95:K96"/>
    <mergeCell ref="H96:I96"/>
    <mergeCell ref="H108:I108"/>
    <mergeCell ref="G69:H69"/>
    <mergeCell ref="I69:J69"/>
    <mergeCell ref="H53:I53"/>
    <mergeCell ref="D52:E52"/>
    <mergeCell ref="F52:I52"/>
    <mergeCell ref="J52:K53"/>
    <mergeCell ref="D53:E53"/>
    <mergeCell ref="F53:G53"/>
    <mergeCell ref="G68:J68"/>
    <mergeCell ref="K68:L69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L166:M166"/>
    <mergeCell ref="H166:I166"/>
    <mergeCell ref="J166:K166"/>
    <mergeCell ref="B195:M195"/>
    <mergeCell ref="D166:E166"/>
    <mergeCell ref="B180:C180"/>
    <mergeCell ref="B181:B192"/>
    <mergeCell ref="B168:B179"/>
    <mergeCell ref="F166:G166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B97:C97"/>
    <mergeCell ref="B98:C98"/>
    <mergeCell ref="B166:C166"/>
    <mergeCell ref="B100:C100"/>
    <mergeCell ref="B99:C99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2" min="1" max="11" man="1"/>
    <brk id="1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Z397"/>
  <sheetViews>
    <sheetView showGridLines="0" tabSelected="1" zoomScale="85" zoomScaleNormal="85" workbookViewId="0" topLeftCell="A1">
      <selection activeCell="B48" sqref="B48:C49"/>
    </sheetView>
  </sheetViews>
  <sheetFormatPr defaultColWidth="11.421875" defaultRowHeight="12.75"/>
  <cols>
    <col min="1" max="1" width="5.140625" style="226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24" t="s">
        <v>94</v>
      </c>
      <c r="C2" s="225"/>
      <c r="D2" s="225"/>
      <c r="E2" s="225"/>
      <c r="F2" s="225"/>
      <c r="G2" s="225"/>
      <c r="H2" s="225"/>
      <c r="I2" s="225"/>
      <c r="J2" s="225"/>
      <c r="K2" s="267" t="s">
        <v>1</v>
      </c>
      <c r="L2" s="268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304" t="s">
        <v>95</v>
      </c>
      <c r="C6" s="317"/>
      <c r="D6" s="317"/>
      <c r="E6" s="317"/>
      <c r="F6" s="317"/>
      <c r="G6" s="317"/>
      <c r="H6" s="317"/>
      <c r="I6" s="317"/>
      <c r="J6" s="317"/>
      <c r="K6" s="317"/>
      <c r="L6" s="318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275"/>
      <c r="C7" s="222"/>
      <c r="D7" s="222"/>
      <c r="E7" s="222"/>
      <c r="F7" s="222"/>
      <c r="G7" s="222"/>
      <c r="H7" s="222"/>
      <c r="I7" s="222"/>
      <c r="J7" s="222"/>
      <c r="K7" s="222"/>
      <c r="L7" s="274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1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5</v>
      </c>
      <c r="C10" s="9"/>
      <c r="D10" s="9"/>
      <c r="E10" s="193"/>
      <c r="F10" s="304" t="s">
        <v>88</v>
      </c>
      <c r="G10" s="317"/>
      <c r="H10" s="317"/>
      <c r="I10" s="317"/>
      <c r="J10" s="317"/>
      <c r="K10" s="317"/>
      <c r="L10" s="318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319"/>
      <c r="G11" s="320"/>
      <c r="H11" s="320"/>
      <c r="I11" s="320"/>
      <c r="J11" s="320"/>
      <c r="K11" s="320"/>
      <c r="L11" s="32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94"/>
      <c r="H12" s="194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6</v>
      </c>
      <c r="C13" s="9"/>
      <c r="D13" s="9"/>
      <c r="E13" s="9"/>
      <c r="F13" s="304" t="s">
        <v>7</v>
      </c>
      <c r="G13" s="317"/>
      <c r="H13" s="317"/>
      <c r="I13" s="317"/>
      <c r="J13" s="317"/>
      <c r="K13" s="317"/>
      <c r="L13" s="318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75"/>
      <c r="G14" s="222"/>
      <c r="H14" s="222"/>
      <c r="I14" s="222"/>
      <c r="J14" s="222"/>
      <c r="K14" s="222"/>
      <c r="L14" s="274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221" t="s">
        <v>93</v>
      </c>
      <c r="G15" s="222"/>
      <c r="H15" s="222"/>
      <c r="I15" s="222"/>
      <c r="J15" s="222"/>
      <c r="K15" s="222"/>
      <c r="L15" s="274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75"/>
      <c r="G16" s="222"/>
      <c r="H16" s="222"/>
      <c r="I16" s="222"/>
      <c r="J16" s="222"/>
      <c r="K16" s="222"/>
      <c r="L16" s="274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3" t="s">
        <v>90</v>
      </c>
      <c r="G17" s="14"/>
      <c r="H17" s="14"/>
      <c r="I17" s="15"/>
      <c r="J17" s="16"/>
      <c r="K17" s="16"/>
      <c r="L17" s="17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8"/>
      <c r="L18" s="19"/>
    </row>
    <row r="19" s="20" customFormat="1" ht="12.75">
      <c r="A19" s="226"/>
    </row>
    <row r="20" spans="1:15" s="20" customFormat="1" ht="12.75">
      <c r="A20" s="226"/>
      <c r="B20" s="24" t="s">
        <v>96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</row>
    <row r="21" spans="1:2" s="20" customFormat="1" ht="12.75">
      <c r="A21" s="226"/>
      <c r="B21" s="20" t="s">
        <v>97</v>
      </c>
    </row>
    <row r="22" spans="1:2" s="20" customFormat="1" ht="13.5" thickBot="1">
      <c r="A22" s="226"/>
      <c r="B22" s="28"/>
    </row>
    <row r="23" spans="1:11" s="20" customFormat="1" ht="13.5" thickBot="1">
      <c r="A23" s="226"/>
      <c r="D23" s="284" t="s">
        <v>10</v>
      </c>
      <c r="E23" s="285"/>
      <c r="F23" s="283" t="s">
        <v>11</v>
      </c>
      <c r="G23" s="283"/>
      <c r="H23" s="283"/>
      <c r="I23" s="283"/>
      <c r="J23" s="294" t="s">
        <v>12</v>
      </c>
      <c r="K23" s="295"/>
    </row>
    <row r="24" spans="2:11" ht="13.5" thickBot="1">
      <c r="B24" s="254"/>
      <c r="C24" s="254"/>
      <c r="D24" s="271" t="s">
        <v>13</v>
      </c>
      <c r="E24" s="272"/>
      <c r="F24" s="273" t="s">
        <v>14</v>
      </c>
      <c r="G24" s="242"/>
      <c r="H24" s="242" t="s">
        <v>15</v>
      </c>
      <c r="I24" s="223"/>
      <c r="J24" s="296"/>
      <c r="K24" s="297"/>
    </row>
    <row r="25" spans="2:11" ht="36.75" customHeight="1" thickBot="1">
      <c r="B25" s="32" t="s">
        <v>16</v>
      </c>
      <c r="C25" s="33" t="s">
        <v>17</v>
      </c>
      <c r="D25" s="34" t="s">
        <v>98</v>
      </c>
      <c r="E25" s="35" t="s">
        <v>99</v>
      </c>
      <c r="F25" s="195" t="str">
        <f>+D25</f>
        <v>Operaciones Ingresadas</v>
      </c>
      <c r="G25" s="196" t="str">
        <f>+E25</f>
        <v>Operaciones Aceptadas</v>
      </c>
      <c r="H25" s="196" t="str">
        <f>+D25</f>
        <v>Operaciones Ingresadas</v>
      </c>
      <c r="I25" s="197" t="str">
        <f>+E25</f>
        <v>Operaciones Aceptadas</v>
      </c>
      <c r="J25" s="198" t="str">
        <f>+D25</f>
        <v>Operaciones Ingresadas</v>
      </c>
      <c r="K25" s="199" t="str">
        <f>+E25</f>
        <v>Operaciones Aceptadas</v>
      </c>
    </row>
    <row r="26" spans="2:11" ht="12.75">
      <c r="B26" s="255">
        <v>2010</v>
      </c>
      <c r="C26" s="39" t="s">
        <v>21</v>
      </c>
      <c r="D26" s="40">
        <v>205236</v>
      </c>
      <c r="E26" s="41">
        <v>204723</v>
      </c>
      <c r="F26" s="42">
        <v>50480</v>
      </c>
      <c r="G26" s="43">
        <v>49888</v>
      </c>
      <c r="H26" s="43">
        <v>12556</v>
      </c>
      <c r="I26" s="44">
        <v>12317</v>
      </c>
      <c r="J26" s="45">
        <f aca="true" t="shared" si="0" ref="J26:K29">+D26+F26+H26</f>
        <v>268272</v>
      </c>
      <c r="K26" s="46">
        <f t="shared" si="0"/>
        <v>266928</v>
      </c>
    </row>
    <row r="27" spans="2:11" ht="12.75">
      <c r="B27" s="300"/>
      <c r="C27" s="39" t="s">
        <v>22</v>
      </c>
      <c r="D27" s="40">
        <v>173436</v>
      </c>
      <c r="E27" s="41">
        <v>173165</v>
      </c>
      <c r="F27" s="42">
        <v>49823</v>
      </c>
      <c r="G27" s="43">
        <v>49290</v>
      </c>
      <c r="H27" s="43">
        <v>12732</v>
      </c>
      <c r="I27" s="44">
        <v>12610</v>
      </c>
      <c r="J27" s="45">
        <f t="shared" si="0"/>
        <v>235991</v>
      </c>
      <c r="K27" s="46">
        <f t="shared" si="0"/>
        <v>235065</v>
      </c>
    </row>
    <row r="28" spans="2:11" ht="12.75">
      <c r="B28" s="300"/>
      <c r="C28" s="39" t="s">
        <v>23</v>
      </c>
      <c r="D28" s="40">
        <v>200269</v>
      </c>
      <c r="E28" s="41">
        <v>200043</v>
      </c>
      <c r="F28" s="42">
        <v>50197</v>
      </c>
      <c r="G28" s="43">
        <v>49659</v>
      </c>
      <c r="H28" s="43">
        <v>14915</v>
      </c>
      <c r="I28" s="44">
        <v>14804</v>
      </c>
      <c r="J28" s="45">
        <f t="shared" si="0"/>
        <v>265381</v>
      </c>
      <c r="K28" s="46">
        <f t="shared" si="0"/>
        <v>264506</v>
      </c>
    </row>
    <row r="29" spans="2:11" ht="13.5" thickBot="1">
      <c r="B29" s="301"/>
      <c r="C29" s="52" t="s">
        <v>24</v>
      </c>
      <c r="D29" s="53">
        <v>179356</v>
      </c>
      <c r="E29" s="54">
        <v>179080</v>
      </c>
      <c r="F29" s="200">
        <v>53405</v>
      </c>
      <c r="G29" s="201">
        <v>52934</v>
      </c>
      <c r="H29" s="201">
        <v>10990</v>
      </c>
      <c r="I29" s="202">
        <v>10850</v>
      </c>
      <c r="J29" s="203">
        <f t="shared" si="0"/>
        <v>243751</v>
      </c>
      <c r="K29" s="204">
        <f t="shared" si="0"/>
        <v>242864</v>
      </c>
    </row>
    <row r="30" spans="2:11" ht="13.5" thickBot="1">
      <c r="B30" s="313">
        <f>+B26</f>
        <v>2010</v>
      </c>
      <c r="C30" s="223"/>
      <c r="D30" s="83">
        <f aca="true" t="shared" si="1" ref="D30:K30">SUM(D26:D29)</f>
        <v>758297</v>
      </c>
      <c r="E30" s="205">
        <f t="shared" si="1"/>
        <v>757011</v>
      </c>
      <c r="F30" s="210">
        <f t="shared" si="1"/>
        <v>203905</v>
      </c>
      <c r="G30" s="227">
        <f t="shared" si="1"/>
        <v>201771</v>
      </c>
      <c r="H30" s="227">
        <f t="shared" si="1"/>
        <v>51193</v>
      </c>
      <c r="I30" s="211">
        <f t="shared" si="1"/>
        <v>50581</v>
      </c>
      <c r="J30" s="210">
        <f t="shared" si="1"/>
        <v>1013395</v>
      </c>
      <c r="K30" s="211">
        <f t="shared" si="1"/>
        <v>1009363</v>
      </c>
    </row>
    <row r="31" spans="2:11" ht="12.75">
      <c r="B31" s="314">
        <v>2011</v>
      </c>
      <c r="C31" s="66" t="s">
        <v>25</v>
      </c>
      <c r="D31" s="67">
        <v>192452</v>
      </c>
      <c r="E31" s="68">
        <v>192261</v>
      </c>
      <c r="F31" s="67">
        <v>56378</v>
      </c>
      <c r="G31" s="69">
        <v>55923</v>
      </c>
      <c r="H31" s="69">
        <v>10728</v>
      </c>
      <c r="I31" s="68">
        <v>10553</v>
      </c>
      <c r="J31" s="45">
        <f aca="true" t="shared" si="2" ref="J31:K36">+D31+F31+H31</f>
        <v>259558</v>
      </c>
      <c r="K31" s="46">
        <f t="shared" si="2"/>
        <v>258737</v>
      </c>
    </row>
    <row r="32" spans="2:11" ht="12.75">
      <c r="B32" s="315"/>
      <c r="C32" s="71" t="s">
        <v>26</v>
      </c>
      <c r="D32" s="50">
        <v>157633</v>
      </c>
      <c r="E32" s="51">
        <v>157448</v>
      </c>
      <c r="F32" s="50">
        <v>47812</v>
      </c>
      <c r="G32" s="72">
        <v>47302</v>
      </c>
      <c r="H32" s="72">
        <v>9204</v>
      </c>
      <c r="I32" s="51">
        <v>9109</v>
      </c>
      <c r="J32" s="45">
        <f t="shared" si="2"/>
        <v>214649</v>
      </c>
      <c r="K32" s="46">
        <f t="shared" si="2"/>
        <v>213859</v>
      </c>
    </row>
    <row r="33" spans="2:11" ht="12.75">
      <c r="B33" s="315"/>
      <c r="C33" s="71" t="s">
        <v>27</v>
      </c>
      <c r="D33" s="50">
        <v>203570</v>
      </c>
      <c r="E33" s="51">
        <v>203314</v>
      </c>
      <c r="F33" s="50">
        <v>59851</v>
      </c>
      <c r="G33" s="72">
        <v>59181</v>
      </c>
      <c r="H33" s="72">
        <v>17363</v>
      </c>
      <c r="I33" s="51">
        <v>17162</v>
      </c>
      <c r="J33" s="45">
        <f t="shared" si="2"/>
        <v>280784</v>
      </c>
      <c r="K33" s="46">
        <f t="shared" si="2"/>
        <v>279657</v>
      </c>
    </row>
    <row r="34" spans="2:11" ht="12.75">
      <c r="B34" s="315"/>
      <c r="C34" s="71" t="s">
        <v>28</v>
      </c>
      <c r="D34" s="50">
        <v>149116</v>
      </c>
      <c r="E34" s="51">
        <v>148837</v>
      </c>
      <c r="F34" s="50">
        <v>53763</v>
      </c>
      <c r="G34" s="72">
        <v>53088</v>
      </c>
      <c r="H34" s="72">
        <v>11779</v>
      </c>
      <c r="I34" s="51">
        <v>11525</v>
      </c>
      <c r="J34" s="45">
        <f t="shared" si="2"/>
        <v>214658</v>
      </c>
      <c r="K34" s="46">
        <f t="shared" si="2"/>
        <v>213450</v>
      </c>
    </row>
    <row r="35" spans="2:11" ht="12.75">
      <c r="B35" s="315"/>
      <c r="C35" s="71" t="s">
        <v>29</v>
      </c>
      <c r="D35" s="50">
        <v>191206</v>
      </c>
      <c r="E35" s="51">
        <v>190755</v>
      </c>
      <c r="F35" s="50">
        <v>58256</v>
      </c>
      <c r="G35" s="72">
        <v>57761</v>
      </c>
      <c r="H35" s="72">
        <v>12494</v>
      </c>
      <c r="I35" s="51">
        <v>12308</v>
      </c>
      <c r="J35" s="45">
        <f t="shared" si="2"/>
        <v>261956</v>
      </c>
      <c r="K35" s="46">
        <f t="shared" si="2"/>
        <v>260824</v>
      </c>
    </row>
    <row r="36" spans="2:11" ht="12.75">
      <c r="B36" s="315"/>
      <c r="C36" s="71" t="s">
        <v>30</v>
      </c>
      <c r="D36" s="50">
        <v>209167</v>
      </c>
      <c r="E36" s="51">
        <v>208890</v>
      </c>
      <c r="F36" s="50">
        <v>56247</v>
      </c>
      <c r="G36" s="72">
        <v>55556</v>
      </c>
      <c r="H36" s="72">
        <v>11731</v>
      </c>
      <c r="I36" s="51">
        <v>11457</v>
      </c>
      <c r="J36" s="45">
        <f t="shared" si="2"/>
        <v>277145</v>
      </c>
      <c r="K36" s="46">
        <f t="shared" si="2"/>
        <v>275903</v>
      </c>
    </row>
    <row r="37" spans="2:11" ht="12.75">
      <c r="B37" s="315"/>
      <c r="C37" s="71" t="s">
        <v>31</v>
      </c>
      <c r="D37" s="50"/>
      <c r="E37" s="51"/>
      <c r="F37" s="50"/>
      <c r="G37" s="72"/>
      <c r="H37" s="72"/>
      <c r="I37" s="51"/>
      <c r="J37" s="45"/>
      <c r="K37" s="46"/>
    </row>
    <row r="38" spans="2:11" ht="12.75">
      <c r="B38" s="315"/>
      <c r="C38" s="71" t="s">
        <v>33</v>
      </c>
      <c r="D38" s="50"/>
      <c r="E38" s="51"/>
      <c r="F38" s="50"/>
      <c r="G38" s="72"/>
      <c r="H38" s="72"/>
      <c r="I38" s="51"/>
      <c r="J38" s="45"/>
      <c r="K38" s="46"/>
    </row>
    <row r="39" spans="2:11" ht="12.75">
      <c r="B39" s="315"/>
      <c r="C39" s="71" t="s">
        <v>21</v>
      </c>
      <c r="D39" s="50"/>
      <c r="E39" s="51"/>
      <c r="F39" s="50"/>
      <c r="G39" s="72"/>
      <c r="H39" s="72"/>
      <c r="I39" s="51"/>
      <c r="J39" s="45"/>
      <c r="K39" s="46"/>
    </row>
    <row r="40" spans="2:11" ht="12.75">
      <c r="B40" s="315"/>
      <c r="C40" s="71" t="s">
        <v>22</v>
      </c>
      <c r="D40" s="50"/>
      <c r="E40" s="51"/>
      <c r="F40" s="50"/>
      <c r="G40" s="72"/>
      <c r="H40" s="72"/>
      <c r="I40" s="51"/>
      <c r="J40" s="45"/>
      <c r="K40" s="46"/>
    </row>
    <row r="41" spans="2:11" ht="12.75">
      <c r="B41" s="315"/>
      <c r="C41" s="71" t="s">
        <v>23</v>
      </c>
      <c r="D41" s="50"/>
      <c r="E41" s="51"/>
      <c r="F41" s="50"/>
      <c r="G41" s="72"/>
      <c r="H41" s="72"/>
      <c r="I41" s="51"/>
      <c r="J41" s="45"/>
      <c r="K41" s="46"/>
    </row>
    <row r="42" spans="2:11" ht="13.5" thickBot="1">
      <c r="B42" s="316"/>
      <c r="C42" s="78" t="s">
        <v>24</v>
      </c>
      <c r="D42" s="79"/>
      <c r="E42" s="80"/>
      <c r="F42" s="79"/>
      <c r="G42" s="81"/>
      <c r="H42" s="81"/>
      <c r="I42" s="80"/>
      <c r="J42" s="82"/>
      <c r="K42" s="80"/>
    </row>
    <row r="43" spans="2:11" ht="13.5" thickBot="1">
      <c r="B43" s="313">
        <v>2011</v>
      </c>
      <c r="C43" s="223"/>
      <c r="D43" s="83">
        <f aca="true" t="shared" si="3" ref="D43:K43">SUM(D31:D42)</f>
        <v>1103144</v>
      </c>
      <c r="E43" s="83">
        <f t="shared" si="3"/>
        <v>1101505</v>
      </c>
      <c r="F43" s="83">
        <f t="shared" si="3"/>
        <v>332307</v>
      </c>
      <c r="G43" s="83">
        <f t="shared" si="3"/>
        <v>328811</v>
      </c>
      <c r="H43" s="83">
        <f t="shared" si="3"/>
        <v>73299</v>
      </c>
      <c r="I43" s="83">
        <f t="shared" si="3"/>
        <v>72114</v>
      </c>
      <c r="J43" s="83">
        <f t="shared" si="3"/>
        <v>1508750</v>
      </c>
      <c r="K43" s="84">
        <f t="shared" si="3"/>
        <v>1502430</v>
      </c>
    </row>
    <row r="44" spans="2:13" ht="12.75" customHeight="1"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</row>
    <row r="45" spans="2:13" ht="12.75" customHeight="1"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</row>
    <row r="46" spans="2:13" ht="13.5" thickBot="1">
      <c r="B46" s="31"/>
      <c r="C46" s="31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2:13" ht="13.5" thickBot="1">
      <c r="B47" s="31"/>
      <c r="C47" s="31"/>
      <c r="D47" s="284" t="s">
        <v>10</v>
      </c>
      <c r="E47" s="285"/>
      <c r="F47" s="283" t="s">
        <v>11</v>
      </c>
      <c r="G47" s="283"/>
      <c r="H47" s="283"/>
      <c r="I47" s="283"/>
      <c r="J47" s="294" t="s">
        <v>12</v>
      </c>
      <c r="K47" s="295"/>
      <c r="L47" s="85"/>
      <c r="M47" s="85"/>
    </row>
    <row r="48" spans="2:11" ht="13.5" thickBot="1">
      <c r="B48" s="269"/>
      <c r="C48" s="328"/>
      <c r="D48" s="271" t="s">
        <v>13</v>
      </c>
      <c r="E48" s="272"/>
      <c r="F48" s="273" t="s">
        <v>14</v>
      </c>
      <c r="G48" s="242"/>
      <c r="H48" s="242" t="s">
        <v>15</v>
      </c>
      <c r="I48" s="223"/>
      <c r="J48" s="296"/>
      <c r="K48" s="297"/>
    </row>
    <row r="49" spans="2:11" ht="26.25" thickBot="1">
      <c r="B49" s="328"/>
      <c r="C49" s="328"/>
      <c r="D49" s="86" t="s">
        <v>98</v>
      </c>
      <c r="E49" s="87" t="s">
        <v>99</v>
      </c>
      <c r="F49" s="88" t="s">
        <v>98</v>
      </c>
      <c r="G49" s="89" t="s">
        <v>99</v>
      </c>
      <c r="H49" s="88" t="s">
        <v>98</v>
      </c>
      <c r="I49" s="89" t="s">
        <v>99</v>
      </c>
      <c r="J49" s="88" t="s">
        <v>98</v>
      </c>
      <c r="K49" s="89" t="s">
        <v>99</v>
      </c>
    </row>
    <row r="50" spans="2:11" ht="12.75" customHeight="1">
      <c r="B50" s="255">
        <f>+B30</f>
        <v>2010</v>
      </c>
      <c r="C50" s="90" t="s">
        <v>34</v>
      </c>
      <c r="D50" s="91">
        <f aca="true" t="shared" si="4" ref="D50:K50">AVERAGE(D26:D29)</f>
        <v>189574.25</v>
      </c>
      <c r="E50" s="92">
        <f t="shared" si="4"/>
        <v>189252.75</v>
      </c>
      <c r="F50" s="93">
        <f t="shared" si="4"/>
        <v>50976.25</v>
      </c>
      <c r="G50" s="94">
        <f t="shared" si="4"/>
        <v>50442.75</v>
      </c>
      <c r="H50" s="93">
        <f t="shared" si="4"/>
        <v>12798.25</v>
      </c>
      <c r="I50" s="94">
        <f t="shared" si="4"/>
        <v>12645.25</v>
      </c>
      <c r="J50" s="93">
        <f t="shared" si="4"/>
        <v>253348.75</v>
      </c>
      <c r="K50" s="94">
        <f t="shared" si="4"/>
        <v>252340.75</v>
      </c>
    </row>
    <row r="51" spans="2:11" ht="12.75">
      <c r="B51" s="300"/>
      <c r="C51" s="95" t="s">
        <v>35</v>
      </c>
      <c r="D51" s="96">
        <f aca="true" t="shared" si="5" ref="D51:K51">MAX(D26:D29)</f>
        <v>205236</v>
      </c>
      <c r="E51" s="97">
        <f t="shared" si="5"/>
        <v>204723</v>
      </c>
      <c r="F51" s="98">
        <f t="shared" si="5"/>
        <v>53405</v>
      </c>
      <c r="G51" s="99">
        <f t="shared" si="5"/>
        <v>52934</v>
      </c>
      <c r="H51" s="98">
        <f t="shared" si="5"/>
        <v>14915</v>
      </c>
      <c r="I51" s="99">
        <f t="shared" si="5"/>
        <v>14804</v>
      </c>
      <c r="J51" s="98">
        <f t="shared" si="5"/>
        <v>268272</v>
      </c>
      <c r="K51" s="99">
        <f t="shared" si="5"/>
        <v>266928</v>
      </c>
    </row>
    <row r="52" spans="2:11" ht="13.5" thickBot="1">
      <c r="B52" s="301"/>
      <c r="C52" s="100" t="s">
        <v>36</v>
      </c>
      <c r="D52" s="101">
        <f aca="true" t="shared" si="6" ref="D52:K52">MIN(D26:D29)</f>
        <v>173436</v>
      </c>
      <c r="E52" s="102">
        <f t="shared" si="6"/>
        <v>173165</v>
      </c>
      <c r="F52" s="103">
        <f t="shared" si="6"/>
        <v>49823</v>
      </c>
      <c r="G52" s="104">
        <f t="shared" si="6"/>
        <v>49290</v>
      </c>
      <c r="H52" s="103">
        <f t="shared" si="6"/>
        <v>10990</v>
      </c>
      <c r="I52" s="104">
        <f t="shared" si="6"/>
        <v>10850</v>
      </c>
      <c r="J52" s="103">
        <f t="shared" si="6"/>
        <v>235991</v>
      </c>
      <c r="K52" s="104">
        <f t="shared" si="6"/>
        <v>235065</v>
      </c>
    </row>
    <row r="53" spans="2:13" ht="12.75">
      <c r="B53" s="255">
        <v>2011</v>
      </c>
      <c r="C53" s="90" t="s">
        <v>34</v>
      </c>
      <c r="D53" s="91">
        <f aca="true" t="shared" si="7" ref="D53:K53">AVERAGE(D31:D42)</f>
        <v>183857.33333333334</v>
      </c>
      <c r="E53" s="92">
        <f t="shared" si="7"/>
        <v>183584.16666666666</v>
      </c>
      <c r="F53" s="93">
        <f t="shared" si="7"/>
        <v>55384.5</v>
      </c>
      <c r="G53" s="94">
        <f t="shared" si="7"/>
        <v>54801.833333333336</v>
      </c>
      <c r="H53" s="93">
        <f t="shared" si="7"/>
        <v>12216.5</v>
      </c>
      <c r="I53" s="94">
        <f t="shared" si="7"/>
        <v>12019</v>
      </c>
      <c r="J53" s="93">
        <f t="shared" si="7"/>
        <v>251458.33333333334</v>
      </c>
      <c r="K53" s="94">
        <f t="shared" si="7"/>
        <v>250405</v>
      </c>
      <c r="L53" s="105"/>
      <c r="M53" s="105"/>
    </row>
    <row r="54" spans="2:14" ht="12.75">
      <c r="B54" s="300"/>
      <c r="C54" s="95" t="s">
        <v>35</v>
      </c>
      <c r="D54" s="96">
        <f aca="true" t="shared" si="8" ref="D54:K54">MAX(D31:D42)</f>
        <v>209167</v>
      </c>
      <c r="E54" s="97">
        <f t="shared" si="8"/>
        <v>208890</v>
      </c>
      <c r="F54" s="98">
        <f t="shared" si="8"/>
        <v>59851</v>
      </c>
      <c r="G54" s="99">
        <f t="shared" si="8"/>
        <v>59181</v>
      </c>
      <c r="H54" s="98">
        <f t="shared" si="8"/>
        <v>17363</v>
      </c>
      <c r="I54" s="99">
        <f t="shared" si="8"/>
        <v>17162</v>
      </c>
      <c r="J54" s="98">
        <f t="shared" si="8"/>
        <v>280784</v>
      </c>
      <c r="K54" s="99">
        <f t="shared" si="8"/>
        <v>279657</v>
      </c>
      <c r="L54" s="105"/>
      <c r="M54" s="105"/>
      <c r="N54" s="105"/>
    </row>
    <row r="55" spans="2:14" ht="13.5" thickBot="1">
      <c r="B55" s="301"/>
      <c r="C55" s="100" t="s">
        <v>36</v>
      </c>
      <c r="D55" s="101">
        <f aca="true" t="shared" si="9" ref="D55:K55">MIN(D31:D42)</f>
        <v>149116</v>
      </c>
      <c r="E55" s="102">
        <f t="shared" si="9"/>
        <v>148837</v>
      </c>
      <c r="F55" s="103">
        <f t="shared" si="9"/>
        <v>47812</v>
      </c>
      <c r="G55" s="104">
        <f t="shared" si="9"/>
        <v>47302</v>
      </c>
      <c r="H55" s="103">
        <f t="shared" si="9"/>
        <v>9204</v>
      </c>
      <c r="I55" s="104">
        <f t="shared" si="9"/>
        <v>9109</v>
      </c>
      <c r="J55" s="103">
        <f t="shared" si="9"/>
        <v>214649</v>
      </c>
      <c r="K55" s="104">
        <f t="shared" si="9"/>
        <v>213450</v>
      </c>
      <c r="L55" s="105"/>
      <c r="M55" s="105"/>
      <c r="N55" s="105"/>
    </row>
    <row r="56" spans="5:14" ht="12.75"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5:14" ht="12.75"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5" ht="12.75">
      <c r="B58" s="20"/>
      <c r="C58" s="20"/>
      <c r="D58" s="2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20"/>
    </row>
    <row r="59" spans="2:15" ht="12.75">
      <c r="B59" s="24" t="s">
        <v>100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7"/>
    </row>
    <row r="60" spans="2:15" ht="12.75">
      <c r="B60" s="20" t="s">
        <v>97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20"/>
      <c r="O60" s="20"/>
    </row>
    <row r="61" spans="2:16" ht="13.5" thickBot="1">
      <c r="B61" s="20"/>
      <c r="C61" s="20"/>
      <c r="D61" s="20"/>
      <c r="E61" s="106"/>
      <c r="F61" s="106"/>
      <c r="G61" s="106"/>
      <c r="H61" s="106"/>
      <c r="I61" s="106"/>
      <c r="J61" s="106"/>
      <c r="K61" s="106"/>
      <c r="L61" s="106"/>
      <c r="M61" s="20"/>
      <c r="N61" s="20"/>
      <c r="O61" s="20"/>
      <c r="P61" s="20"/>
    </row>
    <row r="62" spans="2:14" ht="13.5" thickBot="1">
      <c r="B62" s="260"/>
      <c r="C62" s="260"/>
      <c r="D62" s="282"/>
      <c r="E62" s="284" t="s">
        <v>10</v>
      </c>
      <c r="F62" s="285"/>
      <c r="G62" s="283" t="s">
        <v>11</v>
      </c>
      <c r="H62" s="283"/>
      <c r="I62" s="283"/>
      <c r="J62" s="283"/>
      <c r="K62" s="294" t="s">
        <v>12</v>
      </c>
      <c r="L62" s="295"/>
      <c r="M62" s="20"/>
      <c r="N62" s="20"/>
    </row>
    <row r="63" spans="2:14" ht="13.5" thickBot="1">
      <c r="B63" s="108"/>
      <c r="C63" s="108"/>
      <c r="D63" s="109"/>
      <c r="E63" s="271" t="s">
        <v>13</v>
      </c>
      <c r="F63" s="272"/>
      <c r="G63" s="273" t="s">
        <v>14</v>
      </c>
      <c r="H63" s="242"/>
      <c r="I63" s="242" t="s">
        <v>15</v>
      </c>
      <c r="J63" s="223"/>
      <c r="K63" s="296"/>
      <c r="L63" s="297"/>
      <c r="M63" s="20"/>
      <c r="N63" s="20"/>
    </row>
    <row r="64" spans="2:13" ht="26.25" thickBot="1">
      <c r="B64" s="228" t="s">
        <v>39</v>
      </c>
      <c r="C64" s="229" t="s">
        <v>17</v>
      </c>
      <c r="D64" s="230" t="s">
        <v>16</v>
      </c>
      <c r="E64" s="231" t="s">
        <v>98</v>
      </c>
      <c r="F64" s="232" t="s">
        <v>99</v>
      </c>
      <c r="G64" s="231" t="s">
        <v>98</v>
      </c>
      <c r="H64" s="233" t="s">
        <v>99</v>
      </c>
      <c r="I64" s="233" t="s">
        <v>98</v>
      </c>
      <c r="J64" s="232" t="s">
        <v>99</v>
      </c>
      <c r="K64" s="231" t="s">
        <v>98</v>
      </c>
      <c r="L64" s="232" t="s">
        <v>99</v>
      </c>
      <c r="M64" s="20"/>
    </row>
    <row r="65" spans="2:14" ht="12.75">
      <c r="B65" s="234" t="s">
        <v>101</v>
      </c>
      <c r="C65" s="235" t="s">
        <v>30</v>
      </c>
      <c r="D65" s="236">
        <v>2011</v>
      </c>
      <c r="E65" s="237">
        <v>7729</v>
      </c>
      <c r="F65" s="238">
        <v>7716</v>
      </c>
      <c r="G65" s="237">
        <v>755</v>
      </c>
      <c r="H65" s="239">
        <v>746</v>
      </c>
      <c r="I65" s="239">
        <v>2576</v>
      </c>
      <c r="J65" s="238">
        <v>2554</v>
      </c>
      <c r="K65" s="237">
        <f aca="true" t="shared" si="10" ref="K65:K85">+E65+G65+I65</f>
        <v>11060</v>
      </c>
      <c r="L65" s="238">
        <f aca="true" t="shared" si="11" ref="L65:L85">+F65+H65+J65</f>
        <v>11016</v>
      </c>
      <c r="M65" s="106"/>
      <c r="N65" s="123"/>
    </row>
    <row r="66" spans="2:14" ht="12.75">
      <c r="B66" s="240" t="s">
        <v>102</v>
      </c>
      <c r="C66" s="241" t="s">
        <v>30</v>
      </c>
      <c r="D66" s="243">
        <v>2011</v>
      </c>
      <c r="E66" s="244">
        <v>8633</v>
      </c>
      <c r="F66" s="245">
        <v>8622</v>
      </c>
      <c r="G66" s="244">
        <v>548</v>
      </c>
      <c r="H66" s="246">
        <v>548</v>
      </c>
      <c r="I66" s="246">
        <v>2331</v>
      </c>
      <c r="J66" s="245">
        <v>2229</v>
      </c>
      <c r="K66" s="244">
        <f t="shared" si="10"/>
        <v>11512</v>
      </c>
      <c r="L66" s="245">
        <f t="shared" si="11"/>
        <v>11399</v>
      </c>
      <c r="M66" s="130"/>
      <c r="N66" s="123"/>
    </row>
    <row r="67" spans="2:14" ht="12.75">
      <c r="B67" s="240" t="s">
        <v>103</v>
      </c>
      <c r="C67" s="241" t="s">
        <v>30</v>
      </c>
      <c r="D67" s="243">
        <v>2011</v>
      </c>
      <c r="E67" s="244">
        <v>7573</v>
      </c>
      <c r="F67" s="245">
        <v>7558</v>
      </c>
      <c r="G67" s="244">
        <v>688</v>
      </c>
      <c r="H67" s="246">
        <v>675</v>
      </c>
      <c r="I67" s="246">
        <v>2303</v>
      </c>
      <c r="J67" s="245">
        <v>2282</v>
      </c>
      <c r="K67" s="244">
        <f t="shared" si="10"/>
        <v>10564</v>
      </c>
      <c r="L67" s="245">
        <f t="shared" si="11"/>
        <v>10515</v>
      </c>
      <c r="M67" s="130"/>
      <c r="N67" s="123"/>
    </row>
    <row r="68" spans="2:14" ht="12.75">
      <c r="B68" s="240" t="s">
        <v>104</v>
      </c>
      <c r="C68" s="241" t="s">
        <v>30</v>
      </c>
      <c r="D68" s="243">
        <v>2011</v>
      </c>
      <c r="E68" s="244">
        <v>6948</v>
      </c>
      <c r="F68" s="245">
        <v>6942</v>
      </c>
      <c r="G68" s="244">
        <v>263</v>
      </c>
      <c r="H68" s="246">
        <v>263</v>
      </c>
      <c r="I68" s="246">
        <v>2499</v>
      </c>
      <c r="J68" s="245">
        <v>2487</v>
      </c>
      <c r="K68" s="244">
        <f t="shared" si="10"/>
        <v>9710</v>
      </c>
      <c r="L68" s="245">
        <f t="shared" si="11"/>
        <v>9692</v>
      </c>
      <c r="M68" s="130"/>
      <c r="N68" s="123"/>
    </row>
    <row r="69" spans="2:14" ht="12.75">
      <c r="B69" s="240" t="s">
        <v>105</v>
      </c>
      <c r="C69" s="241" t="s">
        <v>30</v>
      </c>
      <c r="D69" s="243">
        <v>2011</v>
      </c>
      <c r="E69" s="244">
        <v>8194</v>
      </c>
      <c r="F69" s="245">
        <v>8185</v>
      </c>
      <c r="G69" s="244">
        <v>787</v>
      </c>
      <c r="H69" s="246">
        <v>750</v>
      </c>
      <c r="I69" s="246">
        <v>1878</v>
      </c>
      <c r="J69" s="245">
        <v>1786</v>
      </c>
      <c r="K69" s="244">
        <f t="shared" si="10"/>
        <v>10859</v>
      </c>
      <c r="L69" s="245">
        <f t="shared" si="11"/>
        <v>10721</v>
      </c>
      <c r="M69" s="130"/>
      <c r="N69" s="123"/>
    </row>
    <row r="70" spans="2:14" ht="12.75">
      <c r="B70" s="240" t="s">
        <v>106</v>
      </c>
      <c r="C70" s="241" t="s">
        <v>30</v>
      </c>
      <c r="D70" s="243">
        <v>2011</v>
      </c>
      <c r="E70" s="244">
        <v>6757</v>
      </c>
      <c r="F70" s="245">
        <v>6749</v>
      </c>
      <c r="G70" s="244">
        <v>562</v>
      </c>
      <c r="H70" s="246">
        <v>560</v>
      </c>
      <c r="I70" s="246">
        <v>2379</v>
      </c>
      <c r="J70" s="245">
        <v>2354</v>
      </c>
      <c r="K70" s="244">
        <f t="shared" si="10"/>
        <v>9698</v>
      </c>
      <c r="L70" s="245">
        <f t="shared" si="11"/>
        <v>9663</v>
      </c>
      <c r="M70" s="130"/>
      <c r="N70" s="123"/>
    </row>
    <row r="71" spans="2:14" ht="12.75">
      <c r="B71" s="240" t="s">
        <v>107</v>
      </c>
      <c r="C71" s="241" t="s">
        <v>30</v>
      </c>
      <c r="D71" s="243">
        <v>2011</v>
      </c>
      <c r="E71" s="244">
        <v>11922</v>
      </c>
      <c r="F71" s="245">
        <v>11915</v>
      </c>
      <c r="G71" s="244">
        <v>593</v>
      </c>
      <c r="H71" s="246">
        <v>590</v>
      </c>
      <c r="I71" s="246">
        <v>2147</v>
      </c>
      <c r="J71" s="245">
        <v>2138</v>
      </c>
      <c r="K71" s="244">
        <f t="shared" si="10"/>
        <v>14662</v>
      </c>
      <c r="L71" s="245">
        <f t="shared" si="11"/>
        <v>14643</v>
      </c>
      <c r="M71" s="130"/>
      <c r="N71" s="123"/>
    </row>
    <row r="72" spans="2:14" ht="12.75">
      <c r="B72" s="240" t="s">
        <v>108</v>
      </c>
      <c r="C72" s="241" t="s">
        <v>30</v>
      </c>
      <c r="D72" s="243">
        <v>2011</v>
      </c>
      <c r="E72" s="244">
        <v>11600</v>
      </c>
      <c r="F72" s="245">
        <v>11583</v>
      </c>
      <c r="G72" s="244">
        <v>269</v>
      </c>
      <c r="H72" s="246">
        <v>267</v>
      </c>
      <c r="I72" s="246">
        <v>2612</v>
      </c>
      <c r="J72" s="245">
        <v>2602</v>
      </c>
      <c r="K72" s="244">
        <f t="shared" si="10"/>
        <v>14481</v>
      </c>
      <c r="L72" s="245">
        <f t="shared" si="11"/>
        <v>14452</v>
      </c>
      <c r="M72" s="130"/>
      <c r="N72" s="123"/>
    </row>
    <row r="73" spans="2:14" ht="12.75">
      <c r="B73" s="240" t="s">
        <v>109</v>
      </c>
      <c r="C73" s="241" t="s">
        <v>30</v>
      </c>
      <c r="D73" s="243">
        <v>2011</v>
      </c>
      <c r="E73" s="244">
        <v>8080</v>
      </c>
      <c r="F73" s="245">
        <v>8064</v>
      </c>
      <c r="G73" s="244">
        <v>319</v>
      </c>
      <c r="H73" s="246">
        <v>312</v>
      </c>
      <c r="I73" s="246">
        <v>2520</v>
      </c>
      <c r="J73" s="245">
        <v>2476</v>
      </c>
      <c r="K73" s="244">
        <f t="shared" si="10"/>
        <v>10919</v>
      </c>
      <c r="L73" s="245">
        <f t="shared" si="11"/>
        <v>10852</v>
      </c>
      <c r="M73" s="130"/>
      <c r="N73" s="123"/>
    </row>
    <row r="74" spans="2:14" ht="12.75">
      <c r="B74" s="240" t="s">
        <v>110</v>
      </c>
      <c r="C74" s="241" t="s">
        <v>30</v>
      </c>
      <c r="D74" s="243">
        <v>2011</v>
      </c>
      <c r="E74" s="244">
        <v>8407</v>
      </c>
      <c r="F74" s="245">
        <v>8402</v>
      </c>
      <c r="G74" s="244">
        <v>481</v>
      </c>
      <c r="H74" s="246">
        <v>473</v>
      </c>
      <c r="I74" s="246">
        <v>2509</v>
      </c>
      <c r="J74" s="245">
        <v>2492</v>
      </c>
      <c r="K74" s="244">
        <f t="shared" si="10"/>
        <v>11397</v>
      </c>
      <c r="L74" s="245">
        <f t="shared" si="11"/>
        <v>11367</v>
      </c>
      <c r="M74" s="130"/>
      <c r="N74" s="123"/>
    </row>
    <row r="75" spans="2:14" ht="12.75">
      <c r="B75" s="240" t="s">
        <v>111</v>
      </c>
      <c r="C75" s="241" t="s">
        <v>30</v>
      </c>
      <c r="D75" s="243">
        <v>2011</v>
      </c>
      <c r="E75" s="244">
        <v>13594</v>
      </c>
      <c r="F75" s="245">
        <v>13579</v>
      </c>
      <c r="G75" s="244">
        <v>561</v>
      </c>
      <c r="H75" s="246">
        <v>527</v>
      </c>
      <c r="I75" s="246">
        <v>2924</v>
      </c>
      <c r="J75" s="245">
        <v>2881</v>
      </c>
      <c r="K75" s="244">
        <f t="shared" si="10"/>
        <v>17079</v>
      </c>
      <c r="L75" s="245">
        <f t="shared" si="11"/>
        <v>16987</v>
      </c>
      <c r="M75" s="130"/>
      <c r="N75" s="123"/>
    </row>
    <row r="76" spans="2:14" ht="12.75">
      <c r="B76" s="240" t="s">
        <v>112</v>
      </c>
      <c r="C76" s="241" t="s">
        <v>30</v>
      </c>
      <c r="D76" s="243">
        <v>2011</v>
      </c>
      <c r="E76" s="244">
        <v>11600</v>
      </c>
      <c r="F76" s="245">
        <v>11592</v>
      </c>
      <c r="G76" s="244">
        <v>586</v>
      </c>
      <c r="H76" s="246">
        <v>573</v>
      </c>
      <c r="I76" s="246">
        <v>2893</v>
      </c>
      <c r="J76" s="245">
        <v>2843</v>
      </c>
      <c r="K76" s="244">
        <f t="shared" si="10"/>
        <v>15079</v>
      </c>
      <c r="L76" s="245">
        <f t="shared" si="11"/>
        <v>15008</v>
      </c>
      <c r="M76" s="130"/>
      <c r="N76" s="123"/>
    </row>
    <row r="77" spans="2:14" ht="12.75">
      <c r="B77" s="240" t="s">
        <v>113</v>
      </c>
      <c r="C77" s="241" t="s">
        <v>30</v>
      </c>
      <c r="D77" s="243">
        <v>2011</v>
      </c>
      <c r="E77" s="244">
        <v>13551</v>
      </c>
      <c r="F77" s="245">
        <v>13536</v>
      </c>
      <c r="G77" s="244">
        <v>560</v>
      </c>
      <c r="H77" s="246">
        <v>493</v>
      </c>
      <c r="I77" s="246">
        <v>3279</v>
      </c>
      <c r="J77" s="245">
        <v>3263</v>
      </c>
      <c r="K77" s="244">
        <f t="shared" si="10"/>
        <v>17390</v>
      </c>
      <c r="L77" s="245">
        <f t="shared" si="11"/>
        <v>17292</v>
      </c>
      <c r="M77" s="130"/>
      <c r="N77" s="123"/>
    </row>
    <row r="78" spans="2:14" ht="12.75">
      <c r="B78" s="240" t="s">
        <v>114</v>
      </c>
      <c r="C78" s="241" t="s">
        <v>30</v>
      </c>
      <c r="D78" s="243">
        <v>2011</v>
      </c>
      <c r="E78" s="244">
        <v>12200</v>
      </c>
      <c r="F78" s="245">
        <v>12183</v>
      </c>
      <c r="G78" s="244">
        <v>422</v>
      </c>
      <c r="H78" s="246">
        <v>420</v>
      </c>
      <c r="I78" s="246">
        <v>2468</v>
      </c>
      <c r="J78" s="245">
        <v>2461</v>
      </c>
      <c r="K78" s="244">
        <f t="shared" si="10"/>
        <v>15090</v>
      </c>
      <c r="L78" s="245">
        <f t="shared" si="11"/>
        <v>15064</v>
      </c>
      <c r="M78" s="130"/>
      <c r="N78" s="123"/>
    </row>
    <row r="79" spans="2:14" ht="12.75">
      <c r="B79" s="240" t="s">
        <v>115</v>
      </c>
      <c r="C79" s="241" t="s">
        <v>30</v>
      </c>
      <c r="D79" s="243">
        <v>2011</v>
      </c>
      <c r="E79" s="244">
        <v>11095</v>
      </c>
      <c r="F79" s="245">
        <v>11046</v>
      </c>
      <c r="G79" s="244">
        <v>566</v>
      </c>
      <c r="H79" s="246">
        <v>562</v>
      </c>
      <c r="I79" s="246">
        <v>2398</v>
      </c>
      <c r="J79" s="245">
        <v>2380</v>
      </c>
      <c r="K79" s="244">
        <f t="shared" si="10"/>
        <v>14059</v>
      </c>
      <c r="L79" s="245">
        <f t="shared" si="11"/>
        <v>13988</v>
      </c>
      <c r="M79" s="130"/>
      <c r="N79" s="123"/>
    </row>
    <row r="80" spans="2:14" ht="12.75">
      <c r="B80" s="240" t="s">
        <v>116</v>
      </c>
      <c r="C80" s="241" t="s">
        <v>30</v>
      </c>
      <c r="D80" s="243">
        <v>2011</v>
      </c>
      <c r="E80" s="244">
        <v>9265</v>
      </c>
      <c r="F80" s="245">
        <v>9259</v>
      </c>
      <c r="G80" s="244">
        <v>620</v>
      </c>
      <c r="H80" s="246">
        <v>605</v>
      </c>
      <c r="I80" s="246">
        <v>2402</v>
      </c>
      <c r="J80" s="245">
        <v>2324</v>
      </c>
      <c r="K80" s="244">
        <f t="shared" si="10"/>
        <v>12287</v>
      </c>
      <c r="L80" s="245">
        <f t="shared" si="11"/>
        <v>12188</v>
      </c>
      <c r="M80" s="130"/>
      <c r="N80" s="123"/>
    </row>
    <row r="81" spans="2:14" ht="12.75">
      <c r="B81" s="240" t="s">
        <v>117</v>
      </c>
      <c r="C81" s="241" t="s">
        <v>30</v>
      </c>
      <c r="D81" s="243">
        <v>2011</v>
      </c>
      <c r="E81" s="244">
        <v>11046</v>
      </c>
      <c r="F81" s="245">
        <v>11034</v>
      </c>
      <c r="G81" s="244">
        <v>791</v>
      </c>
      <c r="H81" s="246">
        <v>782</v>
      </c>
      <c r="I81" s="246">
        <v>3302</v>
      </c>
      <c r="J81" s="245">
        <v>3277</v>
      </c>
      <c r="K81" s="244">
        <f t="shared" si="10"/>
        <v>15139</v>
      </c>
      <c r="L81" s="245">
        <f t="shared" si="11"/>
        <v>15093</v>
      </c>
      <c r="M81" s="130"/>
      <c r="N81" s="123"/>
    </row>
    <row r="82" spans="2:14" ht="12.75">
      <c r="B82" s="240" t="s">
        <v>118</v>
      </c>
      <c r="C82" s="241" t="s">
        <v>30</v>
      </c>
      <c r="D82" s="243">
        <v>2011</v>
      </c>
      <c r="E82" s="244">
        <v>8079</v>
      </c>
      <c r="F82" s="245">
        <v>8065</v>
      </c>
      <c r="G82" s="244">
        <v>469</v>
      </c>
      <c r="H82" s="246">
        <v>463</v>
      </c>
      <c r="I82" s="246">
        <v>3354</v>
      </c>
      <c r="J82" s="245">
        <v>3348</v>
      </c>
      <c r="K82" s="244">
        <f t="shared" si="10"/>
        <v>11902</v>
      </c>
      <c r="L82" s="245">
        <f t="shared" si="11"/>
        <v>11876</v>
      </c>
      <c r="M82" s="130"/>
      <c r="N82" s="123"/>
    </row>
    <row r="83" spans="2:14" ht="12.75">
      <c r="B83" s="240" t="s">
        <v>119</v>
      </c>
      <c r="C83" s="241" t="s">
        <v>30</v>
      </c>
      <c r="D83" s="243">
        <v>2011</v>
      </c>
      <c r="E83" s="244">
        <v>10942</v>
      </c>
      <c r="F83" s="245">
        <v>10932</v>
      </c>
      <c r="G83" s="244">
        <v>627</v>
      </c>
      <c r="H83" s="246">
        <v>610</v>
      </c>
      <c r="I83" s="246">
        <v>3132</v>
      </c>
      <c r="J83" s="245">
        <v>3116</v>
      </c>
      <c r="K83" s="244">
        <f t="shared" si="10"/>
        <v>14701</v>
      </c>
      <c r="L83" s="245">
        <f t="shared" si="11"/>
        <v>14658</v>
      </c>
      <c r="M83" s="130"/>
      <c r="N83" s="123"/>
    </row>
    <row r="84" spans="2:14" ht="12.75">
      <c r="B84" s="240" t="s">
        <v>120</v>
      </c>
      <c r="C84" s="241" t="s">
        <v>30</v>
      </c>
      <c r="D84" s="243">
        <v>2011</v>
      </c>
      <c r="E84" s="244">
        <v>11335</v>
      </c>
      <c r="F84" s="245">
        <v>11318</v>
      </c>
      <c r="G84" s="244">
        <v>635</v>
      </c>
      <c r="H84" s="246">
        <v>631</v>
      </c>
      <c r="I84" s="246">
        <v>2965</v>
      </c>
      <c r="J84" s="245">
        <v>2906</v>
      </c>
      <c r="K84" s="244">
        <f t="shared" si="10"/>
        <v>14935</v>
      </c>
      <c r="L84" s="245">
        <f t="shared" si="11"/>
        <v>14855</v>
      </c>
      <c r="M84" s="130"/>
      <c r="N84" s="123"/>
    </row>
    <row r="85" spans="2:13" ht="12.75" customHeight="1" thickBot="1">
      <c r="B85" s="247" t="s">
        <v>121</v>
      </c>
      <c r="C85" s="248" t="s">
        <v>30</v>
      </c>
      <c r="D85" s="249">
        <v>2011</v>
      </c>
      <c r="E85" s="250">
        <v>10617</v>
      </c>
      <c r="F85" s="251">
        <v>10610</v>
      </c>
      <c r="G85" s="250">
        <v>629</v>
      </c>
      <c r="H85" s="252">
        <v>607</v>
      </c>
      <c r="I85" s="252">
        <v>3372</v>
      </c>
      <c r="J85" s="251">
        <v>3357</v>
      </c>
      <c r="K85" s="250">
        <f t="shared" si="10"/>
        <v>14618</v>
      </c>
      <c r="L85" s="251">
        <f t="shared" si="11"/>
        <v>14574</v>
      </c>
      <c r="M85" s="20"/>
    </row>
    <row r="86" spans="2:13" ht="12.75" customHeight="1">
      <c r="B86" s="139"/>
      <c r="C86" s="139"/>
      <c r="D86" s="140"/>
      <c r="E86" s="141"/>
      <c r="F86" s="141"/>
      <c r="G86" s="141"/>
      <c r="H86" s="141"/>
      <c r="I86" s="141"/>
      <c r="J86" s="141"/>
      <c r="K86" s="141"/>
      <c r="L86" s="141"/>
      <c r="M86" s="20"/>
    </row>
    <row r="87" spans="2:13" ht="12.75" customHeight="1">
      <c r="B87" s="139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0"/>
    </row>
    <row r="88" spans="2:15" ht="13.5" thickBot="1">
      <c r="B88" s="20"/>
      <c r="C88" s="20"/>
      <c r="D88" s="20"/>
      <c r="E88" s="13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3.5" thickBot="1">
      <c r="B89" s="20"/>
      <c r="C89" s="20"/>
      <c r="D89" s="284" t="s">
        <v>10</v>
      </c>
      <c r="E89" s="285"/>
      <c r="F89" s="283" t="s">
        <v>11</v>
      </c>
      <c r="G89" s="283"/>
      <c r="H89" s="283"/>
      <c r="I89" s="283"/>
      <c r="J89" s="294" t="s">
        <v>12</v>
      </c>
      <c r="K89" s="295"/>
      <c r="L89" s="20"/>
      <c r="M89" s="20"/>
      <c r="N89" s="20"/>
      <c r="O89" s="20"/>
    </row>
    <row r="90" spans="2:13" ht="13.5" thickBot="1">
      <c r="B90" s="142"/>
      <c r="C90" s="142"/>
      <c r="D90" s="271" t="s">
        <v>13</v>
      </c>
      <c r="E90" s="272"/>
      <c r="F90" s="273" t="s">
        <v>14</v>
      </c>
      <c r="G90" s="242"/>
      <c r="H90" s="242" t="s">
        <v>15</v>
      </c>
      <c r="I90" s="223"/>
      <c r="J90" s="296"/>
      <c r="K90" s="297"/>
      <c r="L90" s="20"/>
      <c r="M90" s="20"/>
    </row>
    <row r="91" spans="2:13" ht="26.25" thickBot="1">
      <c r="B91" s="292" t="str">
        <f>+K2</f>
        <v>JUNIO 2011</v>
      </c>
      <c r="C91" s="324"/>
      <c r="D91" s="88" t="s">
        <v>98</v>
      </c>
      <c r="E91" s="218" t="s">
        <v>99</v>
      </c>
      <c r="F91" s="88" t="s">
        <v>98</v>
      </c>
      <c r="G91" s="89" t="s">
        <v>99</v>
      </c>
      <c r="H91" s="88" t="s">
        <v>98</v>
      </c>
      <c r="I91" s="89" t="s">
        <v>99</v>
      </c>
      <c r="J91" s="88" t="s">
        <v>98</v>
      </c>
      <c r="K91" s="89" t="s">
        <v>99</v>
      </c>
      <c r="L91" s="20"/>
      <c r="M91" s="20"/>
    </row>
    <row r="92" spans="2:13" ht="12.75">
      <c r="B92" s="288" t="s">
        <v>34</v>
      </c>
      <c r="C92" s="325"/>
      <c r="D92" s="93">
        <f aca="true" t="shared" si="12" ref="D92:K92">AVERAGE(E65:E84)</f>
        <v>9927.5</v>
      </c>
      <c r="E92" s="94">
        <f t="shared" si="12"/>
        <v>9914</v>
      </c>
      <c r="F92" s="93">
        <f t="shared" si="12"/>
        <v>555.1</v>
      </c>
      <c r="G92" s="94">
        <f t="shared" si="12"/>
        <v>542.5</v>
      </c>
      <c r="H92" s="93">
        <f t="shared" si="12"/>
        <v>2643.55</v>
      </c>
      <c r="I92" s="94">
        <f t="shared" si="12"/>
        <v>2609.95</v>
      </c>
      <c r="J92" s="93">
        <f t="shared" si="12"/>
        <v>13126.15</v>
      </c>
      <c r="K92" s="94">
        <f t="shared" si="12"/>
        <v>13066.45</v>
      </c>
      <c r="L92" s="20"/>
      <c r="M92" s="20"/>
    </row>
    <row r="93" spans="2:13" ht="12.75">
      <c r="B93" s="290" t="s">
        <v>35</v>
      </c>
      <c r="C93" s="327"/>
      <c r="D93" s="98">
        <f aca="true" t="shared" si="13" ref="D93:K93">MAX(E65:E84)</f>
        <v>13594</v>
      </c>
      <c r="E93" s="99">
        <f t="shared" si="13"/>
        <v>13579</v>
      </c>
      <c r="F93" s="98">
        <f t="shared" si="13"/>
        <v>791</v>
      </c>
      <c r="G93" s="99">
        <f t="shared" si="13"/>
        <v>782</v>
      </c>
      <c r="H93" s="98">
        <f t="shared" si="13"/>
        <v>3354</v>
      </c>
      <c r="I93" s="99">
        <f t="shared" si="13"/>
        <v>3348</v>
      </c>
      <c r="J93" s="98">
        <f t="shared" si="13"/>
        <v>17390</v>
      </c>
      <c r="K93" s="99">
        <f t="shared" si="13"/>
        <v>17292</v>
      </c>
      <c r="L93" s="20"/>
      <c r="M93" s="20"/>
    </row>
    <row r="94" spans="2:13" ht="13.5" thickBot="1">
      <c r="B94" s="286" t="s">
        <v>36</v>
      </c>
      <c r="C94" s="326"/>
      <c r="D94" s="103">
        <f aca="true" t="shared" si="14" ref="D94:K94">MIN(E65:E84)</f>
        <v>6757</v>
      </c>
      <c r="E94" s="104">
        <f t="shared" si="14"/>
        <v>6749</v>
      </c>
      <c r="F94" s="103">
        <f t="shared" si="14"/>
        <v>263</v>
      </c>
      <c r="G94" s="104">
        <f t="shared" si="14"/>
        <v>263</v>
      </c>
      <c r="H94" s="103">
        <f t="shared" si="14"/>
        <v>1878</v>
      </c>
      <c r="I94" s="104">
        <f t="shared" si="14"/>
        <v>1786</v>
      </c>
      <c r="J94" s="103">
        <f t="shared" si="14"/>
        <v>9698</v>
      </c>
      <c r="K94" s="104">
        <f t="shared" si="14"/>
        <v>9663</v>
      </c>
      <c r="L94" s="20"/>
      <c r="M94" s="20"/>
    </row>
    <row r="95" spans="2:15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8" spans="3:14" ht="12.75">
      <c r="C98" s="20"/>
      <c r="D98" s="20"/>
      <c r="E98" s="20"/>
      <c r="F98" s="106"/>
      <c r="G98" s="20"/>
      <c r="H98" s="20"/>
      <c r="I98" s="20"/>
      <c r="J98" s="20"/>
      <c r="K98" s="20"/>
      <c r="L98" s="20"/>
      <c r="M98" s="20"/>
      <c r="N98" s="20"/>
    </row>
    <row r="99" spans="2:14" ht="12.75">
      <c r="B99" s="107"/>
      <c r="C99" s="162"/>
      <c r="D99" s="162"/>
      <c r="E99" s="162"/>
      <c r="F99" s="182"/>
      <c r="G99" s="162"/>
      <c r="H99" s="162"/>
      <c r="I99" s="162"/>
      <c r="J99" s="162"/>
      <c r="K99" s="162"/>
      <c r="L99" s="162"/>
      <c r="M99" s="162"/>
      <c r="N99" s="162"/>
    </row>
    <row r="100" spans="2:14" ht="12.75">
      <c r="B100" s="107"/>
      <c r="C100" s="162"/>
      <c r="D100" s="162"/>
      <c r="E100" s="162"/>
      <c r="F100" s="163"/>
      <c r="G100" s="162"/>
      <c r="H100" s="162"/>
      <c r="I100" s="162"/>
      <c r="J100" s="162"/>
      <c r="K100" s="162"/>
      <c r="L100" s="162"/>
      <c r="M100" s="162"/>
      <c r="N100" s="164"/>
    </row>
    <row r="101" spans="2:14" ht="12.75">
      <c r="B101" s="107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4"/>
    </row>
    <row r="102" spans="2:14" ht="12.7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0"/>
    </row>
    <row r="103" spans="2:14" ht="12.7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="20" customFormat="1" ht="12.75">
      <c r="A106" s="226"/>
    </row>
    <row r="107" spans="1:17" ht="12.75">
      <c r="A107" s="253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2.75">
      <c r="A108" s="253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253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2.75">
      <c r="A110" s="253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2.75">
      <c r="A111" s="253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.75">
      <c r="A112" s="253"/>
      <c r="B112" s="183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2.75">
      <c r="A113" s="253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2.75">
      <c r="A114" s="253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2.75" customHeight="1">
      <c r="A115" s="253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7"/>
      <c r="O115" s="27"/>
      <c r="P115" s="27"/>
      <c r="Q115" s="27"/>
    </row>
    <row r="116" spans="1:17" ht="12.75">
      <c r="A116" s="253"/>
      <c r="B116" s="149"/>
      <c r="C116" s="149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27"/>
      <c r="O116" s="27"/>
      <c r="P116" s="27"/>
      <c r="Q116" s="27"/>
    </row>
    <row r="117" spans="1:17" ht="12.75" customHeight="1">
      <c r="A117" s="253"/>
      <c r="B117" s="261"/>
      <c r="C117" s="183"/>
      <c r="D117" s="184"/>
      <c r="E117" s="184"/>
      <c r="F117" s="184"/>
      <c r="G117" s="184"/>
      <c r="H117" s="184"/>
      <c r="I117" s="184"/>
      <c r="J117" s="184"/>
      <c r="K117" s="184"/>
      <c r="L117" s="185"/>
      <c r="M117" s="185"/>
      <c r="N117" s="27"/>
      <c r="O117" s="27"/>
      <c r="P117" s="27"/>
      <c r="Q117" s="27"/>
    </row>
    <row r="118" spans="1:17" ht="12.75">
      <c r="A118" s="253"/>
      <c r="B118" s="261"/>
      <c r="C118" s="183"/>
      <c r="D118" s="184"/>
      <c r="E118" s="184"/>
      <c r="F118" s="184"/>
      <c r="G118" s="184"/>
      <c r="H118" s="184"/>
      <c r="I118" s="184"/>
      <c r="J118" s="184"/>
      <c r="K118" s="184"/>
      <c r="L118" s="185"/>
      <c r="M118" s="185"/>
      <c r="N118" s="27"/>
      <c r="O118" s="27"/>
      <c r="P118" s="27"/>
      <c r="Q118" s="27"/>
    </row>
    <row r="119" spans="1:17" ht="12.75">
      <c r="A119" s="253"/>
      <c r="B119" s="261"/>
      <c r="C119" s="183"/>
      <c r="D119" s="184"/>
      <c r="E119" s="184"/>
      <c r="F119" s="184"/>
      <c r="G119" s="184"/>
      <c r="H119" s="184"/>
      <c r="I119" s="184"/>
      <c r="J119" s="184"/>
      <c r="K119" s="184"/>
      <c r="L119" s="185"/>
      <c r="M119" s="185"/>
      <c r="N119" s="27"/>
      <c r="O119" s="27"/>
      <c r="P119" s="27"/>
      <c r="Q119" s="27"/>
    </row>
    <row r="120" spans="1:17" ht="12.75">
      <c r="A120" s="253"/>
      <c r="B120" s="261"/>
      <c r="C120" s="183"/>
      <c r="D120" s="184"/>
      <c r="E120" s="184"/>
      <c r="F120" s="184"/>
      <c r="G120" s="184"/>
      <c r="H120" s="184"/>
      <c r="I120" s="184"/>
      <c r="J120" s="184"/>
      <c r="K120" s="184"/>
      <c r="L120" s="185"/>
      <c r="M120" s="185"/>
      <c r="N120" s="27"/>
      <c r="O120" s="27"/>
      <c r="P120" s="27"/>
      <c r="Q120" s="27"/>
    </row>
    <row r="121" spans="1:17" ht="12.75">
      <c r="A121" s="253"/>
      <c r="B121" s="261"/>
      <c r="C121" s="183"/>
      <c r="D121" s="184"/>
      <c r="E121" s="184"/>
      <c r="F121" s="184"/>
      <c r="G121" s="184"/>
      <c r="H121" s="184"/>
      <c r="I121" s="184"/>
      <c r="J121" s="184"/>
      <c r="K121" s="184"/>
      <c r="L121" s="185"/>
      <c r="M121" s="185"/>
      <c r="N121" s="27"/>
      <c r="O121" s="27"/>
      <c r="P121" s="27"/>
      <c r="Q121" s="27"/>
    </row>
    <row r="122" spans="1:17" ht="12.75">
      <c r="A122" s="253"/>
      <c r="B122" s="261"/>
      <c r="C122" s="183"/>
      <c r="D122" s="184"/>
      <c r="E122" s="184"/>
      <c r="F122" s="184"/>
      <c r="G122" s="184"/>
      <c r="H122" s="184"/>
      <c r="I122" s="184"/>
      <c r="J122" s="184"/>
      <c r="K122" s="184"/>
      <c r="L122" s="185"/>
      <c r="M122" s="185"/>
      <c r="N122" s="27"/>
      <c r="O122" s="27"/>
      <c r="P122" s="27"/>
      <c r="Q122" s="27"/>
    </row>
    <row r="123" spans="1:17" ht="12.75">
      <c r="A123" s="253"/>
      <c r="B123" s="261"/>
      <c r="C123" s="183"/>
      <c r="D123" s="184"/>
      <c r="E123" s="184"/>
      <c r="F123" s="184"/>
      <c r="G123" s="184"/>
      <c r="H123" s="184"/>
      <c r="I123" s="184"/>
      <c r="J123" s="184"/>
      <c r="K123" s="184"/>
      <c r="L123" s="185"/>
      <c r="M123" s="185"/>
      <c r="N123" s="27"/>
      <c r="O123" s="27"/>
      <c r="P123" s="27"/>
      <c r="Q123" s="27"/>
    </row>
    <row r="124" spans="1:17" ht="12.75">
      <c r="A124" s="253"/>
      <c r="B124" s="261"/>
      <c r="C124" s="183"/>
      <c r="D124" s="184"/>
      <c r="E124" s="184"/>
      <c r="F124" s="184"/>
      <c r="G124" s="184"/>
      <c r="H124" s="184"/>
      <c r="I124" s="184"/>
      <c r="J124" s="184"/>
      <c r="K124" s="184"/>
      <c r="L124" s="185"/>
      <c r="M124" s="185"/>
      <c r="N124" s="27"/>
      <c r="O124" s="27"/>
      <c r="P124" s="27"/>
      <c r="Q124" s="27"/>
    </row>
    <row r="125" spans="1:17" ht="12.75">
      <c r="A125" s="253"/>
      <c r="B125" s="261"/>
      <c r="C125" s="183"/>
      <c r="D125" s="184"/>
      <c r="E125" s="184"/>
      <c r="F125" s="184"/>
      <c r="G125" s="184"/>
      <c r="H125" s="184"/>
      <c r="I125" s="184"/>
      <c r="J125" s="184"/>
      <c r="K125" s="184"/>
      <c r="L125" s="185"/>
      <c r="M125" s="185"/>
      <c r="N125" s="27"/>
      <c r="O125" s="27"/>
      <c r="P125" s="27"/>
      <c r="Q125" s="27"/>
    </row>
    <row r="126" spans="1:17" ht="12.75">
      <c r="A126" s="253"/>
      <c r="B126" s="261"/>
      <c r="C126" s="183"/>
      <c r="D126" s="184"/>
      <c r="E126" s="184"/>
      <c r="F126" s="184"/>
      <c r="G126" s="184"/>
      <c r="H126" s="184"/>
      <c r="I126" s="184"/>
      <c r="J126" s="184"/>
      <c r="K126" s="184"/>
      <c r="L126" s="185"/>
      <c r="M126" s="185"/>
      <c r="N126" s="27"/>
      <c r="O126" s="27"/>
      <c r="P126" s="27"/>
      <c r="Q126" s="27"/>
    </row>
    <row r="127" spans="1:17" ht="12.75">
      <c r="A127" s="253"/>
      <c r="B127" s="261"/>
      <c r="C127" s="183"/>
      <c r="D127" s="184"/>
      <c r="E127" s="184"/>
      <c r="F127" s="184"/>
      <c r="G127" s="184"/>
      <c r="H127" s="184"/>
      <c r="I127" s="184"/>
      <c r="J127" s="184"/>
      <c r="K127" s="184"/>
      <c r="L127" s="185"/>
      <c r="M127" s="185"/>
      <c r="N127" s="27"/>
      <c r="O127" s="27"/>
      <c r="P127" s="27"/>
      <c r="Q127" s="27"/>
    </row>
    <row r="128" spans="1:17" ht="12.75">
      <c r="A128" s="253"/>
      <c r="B128" s="261"/>
      <c r="C128" s="183"/>
      <c r="D128" s="184"/>
      <c r="E128" s="184"/>
      <c r="F128" s="184"/>
      <c r="G128" s="184"/>
      <c r="H128" s="184"/>
      <c r="I128" s="184"/>
      <c r="J128" s="184"/>
      <c r="K128" s="184"/>
      <c r="L128" s="185"/>
      <c r="M128" s="185"/>
      <c r="N128" s="27"/>
      <c r="O128" s="27"/>
      <c r="P128" s="27"/>
      <c r="Q128" s="27"/>
    </row>
    <row r="129" spans="1:17" ht="12.75">
      <c r="A129" s="253"/>
      <c r="B129" s="260"/>
      <c r="C129" s="260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27"/>
      <c r="O129" s="27"/>
      <c r="P129" s="27"/>
      <c r="Q129" s="27"/>
    </row>
    <row r="130" spans="1:17" ht="12.75">
      <c r="A130" s="253"/>
      <c r="B130" s="261"/>
      <c r="C130" s="183"/>
      <c r="D130" s="184"/>
      <c r="E130" s="184"/>
      <c r="F130" s="184"/>
      <c r="G130" s="184"/>
      <c r="H130" s="184"/>
      <c r="I130" s="184"/>
      <c r="J130" s="184"/>
      <c r="K130" s="184"/>
      <c r="L130" s="185"/>
      <c r="M130" s="185"/>
      <c r="N130" s="27"/>
      <c r="O130" s="27"/>
      <c r="P130" s="27"/>
      <c r="Q130" s="27"/>
    </row>
    <row r="131" spans="1:17" ht="12.75">
      <c r="A131" s="253"/>
      <c r="B131" s="261"/>
      <c r="C131" s="183"/>
      <c r="D131" s="184"/>
      <c r="E131" s="184"/>
      <c r="F131" s="184"/>
      <c r="G131" s="184"/>
      <c r="H131" s="184"/>
      <c r="I131" s="184"/>
      <c r="J131" s="184"/>
      <c r="K131" s="184"/>
      <c r="L131" s="185"/>
      <c r="M131" s="185"/>
      <c r="N131" s="27"/>
      <c r="O131" s="27"/>
      <c r="P131" s="27"/>
      <c r="Q131" s="27"/>
    </row>
    <row r="132" spans="1:17" ht="12.75">
      <c r="A132" s="253"/>
      <c r="B132" s="261"/>
      <c r="C132" s="183"/>
      <c r="D132" s="184"/>
      <c r="E132" s="184"/>
      <c r="F132" s="184"/>
      <c r="G132" s="184"/>
      <c r="H132" s="184"/>
      <c r="I132" s="184"/>
      <c r="J132" s="184"/>
      <c r="K132" s="184"/>
      <c r="L132" s="185"/>
      <c r="M132" s="185"/>
      <c r="N132" s="27"/>
      <c r="O132" s="27"/>
      <c r="P132" s="27"/>
      <c r="Q132" s="27"/>
    </row>
    <row r="133" spans="1:17" ht="12.75">
      <c r="A133" s="253"/>
      <c r="B133" s="261"/>
      <c r="C133" s="183"/>
      <c r="D133" s="184"/>
      <c r="E133" s="184"/>
      <c r="F133" s="184"/>
      <c r="G133" s="184"/>
      <c r="H133" s="184"/>
      <c r="I133" s="184"/>
      <c r="J133" s="184"/>
      <c r="K133" s="184"/>
      <c r="L133" s="185"/>
      <c r="M133" s="185"/>
      <c r="N133" s="27"/>
      <c r="O133" s="27"/>
      <c r="P133" s="27"/>
      <c r="Q133" s="27"/>
    </row>
    <row r="134" spans="1:17" ht="12.75">
      <c r="A134" s="253"/>
      <c r="B134" s="261"/>
      <c r="C134" s="183"/>
      <c r="D134" s="184"/>
      <c r="E134" s="184"/>
      <c r="F134" s="184"/>
      <c r="G134" s="184"/>
      <c r="H134" s="184"/>
      <c r="I134" s="184"/>
      <c r="J134" s="184"/>
      <c r="K134" s="184"/>
      <c r="L134" s="185"/>
      <c r="M134" s="185"/>
      <c r="N134" s="27"/>
      <c r="O134" s="27"/>
      <c r="P134" s="27"/>
      <c r="Q134" s="27"/>
    </row>
    <row r="135" spans="1:17" ht="12.75">
      <c r="A135" s="253"/>
      <c r="B135" s="261"/>
      <c r="C135" s="183"/>
      <c r="D135" s="184"/>
      <c r="E135" s="184"/>
      <c r="F135" s="184"/>
      <c r="G135" s="184"/>
      <c r="H135" s="184"/>
      <c r="I135" s="184"/>
      <c r="J135" s="184"/>
      <c r="K135" s="184"/>
      <c r="L135" s="185"/>
      <c r="M135" s="185"/>
      <c r="N135" s="27"/>
      <c r="O135" s="27"/>
      <c r="P135" s="27"/>
      <c r="Q135" s="27"/>
    </row>
    <row r="136" spans="1:17" ht="12.75">
      <c r="A136" s="253"/>
      <c r="B136" s="261"/>
      <c r="C136" s="183"/>
      <c r="D136" s="184"/>
      <c r="E136" s="184"/>
      <c r="F136" s="184"/>
      <c r="G136" s="184"/>
      <c r="H136" s="184"/>
      <c r="I136" s="184"/>
      <c r="J136" s="184"/>
      <c r="K136" s="184"/>
      <c r="L136" s="185"/>
      <c r="M136" s="185"/>
      <c r="N136" s="27"/>
      <c r="O136" s="27"/>
      <c r="P136" s="27"/>
      <c r="Q136" s="27"/>
    </row>
    <row r="137" spans="1:17" ht="12.75">
      <c r="A137" s="253"/>
      <c r="B137" s="261"/>
      <c r="C137" s="183"/>
      <c r="D137" s="184"/>
      <c r="E137" s="184"/>
      <c r="F137" s="184"/>
      <c r="G137" s="184"/>
      <c r="H137" s="184"/>
      <c r="I137" s="184"/>
      <c r="J137" s="184"/>
      <c r="K137" s="184"/>
      <c r="L137" s="185"/>
      <c r="M137" s="185"/>
      <c r="N137" s="27"/>
      <c r="O137" s="27"/>
      <c r="P137" s="27"/>
      <c r="Q137" s="27"/>
    </row>
    <row r="138" spans="1:17" ht="12.75">
      <c r="A138" s="253"/>
      <c r="B138" s="261"/>
      <c r="C138" s="183"/>
      <c r="D138" s="184"/>
      <c r="E138" s="184"/>
      <c r="F138" s="184"/>
      <c r="G138" s="184"/>
      <c r="H138" s="184"/>
      <c r="I138" s="184"/>
      <c r="J138" s="184"/>
      <c r="K138" s="184"/>
      <c r="L138" s="185"/>
      <c r="M138" s="185"/>
      <c r="N138" s="27"/>
      <c r="O138" s="27"/>
      <c r="P138" s="27"/>
      <c r="Q138" s="27"/>
    </row>
    <row r="139" spans="1:17" ht="12.75">
      <c r="A139" s="253"/>
      <c r="B139" s="261"/>
      <c r="C139" s="183"/>
      <c r="D139" s="184"/>
      <c r="E139" s="184"/>
      <c r="F139" s="184"/>
      <c r="G139" s="184"/>
      <c r="H139" s="184"/>
      <c r="I139" s="184"/>
      <c r="J139" s="184"/>
      <c r="K139" s="184"/>
      <c r="L139" s="185"/>
      <c r="M139" s="185"/>
      <c r="N139" s="27"/>
      <c r="O139" s="27"/>
      <c r="P139" s="27"/>
      <c r="Q139" s="27"/>
    </row>
    <row r="140" spans="1:17" ht="12.75">
      <c r="A140" s="253"/>
      <c r="B140" s="261"/>
      <c r="C140" s="183"/>
      <c r="D140" s="184"/>
      <c r="E140" s="184"/>
      <c r="F140" s="184"/>
      <c r="G140" s="184"/>
      <c r="H140" s="184"/>
      <c r="I140" s="184"/>
      <c r="J140" s="184"/>
      <c r="K140" s="184"/>
      <c r="L140" s="185"/>
      <c r="M140" s="185"/>
      <c r="N140" s="27"/>
      <c r="O140" s="27"/>
      <c r="P140" s="27"/>
      <c r="Q140" s="27"/>
    </row>
    <row r="141" spans="1:17" ht="12.75">
      <c r="A141" s="253"/>
      <c r="B141" s="261"/>
      <c r="C141" s="183"/>
      <c r="D141" s="184"/>
      <c r="E141" s="184"/>
      <c r="F141" s="184"/>
      <c r="G141" s="184"/>
      <c r="H141" s="184"/>
      <c r="I141" s="184"/>
      <c r="J141" s="184"/>
      <c r="K141" s="184"/>
      <c r="L141" s="185"/>
      <c r="M141" s="185"/>
      <c r="N141" s="27"/>
      <c r="O141" s="27"/>
      <c r="P141" s="27"/>
      <c r="Q141" s="27"/>
    </row>
    <row r="142" spans="1:17" ht="12.75">
      <c r="A142" s="253"/>
      <c r="B142" s="260"/>
      <c r="C142" s="260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27"/>
      <c r="O142" s="27"/>
      <c r="P142" s="27"/>
      <c r="Q142" s="27"/>
    </row>
    <row r="143" spans="1:17" ht="12.75">
      <c r="A143" s="253"/>
      <c r="B143" s="258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7"/>
      <c r="O143" s="27"/>
      <c r="P143" s="27"/>
      <c r="Q143" s="27"/>
    </row>
    <row r="144" spans="1:17" ht="12.75">
      <c r="A144" s="253"/>
      <c r="B144" s="258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7"/>
      <c r="O144" s="27"/>
      <c r="P144" s="27"/>
      <c r="Q144" s="27"/>
    </row>
    <row r="145" spans="1:17" ht="12.75">
      <c r="A145" s="253"/>
      <c r="B145" s="258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7"/>
      <c r="O145" s="27"/>
      <c r="P145" s="27"/>
      <c r="Q145" s="27"/>
    </row>
    <row r="146" spans="1:17" ht="12.75">
      <c r="A146" s="253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7"/>
      <c r="O146" s="27"/>
      <c r="P146" s="27"/>
      <c r="Q146" s="27"/>
    </row>
    <row r="147" spans="1:17" ht="12.75">
      <c r="A147" s="253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27"/>
      <c r="O147" s="27"/>
      <c r="P147" s="27"/>
      <c r="Q147" s="27"/>
    </row>
    <row r="148" spans="1:17" ht="12.75">
      <c r="A148" s="253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7"/>
      <c r="O148" s="27"/>
      <c r="P148" s="27"/>
      <c r="Q148" s="27"/>
    </row>
    <row r="149" spans="1:17" ht="12.75">
      <c r="A149" s="329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27"/>
      <c r="O149" s="27"/>
      <c r="P149" s="27"/>
      <c r="Q149" s="27"/>
    </row>
    <row r="150" spans="1:17" ht="12.75">
      <c r="A150" s="329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27"/>
      <c r="O150" s="27"/>
      <c r="P150" s="27"/>
      <c r="Q150" s="27"/>
    </row>
    <row r="151" spans="1:17" ht="12.75">
      <c r="A151" s="329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27"/>
      <c r="O151" s="27"/>
      <c r="P151" s="27"/>
      <c r="Q151" s="27"/>
    </row>
    <row r="152" spans="1:17" ht="12.75">
      <c r="A152" s="329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7"/>
      <c r="O152" s="27"/>
      <c r="P152" s="27"/>
      <c r="Q152" s="27"/>
    </row>
    <row r="153" spans="1:17" ht="12.75">
      <c r="A153" s="329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7"/>
      <c r="O153" s="27"/>
      <c r="P153" s="27"/>
      <c r="Q153" s="27"/>
    </row>
    <row r="154" spans="1:17" ht="12.75">
      <c r="A154" s="329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7"/>
      <c r="O154" s="27"/>
      <c r="P154" s="27"/>
      <c r="Q154" s="27"/>
    </row>
    <row r="155" spans="1:17" ht="12.75">
      <c r="A155" s="329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27"/>
      <c r="O155" s="27"/>
      <c r="P155" s="27"/>
      <c r="Q155" s="27"/>
    </row>
    <row r="156" spans="1:17" ht="12.75">
      <c r="A156" s="329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27"/>
      <c r="O156" s="27"/>
      <c r="P156" s="27"/>
      <c r="Q156" s="27"/>
    </row>
    <row r="157" spans="1:17" ht="12.75">
      <c r="A157" s="329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27"/>
      <c r="O157" s="27"/>
      <c r="P157" s="27"/>
      <c r="Q157" s="27"/>
    </row>
    <row r="158" spans="1:17" ht="12.75">
      <c r="A158" s="329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27"/>
      <c r="O158" s="27"/>
      <c r="P158" s="27"/>
      <c r="Q158" s="27"/>
    </row>
    <row r="159" spans="1:17" ht="12.75">
      <c r="A159" s="329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27"/>
      <c r="O159" s="27"/>
      <c r="P159" s="27"/>
      <c r="Q159" s="27"/>
    </row>
    <row r="160" spans="1:17" ht="12.75">
      <c r="A160" s="329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27"/>
      <c r="O160" s="27"/>
      <c r="P160" s="27"/>
      <c r="Q160" s="27"/>
    </row>
    <row r="161" spans="1:17" ht="12.75">
      <c r="A161" s="329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27"/>
      <c r="O161" s="27"/>
      <c r="P161" s="27"/>
      <c r="Q161" s="27"/>
    </row>
    <row r="162" spans="1:17" ht="12.75">
      <c r="A162" s="329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27"/>
      <c r="O162" s="27"/>
      <c r="P162" s="27"/>
      <c r="Q162" s="27"/>
    </row>
    <row r="163" spans="1:17" ht="12.75">
      <c r="A163" s="329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27"/>
      <c r="O163" s="27"/>
      <c r="P163" s="27"/>
      <c r="Q163" s="27"/>
    </row>
    <row r="164" spans="1:17" ht="12.75">
      <c r="A164" s="329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27"/>
      <c r="O164" s="27"/>
      <c r="P164" s="27"/>
      <c r="Q164" s="27"/>
    </row>
    <row r="165" spans="1:17" ht="12.75">
      <c r="A165" s="329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27"/>
      <c r="O165" s="27"/>
      <c r="P165" s="27"/>
      <c r="Q165" s="27"/>
    </row>
    <row r="166" spans="1:17" ht="12.75">
      <c r="A166" s="329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27"/>
      <c r="O166" s="27"/>
      <c r="P166" s="27"/>
      <c r="Q166" s="27"/>
    </row>
    <row r="167" spans="1:17" ht="12.75">
      <c r="A167" s="329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27"/>
      <c r="O167" s="27"/>
      <c r="P167" s="27"/>
      <c r="Q167" s="27"/>
    </row>
    <row r="168" spans="1:17" ht="12.75">
      <c r="A168" s="329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27"/>
      <c r="O168" s="27"/>
      <c r="P168" s="27"/>
      <c r="Q168" s="27"/>
    </row>
    <row r="169" spans="1:17" ht="12.75">
      <c r="A169" s="329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27"/>
      <c r="O169" s="27"/>
      <c r="P169" s="27"/>
      <c r="Q169" s="27"/>
    </row>
    <row r="170" spans="1:17" ht="12.75">
      <c r="A170" s="329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27"/>
      <c r="O170" s="27"/>
      <c r="P170" s="27"/>
      <c r="Q170" s="27"/>
    </row>
    <row r="171" spans="1:17" ht="12.75">
      <c r="A171" s="329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27"/>
      <c r="O171" s="27"/>
      <c r="P171" s="27"/>
      <c r="Q171" s="27"/>
    </row>
    <row r="172" spans="1:17" ht="12.75">
      <c r="A172" s="329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27"/>
      <c r="O172" s="27"/>
      <c r="P172" s="27"/>
      <c r="Q172" s="27"/>
    </row>
    <row r="173" spans="1:17" ht="12.75">
      <c r="A173" s="25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27"/>
      <c r="O173" s="27"/>
      <c r="P173" s="27"/>
      <c r="Q173" s="27"/>
    </row>
    <row r="174" spans="1:17" ht="12.75">
      <c r="A174" s="253"/>
      <c r="B174" s="187"/>
      <c r="C174" s="187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27"/>
      <c r="O174" s="27"/>
      <c r="P174" s="27"/>
      <c r="Q174" s="27"/>
    </row>
    <row r="175" spans="1:17" ht="12.75">
      <c r="A175" s="253"/>
      <c r="B175" s="187"/>
      <c r="C175" s="187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27"/>
      <c r="O175" s="27"/>
      <c r="P175" s="27"/>
      <c r="Q175" s="27"/>
    </row>
    <row r="176" spans="1:17" ht="12.75">
      <c r="A176" s="253"/>
      <c r="B176" s="187"/>
      <c r="C176" s="187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27"/>
      <c r="O176" s="27"/>
      <c r="P176" s="27"/>
      <c r="Q176" s="27"/>
    </row>
    <row r="177" spans="1:17" ht="12.75">
      <c r="A177" s="253"/>
      <c r="B177" s="269"/>
      <c r="C177" s="27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7"/>
      <c r="O177" s="27"/>
      <c r="P177" s="27"/>
      <c r="Q177" s="27"/>
    </row>
    <row r="178" spans="1:17" ht="12.75">
      <c r="A178" s="253"/>
      <c r="B178" s="270"/>
      <c r="C178" s="270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27"/>
      <c r="O178" s="27"/>
      <c r="P178" s="27"/>
      <c r="Q178" s="27"/>
    </row>
    <row r="179" spans="1:17" ht="12.75" customHeight="1">
      <c r="A179" s="253"/>
      <c r="B179" s="261"/>
      <c r="C179" s="189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27"/>
      <c r="O179" s="27"/>
      <c r="P179" s="27"/>
      <c r="Q179" s="27"/>
    </row>
    <row r="180" spans="1:17" ht="12.75" customHeight="1">
      <c r="A180" s="253"/>
      <c r="B180" s="303"/>
      <c r="C180" s="189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27"/>
      <c r="O180" s="27"/>
      <c r="P180" s="27"/>
      <c r="Q180" s="27"/>
    </row>
    <row r="181" spans="1:17" ht="13.5" customHeight="1">
      <c r="A181" s="253"/>
      <c r="B181" s="303"/>
      <c r="C181" s="189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27"/>
      <c r="O181" s="27"/>
      <c r="P181" s="27"/>
      <c r="Q181" s="27"/>
    </row>
    <row r="182" spans="1:17" ht="12.75" customHeight="1">
      <c r="A182" s="253"/>
      <c r="B182" s="261"/>
      <c r="C182" s="189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27"/>
      <c r="O182" s="27"/>
      <c r="P182" s="27"/>
      <c r="Q182" s="27"/>
    </row>
    <row r="183" spans="1:17" ht="12.75" customHeight="1">
      <c r="A183" s="253"/>
      <c r="B183" s="303"/>
      <c r="C183" s="189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27"/>
      <c r="O183" s="27"/>
      <c r="P183" s="27"/>
      <c r="Q183" s="27"/>
    </row>
    <row r="184" spans="1:17" ht="13.5" customHeight="1">
      <c r="A184" s="253"/>
      <c r="B184" s="303"/>
      <c r="C184" s="189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27"/>
      <c r="O184" s="27"/>
      <c r="P184" s="27"/>
      <c r="Q184" s="27"/>
    </row>
    <row r="185" spans="1:17" ht="12.75">
      <c r="A185" s="253"/>
      <c r="B185" s="27"/>
      <c r="C185" s="27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27"/>
      <c r="O185" s="27"/>
      <c r="P185" s="27"/>
      <c r="Q185" s="27"/>
    </row>
    <row r="186" spans="1:17" ht="12.75">
      <c r="A186" s="253"/>
      <c r="B186" s="27"/>
      <c r="C186" s="27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27"/>
      <c r="O186" s="27"/>
      <c r="P186" s="27"/>
      <c r="Q186" s="27"/>
    </row>
    <row r="187" spans="1:17" ht="12.75">
      <c r="A187" s="253"/>
      <c r="B187" s="27"/>
      <c r="C187" s="27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27"/>
      <c r="O187" s="27"/>
      <c r="P187" s="27"/>
      <c r="Q187" s="27"/>
    </row>
    <row r="188" spans="1:17" ht="12.75">
      <c r="A188" s="253"/>
      <c r="B188" s="27"/>
      <c r="C188" s="27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27"/>
      <c r="O188" s="27"/>
      <c r="P188" s="27"/>
      <c r="Q188" s="27"/>
    </row>
    <row r="189" spans="1:17" ht="12.75">
      <c r="A189" s="253"/>
      <c r="B189" s="27"/>
      <c r="C189" s="27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27"/>
      <c r="O189" s="27"/>
      <c r="P189" s="27"/>
      <c r="Q189" s="27"/>
    </row>
    <row r="190" spans="1:17" ht="12.75">
      <c r="A190" s="253"/>
      <c r="B190" s="27"/>
      <c r="C190" s="27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27"/>
      <c r="O190" s="27"/>
      <c r="P190" s="27"/>
      <c r="Q190" s="27"/>
    </row>
    <row r="191" spans="1:17" ht="12.75">
      <c r="A191" s="253"/>
      <c r="B191" s="27"/>
      <c r="C191" s="27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27"/>
      <c r="O191" s="27"/>
      <c r="P191" s="27"/>
      <c r="Q191" s="27"/>
    </row>
    <row r="192" spans="1:17" ht="12.75">
      <c r="A192" s="253"/>
      <c r="B192" s="27"/>
      <c r="C192" s="27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27"/>
      <c r="O192" s="27"/>
      <c r="P192" s="27"/>
      <c r="Q192" s="27"/>
    </row>
    <row r="193" spans="1:17" ht="12.75">
      <c r="A193" s="253"/>
      <c r="B193" s="27"/>
      <c r="C193" s="27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27"/>
      <c r="O193" s="27"/>
      <c r="P193" s="27"/>
      <c r="Q193" s="27"/>
    </row>
    <row r="194" spans="1:17" ht="12.75">
      <c r="A194" s="253"/>
      <c r="B194" s="27"/>
      <c r="C194" s="27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27"/>
      <c r="O194" s="27"/>
      <c r="P194" s="27"/>
      <c r="Q194" s="27"/>
    </row>
    <row r="195" spans="1:17" ht="12.75">
      <c r="A195" s="253"/>
      <c r="B195" s="27"/>
      <c r="C195" s="27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27"/>
      <c r="O195" s="27"/>
      <c r="P195" s="27"/>
      <c r="Q195" s="27"/>
    </row>
    <row r="196" spans="1:17" ht="12.75">
      <c r="A196" s="253"/>
      <c r="B196" s="27"/>
      <c r="C196" s="27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27"/>
      <c r="O196" s="27"/>
      <c r="P196" s="27"/>
      <c r="Q196" s="27"/>
    </row>
    <row r="197" spans="1:17" ht="12.75">
      <c r="A197" s="253"/>
      <c r="B197" s="27"/>
      <c r="C197" s="27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27"/>
      <c r="O197" s="27"/>
      <c r="P197" s="27"/>
      <c r="Q197" s="27"/>
    </row>
    <row r="198" spans="1:17" ht="12.75">
      <c r="A198" s="253"/>
      <c r="B198" s="27"/>
      <c r="C198" s="27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27"/>
      <c r="O198" s="27"/>
      <c r="P198" s="27"/>
      <c r="Q198" s="27"/>
    </row>
    <row r="199" spans="1:17" ht="12.75">
      <c r="A199" s="253"/>
      <c r="B199" s="27"/>
      <c r="C199" s="27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27"/>
      <c r="O199" s="27"/>
      <c r="P199" s="27"/>
      <c r="Q199" s="27"/>
    </row>
    <row r="200" spans="1:17" ht="12.75">
      <c r="A200" s="253"/>
      <c r="B200" s="27"/>
      <c r="C200" s="27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27"/>
      <c r="O200" s="27"/>
      <c r="P200" s="27"/>
      <c r="Q200" s="27"/>
    </row>
    <row r="201" spans="1:17" ht="12.75">
      <c r="A201" s="253"/>
      <c r="B201" s="27"/>
      <c r="C201" s="27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27"/>
      <c r="O201" s="27"/>
      <c r="P201" s="27"/>
      <c r="Q201" s="27"/>
    </row>
    <row r="202" spans="1:17" ht="12.75">
      <c r="A202" s="253"/>
      <c r="B202" s="27"/>
      <c r="C202" s="27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27"/>
      <c r="O202" s="27"/>
      <c r="P202" s="27"/>
      <c r="Q202" s="27"/>
    </row>
    <row r="203" spans="1:17" ht="12.75">
      <c r="A203" s="253"/>
      <c r="B203" s="27"/>
      <c r="C203" s="27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27"/>
      <c r="O203" s="27"/>
      <c r="P203" s="27"/>
      <c r="Q203" s="27"/>
    </row>
    <row r="204" spans="1:17" ht="12.75">
      <c r="A204" s="253"/>
      <c r="B204" s="27"/>
      <c r="C204" s="27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27"/>
      <c r="O204" s="27"/>
      <c r="P204" s="27"/>
      <c r="Q204" s="27"/>
    </row>
    <row r="205" spans="1:17" ht="12.75">
      <c r="A205" s="253"/>
      <c r="B205" s="27"/>
      <c r="C205" s="27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27"/>
      <c r="O205" s="27"/>
      <c r="P205" s="27"/>
      <c r="Q205" s="27"/>
    </row>
    <row r="206" spans="1:17" ht="12.75">
      <c r="A206" s="253"/>
      <c r="B206" s="27"/>
      <c r="C206" s="27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27"/>
      <c r="O206" s="27"/>
      <c r="P206" s="27"/>
      <c r="Q206" s="27"/>
    </row>
    <row r="207" spans="1:17" ht="12.75">
      <c r="A207" s="253"/>
      <c r="B207" s="27"/>
      <c r="C207" s="27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27"/>
      <c r="O207" s="27"/>
      <c r="P207" s="27"/>
      <c r="Q207" s="27"/>
    </row>
    <row r="208" spans="1:17" ht="12.75">
      <c r="A208" s="253"/>
      <c r="B208" s="27"/>
      <c r="C208" s="27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27"/>
      <c r="O208" s="27"/>
      <c r="P208" s="27"/>
      <c r="Q208" s="27"/>
    </row>
    <row r="209" spans="1:17" ht="12.75">
      <c r="A209" s="253"/>
      <c r="B209" s="27"/>
      <c r="C209" s="27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27"/>
      <c r="O209" s="27"/>
      <c r="P209" s="27"/>
      <c r="Q209" s="27"/>
    </row>
    <row r="210" spans="1:17" ht="12.75">
      <c r="A210" s="253"/>
      <c r="B210" s="27"/>
      <c r="C210" s="27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27"/>
      <c r="O210" s="27"/>
      <c r="P210" s="27"/>
      <c r="Q210" s="27"/>
    </row>
    <row r="211" spans="1:17" ht="12.75">
      <c r="A211" s="253"/>
      <c r="B211" s="27"/>
      <c r="C211" s="27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27"/>
      <c r="O211" s="27"/>
      <c r="P211" s="27"/>
      <c r="Q211" s="27"/>
    </row>
    <row r="212" spans="1:17" ht="12.75">
      <c r="A212" s="253"/>
      <c r="B212" s="27"/>
      <c r="C212" s="27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27"/>
      <c r="O212" s="27"/>
      <c r="P212" s="27"/>
      <c r="Q212" s="27"/>
    </row>
    <row r="213" spans="1:17" ht="12.75">
      <c r="A213" s="253"/>
      <c r="B213" s="27"/>
      <c r="C213" s="27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27"/>
      <c r="O213" s="27"/>
      <c r="P213" s="27"/>
      <c r="Q213" s="27"/>
    </row>
    <row r="214" spans="1:17" ht="12.75">
      <c r="A214" s="253"/>
      <c r="B214" s="27"/>
      <c r="C214" s="27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27"/>
      <c r="O214" s="27"/>
      <c r="P214" s="27"/>
      <c r="Q214" s="27"/>
    </row>
    <row r="215" spans="1:17" ht="12.75">
      <c r="A215" s="253"/>
      <c r="B215" s="27"/>
      <c r="C215" s="27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27"/>
      <c r="O215" s="27"/>
      <c r="P215" s="27"/>
      <c r="Q215" s="27"/>
    </row>
    <row r="216" spans="1:17" ht="12.75">
      <c r="A216" s="253"/>
      <c r="B216" s="27"/>
      <c r="C216" s="27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27"/>
      <c r="O216" s="27"/>
      <c r="P216" s="27"/>
      <c r="Q216" s="27"/>
    </row>
    <row r="217" spans="1:17" ht="12.75">
      <c r="A217" s="253"/>
      <c r="B217" s="27"/>
      <c r="C217" s="27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27"/>
      <c r="O217" s="27"/>
      <c r="P217" s="27"/>
      <c r="Q217" s="27"/>
    </row>
    <row r="218" spans="1:17" ht="12.75">
      <c r="A218" s="253"/>
      <c r="B218" s="27"/>
      <c r="C218" s="27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27"/>
      <c r="O218" s="27"/>
      <c r="P218" s="27"/>
      <c r="Q218" s="27"/>
    </row>
    <row r="219" spans="1:17" ht="12.75">
      <c r="A219" s="253"/>
      <c r="B219" s="27"/>
      <c r="C219" s="27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27"/>
      <c r="O219" s="27"/>
      <c r="P219" s="27"/>
      <c r="Q219" s="27"/>
    </row>
    <row r="220" spans="1:17" ht="12.75">
      <c r="A220" s="253"/>
      <c r="B220" s="27"/>
      <c r="C220" s="27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27"/>
      <c r="O220" s="27"/>
      <c r="P220" s="27"/>
      <c r="Q220" s="27"/>
    </row>
    <row r="221" spans="1:17" ht="12.75">
      <c r="A221" s="253"/>
      <c r="B221" s="27"/>
      <c r="C221" s="27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27"/>
      <c r="O221" s="27"/>
      <c r="P221" s="27"/>
      <c r="Q221" s="27"/>
    </row>
    <row r="222" spans="1:17" ht="12.75">
      <c r="A222" s="253"/>
      <c r="B222" s="27"/>
      <c r="C222" s="27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27"/>
      <c r="O222" s="27"/>
      <c r="P222" s="27"/>
      <c r="Q222" s="27"/>
    </row>
    <row r="223" spans="1:17" ht="12.75">
      <c r="A223" s="253"/>
      <c r="B223" s="27"/>
      <c r="C223" s="27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27"/>
      <c r="O223" s="27"/>
      <c r="P223" s="27"/>
      <c r="Q223" s="27"/>
    </row>
    <row r="224" spans="1:17" ht="12.75">
      <c r="A224" s="253"/>
      <c r="B224" s="27"/>
      <c r="C224" s="27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27"/>
      <c r="O224" s="27"/>
      <c r="P224" s="27"/>
      <c r="Q224" s="27"/>
    </row>
    <row r="225" spans="1:17" ht="12.75">
      <c r="A225" s="253"/>
      <c r="B225" s="27"/>
      <c r="C225" s="27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27"/>
      <c r="O225" s="27"/>
      <c r="P225" s="27"/>
      <c r="Q225" s="27"/>
    </row>
    <row r="226" spans="1:17" ht="12.75">
      <c r="A226" s="253"/>
      <c r="B226" s="27"/>
      <c r="C226" s="27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27"/>
      <c r="O226" s="27"/>
      <c r="P226" s="27"/>
      <c r="Q226" s="27"/>
    </row>
    <row r="227" spans="1:17" ht="12.75">
      <c r="A227" s="253"/>
      <c r="B227" s="27"/>
      <c r="C227" s="27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27"/>
      <c r="O227" s="27"/>
      <c r="P227" s="27"/>
      <c r="Q227" s="27"/>
    </row>
    <row r="228" spans="1:17" ht="12.75">
      <c r="A228" s="253"/>
      <c r="B228" s="27"/>
      <c r="C228" s="27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27"/>
      <c r="O228" s="27"/>
      <c r="P228" s="27"/>
      <c r="Q228" s="27"/>
    </row>
    <row r="229" spans="1:17" ht="12.75">
      <c r="A229" s="253"/>
      <c r="B229" s="27"/>
      <c r="C229" s="27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27"/>
      <c r="O229" s="27"/>
      <c r="P229" s="27"/>
      <c r="Q229" s="27"/>
    </row>
    <row r="230" spans="1:17" ht="12.75">
      <c r="A230" s="253"/>
      <c r="B230" s="27"/>
      <c r="C230" s="27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27"/>
      <c r="O230" s="27"/>
      <c r="P230" s="27"/>
      <c r="Q230" s="27"/>
    </row>
    <row r="231" spans="1:17" ht="12.75">
      <c r="A231" s="253"/>
      <c r="B231" s="27"/>
      <c r="C231" s="27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27"/>
      <c r="O231" s="27"/>
      <c r="P231" s="27"/>
      <c r="Q231" s="27"/>
    </row>
    <row r="232" spans="1:17" ht="12.75">
      <c r="A232" s="253"/>
      <c r="B232" s="27"/>
      <c r="C232" s="27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27"/>
      <c r="O232" s="27"/>
      <c r="P232" s="27"/>
      <c r="Q232" s="27"/>
    </row>
    <row r="233" spans="1:17" ht="12.75">
      <c r="A233" s="253"/>
      <c r="B233" s="27"/>
      <c r="C233" s="27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27"/>
      <c r="O233" s="27"/>
      <c r="P233" s="27"/>
      <c r="Q233" s="27"/>
    </row>
    <row r="234" spans="1:17" ht="12.75">
      <c r="A234" s="253"/>
      <c r="B234" s="27"/>
      <c r="C234" s="27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27"/>
      <c r="O234" s="27"/>
      <c r="P234" s="27"/>
      <c r="Q234" s="27"/>
    </row>
    <row r="235" spans="1:17" ht="12.75">
      <c r="A235" s="253"/>
      <c r="B235" s="27"/>
      <c r="C235" s="27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27"/>
      <c r="O235" s="27"/>
      <c r="P235" s="27"/>
      <c r="Q235" s="27"/>
    </row>
    <row r="236" spans="1:17" ht="12.75">
      <c r="A236" s="253"/>
      <c r="B236" s="183"/>
      <c r="C236" s="27"/>
      <c r="D236" s="27"/>
      <c r="E236" s="27"/>
      <c r="F236" s="27"/>
      <c r="G236" s="27"/>
      <c r="H236" s="188"/>
      <c r="I236" s="188"/>
      <c r="J236" s="188"/>
      <c r="K236" s="188"/>
      <c r="L236" s="188"/>
      <c r="M236" s="188"/>
      <c r="N236" s="188"/>
      <c r="O236" s="27"/>
      <c r="P236" s="27"/>
      <c r="Q236" s="27"/>
    </row>
    <row r="237" spans="1:17" ht="12.75">
      <c r="A237" s="253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253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253"/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7"/>
      <c r="O239" s="27"/>
      <c r="P239" s="27"/>
      <c r="Q239" s="27"/>
    </row>
    <row r="240" spans="1:17" ht="12.75">
      <c r="A240" s="253"/>
      <c r="B240" s="260"/>
      <c r="C240" s="260"/>
      <c r="D240" s="282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7"/>
      <c r="P240" s="27"/>
      <c r="Q240" s="27"/>
    </row>
    <row r="241" spans="1:17" ht="12.75">
      <c r="A241" s="253"/>
      <c r="B241" s="183"/>
      <c r="C241" s="183"/>
      <c r="D241" s="183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27"/>
      <c r="P241" s="27"/>
      <c r="Q241" s="27"/>
    </row>
    <row r="242" spans="1:17" ht="12.75">
      <c r="A242" s="253"/>
      <c r="B242" s="139"/>
      <c r="C242" s="139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27"/>
      <c r="P242" s="27"/>
      <c r="Q242" s="27"/>
    </row>
    <row r="243" spans="1:17" ht="12.75">
      <c r="A243" s="253"/>
      <c r="B243" s="139"/>
      <c r="C243" s="139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27"/>
      <c r="P243" s="27"/>
      <c r="Q243" s="27"/>
    </row>
    <row r="244" spans="1:17" ht="12.75">
      <c r="A244" s="253"/>
      <c r="B244" s="139"/>
      <c r="C244" s="139"/>
      <c r="D244" s="140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27"/>
      <c r="P244" s="27"/>
      <c r="Q244" s="27"/>
    </row>
    <row r="245" spans="1:17" ht="12.75">
      <c r="A245" s="253"/>
      <c r="B245" s="139"/>
      <c r="C245" s="139"/>
      <c r="D245" s="140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27"/>
      <c r="P245" s="27"/>
      <c r="Q245" s="27"/>
    </row>
    <row r="246" spans="1:17" ht="12.75">
      <c r="A246" s="253"/>
      <c r="B246" s="139"/>
      <c r="C246" s="139"/>
      <c r="D246" s="140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27"/>
      <c r="P246" s="27"/>
      <c r="Q246" s="27"/>
    </row>
    <row r="247" spans="1:17" ht="12.75">
      <c r="A247" s="253"/>
      <c r="B247" s="139"/>
      <c r="C247" s="139"/>
      <c r="D247" s="140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27"/>
      <c r="P247" s="27"/>
      <c r="Q247" s="27"/>
    </row>
    <row r="248" spans="1:17" ht="12.75">
      <c r="A248" s="253"/>
      <c r="B248" s="139"/>
      <c r="C248" s="139"/>
      <c r="D248" s="140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27"/>
      <c r="P248" s="27"/>
      <c r="Q248" s="27"/>
    </row>
    <row r="249" spans="1:17" ht="12.75">
      <c r="A249" s="253"/>
      <c r="B249" s="139"/>
      <c r="C249" s="139"/>
      <c r="D249" s="140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27"/>
      <c r="P249" s="27"/>
      <c r="Q249" s="27"/>
    </row>
    <row r="250" spans="1:17" ht="12.75">
      <c r="A250" s="253"/>
      <c r="B250" s="139"/>
      <c r="C250" s="139"/>
      <c r="D250" s="140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27"/>
      <c r="P250" s="27"/>
      <c r="Q250" s="27"/>
    </row>
    <row r="251" spans="1:17" ht="12.75">
      <c r="A251" s="253"/>
      <c r="B251" s="139"/>
      <c r="C251" s="139"/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27"/>
      <c r="P251" s="27"/>
      <c r="Q251" s="27"/>
    </row>
    <row r="252" spans="1:17" ht="12.75">
      <c r="A252" s="253"/>
      <c r="B252" s="139"/>
      <c r="C252" s="139"/>
      <c r="D252" s="140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27"/>
      <c r="P252" s="27"/>
      <c r="Q252" s="27"/>
    </row>
    <row r="253" spans="1:17" ht="12.75">
      <c r="A253" s="253"/>
      <c r="B253" s="139"/>
      <c r="C253" s="139"/>
      <c r="D253" s="140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27"/>
      <c r="P253" s="27"/>
      <c r="Q253" s="27"/>
    </row>
    <row r="254" spans="1:17" ht="12.75">
      <c r="A254" s="253"/>
      <c r="B254" s="139"/>
      <c r="C254" s="139"/>
      <c r="D254" s="140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27"/>
      <c r="P254" s="27"/>
      <c r="Q254" s="27"/>
    </row>
    <row r="255" spans="1:17" ht="12.75">
      <c r="A255" s="253"/>
      <c r="B255" s="139"/>
      <c r="C255" s="139"/>
      <c r="D255" s="140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27"/>
      <c r="P255" s="27"/>
      <c r="Q255" s="27"/>
    </row>
    <row r="256" spans="1:17" ht="12.75">
      <c r="A256" s="253"/>
      <c r="B256" s="139"/>
      <c r="C256" s="139"/>
      <c r="D256" s="140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27"/>
      <c r="P256" s="27"/>
      <c r="Q256" s="27"/>
    </row>
    <row r="257" spans="1:17" ht="12.75">
      <c r="A257" s="253"/>
      <c r="B257" s="139"/>
      <c r="C257" s="139"/>
      <c r="D257" s="140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27"/>
      <c r="P257" s="27"/>
      <c r="Q257" s="27"/>
    </row>
    <row r="258" spans="1:17" ht="12.75">
      <c r="A258" s="253"/>
      <c r="B258" s="139"/>
      <c r="C258" s="139"/>
      <c r="D258" s="140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27"/>
      <c r="P258" s="27"/>
      <c r="Q258" s="27"/>
    </row>
    <row r="259" spans="1:17" ht="12.75">
      <c r="A259" s="253"/>
      <c r="B259" s="139"/>
      <c r="C259" s="139"/>
      <c r="D259" s="140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27"/>
      <c r="P259" s="27"/>
      <c r="Q259" s="27"/>
    </row>
    <row r="260" spans="1:17" ht="12.75">
      <c r="A260" s="253"/>
      <c r="B260" s="139"/>
      <c r="C260" s="139"/>
      <c r="D260" s="140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27"/>
      <c r="P260" s="27"/>
      <c r="Q260" s="27"/>
    </row>
    <row r="261" spans="1:17" ht="12.75">
      <c r="A261" s="253"/>
      <c r="B261" s="139"/>
      <c r="C261" s="139"/>
      <c r="D261" s="140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27"/>
      <c r="P261" s="27"/>
      <c r="Q261" s="27"/>
    </row>
    <row r="262" spans="1:17" ht="12.75">
      <c r="A262" s="253"/>
      <c r="B262" s="139"/>
      <c r="C262" s="139"/>
      <c r="D262" s="140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27"/>
      <c r="P262" s="27"/>
      <c r="Q262" s="27"/>
    </row>
    <row r="263" spans="1:17" ht="12.75">
      <c r="A263" s="253"/>
      <c r="B263" s="139"/>
      <c r="C263" s="139"/>
      <c r="D263" s="140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27"/>
      <c r="P263" s="27"/>
      <c r="Q263" s="27"/>
    </row>
    <row r="264" spans="1:17" ht="12.75">
      <c r="A264" s="253"/>
      <c r="B264" s="139"/>
      <c r="C264" s="139"/>
      <c r="D264" s="140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27"/>
      <c r="P264" s="27"/>
      <c r="Q264" s="27"/>
    </row>
    <row r="265" spans="1:17" ht="12.75">
      <c r="A265" s="253"/>
      <c r="B265" s="27"/>
      <c r="C265" s="27"/>
      <c r="D265" s="27"/>
      <c r="E265" s="27"/>
      <c r="F265" s="141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253"/>
      <c r="B266" s="265"/>
      <c r="C266" s="266"/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7"/>
      <c r="O266" s="27"/>
      <c r="P266" s="27"/>
      <c r="Q266" s="27"/>
    </row>
    <row r="267" spans="1:17" ht="12.75">
      <c r="A267" s="253"/>
      <c r="B267" s="266"/>
      <c r="C267" s="266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27"/>
      <c r="O267" s="27"/>
      <c r="P267" s="27"/>
      <c r="Q267" s="27"/>
    </row>
    <row r="268" spans="1:17" ht="12.75">
      <c r="A268" s="253"/>
      <c r="B268" s="264"/>
      <c r="C268" s="264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27"/>
      <c r="O268" s="27"/>
      <c r="P268" s="27"/>
      <c r="Q268" s="27"/>
    </row>
    <row r="269" spans="1:17" ht="12.75">
      <c r="A269" s="253"/>
      <c r="B269" s="264"/>
      <c r="C269" s="264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27"/>
      <c r="O269" s="27"/>
      <c r="P269" s="27"/>
      <c r="Q269" s="27"/>
    </row>
    <row r="270" spans="1:17" ht="12.75">
      <c r="A270" s="253"/>
      <c r="B270" s="264"/>
      <c r="C270" s="264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27"/>
      <c r="O270" s="27"/>
      <c r="P270" s="27"/>
      <c r="Q270" s="27"/>
    </row>
    <row r="271" spans="1:17" ht="12.75">
      <c r="A271" s="253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253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253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253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253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253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253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253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253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253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253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253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253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253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253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253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253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253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253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253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253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253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253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253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253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253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253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253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253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253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253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253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253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253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253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253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253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253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253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253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253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253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253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253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253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253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253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253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253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253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253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253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253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253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253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253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253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253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253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253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253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253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253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253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253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253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253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253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253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253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253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253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253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253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253"/>
      <c r="B345" s="183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253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253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253"/>
      <c r="B348" s="265"/>
      <c r="C348" s="266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  <c r="N348" s="27"/>
      <c r="O348" s="27"/>
      <c r="P348" s="27"/>
      <c r="Q348" s="27"/>
    </row>
    <row r="349" spans="1:17" ht="12.75">
      <c r="A349" s="253"/>
      <c r="B349" s="266"/>
      <c r="C349" s="266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27"/>
      <c r="O349" s="27"/>
      <c r="P349" s="27"/>
      <c r="Q349" s="27"/>
    </row>
    <row r="350" spans="1:17" ht="12.75">
      <c r="A350" s="253"/>
      <c r="B350" s="264"/>
      <c r="C350" s="264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27"/>
      <c r="O350" s="27"/>
      <c r="P350" s="27"/>
      <c r="Q350" s="27"/>
    </row>
    <row r="351" spans="1:17" ht="12.75">
      <c r="A351" s="253"/>
      <c r="B351" s="264"/>
      <c r="C351" s="264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27"/>
      <c r="O351" s="27"/>
      <c r="P351" s="27"/>
      <c r="Q351" s="27"/>
    </row>
    <row r="352" spans="1:17" ht="12.75">
      <c r="A352" s="253"/>
      <c r="B352" s="264"/>
      <c r="C352" s="264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27"/>
      <c r="O352" s="27"/>
      <c r="P352" s="27"/>
      <c r="Q352" s="27"/>
    </row>
    <row r="353" spans="1:17" ht="12.75">
      <c r="A353" s="253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253"/>
      <c r="B354" s="259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  <c r="M354" s="259"/>
      <c r="N354" s="27"/>
      <c r="O354" s="27"/>
      <c r="P354" s="27"/>
      <c r="Q354" s="27"/>
    </row>
    <row r="355" spans="1:17" ht="12.75">
      <c r="A355" s="253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253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253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253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253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253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25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25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253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253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253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253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253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253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253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253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253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253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253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253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253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253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253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253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253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253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253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253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253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253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253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253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253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253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253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253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253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253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253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253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253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253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253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</sheetData>
  <mergeCells count="93">
    <mergeCell ref="B31:B42"/>
    <mergeCell ref="B43:C43"/>
    <mergeCell ref="B53:B55"/>
    <mergeCell ref="D89:E89"/>
    <mergeCell ref="B48:C49"/>
    <mergeCell ref="K2:L2"/>
    <mergeCell ref="D24:E24"/>
    <mergeCell ref="F24:G24"/>
    <mergeCell ref="H24:I24"/>
    <mergeCell ref="B2:J2"/>
    <mergeCell ref="F15:L16"/>
    <mergeCell ref="F13:L14"/>
    <mergeCell ref="B179:B181"/>
    <mergeCell ref="B182:B184"/>
    <mergeCell ref="D177:E177"/>
    <mergeCell ref="F177:G177"/>
    <mergeCell ref="B177:C178"/>
    <mergeCell ref="D348:E348"/>
    <mergeCell ref="H348:I348"/>
    <mergeCell ref="B268:C268"/>
    <mergeCell ref="F348:G348"/>
    <mergeCell ref="B348:C349"/>
    <mergeCell ref="B146:M146"/>
    <mergeCell ref="B129:C129"/>
    <mergeCell ref="B130:B141"/>
    <mergeCell ref="B143:M143"/>
    <mergeCell ref="H177:I177"/>
    <mergeCell ref="L177:M177"/>
    <mergeCell ref="D115:E115"/>
    <mergeCell ref="B50:B52"/>
    <mergeCell ref="G62:J62"/>
    <mergeCell ref="B93:C93"/>
    <mergeCell ref="F115:G115"/>
    <mergeCell ref="F89:I89"/>
    <mergeCell ref="J89:K90"/>
    <mergeCell ref="H90:I90"/>
    <mergeCell ref="K62:L63"/>
    <mergeCell ref="D90:E90"/>
    <mergeCell ref="F90:G90"/>
    <mergeCell ref="E62:F62"/>
    <mergeCell ref="B62:D62"/>
    <mergeCell ref="E63:F63"/>
    <mergeCell ref="G63:H63"/>
    <mergeCell ref="I63:J63"/>
    <mergeCell ref="H48:I48"/>
    <mergeCell ref="D47:E47"/>
    <mergeCell ref="F47:I47"/>
    <mergeCell ref="J47:K48"/>
    <mergeCell ref="D48:E48"/>
    <mergeCell ref="F48:G48"/>
    <mergeCell ref="B266:C267"/>
    <mergeCell ref="G240:H240"/>
    <mergeCell ref="L115:M115"/>
    <mergeCell ref="H115:I115"/>
    <mergeCell ref="J115:K115"/>
    <mergeCell ref="B144:M144"/>
    <mergeCell ref="B145:M145"/>
    <mergeCell ref="B142:C142"/>
    <mergeCell ref="M240:N240"/>
    <mergeCell ref="B239:M239"/>
    <mergeCell ref="A149:A160"/>
    <mergeCell ref="F266:G266"/>
    <mergeCell ref="I240:J240"/>
    <mergeCell ref="J177:K177"/>
    <mergeCell ref="B240:D240"/>
    <mergeCell ref="E240:F240"/>
    <mergeCell ref="H266:I266"/>
    <mergeCell ref="J266:K266"/>
    <mergeCell ref="K240:L240"/>
    <mergeCell ref="A161:A172"/>
    <mergeCell ref="B354:M354"/>
    <mergeCell ref="B269:C269"/>
    <mergeCell ref="B270:C270"/>
    <mergeCell ref="L266:M266"/>
    <mergeCell ref="B352:C352"/>
    <mergeCell ref="B350:C350"/>
    <mergeCell ref="J348:K348"/>
    <mergeCell ref="B351:C351"/>
    <mergeCell ref="D266:E266"/>
    <mergeCell ref="L348:M348"/>
    <mergeCell ref="B117:B128"/>
    <mergeCell ref="B91:C91"/>
    <mergeCell ref="B92:C92"/>
    <mergeCell ref="B115:C115"/>
    <mergeCell ref="B94:C94"/>
    <mergeCell ref="B26:B29"/>
    <mergeCell ref="B30:C30"/>
    <mergeCell ref="B6:L8"/>
    <mergeCell ref="D23:E23"/>
    <mergeCell ref="F23:I23"/>
    <mergeCell ref="J23:K24"/>
    <mergeCell ref="B24:C24"/>
    <mergeCell ref="F10:L11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6" min="1" max="11" man="1"/>
    <brk id="104" max="255" man="1"/>
    <brk id="234" max="15" man="1"/>
    <brk id="2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2011-07-21T22:26:51Z</dcterms:created>
  <dcterms:modified xsi:type="dcterms:W3CDTF">2011-08-01T16:33:20Z</dcterms:modified>
  <cp:category/>
  <cp:version/>
  <cp:contentType/>
  <cp:contentStatus/>
</cp:coreProperties>
</file>