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9180" windowHeight="4130" tabRatio="842" activeTab="2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Direc'!$A$1:$H$27</definedName>
    <definedName name="_xlnm.Print_Area" localSheetId="4">'E-Costo Sin Direc'!$A$1:$F$27</definedName>
    <definedName name="_xlnm.Print_Area" localSheetId="5">'F-N° Seg Contrat'!$A$3:$I$26</definedName>
    <definedName name="_xlnm.Print_Area" localSheetId="6">'G-Prima Tot x Tip V'!$A$1:$I$26</definedName>
    <definedName name="_xlnm.Print_Area" localSheetId="7">'H-Prim Prom x Tip V'!$A$2:$I$25</definedName>
    <definedName name="Consulta_desde_PSVS_2" localSheetId="2" hidden="1">'C-N° Pers Sinies'!#REF!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<sst xmlns="http://schemas.openxmlformats.org/spreadsheetml/2006/main" count="145" uniqueCount="99">
  <si>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</si>
  <si>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</si>
  <si>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</si>
  <si>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</si>
  <si>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</si>
  <si>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</si>
  <si>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</si>
  <si>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</si>
  <si>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</si>
  <si>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</si>
  <si>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</si>
  <si>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</si>
  <si>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</si>
  <si>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</si>
  <si>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</si>
  <si>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</si>
  <si>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</si>
  <si>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</si>
  <si>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</si>
  <si>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</si>
  <si>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</si>
  <si>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</si>
  <si>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</si>
  <si>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</si>
  <si>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</si>
  <si>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</si>
  <si>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</si>
  <si>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</si>
  <si>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</si>
  <si>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</si>
  <si>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</si>
  <si>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</si>
  <si>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</si>
  <si>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</si>
  <si>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</si>
  <si>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</si>
  <si>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</si>
  <si>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</si>
  <si>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</si>
  <si>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</si>
  <si>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</si>
  <si>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</si>
  <si>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</si>
  <si>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</si>
  <si>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</si>
  <si>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</si>
  <si>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</si>
  <si>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</si>
  <si>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</si>
  <si>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</si>
  <si>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</si>
  <si>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</si>
  <si>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</si>
  <si>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</si>
  <si>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</si>
  <si>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</si>
  <si>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</si>
  <si>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</si>
  <si>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</si>
  <si>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</si>
  <si>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</si>
  <si>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</si>
  <si>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</si>
  <si>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</si>
  <si>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</si>
  <si>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</si>
  <si>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</si>
  <si>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</si>
  <si>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</si>
  <si>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</si>
  <si>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</si>
  <si>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</si>
  <si>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</si>
  <si>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</si>
  <si>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</si>
  <si>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</si>
  <si>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</si>
  <si>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</si>
  <si>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</si>
  <si>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</si>
  <si>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</si>
  <si>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</si>
  <si>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</si>
  <si>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</si>
  <si>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</si>
  <si>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</si>
  <si>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</si>
  <si>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</si>
  <si>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</si>
  <si>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</si>
  <si>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</si>
  <si>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</si>
  <si>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</si>
  <si>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</si>
  <si>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</si>
  <si>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</si>
  <si>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 xml:space="preserve">      (entre el 1 de enero y  31 de marzo de 2020)</t>
  </si>
  <si>
    <t xml:space="preserve">      (entre el 1 de enero y 31 de marzo de 2020, montos expresados en miles de pesos de marzo de 2020)</t>
  </si>
  <si>
    <t xml:space="preserve">      (entre el 1 de enero y 31 de marzo de 2020, montos expresados en  pesos de marzo de 2020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</si>
</sst>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</numFmts>
  <fonts count="56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MS Sans Serif"/>
      <family val="2"/>
    </font>
    <font>
      <sz val="12"/>
      <color indexed="10"/>
      <name val="MS Sans Serif"/>
      <family val="2"/>
    </font>
    <font>
      <sz val="12"/>
      <color indexed="18"/>
      <name val="MS Sans Serif"/>
      <family val="2"/>
    </font>
    <font>
      <sz val="12"/>
      <color indexed="53"/>
      <name val="MS Sans Serif"/>
      <family val="2"/>
    </font>
    <font>
      <sz val="12"/>
      <color indexed="17"/>
      <name val="MS Sans Serif"/>
      <family val="2"/>
    </font>
    <font>
      <sz val="12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MS Sans Serif"/>
      <family val="2"/>
    </font>
    <font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 style="hair">
        <color indexed="14"/>
      </left>
      <right style="thin">
        <color theme="0" tint="-0.1499900072813034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48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9" fillId="0" borderId="0" xfId="60" applyFont="1" applyAlignment="1" quotePrefix="1">
      <alignment horizontal="lef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4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0" borderId="37" xfId="58" applyFont="1" applyFill="1" applyBorder="1" applyAlignment="1">
      <alignment horizontal="left"/>
      <protection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3" fontId="4" fillId="0" borderId="39" xfId="54" applyNumberFormat="1" applyFont="1" applyBorder="1" applyAlignment="1">
      <alignment horizontal="right"/>
    </xf>
    <xf numFmtId="3" fontId="54" fillId="0" borderId="40" xfId="54" applyNumberFormat="1" applyFont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60" applyFont="1" applyAlignment="1" quotePrefix="1">
      <alignment horizontal="left"/>
      <protection/>
    </xf>
    <xf numFmtId="0" fontId="13" fillId="0" borderId="0" xfId="60" applyFont="1">
      <alignment/>
      <protection/>
    </xf>
    <xf numFmtId="0" fontId="14" fillId="0" borderId="0" xfId="60" applyFont="1">
      <alignment/>
      <protection/>
    </xf>
    <xf numFmtId="0" fontId="15" fillId="0" borderId="0" xfId="60" applyFont="1" applyAlignment="1" quotePrefix="1">
      <alignment horizontal="left"/>
      <protection/>
    </xf>
    <xf numFmtId="38" fontId="14" fillId="0" borderId="0" xfId="60" applyNumberFormat="1" applyFont="1" applyBorder="1" applyAlignment="1">
      <alignment horizontal="right"/>
      <protection/>
    </xf>
    <xf numFmtId="0" fontId="16" fillId="0" borderId="0" xfId="60" applyFont="1" applyAlignment="1" quotePrefix="1">
      <alignment horizontal="left"/>
      <protection/>
    </xf>
    <xf numFmtId="0" fontId="17" fillId="0" borderId="27" xfId="60" applyFont="1" applyBorder="1" applyAlignment="1" quotePrefix="1">
      <alignment horizontal="left"/>
      <protection/>
    </xf>
    <xf numFmtId="0" fontId="17" fillId="0" borderId="30" xfId="60" applyFont="1" applyBorder="1" applyAlignment="1" quotePrefix="1">
      <alignment horizontal="left"/>
      <protection/>
    </xf>
    <xf numFmtId="0" fontId="17" fillId="0" borderId="30" xfId="60" applyFont="1" applyBorder="1">
      <alignment/>
      <protection/>
    </xf>
    <xf numFmtId="0" fontId="17" fillId="0" borderId="30" xfId="60" applyFont="1" applyBorder="1" applyAlignment="1" quotePrefix="1">
      <alignment horizontal="center"/>
      <protection/>
    </xf>
    <xf numFmtId="0" fontId="17" fillId="0" borderId="30" xfId="60" applyFont="1" applyBorder="1" applyAlignment="1">
      <alignment horizontal="center"/>
      <protection/>
    </xf>
    <xf numFmtId="0" fontId="17" fillId="0" borderId="17" xfId="60" applyFont="1" applyBorder="1" applyAlignment="1">
      <alignment horizontal="right"/>
      <protection/>
    </xf>
    <xf numFmtId="0" fontId="17" fillId="0" borderId="18" xfId="60" applyFont="1" applyBorder="1" applyAlignment="1" quotePrefix="1">
      <alignment horizontal="right"/>
      <protection/>
    </xf>
    <xf numFmtId="0" fontId="17" fillId="0" borderId="28" xfId="60" applyFont="1" applyBorder="1">
      <alignment/>
      <protection/>
    </xf>
    <xf numFmtId="0" fontId="17" fillId="0" borderId="0" xfId="60" applyFont="1" applyBorder="1" applyAlignment="1">
      <alignment horizontal="right"/>
      <protection/>
    </xf>
    <xf numFmtId="0" fontId="17" fillId="0" borderId="0" xfId="60" applyFont="1" applyBorder="1" applyAlignment="1" quotePrefix="1">
      <alignment horizontal="right"/>
      <protection/>
    </xf>
    <xf numFmtId="0" fontId="17" fillId="0" borderId="20" xfId="60" applyFont="1" applyBorder="1" applyAlignment="1">
      <alignment horizontal="right"/>
      <protection/>
    </xf>
    <xf numFmtId="0" fontId="17" fillId="0" borderId="29" xfId="60" applyFont="1" applyBorder="1">
      <alignment/>
      <protection/>
    </xf>
    <xf numFmtId="0" fontId="17" fillId="0" borderId="22" xfId="60" applyFont="1" applyBorder="1" applyAlignment="1">
      <alignment horizontal="right"/>
      <protection/>
    </xf>
    <xf numFmtId="0" fontId="17" fillId="0" borderId="22" xfId="60" applyFont="1" applyBorder="1" applyAlignment="1" quotePrefix="1">
      <alignment horizontal="right"/>
      <protection/>
    </xf>
    <xf numFmtId="0" fontId="17" fillId="0" borderId="22" xfId="60" applyFont="1" applyBorder="1">
      <alignment/>
      <protection/>
    </xf>
    <xf numFmtId="0" fontId="17" fillId="0" borderId="23" xfId="60" applyFont="1" applyBorder="1" applyAlignment="1" quotePrefix="1">
      <alignment horizontal="right"/>
      <protection/>
    </xf>
    <xf numFmtId="0" fontId="18" fillId="33" borderId="28" xfId="58" applyNumberFormat="1" applyFont="1" applyFill="1" applyBorder="1" applyAlignment="1" quotePrefix="1">
      <alignment horizontal="left"/>
      <protection/>
    </xf>
    <xf numFmtId="0" fontId="18" fillId="0" borderId="28" xfId="58" applyNumberFormat="1" applyFont="1" applyBorder="1" applyAlignment="1" quotePrefix="1">
      <alignment horizontal="left"/>
      <protection/>
    </xf>
    <xf numFmtId="38" fontId="13" fillId="0" borderId="12" xfId="53" applyNumberFormat="1" applyFont="1" applyBorder="1" applyAlignment="1">
      <alignment/>
    </xf>
    <xf numFmtId="0" fontId="14" fillId="0" borderId="28" xfId="58" applyNumberFormat="1" applyFont="1" applyBorder="1" applyAlignment="1" quotePrefix="1">
      <alignment horizontal="left"/>
      <protection/>
    </xf>
    <xf numFmtId="0" fontId="13" fillId="0" borderId="28" xfId="58" applyNumberFormat="1" applyFont="1" applyBorder="1" applyAlignment="1" quotePrefix="1">
      <alignment horizontal="left"/>
      <protection/>
    </xf>
    <xf numFmtId="169" fontId="13" fillId="0" borderId="33" xfId="53" applyNumberFormat="1" applyFont="1" applyBorder="1" applyAlignment="1">
      <alignment/>
    </xf>
    <xf numFmtId="38" fontId="13" fillId="0" borderId="33" xfId="60" applyNumberFormat="1" applyFont="1" applyBorder="1">
      <alignment/>
      <protection/>
    </xf>
    <xf numFmtId="0" fontId="14" fillId="0" borderId="33" xfId="60" applyFont="1" applyBorder="1">
      <alignment/>
      <protection/>
    </xf>
    <xf numFmtId="0" fontId="13" fillId="0" borderId="33" xfId="60" applyFont="1" applyBorder="1">
      <alignment/>
      <protection/>
    </xf>
    <xf numFmtId="0" fontId="14" fillId="0" borderId="41" xfId="60" applyFont="1" applyBorder="1">
      <alignment/>
      <protection/>
    </xf>
    <xf numFmtId="169" fontId="13" fillId="0" borderId="0" xfId="53" applyNumberFormat="1" applyFont="1" applyBorder="1" applyAlignment="1">
      <alignment/>
    </xf>
    <xf numFmtId="38" fontId="13" fillId="0" borderId="0" xfId="60" applyNumberFormat="1" applyFont="1" applyBorder="1">
      <alignment/>
      <protection/>
    </xf>
    <xf numFmtId="0" fontId="14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0" fontId="2" fillId="0" borderId="42" xfId="58" applyNumberFormat="1" applyFont="1" applyBorder="1" applyAlignment="1" quotePrefix="1">
      <alignment horizontal="left"/>
      <protection/>
    </xf>
    <xf numFmtId="3" fontId="1" fillId="0" borderId="0" xfId="0" applyNumberFormat="1" applyFont="1" applyAlignment="1">
      <alignment/>
    </xf>
    <xf numFmtId="0" fontId="1" fillId="0" borderId="0" xfId="59" applyFont="1" applyFill="1">
      <alignment/>
      <protection/>
    </xf>
    <xf numFmtId="0" fontId="13" fillId="0" borderId="0" xfId="58" applyFont="1" applyBorder="1" applyAlignment="1" quotePrefix="1">
      <alignment horizontal="left"/>
      <protection/>
    </xf>
    <xf numFmtId="0" fontId="55" fillId="0" borderId="14" xfId="60" applyFont="1" applyBorder="1">
      <alignment/>
      <protection/>
    </xf>
    <xf numFmtId="3" fontId="3" fillId="33" borderId="0" xfId="60" applyNumberFormat="1" applyFont="1" applyFill="1" applyBorder="1">
      <alignment/>
      <protection/>
    </xf>
    <xf numFmtId="3" fontId="3" fillId="33" borderId="11" xfId="60" applyNumberFormat="1" applyFont="1" applyFill="1" applyBorder="1">
      <alignment/>
      <protection/>
    </xf>
    <xf numFmtId="3" fontId="1" fillId="33" borderId="0" xfId="60" applyNumberFormat="1" applyFont="1" applyFill="1">
      <alignment/>
      <protection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3" fillId="0" borderId="13" xfId="60" applyFont="1" applyBorder="1">
      <alignment/>
      <protection/>
    </xf>
    <xf numFmtId="0" fontId="1" fillId="0" borderId="13" xfId="60" applyFont="1" applyBorder="1">
      <alignment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3"/>
  <sheetViews>
    <sheetView zoomScalePageLayoutView="0" workbookViewId="0" topLeftCell="A4">
      <selection activeCell="A5" sqref="A5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7" customWidth="1"/>
    <col min="6" max="6" width="19.57421875" style="13" customWidth="1"/>
    <col min="7" max="16384" width="11.421875" style="13" customWidth="1"/>
  </cols>
  <sheetData>
    <row r="1" ht="12.75">
      <c r="A1" s="12"/>
    </row>
    <row r="2" ht="12.75">
      <c r="A2" s="12"/>
    </row>
    <row r="3" spans="1:5" ht="12.75">
      <c r="A3" s="86" t="s">
        <v>62</v>
      </c>
      <c r="B3" s="14"/>
      <c r="C3" s="14"/>
      <c r="D3" s="14"/>
      <c r="E3" s="88"/>
    </row>
    <row r="5" ht="12.75">
      <c r="A5" s="107" t="s">
        <v>63</v>
      </c>
    </row>
    <row r="6" spans="1:2" ht="12.75" customHeight="1">
      <c r="A6" s="104" t="s">
        <v>96</v>
      </c>
      <c r="B6" s="15"/>
    </row>
    <row r="7" spans="1:5" ht="12.75" customHeight="1">
      <c r="A7" s="117"/>
      <c r="B7" s="118" t="s">
        <v>47</v>
      </c>
      <c r="C7" s="118" t="s">
        <v>47</v>
      </c>
      <c r="D7" s="118" t="s">
        <v>47</v>
      </c>
      <c r="E7" s="119" t="s">
        <v>64</v>
      </c>
    </row>
    <row r="8" spans="1:5" ht="12.75" customHeight="1">
      <c r="A8" s="120" t="s">
        <v>1</v>
      </c>
      <c r="B8" s="121" t="s">
        <v>65</v>
      </c>
      <c r="C8" s="122" t="s">
        <v>23</v>
      </c>
      <c r="D8" s="121" t="s">
        <v>66</v>
      </c>
      <c r="E8" s="123" t="s">
        <v>67</v>
      </c>
    </row>
    <row r="9" spans="1:5" ht="12.75">
      <c r="A9" s="124"/>
      <c r="B9" s="125" t="s">
        <v>68</v>
      </c>
      <c r="C9" s="125" t="s">
        <v>69</v>
      </c>
      <c r="D9" s="125" t="s">
        <v>70</v>
      </c>
      <c r="E9" s="126" t="s">
        <v>71</v>
      </c>
    </row>
    <row r="10" spans="1:5" s="179" customFormat="1" ht="12.75">
      <c r="A10" s="184" t="s">
        <v>86</v>
      </c>
      <c r="B10" s="85">
        <v>5</v>
      </c>
      <c r="C10" s="85"/>
      <c r="D10" s="85">
        <v>1210</v>
      </c>
      <c r="E10" s="185">
        <f aca="true" t="shared" si="0" ref="E10:E15">SUM(B10:D10)</f>
        <v>1215</v>
      </c>
    </row>
    <row r="11" spans="1:5" s="179" customFormat="1" ht="12.75">
      <c r="A11" s="184" t="s">
        <v>91</v>
      </c>
      <c r="B11" s="85">
        <v>67</v>
      </c>
      <c r="C11" s="85">
        <v>296</v>
      </c>
      <c r="D11" s="85">
        <v>388</v>
      </c>
      <c r="E11" s="185">
        <f t="shared" si="0"/>
        <v>751</v>
      </c>
    </row>
    <row r="12" spans="1:5" s="179" customFormat="1" ht="12.75">
      <c r="A12" s="184" t="s">
        <v>94</v>
      </c>
      <c r="B12" s="85"/>
      <c r="C12" s="85"/>
      <c r="D12" s="85">
        <v>3</v>
      </c>
      <c r="E12" s="185">
        <f t="shared" si="0"/>
        <v>3</v>
      </c>
    </row>
    <row r="13" spans="1:5" s="179" customFormat="1" ht="12.75">
      <c r="A13" s="184" t="s">
        <v>9</v>
      </c>
      <c r="B13" s="85"/>
      <c r="C13" s="85"/>
      <c r="D13" s="85">
        <v>5</v>
      </c>
      <c r="E13" s="185">
        <f t="shared" si="0"/>
        <v>5</v>
      </c>
    </row>
    <row r="14" spans="1:5" s="179" customFormat="1" ht="12.75">
      <c r="A14" s="184" t="s">
        <v>92</v>
      </c>
      <c r="B14" s="85"/>
      <c r="C14" s="85"/>
      <c r="D14" s="85">
        <v>181</v>
      </c>
      <c r="E14" s="185">
        <f t="shared" si="0"/>
        <v>181</v>
      </c>
    </row>
    <row r="15" spans="1:5" s="179" customFormat="1" ht="12.75">
      <c r="A15" s="186" t="s">
        <v>82</v>
      </c>
      <c r="B15" s="85"/>
      <c r="C15" s="85"/>
      <c r="D15" s="85">
        <v>100</v>
      </c>
      <c r="E15" s="185">
        <f t="shared" si="0"/>
        <v>100</v>
      </c>
    </row>
    <row r="16" spans="1:5" s="179" customFormat="1" ht="12.75">
      <c r="A16" s="184" t="s">
        <v>88</v>
      </c>
      <c r="B16" s="85">
        <v>7</v>
      </c>
      <c r="C16" s="85">
        <v>254</v>
      </c>
      <c r="D16" s="85">
        <v>906</v>
      </c>
      <c r="E16" s="185">
        <f aca="true" t="shared" si="1" ref="E16:E23">SUM(B16:D16)</f>
        <v>1167</v>
      </c>
    </row>
    <row r="17" spans="1:5" s="179" customFormat="1" ht="12.75">
      <c r="A17" s="184" t="s">
        <v>87</v>
      </c>
      <c r="B17" s="85"/>
      <c r="C17" s="85"/>
      <c r="D17" s="85">
        <v>1780</v>
      </c>
      <c r="E17" s="185">
        <f t="shared" si="1"/>
        <v>1780</v>
      </c>
    </row>
    <row r="18" spans="1:5" s="179" customFormat="1" ht="12.75">
      <c r="A18" s="187" t="s">
        <v>83</v>
      </c>
      <c r="B18" s="85">
        <v>61</v>
      </c>
      <c r="C18" s="85"/>
      <c r="D18" s="85">
        <v>537</v>
      </c>
      <c r="E18" s="185">
        <f t="shared" si="1"/>
        <v>598</v>
      </c>
    </row>
    <row r="19" spans="1:5" s="179" customFormat="1" ht="12.75">
      <c r="A19" s="187" t="s">
        <v>90</v>
      </c>
      <c r="B19" s="85">
        <v>11</v>
      </c>
      <c r="C19" s="85"/>
      <c r="D19" s="85">
        <v>979</v>
      </c>
      <c r="E19" s="185">
        <f t="shared" si="1"/>
        <v>990</v>
      </c>
    </row>
    <row r="20" spans="1:5" s="179" customFormat="1" ht="12.75">
      <c r="A20" s="187" t="s">
        <v>95</v>
      </c>
      <c r="B20" s="85">
        <v>1</v>
      </c>
      <c r="C20" s="85"/>
      <c r="D20" s="85">
        <v>29</v>
      </c>
      <c r="E20" s="185">
        <f t="shared" si="1"/>
        <v>30</v>
      </c>
    </row>
    <row r="21" spans="1:5" s="179" customFormat="1" ht="12.75">
      <c r="A21" s="184" t="s">
        <v>10</v>
      </c>
      <c r="B21" s="85"/>
      <c r="C21" s="85"/>
      <c r="D21" s="85"/>
      <c r="E21" s="185">
        <f t="shared" si="1"/>
        <v>0</v>
      </c>
    </row>
    <row r="22" spans="1:5" s="188" customFormat="1" ht="12.75">
      <c r="A22" s="184" t="s">
        <v>93</v>
      </c>
      <c r="B22" s="85"/>
      <c r="C22" s="85"/>
      <c r="D22" s="85">
        <v>1798</v>
      </c>
      <c r="E22" s="185">
        <f t="shared" si="1"/>
        <v>1798</v>
      </c>
    </row>
    <row r="23" spans="1:5" ht="12.75" customHeight="1">
      <c r="A23" s="184" t="s">
        <v>89</v>
      </c>
      <c r="B23" s="85">
        <v>2</v>
      </c>
      <c r="C23" s="85"/>
      <c r="D23" s="85">
        <v>238</v>
      </c>
      <c r="E23" s="185">
        <f t="shared" si="1"/>
        <v>240</v>
      </c>
    </row>
    <row r="24" spans="1:5" ht="12.75" customHeight="1">
      <c r="A24" s="18"/>
      <c r="B24" s="19"/>
      <c r="C24" s="20"/>
      <c r="D24" s="20"/>
      <c r="E24" s="89"/>
    </row>
    <row r="25" spans="1:5" ht="12.75" customHeight="1">
      <c r="A25" s="110" t="s">
        <v>11</v>
      </c>
      <c r="B25" s="111">
        <f>SUM(B10:B23)</f>
        <v>154</v>
      </c>
      <c r="C25" s="111">
        <f>SUM(C10:C23)</f>
        <v>550</v>
      </c>
      <c r="D25" s="111">
        <f>SUM(D10:D23)</f>
        <v>8154</v>
      </c>
      <c r="E25" s="10">
        <f>SUM(E10:E23)</f>
        <v>8858</v>
      </c>
    </row>
    <row r="26" spans="1:5" ht="12.75" customHeight="1">
      <c r="A26" s="21"/>
      <c r="B26" s="22"/>
      <c r="C26" s="23"/>
      <c r="D26" s="23"/>
      <c r="E26" s="90"/>
    </row>
    <row r="27" spans="2:5" ht="12.75" customHeight="1">
      <c r="B27" s="24"/>
      <c r="C27" s="16"/>
      <c r="D27" s="16"/>
      <c r="E27" s="91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zoomScalePageLayoutView="0" workbookViewId="0" topLeftCell="A25">
      <selection activeCell="A5" sqref="A5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6" t="s">
        <v>62</v>
      </c>
    </row>
    <row r="4" spans="1:5" ht="12.75">
      <c r="A4" s="12"/>
      <c r="B4" s="13"/>
      <c r="C4" s="13"/>
      <c r="D4" s="13"/>
      <c r="E4" s="87"/>
    </row>
    <row r="5" spans="1:5" ht="12.75">
      <c r="A5" s="107" t="s">
        <v>72</v>
      </c>
      <c r="B5" s="13"/>
      <c r="C5" s="13"/>
      <c r="D5" s="13"/>
      <c r="E5" s="87"/>
    </row>
    <row r="6" spans="1:5" ht="12.75">
      <c r="A6" s="104" t="str">
        <f>'A-N° Sinies Denun'!A6</f>
        <v>      (entre el 1 de enero y  31 de marzo de 2020)</v>
      </c>
      <c r="B6" s="93"/>
      <c r="C6" s="13"/>
      <c r="D6" s="13"/>
      <c r="E6" s="87"/>
    </row>
    <row r="7" spans="1:5" ht="12.75">
      <c r="A7" s="117"/>
      <c r="B7" s="118" t="s">
        <v>47</v>
      </c>
      <c r="C7" s="118" t="s">
        <v>47</v>
      </c>
      <c r="D7" s="118" t="s">
        <v>47</v>
      </c>
      <c r="E7" s="119" t="s">
        <v>35</v>
      </c>
    </row>
    <row r="8" spans="1:5" ht="12.75">
      <c r="A8" s="120" t="s">
        <v>1</v>
      </c>
      <c r="B8" s="121" t="s">
        <v>51</v>
      </c>
      <c r="C8" s="122" t="s">
        <v>73</v>
      </c>
      <c r="D8" s="121" t="s">
        <v>52</v>
      </c>
      <c r="E8" s="127"/>
    </row>
    <row r="9" spans="1:5" ht="12.75">
      <c r="A9" s="124"/>
      <c r="B9" s="125" t="s">
        <v>74</v>
      </c>
      <c r="C9" s="125" t="s">
        <v>75</v>
      </c>
      <c r="D9" s="125" t="s">
        <v>76</v>
      </c>
      <c r="E9" s="126" t="s">
        <v>77</v>
      </c>
    </row>
    <row r="10" spans="1:5" ht="12.75">
      <c r="A10" s="180" t="str">
        <f>'A-N° Sinies Denun'!A10</f>
        <v>Bci</v>
      </c>
      <c r="B10" s="178">
        <v>966</v>
      </c>
      <c r="C10" s="178"/>
      <c r="D10" s="178">
        <v>244</v>
      </c>
      <c r="E10" s="181">
        <f aca="true" t="shared" si="0" ref="E10:E23">SUM(B10:D10)</f>
        <v>1210</v>
      </c>
    </row>
    <row r="11" spans="1:5" ht="12.75">
      <c r="A11" s="180" t="str">
        <f>'A-N° Sinies Denun'!A11</f>
        <v>BNP PARIBAS CARDIF</v>
      </c>
      <c r="B11" s="178">
        <v>266</v>
      </c>
      <c r="C11" s="178"/>
      <c r="D11" s="194">
        <v>122</v>
      </c>
      <c r="E11" s="181">
        <f t="shared" si="0"/>
        <v>388</v>
      </c>
    </row>
    <row r="12" spans="1:5" ht="12.75">
      <c r="A12" s="180" t="str">
        <f>'A-N° Sinies Denun'!A12</f>
        <v>Bupa</v>
      </c>
      <c r="B12" s="178">
        <v>3</v>
      </c>
      <c r="C12" s="178"/>
      <c r="D12" s="178"/>
      <c r="E12" s="181">
        <f t="shared" si="0"/>
        <v>3</v>
      </c>
    </row>
    <row r="13" spans="1:5" ht="12.75">
      <c r="A13" s="180" t="str">
        <f>'A-N° Sinies Denun'!A13</f>
        <v>Chilena Consolidada</v>
      </c>
      <c r="B13" s="178"/>
      <c r="C13" s="178">
        <v>1</v>
      </c>
      <c r="D13" s="178">
        <v>4</v>
      </c>
      <c r="E13" s="181">
        <f t="shared" si="0"/>
        <v>5</v>
      </c>
    </row>
    <row r="14" spans="1:5" ht="12.75">
      <c r="A14" s="180" t="str">
        <f>'A-N° Sinies Denun'!A14</f>
        <v>Chubb</v>
      </c>
      <c r="B14" s="178">
        <v>65</v>
      </c>
      <c r="C14" s="178"/>
      <c r="D14" s="178">
        <v>116</v>
      </c>
      <c r="E14" s="181">
        <f>SUM(B14:D14)</f>
        <v>181</v>
      </c>
    </row>
    <row r="15" spans="1:5" ht="12.75">
      <c r="A15" s="180" t="str">
        <f>'A-N° Sinies Denun'!A15</f>
        <v>Consorcio Nacional</v>
      </c>
      <c r="B15" s="178">
        <v>3</v>
      </c>
      <c r="C15" s="178">
        <v>77</v>
      </c>
      <c r="D15" s="178">
        <v>20</v>
      </c>
      <c r="E15" s="181">
        <f>SUM(B15:D15)</f>
        <v>100</v>
      </c>
    </row>
    <row r="16" spans="1:5" ht="12.75">
      <c r="A16" s="180" t="str">
        <f>'A-N° Sinies Denun'!A16</f>
        <v>HDI</v>
      </c>
      <c r="B16" s="178">
        <v>15</v>
      </c>
      <c r="C16" s="178">
        <v>788</v>
      </c>
      <c r="D16" s="178">
        <v>103</v>
      </c>
      <c r="E16" s="181">
        <f t="shared" si="0"/>
        <v>906</v>
      </c>
    </row>
    <row r="17" spans="1:5" ht="12.75">
      <c r="A17" s="180" t="str">
        <f>'A-N° Sinies Denun'!A17</f>
        <v>Liberty</v>
      </c>
      <c r="B17" s="178">
        <v>39</v>
      </c>
      <c r="C17" s="178">
        <v>1556</v>
      </c>
      <c r="D17" s="178">
        <v>185</v>
      </c>
      <c r="E17" s="181">
        <f>SUM(B17:D17)</f>
        <v>1780</v>
      </c>
    </row>
    <row r="18" spans="1:5" ht="12.75">
      <c r="A18" s="180" t="str">
        <f>'A-N° Sinies Denun'!A18</f>
        <v>Mapfre</v>
      </c>
      <c r="B18" s="194">
        <v>69</v>
      </c>
      <c r="C18" s="178">
        <v>448</v>
      </c>
      <c r="D18" s="178">
        <v>20</v>
      </c>
      <c r="E18" s="181">
        <f t="shared" si="0"/>
        <v>537</v>
      </c>
    </row>
    <row r="19" spans="1:5" ht="12.75">
      <c r="A19" s="180" t="str">
        <f>'A-N° Sinies Denun'!A19</f>
        <v>Mutual de Seguros</v>
      </c>
      <c r="B19" s="178">
        <v>882</v>
      </c>
      <c r="C19" s="178"/>
      <c r="D19" s="178">
        <v>97</v>
      </c>
      <c r="E19" s="181">
        <f t="shared" si="0"/>
        <v>979</v>
      </c>
    </row>
    <row r="20" spans="1:5" ht="12.75">
      <c r="A20" s="180" t="str">
        <f>'A-N° Sinies Denun'!A20</f>
        <v>Porvenir</v>
      </c>
      <c r="B20" s="178">
        <v>22</v>
      </c>
      <c r="C20" s="178"/>
      <c r="D20" s="178">
        <v>7</v>
      </c>
      <c r="E20" s="181">
        <f t="shared" si="0"/>
        <v>29</v>
      </c>
    </row>
    <row r="21" spans="1:5" ht="12.75">
      <c r="A21" s="180" t="str">
        <f>'A-N° Sinies Denun'!A21</f>
        <v>Renta Nacional</v>
      </c>
      <c r="B21" s="178"/>
      <c r="C21" s="178"/>
      <c r="D21" s="178"/>
      <c r="E21" s="181">
        <f t="shared" si="0"/>
        <v>0</v>
      </c>
    </row>
    <row r="22" spans="1:5" ht="12.75">
      <c r="A22" s="180" t="str">
        <f>'A-N° Sinies Denun'!A22</f>
        <v>Suramericana</v>
      </c>
      <c r="B22" s="178">
        <v>149</v>
      </c>
      <c r="C22" s="178">
        <v>1573</v>
      </c>
      <c r="D22" s="178">
        <v>76</v>
      </c>
      <c r="E22" s="181">
        <f>SUM(B22:D22)</f>
        <v>1798</v>
      </c>
    </row>
    <row r="23" spans="1:5" ht="12.75">
      <c r="A23" s="103" t="str">
        <f>'A-N° Sinies Denun'!A23</f>
        <v>Zenit</v>
      </c>
      <c r="B23" s="178"/>
      <c r="C23" s="178">
        <v>183</v>
      </c>
      <c r="D23" s="178">
        <v>55</v>
      </c>
      <c r="E23" s="92">
        <f t="shared" si="0"/>
        <v>238</v>
      </c>
    </row>
    <row r="24" spans="1:5" ht="12.75">
      <c r="A24" s="18"/>
      <c r="B24" s="19"/>
      <c r="C24" s="20"/>
      <c r="D24" s="20"/>
      <c r="E24" s="89"/>
    </row>
    <row r="25" spans="1:5" ht="12.75">
      <c r="A25" s="110" t="s">
        <v>11</v>
      </c>
      <c r="B25" s="111">
        <f>SUM(B10:B23)</f>
        <v>2479</v>
      </c>
      <c r="C25" s="112">
        <f>SUM(C10:C23)</f>
        <v>4626</v>
      </c>
      <c r="D25" s="112">
        <f>SUM(D10:D23)</f>
        <v>1049</v>
      </c>
      <c r="E25" s="1">
        <f>SUM(E10:E23)</f>
        <v>8154</v>
      </c>
    </row>
    <row r="26" spans="1:5" ht="15">
      <c r="A26" s="21"/>
      <c r="B26" s="22"/>
      <c r="C26" s="23"/>
      <c r="D26" s="23"/>
      <c r="E26" s="90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J1170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2" width="10.57421875" style="26" customWidth="1"/>
    <col min="3" max="3" width="13.57421875" style="26" customWidth="1"/>
    <col min="4" max="4" width="15.421875" style="26" customWidth="1"/>
    <col min="5" max="5" width="21.57421875" style="26" customWidth="1"/>
    <col min="6" max="6" width="21.421875" style="26" customWidth="1"/>
    <col min="7" max="7" width="15.140625" style="95" customWidth="1"/>
    <col min="8" max="8" width="18.57421875" style="26" customWidth="1"/>
    <col min="9" max="9" width="15.8515625" style="26" customWidth="1"/>
    <col min="10" max="10" width="16.421875" style="26" customWidth="1"/>
    <col min="11" max="11" width="40.28125" style="26" customWidth="1"/>
    <col min="12" max="12" width="36.421875" style="26" customWidth="1"/>
    <col min="13" max="13" width="19.00390625" style="26" customWidth="1"/>
    <col min="14" max="14" width="24.57421875" style="26" customWidth="1"/>
    <col min="15" max="15" width="37.57421875" style="26" customWidth="1"/>
    <col min="16" max="16" width="36.421875" style="26" customWidth="1"/>
    <col min="17" max="17" width="39.00390625" style="26" customWidth="1"/>
    <col min="18" max="18" width="40.8515625" style="26" customWidth="1"/>
    <col min="19" max="19" width="40.140625" style="26" customWidth="1"/>
    <col min="20" max="20" width="39.8515625" style="26" customWidth="1"/>
    <col min="21" max="21" width="37.421875" style="26" customWidth="1"/>
    <col min="22" max="22" width="37.57421875" style="26" customWidth="1"/>
    <col min="23" max="23" width="41.421875" style="26" customWidth="1"/>
    <col min="24" max="24" width="41.140625" style="26" customWidth="1"/>
    <col min="25" max="25" width="43.00390625" style="26" customWidth="1"/>
    <col min="26" max="26" width="41.57421875" style="26" customWidth="1"/>
    <col min="27" max="27" width="42.8515625" style="26" customWidth="1"/>
    <col min="28" max="28" width="42.57421875" style="26" customWidth="1"/>
    <col min="29" max="29" width="30.57421875" style="26" customWidth="1"/>
    <col min="30" max="30" width="36.140625" style="26" customWidth="1"/>
    <col min="31" max="31" width="34.421875" style="26" customWidth="1"/>
    <col min="32" max="33" width="35.421875" style="26" customWidth="1"/>
    <col min="34" max="34" width="32.140625" style="26" customWidth="1"/>
    <col min="35" max="35" width="39.140625" style="26" customWidth="1"/>
    <col min="36" max="36" width="40.140625" style="26" customWidth="1"/>
    <col min="37" max="16384" width="11.421875" style="26" customWidth="1"/>
  </cols>
  <sheetData>
    <row r="1" ht="12.75">
      <c r="A1" s="25"/>
    </row>
    <row r="3" ht="12.75">
      <c r="A3" s="86" t="s">
        <v>62</v>
      </c>
    </row>
    <row r="4" ht="12.75">
      <c r="A4" s="25"/>
    </row>
    <row r="5" ht="12.75">
      <c r="A5" s="108" t="s">
        <v>15</v>
      </c>
    </row>
    <row r="6" spans="1:2" ht="12.75">
      <c r="A6" s="105" t="str">
        <f>'A-N° Sinies Denun'!$A$6</f>
        <v>      (entre el 1 de enero y  31 de marzo de 2020)</v>
      </c>
      <c r="B6" s="94"/>
    </row>
    <row r="7" spans="1:7" ht="12.75">
      <c r="A7" s="128"/>
      <c r="B7" s="129" t="s">
        <v>16</v>
      </c>
      <c r="C7" s="130" t="s">
        <v>81</v>
      </c>
      <c r="D7" s="130"/>
      <c r="E7" s="129" t="s">
        <v>17</v>
      </c>
      <c r="F7" s="131" t="s">
        <v>18</v>
      </c>
      <c r="G7" s="132" t="s">
        <v>19</v>
      </c>
    </row>
    <row r="8" spans="1:7" ht="12.75">
      <c r="A8" s="133" t="s">
        <v>1</v>
      </c>
      <c r="B8" s="134"/>
      <c r="C8" s="135" t="s">
        <v>20</v>
      </c>
      <c r="D8" s="134" t="s">
        <v>21</v>
      </c>
      <c r="E8" s="134" t="s">
        <v>22</v>
      </c>
      <c r="F8" s="134" t="s">
        <v>23</v>
      </c>
      <c r="G8" s="136" t="s">
        <v>24</v>
      </c>
    </row>
    <row r="9" spans="1:7" ht="12.75">
      <c r="A9" s="137"/>
      <c r="B9" s="138" t="s">
        <v>25</v>
      </c>
      <c r="C9" s="138" t="s">
        <v>26</v>
      </c>
      <c r="D9" s="138" t="s">
        <v>27</v>
      </c>
      <c r="E9" s="138" t="s">
        <v>28</v>
      </c>
      <c r="F9" s="138" t="s">
        <v>29</v>
      </c>
      <c r="G9" s="139" t="s">
        <v>30</v>
      </c>
    </row>
    <row r="10" spans="1:7" ht="12.75">
      <c r="A10" s="182" t="str">
        <f>'A-N° Sinies Denun'!A10</f>
        <v>Bci</v>
      </c>
      <c r="B10" s="177">
        <v>51</v>
      </c>
      <c r="C10" s="177"/>
      <c r="D10" s="177"/>
      <c r="E10" s="178">
        <v>2101</v>
      </c>
      <c r="F10" s="177"/>
      <c r="G10" s="183">
        <f aca="true" t="shared" si="0" ref="G10:G23">SUM(B10:F10)</f>
        <v>2152</v>
      </c>
    </row>
    <row r="11" spans="1:7" ht="12.75">
      <c r="A11" s="182" t="str">
        <f>'A-N° Sinies Denun'!A11</f>
        <v>BNP PARIBAS CARDIF</v>
      </c>
      <c r="B11" s="177">
        <v>6</v>
      </c>
      <c r="C11" s="177"/>
      <c r="D11" s="177"/>
      <c r="E11" s="178">
        <v>260</v>
      </c>
      <c r="F11" s="177">
        <v>418</v>
      </c>
      <c r="G11" s="183">
        <f t="shared" si="0"/>
        <v>684</v>
      </c>
    </row>
    <row r="12" spans="1:7" ht="12.75">
      <c r="A12" s="182" t="str">
        <f>'A-N° Sinies Denun'!A12</f>
        <v>Bupa</v>
      </c>
      <c r="B12" s="177"/>
      <c r="C12" s="177">
        <v>1</v>
      </c>
      <c r="D12" s="177"/>
      <c r="E12" s="178">
        <v>2</v>
      </c>
      <c r="F12" s="177"/>
      <c r="G12" s="183">
        <f t="shared" si="0"/>
        <v>3</v>
      </c>
    </row>
    <row r="13" spans="1:7" ht="12.75">
      <c r="A13" s="182" t="str">
        <f>'A-N° Sinies Denun'!A13</f>
        <v>Chilena Consolidada</v>
      </c>
      <c r="B13" s="177">
        <v>1</v>
      </c>
      <c r="C13" s="177"/>
      <c r="D13" s="177"/>
      <c r="E13" s="178">
        <v>7</v>
      </c>
      <c r="F13" s="177"/>
      <c r="G13" s="183">
        <f t="shared" si="0"/>
        <v>8</v>
      </c>
    </row>
    <row r="14" spans="1:7" ht="12.75">
      <c r="A14" s="182" t="s">
        <v>92</v>
      </c>
      <c r="B14" s="177">
        <v>8</v>
      </c>
      <c r="C14" s="177"/>
      <c r="D14" s="177"/>
      <c r="E14" s="178">
        <v>173</v>
      </c>
      <c r="F14" s="177"/>
      <c r="G14" s="183">
        <f t="shared" si="0"/>
        <v>181</v>
      </c>
    </row>
    <row r="15" spans="1:7" ht="12.75">
      <c r="A15" s="182" t="str">
        <f>'A-N° Sinies Denun'!A15</f>
        <v>Consorcio Nacional</v>
      </c>
      <c r="B15" s="177">
        <v>22</v>
      </c>
      <c r="C15" s="177"/>
      <c r="D15" s="177"/>
      <c r="E15" s="178">
        <v>749</v>
      </c>
      <c r="F15" s="177"/>
      <c r="G15" s="183">
        <f t="shared" si="0"/>
        <v>771</v>
      </c>
    </row>
    <row r="16" spans="1:7" ht="12.75">
      <c r="A16" s="182" t="str">
        <f>'A-N° Sinies Denun'!A16</f>
        <v>HDI</v>
      </c>
      <c r="B16" s="177">
        <v>37</v>
      </c>
      <c r="C16" s="177">
        <v>1</v>
      </c>
      <c r="D16" s="177">
        <v>593</v>
      </c>
      <c r="E16" s="178">
        <v>789</v>
      </c>
      <c r="F16" s="177">
        <v>183</v>
      </c>
      <c r="G16" s="183">
        <f t="shared" si="0"/>
        <v>1603</v>
      </c>
    </row>
    <row r="17" spans="1:7" ht="12.75">
      <c r="A17" s="182" t="str">
        <f>'A-N° Sinies Denun'!A17</f>
        <v>Liberty</v>
      </c>
      <c r="B17" s="177">
        <v>54</v>
      </c>
      <c r="C17" s="177"/>
      <c r="D17" s="177"/>
      <c r="E17" s="178">
        <v>1774</v>
      </c>
      <c r="F17" s="177"/>
      <c r="G17" s="183">
        <f t="shared" si="0"/>
        <v>1828</v>
      </c>
    </row>
    <row r="18" spans="1:7" ht="12.75">
      <c r="A18" s="182" t="str">
        <f>'A-N° Sinies Denun'!A18</f>
        <v>Mapfre</v>
      </c>
      <c r="B18" s="177">
        <v>128</v>
      </c>
      <c r="C18" s="177">
        <v>9</v>
      </c>
      <c r="D18" s="177">
        <v>10</v>
      </c>
      <c r="E18" s="178">
        <v>734</v>
      </c>
      <c r="F18" s="177"/>
      <c r="G18" s="183">
        <f t="shared" si="0"/>
        <v>881</v>
      </c>
    </row>
    <row r="19" spans="1:7" ht="12.75">
      <c r="A19" s="182" t="str">
        <f>'A-N° Sinies Denun'!A19</f>
        <v>Mutual de Seguros</v>
      </c>
      <c r="B19" s="177">
        <v>41</v>
      </c>
      <c r="C19" s="177"/>
      <c r="D19" s="177"/>
      <c r="E19" s="178">
        <v>806</v>
      </c>
      <c r="F19" s="177"/>
      <c r="G19" s="183">
        <f t="shared" si="0"/>
        <v>847</v>
      </c>
    </row>
    <row r="20" spans="1:7" ht="12.75">
      <c r="A20" s="182" t="str">
        <f>'A-N° Sinies Denun'!A20</f>
        <v>Porvenir</v>
      </c>
      <c r="B20" s="177">
        <v>2</v>
      </c>
      <c r="C20" s="177"/>
      <c r="D20" s="177"/>
      <c r="E20" s="178">
        <v>42</v>
      </c>
      <c r="F20" s="177"/>
      <c r="G20" s="183">
        <f t="shared" si="0"/>
        <v>44</v>
      </c>
    </row>
    <row r="21" spans="1:7" ht="12.75">
      <c r="A21" s="182" t="str">
        <f>'A-N° Sinies Denun'!A21</f>
        <v>Renta Nacional</v>
      </c>
      <c r="B21" s="177"/>
      <c r="C21" s="177"/>
      <c r="D21" s="177"/>
      <c r="E21" s="178"/>
      <c r="F21" s="177"/>
      <c r="G21" s="183">
        <f t="shared" si="0"/>
        <v>0</v>
      </c>
    </row>
    <row r="22" spans="1:7" ht="12.75">
      <c r="A22" s="182" t="str">
        <f>'A-N° Sinies Denun'!A22</f>
        <v>Suramericana</v>
      </c>
      <c r="B22" s="177">
        <v>77</v>
      </c>
      <c r="C22" s="177">
        <v>2</v>
      </c>
      <c r="D22" s="177"/>
      <c r="E22" s="178">
        <v>2689</v>
      </c>
      <c r="F22" s="177"/>
      <c r="G22" s="183">
        <f t="shared" si="0"/>
        <v>2768</v>
      </c>
    </row>
    <row r="23" spans="1:7" ht="12.75">
      <c r="A23" s="182" t="str">
        <f>'A-N° Sinies Denun'!A23</f>
        <v>Zenit</v>
      </c>
      <c r="B23" s="177">
        <v>9</v>
      </c>
      <c r="C23" s="177"/>
      <c r="D23" s="177">
        <v>1</v>
      </c>
      <c r="E23" s="178">
        <v>377</v>
      </c>
      <c r="F23" s="177"/>
      <c r="G23" s="183">
        <f t="shared" si="0"/>
        <v>387</v>
      </c>
    </row>
    <row r="24" spans="1:10" ht="12.75">
      <c r="A24" s="27"/>
      <c r="B24" s="28"/>
      <c r="C24" s="29"/>
      <c r="D24" s="29"/>
      <c r="E24" s="30"/>
      <c r="F24" s="30"/>
      <c r="G24" s="96"/>
      <c r="H24" s="31"/>
      <c r="I24" s="32"/>
      <c r="J24" s="32"/>
    </row>
    <row r="25" spans="1:7" ht="12.75" customHeight="1">
      <c r="A25" s="113" t="s">
        <v>11</v>
      </c>
      <c r="B25" s="114">
        <f aca="true" t="shared" si="1" ref="B25:G25">SUM(B10:B23)</f>
        <v>436</v>
      </c>
      <c r="C25" s="114">
        <f t="shared" si="1"/>
        <v>13</v>
      </c>
      <c r="D25" s="114">
        <f t="shared" si="1"/>
        <v>604</v>
      </c>
      <c r="E25" s="114">
        <f t="shared" si="1"/>
        <v>10503</v>
      </c>
      <c r="F25" s="114">
        <f t="shared" si="1"/>
        <v>601</v>
      </c>
      <c r="G25" s="9">
        <f t="shared" si="1"/>
        <v>12157</v>
      </c>
    </row>
    <row r="26" spans="1:7" ht="15">
      <c r="A26" s="33"/>
      <c r="B26" s="34"/>
      <c r="C26" s="35"/>
      <c r="D26" s="35"/>
      <c r="E26" s="36"/>
      <c r="F26" s="36"/>
      <c r="G26" s="97"/>
    </row>
    <row r="27" ht="12.75">
      <c r="A27" s="13"/>
    </row>
    <row r="29" spans="2:36" ht="12.75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</row>
    <row r="30" ht="12.75">
      <c r="F30" s="234"/>
    </row>
    <row r="31" ht="12.75">
      <c r="F31" s="234"/>
    </row>
    <row r="32" ht="12.75">
      <c r="F32" s="234"/>
    </row>
    <row r="35" ht="12.75">
      <c r="G35" s="26"/>
    </row>
    <row r="36" ht="12.75">
      <c r="G36" s="26"/>
    </row>
    <row r="37" ht="12.75">
      <c r="G37" s="26"/>
    </row>
    <row r="38" ht="12.75">
      <c r="G38" s="26"/>
    </row>
    <row r="39" ht="12.75">
      <c r="G39" s="26"/>
    </row>
    <row r="40" ht="12.75">
      <c r="G40" s="26"/>
    </row>
    <row r="41" ht="12.75">
      <c r="G41" s="26"/>
    </row>
    <row r="42" ht="12.75">
      <c r="G42" s="26"/>
    </row>
    <row r="43" ht="12.75">
      <c r="G43" s="26"/>
    </row>
    <row r="44" ht="12.75">
      <c r="G44" s="26"/>
    </row>
    <row r="45" ht="12.75">
      <c r="G45" s="26"/>
    </row>
    <row r="46" ht="12.75">
      <c r="G46" s="26"/>
    </row>
    <row r="47" ht="12.75">
      <c r="G47" s="26"/>
    </row>
    <row r="48" ht="12.75">
      <c r="G48" s="26"/>
    </row>
    <row r="49" ht="12.75">
      <c r="G49" s="26"/>
    </row>
    <row r="50" ht="12.75">
      <c r="G50" s="26"/>
    </row>
    <row r="51" ht="12.75">
      <c r="G51" s="26"/>
    </row>
    <row r="52" ht="12.75">
      <c r="G52" s="26"/>
    </row>
    <row r="53" ht="12.75">
      <c r="G53" s="26"/>
    </row>
    <row r="54" ht="12.75">
      <c r="G54" s="26"/>
    </row>
    <row r="55" ht="12.75">
      <c r="G55" s="26"/>
    </row>
    <row r="56" ht="12.75">
      <c r="G56" s="26"/>
    </row>
    <row r="57" ht="12.75">
      <c r="G57" s="26"/>
    </row>
    <row r="58" ht="12.75">
      <c r="G58" s="26"/>
    </row>
    <row r="59" ht="12.75">
      <c r="G59" s="26"/>
    </row>
    <row r="60" ht="12.75">
      <c r="G60" s="26"/>
    </row>
    <row r="61" ht="12.75">
      <c r="G61" s="26"/>
    </row>
    <row r="62" ht="12.75">
      <c r="G62" s="26"/>
    </row>
    <row r="63" ht="12.75">
      <c r="G63" s="26"/>
    </row>
    <row r="64" ht="12.75">
      <c r="G64" s="26"/>
    </row>
    <row r="65" ht="12.75">
      <c r="G65" s="26"/>
    </row>
    <row r="66" ht="12.75">
      <c r="G66" s="26"/>
    </row>
    <row r="67" ht="12.75">
      <c r="G67" s="26"/>
    </row>
    <row r="68" ht="12.75">
      <c r="G68" s="26"/>
    </row>
    <row r="69" ht="12.75">
      <c r="G69" s="26"/>
    </row>
    <row r="70" ht="12.75">
      <c r="G70" s="26"/>
    </row>
    <row r="71" ht="12.75">
      <c r="G71" s="26"/>
    </row>
    <row r="72" ht="12.75">
      <c r="G72" s="26"/>
    </row>
    <row r="73" ht="12.75">
      <c r="G73" s="26"/>
    </row>
    <row r="74" ht="12.75">
      <c r="G74" s="26"/>
    </row>
    <row r="75" ht="12.75">
      <c r="G75" s="26"/>
    </row>
    <row r="76" ht="12.75">
      <c r="G76" s="26"/>
    </row>
    <row r="77" ht="12.75">
      <c r="G77" s="26"/>
    </row>
    <row r="78" ht="12.75">
      <c r="G78" s="26"/>
    </row>
    <row r="79" ht="12.75">
      <c r="G79" s="26"/>
    </row>
    <row r="80" ht="12.75">
      <c r="G80" s="26"/>
    </row>
    <row r="81" ht="12.75">
      <c r="G81" s="26"/>
    </row>
    <row r="82" ht="12.75">
      <c r="G82" s="26"/>
    </row>
    <row r="83" ht="12.75">
      <c r="G83" s="26"/>
    </row>
    <row r="84" ht="12.75">
      <c r="G84" s="26"/>
    </row>
    <row r="85" ht="12.75">
      <c r="G85" s="26"/>
    </row>
    <row r="86" ht="12.75">
      <c r="G86" s="26"/>
    </row>
    <row r="87" ht="12.75">
      <c r="G87" s="26"/>
    </row>
    <row r="88" ht="12.75">
      <c r="G88" s="26"/>
    </row>
    <row r="89" ht="12.75">
      <c r="G89" s="26"/>
    </row>
    <row r="90" ht="12.75">
      <c r="G90" s="26"/>
    </row>
    <row r="91" ht="12.75">
      <c r="G91" s="26"/>
    </row>
    <row r="92" ht="12.75">
      <c r="G92" s="26"/>
    </row>
    <row r="93" ht="12.75">
      <c r="G93" s="26"/>
    </row>
    <row r="94" ht="12.75">
      <c r="G94" s="26"/>
    </row>
    <row r="95" ht="12.75">
      <c r="G95" s="26"/>
    </row>
    <row r="96" ht="12.75">
      <c r="G96" s="26"/>
    </row>
    <row r="97" ht="12.75">
      <c r="G97" s="26"/>
    </row>
    <row r="98" ht="12.75">
      <c r="G98" s="26"/>
    </row>
    <row r="99" ht="12.75">
      <c r="G99" s="26"/>
    </row>
    <row r="100" ht="12.75">
      <c r="G100" s="26"/>
    </row>
    <row r="101" ht="12.75">
      <c r="G101" s="26"/>
    </row>
    <row r="102" ht="12.75">
      <c r="G102" s="26"/>
    </row>
    <row r="103" ht="12.75">
      <c r="G103" s="26"/>
    </row>
    <row r="104" ht="12.75">
      <c r="G104" s="26"/>
    </row>
    <row r="105" ht="12.75">
      <c r="G105" s="26"/>
    </row>
    <row r="106" ht="12.75">
      <c r="G106" s="26"/>
    </row>
    <row r="107" ht="12.75">
      <c r="G107" s="26"/>
    </row>
    <row r="108" ht="12.75">
      <c r="G108" s="26"/>
    </row>
    <row r="109" ht="12.75">
      <c r="G109" s="26"/>
    </row>
    <row r="110" ht="12.75">
      <c r="G110" s="26"/>
    </row>
    <row r="111" ht="12.75">
      <c r="G111" s="26"/>
    </row>
    <row r="112" ht="12.75">
      <c r="G112" s="26"/>
    </row>
    <row r="113" ht="12.75">
      <c r="G113" s="26"/>
    </row>
    <row r="114" ht="12.75">
      <c r="G114" s="26"/>
    </row>
    <row r="115" ht="12.75">
      <c r="G115" s="26"/>
    </row>
    <row r="116" ht="12.75">
      <c r="G116" s="26"/>
    </row>
    <row r="117" ht="12.75">
      <c r="G117" s="26"/>
    </row>
    <row r="118" ht="12.75">
      <c r="G118" s="26"/>
    </row>
    <row r="119" ht="12.75">
      <c r="G119" s="26"/>
    </row>
    <row r="120" ht="12.75">
      <c r="G120" s="26"/>
    </row>
    <row r="121" ht="12.75">
      <c r="G121" s="26"/>
    </row>
    <row r="122" ht="12.75">
      <c r="G122" s="26"/>
    </row>
    <row r="123" ht="12.75">
      <c r="G123" s="26"/>
    </row>
    <row r="124" ht="12.75">
      <c r="G124" s="26"/>
    </row>
    <row r="125" ht="12.75">
      <c r="G125" s="26"/>
    </row>
    <row r="126" ht="12.75">
      <c r="G126" s="26"/>
    </row>
    <row r="127" ht="12.75">
      <c r="G127" s="26"/>
    </row>
    <row r="128" ht="12.75">
      <c r="G128" s="26"/>
    </row>
    <row r="129" ht="12.75">
      <c r="G129" s="26"/>
    </row>
    <row r="130" ht="12.75">
      <c r="G130" s="26"/>
    </row>
    <row r="131" ht="12.75">
      <c r="G131" s="26"/>
    </row>
    <row r="132" ht="12.75">
      <c r="G132" s="26"/>
    </row>
    <row r="133" ht="12.75">
      <c r="G133" s="26"/>
    </row>
    <row r="134" ht="12.75">
      <c r="G134" s="26"/>
    </row>
    <row r="135" ht="12.75">
      <c r="G135" s="26"/>
    </row>
    <row r="136" ht="12.75">
      <c r="G136" s="26"/>
    </row>
    <row r="137" ht="12.75">
      <c r="G137" s="26"/>
    </row>
    <row r="138" ht="12.75">
      <c r="G138" s="26"/>
    </row>
    <row r="139" ht="12.75">
      <c r="G139" s="26"/>
    </row>
    <row r="140" ht="12.75">
      <c r="G140" s="26"/>
    </row>
    <row r="141" ht="12.75">
      <c r="G141" s="26"/>
    </row>
    <row r="142" ht="12.75">
      <c r="G142" s="26"/>
    </row>
    <row r="143" ht="12.75">
      <c r="G143" s="26"/>
    </row>
    <row r="144" ht="12.75">
      <c r="G144" s="26"/>
    </row>
    <row r="145" ht="12.75">
      <c r="G145" s="26"/>
    </row>
    <row r="146" ht="12.75">
      <c r="G146" s="26"/>
    </row>
    <row r="147" ht="12.75">
      <c r="G147" s="26"/>
    </row>
    <row r="148" ht="12.75">
      <c r="G148" s="26"/>
    </row>
    <row r="149" ht="12.75">
      <c r="G149" s="26"/>
    </row>
    <row r="150" ht="12.75">
      <c r="G150" s="26"/>
    </row>
    <row r="151" ht="12.75">
      <c r="G151" s="26"/>
    </row>
    <row r="152" ht="12.75">
      <c r="G152" s="26"/>
    </row>
    <row r="153" ht="12.75">
      <c r="G153" s="26"/>
    </row>
    <row r="154" ht="12.75">
      <c r="G154" s="26"/>
    </row>
    <row r="155" ht="12.75">
      <c r="G155" s="26"/>
    </row>
    <row r="156" ht="12.75">
      <c r="G156" s="26"/>
    </row>
    <row r="157" ht="12.75">
      <c r="G157" s="26"/>
    </row>
    <row r="158" ht="12.75">
      <c r="G158" s="26"/>
    </row>
    <row r="159" ht="12.75">
      <c r="G159" s="26"/>
    </row>
    <row r="160" ht="12.75">
      <c r="G160" s="26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ht="12.75">
      <c r="G167" s="26"/>
    </row>
    <row r="168" ht="12.75">
      <c r="G168" s="26"/>
    </row>
    <row r="169" ht="12.75">
      <c r="G169" s="26"/>
    </row>
    <row r="170" ht="12.75">
      <c r="G170" s="26"/>
    </row>
    <row r="171" ht="12.75">
      <c r="G171" s="26"/>
    </row>
    <row r="172" ht="12.75">
      <c r="G172" s="26"/>
    </row>
    <row r="173" ht="12.75">
      <c r="G173" s="26"/>
    </row>
    <row r="174" ht="12.75">
      <c r="G174" s="26"/>
    </row>
    <row r="175" ht="12.75">
      <c r="G175" s="26"/>
    </row>
    <row r="176" ht="12.75">
      <c r="G176" s="26"/>
    </row>
    <row r="177" ht="12.75">
      <c r="G177" s="26"/>
    </row>
    <row r="178" ht="12.75">
      <c r="G178" s="26"/>
    </row>
    <row r="179" ht="12.75">
      <c r="G179" s="26"/>
    </row>
    <row r="180" ht="12.75">
      <c r="G180" s="26"/>
    </row>
    <row r="181" ht="12.75">
      <c r="G181" s="26"/>
    </row>
    <row r="182" ht="12.75">
      <c r="G182" s="26"/>
    </row>
    <row r="183" ht="12.75">
      <c r="G183" s="26"/>
    </row>
    <row r="184" ht="12.75">
      <c r="G184" s="26"/>
    </row>
    <row r="185" ht="12.75">
      <c r="G185" s="26"/>
    </row>
    <row r="186" ht="12.75">
      <c r="G186" s="26"/>
    </row>
    <row r="187" ht="12.75">
      <c r="G187" s="26"/>
    </row>
    <row r="188" ht="12.75">
      <c r="G188" s="26"/>
    </row>
    <row r="189" ht="12.75">
      <c r="G189" s="26"/>
    </row>
    <row r="190" ht="12.75">
      <c r="G190" s="26"/>
    </row>
    <row r="191" ht="12.75">
      <c r="G191" s="26"/>
    </row>
    <row r="192" ht="12.75">
      <c r="G192" s="26"/>
    </row>
    <row r="193" ht="12.75">
      <c r="G193" s="26"/>
    </row>
    <row r="194" ht="12.75">
      <c r="G194" s="26"/>
    </row>
    <row r="195" ht="12.75">
      <c r="G195" s="26"/>
    </row>
    <row r="196" ht="12.75">
      <c r="G196" s="26"/>
    </row>
    <row r="197" ht="12.75">
      <c r="G197" s="26"/>
    </row>
    <row r="198" ht="12.75">
      <c r="G198" s="26"/>
    </row>
    <row r="199" ht="12.75">
      <c r="G199" s="26"/>
    </row>
    <row r="200" ht="12.75">
      <c r="G200" s="26"/>
    </row>
    <row r="201" ht="12.75">
      <c r="G201" s="26"/>
    </row>
    <row r="202" ht="12.75">
      <c r="G202" s="26"/>
    </row>
    <row r="203" ht="12.75">
      <c r="G203" s="26"/>
    </row>
    <row r="204" ht="12.75">
      <c r="G204" s="26"/>
    </row>
    <row r="205" ht="12.75">
      <c r="G205" s="26"/>
    </row>
    <row r="206" ht="12.75">
      <c r="G206" s="26"/>
    </row>
    <row r="207" ht="12.75">
      <c r="G207" s="26"/>
    </row>
    <row r="208" ht="12.75">
      <c r="G208" s="26"/>
    </row>
    <row r="209" ht="12.75">
      <c r="G209" s="26"/>
    </row>
    <row r="210" ht="12.75">
      <c r="G210" s="26"/>
    </row>
    <row r="211" ht="12.75">
      <c r="G211" s="26"/>
    </row>
    <row r="212" ht="12.75">
      <c r="G212" s="26"/>
    </row>
    <row r="213" ht="12.75">
      <c r="G213" s="26"/>
    </row>
    <row r="214" ht="12.75">
      <c r="G214" s="26"/>
    </row>
    <row r="215" ht="12.75">
      <c r="G215" s="26"/>
    </row>
    <row r="216" ht="12.75">
      <c r="G216" s="26"/>
    </row>
    <row r="217" ht="12.75">
      <c r="G217" s="26"/>
    </row>
    <row r="218" ht="12.75">
      <c r="G218" s="26"/>
    </row>
    <row r="219" ht="12.75">
      <c r="G219" s="26"/>
    </row>
    <row r="220" ht="12.75">
      <c r="G220" s="26"/>
    </row>
    <row r="221" ht="12.75">
      <c r="G221" s="26"/>
    </row>
    <row r="222" ht="12.75">
      <c r="G222" s="26"/>
    </row>
    <row r="223" ht="12.75">
      <c r="G223" s="26"/>
    </row>
    <row r="224" ht="12.75">
      <c r="G224" s="26"/>
    </row>
    <row r="225" ht="12.75">
      <c r="G225" s="26"/>
    </row>
    <row r="226" ht="12.75">
      <c r="G226" s="26"/>
    </row>
    <row r="227" ht="12.75">
      <c r="G227" s="26"/>
    </row>
    <row r="228" ht="12.75">
      <c r="G228" s="26"/>
    </row>
    <row r="229" ht="12.75">
      <c r="G229" s="26"/>
    </row>
    <row r="230" ht="12.75">
      <c r="G230" s="26"/>
    </row>
    <row r="231" ht="12.75">
      <c r="G231" s="26"/>
    </row>
    <row r="232" ht="12.75">
      <c r="G232" s="26"/>
    </row>
    <row r="233" ht="12.75">
      <c r="G233" s="26"/>
    </row>
    <row r="234" ht="12.75">
      <c r="G234" s="26"/>
    </row>
    <row r="235" ht="12.75">
      <c r="G235" s="26"/>
    </row>
    <row r="236" ht="12.75">
      <c r="G236" s="26"/>
    </row>
    <row r="237" ht="12.75">
      <c r="G237" s="26"/>
    </row>
    <row r="238" ht="12.75">
      <c r="G238" s="26"/>
    </row>
    <row r="239" ht="12.75">
      <c r="G239" s="26"/>
    </row>
    <row r="240" ht="12.75">
      <c r="G240" s="26"/>
    </row>
    <row r="241" ht="12.75">
      <c r="G241" s="26"/>
    </row>
    <row r="242" ht="12.75">
      <c r="G242" s="26"/>
    </row>
    <row r="243" ht="12.75">
      <c r="G243" s="26"/>
    </row>
    <row r="244" ht="12.75">
      <c r="G244" s="26"/>
    </row>
    <row r="245" ht="12.75">
      <c r="G245" s="26"/>
    </row>
    <row r="246" ht="12.75">
      <c r="G246" s="26"/>
    </row>
    <row r="247" ht="12.75">
      <c r="G247" s="26"/>
    </row>
    <row r="248" ht="12.75">
      <c r="G248" s="26"/>
    </row>
    <row r="249" ht="12.75">
      <c r="G249" s="26"/>
    </row>
    <row r="250" ht="12.75">
      <c r="G250" s="26"/>
    </row>
    <row r="251" ht="12.75">
      <c r="G251" s="26"/>
    </row>
    <row r="252" ht="12.75">
      <c r="G252" s="26"/>
    </row>
    <row r="253" ht="12.75">
      <c r="G253" s="26"/>
    </row>
    <row r="254" ht="12.75">
      <c r="G254" s="26"/>
    </row>
    <row r="255" ht="12.75">
      <c r="G255" s="26"/>
    </row>
    <row r="256" ht="12.75">
      <c r="G256" s="26"/>
    </row>
    <row r="257" ht="12.75">
      <c r="G257" s="26"/>
    </row>
    <row r="258" ht="12.75">
      <c r="G258" s="26"/>
    </row>
    <row r="259" ht="12.75">
      <c r="G259" s="26"/>
    </row>
    <row r="260" ht="12.75">
      <c r="G260" s="26"/>
    </row>
    <row r="261" ht="12.75">
      <c r="G261" s="26"/>
    </row>
    <row r="262" ht="12.75">
      <c r="G262" s="26"/>
    </row>
    <row r="263" ht="12.75">
      <c r="G263" s="26"/>
    </row>
    <row r="264" ht="12.75">
      <c r="G264" s="26"/>
    </row>
    <row r="265" ht="12.75">
      <c r="G265" s="26"/>
    </row>
    <row r="266" ht="12.75">
      <c r="G266" s="26"/>
    </row>
    <row r="267" ht="12.75">
      <c r="G267" s="26"/>
    </row>
    <row r="268" ht="12.75">
      <c r="G268" s="26"/>
    </row>
    <row r="269" ht="12.75">
      <c r="G269" s="26"/>
    </row>
    <row r="270" ht="12.75">
      <c r="G270" s="26"/>
    </row>
    <row r="271" ht="12.75">
      <c r="G271" s="26"/>
    </row>
    <row r="272" ht="12.75">
      <c r="G272" s="26"/>
    </row>
    <row r="273" ht="12.75">
      <c r="G273" s="26"/>
    </row>
    <row r="274" ht="12.75">
      <c r="G274" s="26"/>
    </row>
    <row r="275" ht="12.75">
      <c r="G275" s="26"/>
    </row>
    <row r="276" ht="12.75">
      <c r="G276" s="26"/>
    </row>
    <row r="277" ht="12.75">
      <c r="G277" s="26"/>
    </row>
    <row r="278" ht="12.75">
      <c r="G278" s="26"/>
    </row>
    <row r="279" ht="12.75">
      <c r="G279" s="26"/>
    </row>
    <row r="280" ht="12.75">
      <c r="G280" s="26"/>
    </row>
    <row r="281" ht="12.75">
      <c r="G281" s="26"/>
    </row>
    <row r="282" ht="12.75">
      <c r="G282" s="26"/>
    </row>
    <row r="283" ht="12.75">
      <c r="G283" s="26"/>
    </row>
    <row r="284" ht="12.75">
      <c r="G284" s="26"/>
    </row>
    <row r="285" ht="12.75">
      <c r="G285" s="26"/>
    </row>
    <row r="286" ht="12.75">
      <c r="G286" s="26"/>
    </row>
    <row r="287" ht="12.75">
      <c r="G287" s="26"/>
    </row>
    <row r="288" ht="12.75">
      <c r="G288" s="26"/>
    </row>
    <row r="289" ht="12.75">
      <c r="G289" s="26"/>
    </row>
    <row r="290" ht="12.75">
      <c r="G290" s="26"/>
    </row>
    <row r="291" ht="12.75">
      <c r="G291" s="26"/>
    </row>
    <row r="292" ht="12.75">
      <c r="G292" s="26"/>
    </row>
    <row r="293" ht="12.75">
      <c r="G293" s="26"/>
    </row>
    <row r="294" ht="12.75">
      <c r="G294" s="26"/>
    </row>
    <row r="295" ht="12.75">
      <c r="G295" s="26"/>
    </row>
    <row r="296" ht="12.75">
      <c r="G296" s="26"/>
    </row>
    <row r="297" ht="12.75">
      <c r="G297" s="26"/>
    </row>
    <row r="298" ht="12.75">
      <c r="G298" s="26"/>
    </row>
    <row r="299" ht="12.75">
      <c r="G299" s="26"/>
    </row>
    <row r="300" ht="12.75">
      <c r="G300" s="26"/>
    </row>
    <row r="301" ht="12.75">
      <c r="G301" s="26"/>
    </row>
    <row r="302" ht="12.75">
      <c r="G302" s="26"/>
    </row>
    <row r="303" ht="12.75">
      <c r="G303" s="26"/>
    </row>
    <row r="304" ht="12.75">
      <c r="G304" s="26"/>
    </row>
    <row r="305" ht="12.75">
      <c r="G305" s="26"/>
    </row>
    <row r="306" ht="12.75">
      <c r="G306" s="26"/>
    </row>
    <row r="307" ht="12.75">
      <c r="G307" s="26"/>
    </row>
    <row r="308" ht="12.75">
      <c r="G308" s="26"/>
    </row>
    <row r="309" ht="12.75">
      <c r="G309" s="26"/>
    </row>
    <row r="310" ht="12.75">
      <c r="G310" s="26"/>
    </row>
    <row r="311" ht="12.75">
      <c r="G311" s="26"/>
    </row>
    <row r="312" ht="12.75">
      <c r="G312" s="26"/>
    </row>
    <row r="313" ht="12.75">
      <c r="G313" s="26"/>
    </row>
    <row r="314" ht="12.75">
      <c r="G314" s="26"/>
    </row>
    <row r="315" ht="12.75">
      <c r="G315" s="26"/>
    </row>
    <row r="316" ht="12.75">
      <c r="G316" s="26"/>
    </row>
    <row r="317" ht="12.75">
      <c r="G317" s="26"/>
    </row>
    <row r="318" ht="12.75">
      <c r="G318" s="26"/>
    </row>
    <row r="319" ht="12.75">
      <c r="G319" s="26"/>
    </row>
    <row r="320" ht="12.75">
      <c r="G320" s="26"/>
    </row>
    <row r="321" ht="12.75">
      <c r="G321" s="26"/>
    </row>
    <row r="322" ht="12.75">
      <c r="G322" s="26"/>
    </row>
    <row r="323" ht="12.75">
      <c r="G323" s="26"/>
    </row>
    <row r="324" ht="12.75">
      <c r="G324" s="26"/>
    </row>
    <row r="325" ht="12.75">
      <c r="G325" s="26"/>
    </row>
    <row r="326" ht="12.75">
      <c r="G326" s="26"/>
    </row>
    <row r="327" ht="12.75">
      <c r="G327" s="26"/>
    </row>
    <row r="328" ht="12.75">
      <c r="G328" s="26"/>
    </row>
    <row r="329" ht="12.75">
      <c r="G329" s="26"/>
    </row>
    <row r="330" ht="12.75">
      <c r="G330" s="26"/>
    </row>
    <row r="331" ht="12.75">
      <c r="G331" s="26"/>
    </row>
    <row r="332" ht="12.75">
      <c r="G332" s="26"/>
    </row>
    <row r="333" ht="12.75">
      <c r="G333" s="26"/>
    </row>
    <row r="334" ht="12.75">
      <c r="G334" s="26"/>
    </row>
    <row r="335" ht="12.75">
      <c r="G335" s="26"/>
    </row>
    <row r="336" ht="12.75">
      <c r="G336" s="26"/>
    </row>
    <row r="337" ht="12.75">
      <c r="G337" s="26"/>
    </row>
    <row r="338" ht="12.75">
      <c r="G338" s="26"/>
    </row>
    <row r="339" ht="12.75">
      <c r="G339" s="26"/>
    </row>
    <row r="340" ht="12.75">
      <c r="G340" s="26"/>
    </row>
    <row r="341" ht="12.75">
      <c r="G341" s="26"/>
    </row>
    <row r="342" ht="12.75">
      <c r="G342" s="26"/>
    </row>
    <row r="343" ht="12.75">
      <c r="G343" s="26"/>
    </row>
    <row r="344" ht="12.75">
      <c r="G344" s="26"/>
    </row>
    <row r="345" ht="12.75">
      <c r="G345" s="26"/>
    </row>
    <row r="346" ht="12.75">
      <c r="G346" s="26"/>
    </row>
    <row r="347" ht="12.75">
      <c r="G347" s="26"/>
    </row>
    <row r="348" ht="12.75">
      <c r="G348" s="26"/>
    </row>
    <row r="349" ht="12.75">
      <c r="G349" s="26"/>
    </row>
    <row r="350" ht="12.75">
      <c r="G350" s="26"/>
    </row>
    <row r="351" ht="12.75">
      <c r="G351" s="26"/>
    </row>
    <row r="352" ht="12.75">
      <c r="G352" s="26"/>
    </row>
    <row r="353" ht="12.75">
      <c r="G353" s="26"/>
    </row>
    <row r="354" ht="12.75">
      <c r="G354" s="26"/>
    </row>
    <row r="355" ht="12.75">
      <c r="G355" s="26"/>
    </row>
    <row r="356" ht="12.75">
      <c r="G356" s="26"/>
    </row>
    <row r="357" ht="12.75">
      <c r="G357" s="26"/>
    </row>
    <row r="358" ht="12.75">
      <c r="G358" s="26"/>
    </row>
    <row r="359" ht="12.75">
      <c r="G359" s="26"/>
    </row>
    <row r="360" ht="12.75">
      <c r="G360" s="26"/>
    </row>
    <row r="361" ht="12.75">
      <c r="G361" s="26"/>
    </row>
    <row r="362" ht="12.75">
      <c r="G362" s="26"/>
    </row>
    <row r="363" ht="12.75">
      <c r="G363" s="26"/>
    </row>
    <row r="364" ht="12.75">
      <c r="G364" s="26"/>
    </row>
    <row r="365" ht="12.75">
      <c r="G365" s="26"/>
    </row>
    <row r="366" ht="12.75">
      <c r="G366" s="26"/>
    </row>
    <row r="367" ht="12.75">
      <c r="G367" s="26"/>
    </row>
    <row r="368" ht="12.75">
      <c r="G368" s="26"/>
    </row>
    <row r="369" ht="12.75">
      <c r="G369" s="26"/>
    </row>
    <row r="370" ht="12.75">
      <c r="G370" s="26"/>
    </row>
    <row r="371" ht="12.75">
      <c r="G371" s="26"/>
    </row>
    <row r="372" ht="12.75">
      <c r="G372" s="26"/>
    </row>
    <row r="373" ht="12.75">
      <c r="G373" s="26"/>
    </row>
    <row r="374" ht="12.75">
      <c r="G374" s="26"/>
    </row>
    <row r="375" ht="12.75">
      <c r="G375" s="26"/>
    </row>
    <row r="376" ht="12.75">
      <c r="G376" s="26"/>
    </row>
    <row r="377" ht="12.75">
      <c r="G377" s="26"/>
    </row>
    <row r="378" ht="12.75">
      <c r="G378" s="26"/>
    </row>
    <row r="379" ht="12.75">
      <c r="G379" s="26"/>
    </row>
    <row r="380" ht="12.75">
      <c r="G380" s="26"/>
    </row>
    <row r="381" ht="12.75">
      <c r="G381" s="26"/>
    </row>
    <row r="382" ht="12.75">
      <c r="G382" s="26"/>
    </row>
    <row r="383" ht="12.75">
      <c r="G383" s="26"/>
    </row>
    <row r="384" ht="12.75">
      <c r="G384" s="26"/>
    </row>
    <row r="385" ht="12.75">
      <c r="G385" s="26"/>
    </row>
    <row r="386" ht="12.75">
      <c r="G386" s="26"/>
    </row>
    <row r="387" ht="12.75">
      <c r="G387" s="26"/>
    </row>
    <row r="388" ht="12.75">
      <c r="G388" s="26"/>
    </row>
    <row r="389" ht="12.75">
      <c r="G389" s="26"/>
    </row>
    <row r="390" ht="12.75">
      <c r="G390" s="26"/>
    </row>
    <row r="391" ht="12.75">
      <c r="G391" s="26"/>
    </row>
    <row r="392" ht="12.75">
      <c r="G392" s="26"/>
    </row>
    <row r="393" ht="12.75">
      <c r="G393" s="26"/>
    </row>
    <row r="394" ht="12.75">
      <c r="G394" s="26"/>
    </row>
    <row r="395" ht="12.75">
      <c r="G395" s="26"/>
    </row>
    <row r="396" ht="12.75">
      <c r="G396" s="26"/>
    </row>
    <row r="397" ht="12.75">
      <c r="G397" s="26"/>
    </row>
    <row r="398" ht="12.75">
      <c r="G398" s="26"/>
    </row>
    <row r="399" ht="12.75">
      <c r="G399" s="26"/>
    </row>
    <row r="400" ht="12.75">
      <c r="G400" s="26"/>
    </row>
    <row r="401" ht="12.75">
      <c r="G401" s="26"/>
    </row>
    <row r="402" ht="12.75">
      <c r="G402" s="26"/>
    </row>
    <row r="403" ht="12.75">
      <c r="G403" s="26"/>
    </row>
    <row r="404" ht="12.75">
      <c r="G404" s="26"/>
    </row>
    <row r="405" ht="12.75">
      <c r="G405" s="26"/>
    </row>
    <row r="406" ht="12.75">
      <c r="G406" s="26"/>
    </row>
    <row r="407" ht="12.75">
      <c r="G407" s="26"/>
    </row>
    <row r="408" ht="12.75">
      <c r="G408" s="26"/>
    </row>
    <row r="409" ht="12.75">
      <c r="G409" s="26"/>
    </row>
    <row r="410" ht="12.75">
      <c r="G410" s="26"/>
    </row>
    <row r="411" ht="12.75">
      <c r="G411" s="26"/>
    </row>
    <row r="412" ht="12.75">
      <c r="G412" s="26"/>
    </row>
    <row r="413" ht="12.75">
      <c r="G413" s="26"/>
    </row>
    <row r="414" ht="12.75">
      <c r="G414" s="26"/>
    </row>
    <row r="415" ht="12.75">
      <c r="G415" s="26"/>
    </row>
    <row r="416" ht="12.75">
      <c r="G416" s="26"/>
    </row>
    <row r="417" ht="12.75">
      <c r="G417" s="26"/>
    </row>
    <row r="418" ht="12.75">
      <c r="G418" s="26"/>
    </row>
    <row r="419" ht="12.75">
      <c r="G419" s="26"/>
    </row>
    <row r="420" ht="12.75">
      <c r="G420" s="26"/>
    </row>
    <row r="421" ht="12.75">
      <c r="G421" s="26"/>
    </row>
    <row r="422" ht="12.75">
      <c r="G422" s="26"/>
    </row>
    <row r="423" ht="12.75">
      <c r="G423" s="26"/>
    </row>
    <row r="424" ht="12.75">
      <c r="G424" s="26"/>
    </row>
    <row r="425" ht="12.75">
      <c r="G425" s="26"/>
    </row>
    <row r="426" ht="12.75">
      <c r="G426" s="26"/>
    </row>
    <row r="427" ht="12.75">
      <c r="G427" s="26"/>
    </row>
    <row r="428" ht="12.75">
      <c r="G428" s="26"/>
    </row>
    <row r="429" ht="12.75">
      <c r="G429" s="26"/>
    </row>
    <row r="430" ht="12.75">
      <c r="G430" s="26"/>
    </row>
    <row r="431" ht="12.75">
      <c r="G431" s="26"/>
    </row>
    <row r="432" ht="12.75">
      <c r="G432" s="26"/>
    </row>
    <row r="433" ht="12.75">
      <c r="G433" s="26"/>
    </row>
    <row r="434" ht="12.75">
      <c r="G434" s="26"/>
    </row>
    <row r="435" ht="12.75">
      <c r="G435" s="26"/>
    </row>
    <row r="436" ht="12.75">
      <c r="G436" s="26"/>
    </row>
    <row r="437" ht="12.75">
      <c r="G437" s="26"/>
    </row>
    <row r="438" ht="12.75">
      <c r="G438" s="26"/>
    </row>
    <row r="439" ht="12.75">
      <c r="G439" s="26"/>
    </row>
    <row r="440" ht="12.75">
      <c r="G440" s="26"/>
    </row>
    <row r="441" ht="12.75">
      <c r="G441" s="26"/>
    </row>
    <row r="442" ht="12.75">
      <c r="G442" s="26"/>
    </row>
    <row r="443" ht="12.75">
      <c r="G443" s="26"/>
    </row>
    <row r="444" ht="12.75">
      <c r="G444" s="26"/>
    </row>
    <row r="445" ht="12.75">
      <c r="G445" s="26"/>
    </row>
    <row r="446" ht="12.75">
      <c r="G446" s="26"/>
    </row>
    <row r="447" ht="12.75">
      <c r="G447" s="26"/>
    </row>
    <row r="448" ht="12.75">
      <c r="G448" s="26"/>
    </row>
    <row r="449" ht="12.75">
      <c r="G449" s="26"/>
    </row>
    <row r="450" ht="12.75">
      <c r="G450" s="26"/>
    </row>
    <row r="451" ht="12.75">
      <c r="G451" s="26"/>
    </row>
    <row r="452" ht="12.75">
      <c r="G452" s="26"/>
    </row>
    <row r="453" ht="12.75">
      <c r="G453" s="26"/>
    </row>
    <row r="454" ht="12.75">
      <c r="G454" s="26"/>
    </row>
    <row r="455" ht="12.75">
      <c r="G455" s="26"/>
    </row>
    <row r="456" ht="12.75">
      <c r="G456" s="26"/>
    </row>
    <row r="457" ht="12.75">
      <c r="G457" s="26"/>
    </row>
    <row r="458" ht="12.75">
      <c r="G458" s="26"/>
    </row>
    <row r="459" ht="12.75">
      <c r="G459" s="26"/>
    </row>
    <row r="460" ht="12.75">
      <c r="G460" s="26"/>
    </row>
    <row r="461" ht="12.75">
      <c r="G461" s="26"/>
    </row>
    <row r="462" ht="12.75">
      <c r="G462" s="26"/>
    </row>
    <row r="463" ht="12.75">
      <c r="G463" s="26"/>
    </row>
    <row r="464" ht="12.75">
      <c r="G464" s="26"/>
    </row>
    <row r="465" ht="12.75">
      <c r="G465" s="26"/>
    </row>
    <row r="466" ht="12.75">
      <c r="G466" s="26"/>
    </row>
    <row r="467" ht="12.75">
      <c r="G467" s="26"/>
    </row>
    <row r="468" ht="12.75">
      <c r="G468" s="26"/>
    </row>
    <row r="469" ht="12.75">
      <c r="G469" s="26"/>
    </row>
    <row r="470" ht="12.75">
      <c r="G470" s="26"/>
    </row>
    <row r="471" ht="12.75">
      <c r="G471" s="26"/>
    </row>
    <row r="472" ht="12.75">
      <c r="G472" s="26"/>
    </row>
    <row r="473" ht="12.75">
      <c r="G473" s="26"/>
    </row>
    <row r="474" ht="12.75">
      <c r="G474" s="26"/>
    </row>
    <row r="475" ht="12.75">
      <c r="G475" s="26"/>
    </row>
    <row r="476" ht="12.75">
      <c r="G476" s="26"/>
    </row>
    <row r="477" ht="12.75">
      <c r="G477" s="26"/>
    </row>
    <row r="478" ht="12.75">
      <c r="G478" s="26"/>
    </row>
    <row r="479" ht="12.75">
      <c r="G479" s="26"/>
    </row>
    <row r="480" ht="12.75">
      <c r="G480" s="26"/>
    </row>
    <row r="481" ht="12.75">
      <c r="G481" s="26"/>
    </row>
    <row r="482" ht="12.75">
      <c r="G482" s="26"/>
    </row>
    <row r="483" ht="12.75">
      <c r="G483" s="26"/>
    </row>
    <row r="484" ht="12.75">
      <c r="G484" s="26"/>
    </row>
    <row r="485" ht="12.75">
      <c r="G485" s="26"/>
    </row>
    <row r="486" ht="12.75">
      <c r="G486" s="26"/>
    </row>
    <row r="487" ht="12.75">
      <c r="G487" s="26"/>
    </row>
    <row r="488" ht="12.75">
      <c r="G488" s="26"/>
    </row>
    <row r="489" ht="12.75">
      <c r="G489" s="26"/>
    </row>
    <row r="490" ht="12.75">
      <c r="G490" s="26"/>
    </row>
    <row r="491" ht="12.75">
      <c r="G491" s="26"/>
    </row>
    <row r="492" ht="12.75">
      <c r="G492" s="26"/>
    </row>
    <row r="493" ht="12.75">
      <c r="G493" s="26"/>
    </row>
    <row r="494" ht="12.75">
      <c r="G494" s="26"/>
    </row>
    <row r="495" ht="12.75">
      <c r="G495" s="26"/>
    </row>
    <row r="496" ht="12.75">
      <c r="G496" s="26"/>
    </row>
    <row r="497" ht="12.75">
      <c r="G497" s="26"/>
    </row>
    <row r="498" ht="12.75">
      <c r="G498" s="26"/>
    </row>
    <row r="499" ht="12.75">
      <c r="G499" s="26"/>
    </row>
    <row r="500" ht="12.75">
      <c r="G500" s="26"/>
    </row>
    <row r="501" ht="12.75">
      <c r="G501" s="26"/>
    </row>
    <row r="502" ht="12.75">
      <c r="G502" s="26"/>
    </row>
    <row r="503" ht="12.75">
      <c r="G503" s="26"/>
    </row>
    <row r="504" ht="12.75">
      <c r="G504" s="26"/>
    </row>
    <row r="505" ht="12.75">
      <c r="G505" s="26"/>
    </row>
    <row r="506" ht="12.75">
      <c r="G506" s="26"/>
    </row>
    <row r="507" ht="12.75">
      <c r="G507" s="26"/>
    </row>
    <row r="508" ht="12.75">
      <c r="G508" s="26"/>
    </row>
    <row r="509" ht="12.75">
      <c r="G509" s="26"/>
    </row>
    <row r="510" ht="12.75">
      <c r="G510" s="26"/>
    </row>
    <row r="511" ht="12.75">
      <c r="G511" s="26"/>
    </row>
    <row r="512" ht="12.75">
      <c r="G512" s="26"/>
    </row>
    <row r="513" ht="12.75">
      <c r="G513" s="26"/>
    </row>
    <row r="514" ht="12.75">
      <c r="G514" s="26"/>
    </row>
    <row r="515" ht="12.75">
      <c r="G515" s="26"/>
    </row>
    <row r="516" ht="12.75">
      <c r="G516" s="26"/>
    </row>
    <row r="517" ht="12.75">
      <c r="G517" s="26"/>
    </row>
    <row r="518" ht="12.75">
      <c r="G518" s="26"/>
    </row>
    <row r="519" ht="12.75">
      <c r="G519" s="26"/>
    </row>
    <row r="520" ht="12.75">
      <c r="G520" s="26"/>
    </row>
    <row r="521" ht="12.75">
      <c r="G521" s="26"/>
    </row>
    <row r="522" ht="12.75">
      <c r="G522" s="26"/>
    </row>
    <row r="523" ht="12.75">
      <c r="G523" s="26"/>
    </row>
    <row r="524" ht="12.75">
      <c r="G524" s="26"/>
    </row>
    <row r="525" ht="12.75">
      <c r="G525" s="26"/>
    </row>
    <row r="526" ht="12.75">
      <c r="G526" s="26"/>
    </row>
    <row r="527" ht="12.75">
      <c r="G527" s="26"/>
    </row>
    <row r="528" ht="12.75">
      <c r="G528" s="26"/>
    </row>
    <row r="529" ht="12.75">
      <c r="G529" s="26"/>
    </row>
    <row r="530" ht="12.75">
      <c r="G530" s="26"/>
    </row>
    <row r="531" ht="12.75">
      <c r="G531" s="26"/>
    </row>
    <row r="532" ht="12.75">
      <c r="G532" s="26"/>
    </row>
    <row r="533" ht="12.75">
      <c r="G533" s="26"/>
    </row>
    <row r="534" ht="12.75">
      <c r="G534" s="26"/>
    </row>
    <row r="535" ht="12.75">
      <c r="G535" s="26"/>
    </row>
    <row r="536" ht="12.75">
      <c r="G536" s="26"/>
    </row>
    <row r="537" ht="12.75">
      <c r="G537" s="26"/>
    </row>
    <row r="538" ht="12.75">
      <c r="G538" s="26"/>
    </row>
    <row r="539" ht="12.75">
      <c r="G539" s="26"/>
    </row>
    <row r="540" ht="12.75">
      <c r="G540" s="26"/>
    </row>
    <row r="541" ht="12.75">
      <c r="G541" s="26"/>
    </row>
    <row r="542" ht="12.75">
      <c r="G542" s="26"/>
    </row>
    <row r="543" ht="12.75">
      <c r="G543" s="26"/>
    </row>
    <row r="544" ht="12.75">
      <c r="G544" s="26"/>
    </row>
    <row r="545" ht="12.75">
      <c r="G545" s="26"/>
    </row>
    <row r="546" ht="12.75">
      <c r="G546" s="26"/>
    </row>
    <row r="547" ht="12.75">
      <c r="G547" s="26"/>
    </row>
    <row r="548" ht="12.75">
      <c r="G548" s="26"/>
    </row>
    <row r="549" ht="12.75">
      <c r="G549" s="26"/>
    </row>
    <row r="550" ht="12.75">
      <c r="G550" s="26"/>
    </row>
    <row r="551" ht="12.75">
      <c r="G551" s="26"/>
    </row>
    <row r="552" ht="12.75">
      <c r="G552" s="26"/>
    </row>
    <row r="553" ht="12.75">
      <c r="G553" s="26"/>
    </row>
    <row r="554" ht="12.75">
      <c r="G554" s="26"/>
    </row>
    <row r="555" ht="12.75">
      <c r="G555" s="26"/>
    </row>
    <row r="556" ht="12.75">
      <c r="G556" s="26"/>
    </row>
    <row r="557" ht="12.75">
      <c r="G557" s="26"/>
    </row>
    <row r="558" ht="12.75">
      <c r="G558" s="26"/>
    </row>
    <row r="559" ht="12.75">
      <c r="G559" s="26"/>
    </row>
    <row r="560" ht="12.75">
      <c r="G560" s="26"/>
    </row>
    <row r="561" ht="12.75">
      <c r="G561" s="26"/>
    </row>
    <row r="562" ht="12.75">
      <c r="G562" s="26"/>
    </row>
    <row r="563" ht="12.75">
      <c r="G563" s="26"/>
    </row>
    <row r="564" ht="12.75">
      <c r="G564" s="26"/>
    </row>
    <row r="565" ht="12.75">
      <c r="G565" s="26"/>
    </row>
    <row r="566" ht="12.75">
      <c r="G566" s="26"/>
    </row>
    <row r="567" ht="12.75">
      <c r="G567" s="26"/>
    </row>
    <row r="568" ht="12.75">
      <c r="G568" s="26"/>
    </row>
    <row r="569" ht="12.75">
      <c r="G569" s="26"/>
    </row>
    <row r="570" ht="12.75">
      <c r="G570" s="26"/>
    </row>
    <row r="571" ht="12.75">
      <c r="G571" s="26"/>
    </row>
    <row r="572" ht="12.75">
      <c r="G572" s="26"/>
    </row>
    <row r="573" ht="12.75">
      <c r="G573" s="26"/>
    </row>
    <row r="574" ht="12.75">
      <c r="G574" s="26"/>
    </row>
    <row r="575" ht="12.75">
      <c r="G575" s="26"/>
    </row>
    <row r="576" ht="12.75">
      <c r="G576" s="26"/>
    </row>
    <row r="577" ht="12.75">
      <c r="G577" s="26"/>
    </row>
    <row r="578" ht="12.75">
      <c r="G578" s="26"/>
    </row>
    <row r="579" ht="12.75">
      <c r="G579" s="26"/>
    </row>
    <row r="580" ht="12.75">
      <c r="G580" s="26"/>
    </row>
    <row r="581" ht="12.75">
      <c r="G581" s="26"/>
    </row>
    <row r="582" ht="12.75">
      <c r="G582" s="26"/>
    </row>
    <row r="583" ht="12.75">
      <c r="G583" s="26"/>
    </row>
    <row r="584" ht="12.75">
      <c r="G584" s="26"/>
    </row>
    <row r="585" ht="12.75">
      <c r="G585" s="26"/>
    </row>
    <row r="586" ht="12.75">
      <c r="G586" s="26"/>
    </row>
    <row r="587" ht="12.75">
      <c r="G587" s="26"/>
    </row>
    <row r="588" ht="12.75">
      <c r="G588" s="26"/>
    </row>
    <row r="589" ht="12.75">
      <c r="G589" s="26"/>
    </row>
    <row r="590" ht="12.75">
      <c r="G590" s="26"/>
    </row>
    <row r="591" ht="12.75">
      <c r="G591" s="26"/>
    </row>
    <row r="592" ht="12.75">
      <c r="G592" s="26"/>
    </row>
    <row r="593" ht="12.75">
      <c r="G593" s="26"/>
    </row>
    <row r="594" ht="12.75">
      <c r="G594" s="26"/>
    </row>
    <row r="595" ht="12.75">
      <c r="G595" s="26"/>
    </row>
    <row r="596" ht="12.75">
      <c r="G596" s="26"/>
    </row>
    <row r="597" ht="12.75">
      <c r="G597" s="26"/>
    </row>
    <row r="598" ht="12.75">
      <c r="G598" s="26"/>
    </row>
    <row r="599" ht="12.75">
      <c r="G599" s="26"/>
    </row>
    <row r="600" ht="12.75">
      <c r="G600" s="26"/>
    </row>
    <row r="601" ht="12.75">
      <c r="G601" s="26"/>
    </row>
    <row r="602" ht="12.75">
      <c r="G602" s="26"/>
    </row>
    <row r="603" ht="12.75">
      <c r="G603" s="26"/>
    </row>
    <row r="604" ht="12.75">
      <c r="G604" s="26"/>
    </row>
    <row r="605" ht="12.75">
      <c r="G605" s="26"/>
    </row>
    <row r="606" ht="12.75">
      <c r="G606" s="26"/>
    </row>
    <row r="607" ht="12.75">
      <c r="G607" s="26"/>
    </row>
    <row r="608" ht="12.75">
      <c r="G608" s="26"/>
    </row>
    <row r="609" ht="12.75">
      <c r="G609" s="26"/>
    </row>
    <row r="610" ht="12.75">
      <c r="G610" s="26"/>
    </row>
    <row r="611" ht="12.75">
      <c r="G611" s="26"/>
    </row>
    <row r="612" ht="12.75">
      <c r="G612" s="26"/>
    </row>
    <row r="613" ht="12.75">
      <c r="G613" s="26"/>
    </row>
    <row r="614" ht="12.75">
      <c r="G614" s="26"/>
    </row>
    <row r="615" ht="12.75">
      <c r="G615" s="26"/>
    </row>
    <row r="616" ht="12.75">
      <c r="G616" s="26"/>
    </row>
    <row r="617" ht="12.75">
      <c r="G617" s="26"/>
    </row>
    <row r="618" ht="12.75">
      <c r="G618" s="26"/>
    </row>
    <row r="619" ht="12.75">
      <c r="G619" s="26"/>
    </row>
    <row r="620" ht="12.75">
      <c r="G620" s="26"/>
    </row>
    <row r="621" ht="12.75">
      <c r="G621" s="26"/>
    </row>
    <row r="622" ht="12.75">
      <c r="G622" s="26"/>
    </row>
    <row r="623" ht="12.75">
      <c r="G623" s="26"/>
    </row>
    <row r="624" ht="12.75">
      <c r="G624" s="26"/>
    </row>
    <row r="625" ht="12.75">
      <c r="G625" s="26"/>
    </row>
    <row r="626" ht="12.75">
      <c r="G626" s="26"/>
    </row>
    <row r="627" ht="12.75">
      <c r="G627" s="26"/>
    </row>
    <row r="628" ht="12.75">
      <c r="G628" s="26"/>
    </row>
    <row r="629" ht="12.75">
      <c r="G629" s="26"/>
    </row>
    <row r="630" ht="12.75">
      <c r="G630" s="26"/>
    </row>
    <row r="631" ht="12.75">
      <c r="G631" s="26"/>
    </row>
    <row r="632" ht="12.75">
      <c r="G632" s="26"/>
    </row>
    <row r="633" ht="12.75">
      <c r="G633" s="26"/>
    </row>
    <row r="634" ht="12.75">
      <c r="G634" s="26"/>
    </row>
    <row r="635" ht="12.75">
      <c r="G635" s="26"/>
    </row>
    <row r="636" ht="12.75">
      <c r="G636" s="26"/>
    </row>
    <row r="637" ht="12.75">
      <c r="G637" s="26"/>
    </row>
    <row r="638" ht="12.75">
      <c r="G638" s="26"/>
    </row>
    <row r="639" ht="12.75">
      <c r="G639" s="26"/>
    </row>
    <row r="640" ht="12.75">
      <c r="G640" s="26"/>
    </row>
    <row r="641" ht="12.75">
      <c r="G641" s="26"/>
    </row>
    <row r="642" ht="12.75">
      <c r="G642" s="26"/>
    </row>
    <row r="643" ht="12.75">
      <c r="G643" s="26"/>
    </row>
    <row r="644" ht="12.75">
      <c r="G644" s="26"/>
    </row>
    <row r="645" ht="12.75">
      <c r="G645" s="26"/>
    </row>
    <row r="646" ht="12.75">
      <c r="G646" s="26"/>
    </row>
    <row r="647" ht="12.75">
      <c r="G647" s="26"/>
    </row>
    <row r="648" ht="12.75">
      <c r="G648" s="26"/>
    </row>
    <row r="649" ht="12.75">
      <c r="G649" s="26"/>
    </row>
    <row r="650" ht="12.75">
      <c r="G650" s="26"/>
    </row>
    <row r="651" ht="12.75">
      <c r="G651" s="26"/>
    </row>
    <row r="652" ht="12.75">
      <c r="G652" s="26"/>
    </row>
    <row r="653" ht="12.75">
      <c r="G653" s="26"/>
    </row>
    <row r="654" ht="12.75">
      <c r="G654" s="26"/>
    </row>
    <row r="655" ht="12.75">
      <c r="G655" s="26"/>
    </row>
    <row r="656" ht="12.75">
      <c r="G656" s="26"/>
    </row>
    <row r="657" ht="12.75">
      <c r="G657" s="26"/>
    </row>
    <row r="658" ht="12.75">
      <c r="G658" s="26"/>
    </row>
    <row r="659" ht="12.75">
      <c r="G659" s="26"/>
    </row>
    <row r="660" ht="12.75">
      <c r="G660" s="26"/>
    </row>
    <row r="661" ht="12.75">
      <c r="G661" s="26"/>
    </row>
    <row r="662" ht="12.75">
      <c r="G662" s="26"/>
    </row>
    <row r="663" ht="12.75">
      <c r="G663" s="26"/>
    </row>
    <row r="664" ht="12.75">
      <c r="G664" s="26"/>
    </row>
    <row r="665" ht="12.75">
      <c r="G665" s="26"/>
    </row>
    <row r="666" ht="12.75">
      <c r="G666" s="26"/>
    </row>
    <row r="667" ht="12.75">
      <c r="G667" s="26"/>
    </row>
    <row r="668" ht="12.75">
      <c r="G668" s="26"/>
    </row>
    <row r="669" ht="12.75">
      <c r="G669" s="26"/>
    </row>
    <row r="670" ht="12.75">
      <c r="G670" s="26"/>
    </row>
    <row r="671" ht="12.75">
      <c r="G671" s="26"/>
    </row>
    <row r="672" ht="12.75">
      <c r="G672" s="26"/>
    </row>
    <row r="673" ht="12.75">
      <c r="G673" s="26"/>
    </row>
    <row r="674" ht="12.75">
      <c r="G674" s="26"/>
    </row>
    <row r="675" ht="12.75">
      <c r="G675" s="26"/>
    </row>
    <row r="676" ht="12.75">
      <c r="G676" s="26"/>
    </row>
    <row r="677" ht="12.75">
      <c r="G677" s="26"/>
    </row>
    <row r="678" ht="12.75">
      <c r="G678" s="26"/>
    </row>
    <row r="679" ht="12.75">
      <c r="G679" s="26"/>
    </row>
    <row r="680" ht="12.75">
      <c r="G680" s="26"/>
    </row>
    <row r="681" ht="12.75">
      <c r="G681" s="26"/>
    </row>
    <row r="682" ht="12.75">
      <c r="G682" s="26"/>
    </row>
    <row r="683" ht="12.75">
      <c r="G683" s="26"/>
    </row>
    <row r="684" ht="12.75">
      <c r="G684" s="26"/>
    </row>
    <row r="685" ht="12.75">
      <c r="G685" s="26"/>
    </row>
    <row r="686" ht="12.75">
      <c r="G686" s="26"/>
    </row>
    <row r="687" ht="12.75">
      <c r="G687" s="26"/>
    </row>
    <row r="688" ht="12.75">
      <c r="G688" s="26"/>
    </row>
    <row r="689" ht="12.75">
      <c r="G689" s="26"/>
    </row>
    <row r="690" ht="12.75">
      <c r="G690" s="26"/>
    </row>
    <row r="691" ht="12.75">
      <c r="G691" s="26"/>
    </row>
    <row r="692" ht="12.75">
      <c r="G692" s="26"/>
    </row>
    <row r="693" ht="12.75">
      <c r="G693" s="26"/>
    </row>
    <row r="694" ht="12.75">
      <c r="G694" s="26"/>
    </row>
    <row r="695" ht="12.75">
      <c r="G695" s="26"/>
    </row>
    <row r="696" ht="12.75">
      <c r="G696" s="26"/>
    </row>
    <row r="697" ht="12.75">
      <c r="G697" s="26"/>
    </row>
    <row r="698" ht="12.75">
      <c r="G698" s="26"/>
    </row>
    <row r="699" ht="12.75">
      <c r="G699" s="26"/>
    </row>
    <row r="700" ht="12.75">
      <c r="G700" s="26"/>
    </row>
    <row r="701" ht="12.75">
      <c r="G701" s="26"/>
    </row>
    <row r="702" ht="12.75">
      <c r="G702" s="26"/>
    </row>
    <row r="703" ht="12.75">
      <c r="G703" s="26"/>
    </row>
    <row r="704" ht="12.75">
      <c r="G704" s="26"/>
    </row>
    <row r="705" ht="12.75">
      <c r="G705" s="26"/>
    </row>
    <row r="706" ht="12.75">
      <c r="G706" s="26"/>
    </row>
    <row r="707" ht="12.75">
      <c r="G707" s="26"/>
    </row>
    <row r="708" ht="12.75">
      <c r="G708" s="26"/>
    </row>
    <row r="709" ht="12.75">
      <c r="G709" s="26"/>
    </row>
    <row r="710" ht="12.75">
      <c r="G710" s="26"/>
    </row>
    <row r="711" ht="12.75">
      <c r="G711" s="26"/>
    </row>
    <row r="712" ht="12.75">
      <c r="G712" s="26"/>
    </row>
    <row r="713" ht="12.75">
      <c r="G713" s="26"/>
    </row>
    <row r="714" ht="12.75">
      <c r="G714" s="26"/>
    </row>
    <row r="715" ht="12.75">
      <c r="G715" s="26"/>
    </row>
    <row r="716" ht="12.75">
      <c r="G716" s="26"/>
    </row>
    <row r="717" ht="12.75">
      <c r="G717" s="26"/>
    </row>
    <row r="718" ht="12.75">
      <c r="G718" s="26"/>
    </row>
    <row r="719" ht="12.75">
      <c r="G719" s="26"/>
    </row>
    <row r="720" ht="12.75">
      <c r="G720" s="26"/>
    </row>
    <row r="721" ht="12.75">
      <c r="G721" s="26"/>
    </row>
    <row r="722" ht="12.75">
      <c r="G722" s="26"/>
    </row>
    <row r="723" ht="12.75">
      <c r="G723" s="26"/>
    </row>
    <row r="724" ht="12.75">
      <c r="G724" s="26"/>
    </row>
    <row r="725" ht="12.75">
      <c r="G725" s="26"/>
    </row>
    <row r="726" ht="12.75">
      <c r="G726" s="26"/>
    </row>
    <row r="727" ht="12.75">
      <c r="G727" s="26"/>
    </row>
    <row r="728" ht="12.75">
      <c r="G728" s="26"/>
    </row>
    <row r="729" ht="12.75">
      <c r="G729" s="26"/>
    </row>
    <row r="730" ht="12.75">
      <c r="G730" s="26"/>
    </row>
    <row r="731" ht="12.75">
      <c r="G731" s="26"/>
    </row>
    <row r="732" ht="12.75">
      <c r="G732" s="26"/>
    </row>
    <row r="733" ht="12.75">
      <c r="G733" s="26"/>
    </row>
    <row r="734" ht="12.75">
      <c r="G734" s="26"/>
    </row>
    <row r="735" ht="12.75">
      <c r="G735" s="26"/>
    </row>
    <row r="736" ht="12.75">
      <c r="G736" s="26"/>
    </row>
    <row r="737" ht="12.75">
      <c r="G737" s="26"/>
    </row>
    <row r="738" ht="12.75">
      <c r="G738" s="26"/>
    </row>
    <row r="739" ht="12.75">
      <c r="G739" s="26"/>
    </row>
    <row r="740" ht="12.75">
      <c r="G740" s="26"/>
    </row>
    <row r="741" ht="12.75">
      <c r="G741" s="26"/>
    </row>
    <row r="742" ht="12.75">
      <c r="G742" s="26"/>
    </row>
    <row r="743" ht="12.75">
      <c r="G743" s="26"/>
    </row>
    <row r="744" ht="12.75">
      <c r="G744" s="26"/>
    </row>
    <row r="745" ht="12.75">
      <c r="G745" s="26"/>
    </row>
    <row r="746" ht="12.75">
      <c r="G746" s="26"/>
    </row>
    <row r="747" ht="12.75">
      <c r="G747" s="26"/>
    </row>
    <row r="748" ht="12.75">
      <c r="G748" s="26"/>
    </row>
    <row r="749" ht="12.75">
      <c r="G749" s="26"/>
    </row>
    <row r="750" ht="12.75">
      <c r="G750" s="26"/>
    </row>
    <row r="751" ht="12.75">
      <c r="G751" s="26"/>
    </row>
    <row r="752" ht="12.75">
      <c r="G752" s="26"/>
    </row>
    <row r="753" ht="12.75">
      <c r="G753" s="26"/>
    </row>
    <row r="754" ht="12.75">
      <c r="G754" s="26"/>
    </row>
    <row r="755" ht="12.75">
      <c r="G755" s="26"/>
    </row>
    <row r="756" ht="12.75">
      <c r="G756" s="26"/>
    </row>
    <row r="757" ht="12.75">
      <c r="G757" s="26"/>
    </row>
    <row r="758" ht="12.75">
      <c r="G758" s="26"/>
    </row>
    <row r="759" ht="12.75">
      <c r="G759" s="26"/>
    </row>
    <row r="760" ht="12.75">
      <c r="G760" s="26"/>
    </row>
    <row r="761" ht="12.75">
      <c r="G761" s="26"/>
    </row>
    <row r="762" ht="12.75">
      <c r="G762" s="26"/>
    </row>
    <row r="763" ht="12.75">
      <c r="G763" s="26"/>
    </row>
    <row r="764" ht="12.75">
      <c r="G764" s="26"/>
    </row>
    <row r="765" ht="12.75">
      <c r="G765" s="26"/>
    </row>
    <row r="766" ht="12.75">
      <c r="G766" s="26"/>
    </row>
    <row r="767" ht="12.75">
      <c r="G767" s="26"/>
    </row>
    <row r="768" ht="12.75">
      <c r="G768" s="26"/>
    </row>
    <row r="769" ht="12.75">
      <c r="G769" s="26"/>
    </row>
    <row r="770" ht="12.75">
      <c r="G770" s="26"/>
    </row>
    <row r="771" ht="12.75">
      <c r="G771" s="26"/>
    </row>
    <row r="772" ht="12.75">
      <c r="G772" s="26"/>
    </row>
    <row r="773" ht="12.75">
      <c r="G773" s="26"/>
    </row>
    <row r="774" ht="12.75">
      <c r="G774" s="26"/>
    </row>
    <row r="775" ht="12.75">
      <c r="G775" s="26"/>
    </row>
    <row r="776" ht="12.75">
      <c r="G776" s="26"/>
    </row>
    <row r="777" ht="12.75">
      <c r="G777" s="26"/>
    </row>
    <row r="778" ht="12.75">
      <c r="G778" s="26"/>
    </row>
    <row r="779" ht="12.75">
      <c r="G779" s="26"/>
    </row>
    <row r="780" ht="12.75">
      <c r="G780" s="26"/>
    </row>
    <row r="781" ht="12.75">
      <c r="G781" s="26"/>
    </row>
    <row r="782" ht="12.75">
      <c r="G782" s="26"/>
    </row>
    <row r="783" ht="12.75">
      <c r="G783" s="26"/>
    </row>
    <row r="784" ht="12.75">
      <c r="G784" s="26"/>
    </row>
    <row r="785" ht="12.75">
      <c r="G785" s="26"/>
    </row>
    <row r="786" ht="12.75">
      <c r="G786" s="26"/>
    </row>
    <row r="787" ht="12.75">
      <c r="G787" s="26"/>
    </row>
    <row r="788" ht="12.75">
      <c r="G788" s="26"/>
    </row>
    <row r="789" ht="12.75">
      <c r="G789" s="26"/>
    </row>
    <row r="790" ht="12.75">
      <c r="G790" s="26"/>
    </row>
    <row r="791" ht="12.75">
      <c r="G791" s="26"/>
    </row>
    <row r="792" ht="12.75">
      <c r="G792" s="26"/>
    </row>
    <row r="793" ht="12.75">
      <c r="G793" s="26"/>
    </row>
    <row r="794" ht="12.75">
      <c r="G794" s="26"/>
    </row>
    <row r="795" ht="12.75">
      <c r="G795" s="26"/>
    </row>
    <row r="796" ht="12.75">
      <c r="G796" s="26"/>
    </row>
    <row r="797" ht="12.75">
      <c r="G797" s="26"/>
    </row>
    <row r="798" ht="12.75">
      <c r="G798" s="26"/>
    </row>
    <row r="799" ht="12.75">
      <c r="G799" s="26"/>
    </row>
    <row r="800" ht="12.75">
      <c r="G800" s="26"/>
    </row>
    <row r="801" ht="12.75">
      <c r="G801" s="26"/>
    </row>
    <row r="802" ht="12.75">
      <c r="G802" s="26"/>
    </row>
    <row r="803" ht="12.75">
      <c r="G803" s="26"/>
    </row>
    <row r="804" ht="12.75">
      <c r="G804" s="26"/>
    </row>
    <row r="805" ht="12.75">
      <c r="G805" s="26"/>
    </row>
    <row r="806" ht="12.75">
      <c r="G806" s="26"/>
    </row>
    <row r="807" ht="12.75">
      <c r="G807" s="26"/>
    </row>
    <row r="808" ht="12.75">
      <c r="G808" s="26"/>
    </row>
    <row r="809" ht="12.75">
      <c r="G809" s="26"/>
    </row>
    <row r="810" ht="12.75">
      <c r="G810" s="26"/>
    </row>
    <row r="811" ht="12.75">
      <c r="G811" s="26"/>
    </row>
    <row r="812" ht="12.75">
      <c r="G812" s="26"/>
    </row>
    <row r="813" ht="12.75">
      <c r="G813" s="26"/>
    </row>
    <row r="814" ht="12.75">
      <c r="G814" s="26"/>
    </row>
    <row r="815" ht="12.75">
      <c r="G815" s="26"/>
    </row>
    <row r="816" ht="12.75">
      <c r="G816" s="26"/>
    </row>
    <row r="817" ht="12.75">
      <c r="G817" s="26"/>
    </row>
    <row r="818" ht="12.75">
      <c r="G818" s="26"/>
    </row>
    <row r="819" ht="12.75">
      <c r="G819" s="26"/>
    </row>
    <row r="820" ht="12.75">
      <c r="G820" s="26"/>
    </row>
    <row r="821" ht="12.75">
      <c r="G821" s="26"/>
    </row>
    <row r="822" ht="12.75">
      <c r="G822" s="26"/>
    </row>
    <row r="823" ht="12.75">
      <c r="G823" s="26"/>
    </row>
    <row r="824" ht="12.75">
      <c r="G824" s="26"/>
    </row>
    <row r="825" ht="12.75">
      <c r="G825" s="26"/>
    </row>
    <row r="826" ht="12.75">
      <c r="G826" s="26"/>
    </row>
    <row r="827" ht="12.75">
      <c r="G827" s="26"/>
    </row>
    <row r="828" ht="12.75">
      <c r="G828" s="26"/>
    </row>
    <row r="829" ht="12.75">
      <c r="G829" s="26"/>
    </row>
    <row r="830" ht="12.75">
      <c r="G830" s="26"/>
    </row>
    <row r="831" ht="12.75">
      <c r="G831" s="26"/>
    </row>
    <row r="832" ht="12.75">
      <c r="G832" s="26"/>
    </row>
    <row r="833" ht="12.75">
      <c r="G833" s="26"/>
    </row>
    <row r="834" ht="12.75">
      <c r="G834" s="26"/>
    </row>
    <row r="835" ht="12.75">
      <c r="G835" s="26"/>
    </row>
    <row r="836" ht="12.75">
      <c r="G836" s="26"/>
    </row>
    <row r="837" ht="12.75">
      <c r="G837" s="26"/>
    </row>
    <row r="838" ht="12.75">
      <c r="G838" s="26"/>
    </row>
    <row r="839" ht="12.75">
      <c r="G839" s="26"/>
    </row>
    <row r="840" ht="12.75">
      <c r="G840" s="26"/>
    </row>
    <row r="841" ht="12.75">
      <c r="G841" s="26"/>
    </row>
    <row r="842" ht="12.75">
      <c r="G842" s="26"/>
    </row>
    <row r="843" ht="12.75">
      <c r="G843" s="26"/>
    </row>
    <row r="844" ht="12.75">
      <c r="G844" s="26"/>
    </row>
    <row r="845" ht="12.75">
      <c r="G845" s="26"/>
    </row>
    <row r="846" ht="12.75">
      <c r="G846" s="26"/>
    </row>
    <row r="847" ht="12.75">
      <c r="G847" s="26"/>
    </row>
    <row r="848" ht="12.75">
      <c r="G848" s="26"/>
    </row>
    <row r="849" ht="12.75">
      <c r="G849" s="26"/>
    </row>
    <row r="850" ht="12.75">
      <c r="G850" s="26"/>
    </row>
    <row r="851" ht="12.75">
      <c r="G851" s="26"/>
    </row>
    <row r="852" ht="12.75">
      <c r="G852" s="26"/>
    </row>
    <row r="853" ht="12.75">
      <c r="G853" s="26"/>
    </row>
    <row r="854" ht="12.75">
      <c r="G854" s="26"/>
    </row>
    <row r="855" ht="12.75">
      <c r="G855" s="26"/>
    </row>
    <row r="856" ht="12.75">
      <c r="G856" s="26"/>
    </row>
    <row r="857" ht="12.75">
      <c r="G857" s="26"/>
    </row>
    <row r="858" ht="12.75">
      <c r="G858" s="26"/>
    </row>
    <row r="859" ht="12.75">
      <c r="G859" s="26"/>
    </row>
    <row r="860" ht="12.75">
      <c r="G860" s="26"/>
    </row>
    <row r="861" ht="12.75">
      <c r="G861" s="26"/>
    </row>
    <row r="862" ht="12.75">
      <c r="G862" s="26"/>
    </row>
    <row r="863" ht="12.75">
      <c r="G863" s="26"/>
    </row>
    <row r="864" ht="12.75">
      <c r="G864" s="26"/>
    </row>
    <row r="865" ht="12.75">
      <c r="G865" s="26"/>
    </row>
    <row r="866" ht="12.75">
      <c r="G866" s="26"/>
    </row>
    <row r="867" ht="12.75">
      <c r="G867" s="26"/>
    </row>
    <row r="868" ht="12.75">
      <c r="G868" s="26"/>
    </row>
    <row r="869" ht="12.75">
      <c r="G869" s="26"/>
    </row>
    <row r="870" ht="12.75">
      <c r="G870" s="26"/>
    </row>
    <row r="871" ht="12.75">
      <c r="G871" s="26"/>
    </row>
    <row r="872" ht="12.75">
      <c r="G872" s="26"/>
    </row>
    <row r="873" ht="12.75">
      <c r="G873" s="26"/>
    </row>
    <row r="874" ht="12.75">
      <c r="G874" s="26"/>
    </row>
    <row r="875" ht="12.75">
      <c r="G875" s="26"/>
    </row>
    <row r="876" ht="12.75">
      <c r="G876" s="26"/>
    </row>
    <row r="877" ht="12.75">
      <c r="G877" s="26"/>
    </row>
    <row r="878" ht="12.75">
      <c r="G878" s="26"/>
    </row>
    <row r="879" ht="12.75">
      <c r="G879" s="26"/>
    </row>
    <row r="880" ht="12.75">
      <c r="G880" s="26"/>
    </row>
    <row r="881" ht="12.75">
      <c r="G881" s="26"/>
    </row>
    <row r="882" ht="12.75">
      <c r="G882" s="26"/>
    </row>
    <row r="883" ht="12.75">
      <c r="G883" s="26"/>
    </row>
    <row r="884" ht="12.75">
      <c r="G884" s="26"/>
    </row>
    <row r="885" ht="12.75">
      <c r="G885" s="26"/>
    </row>
    <row r="886" ht="12.75">
      <c r="G886" s="26"/>
    </row>
    <row r="887" ht="12.75">
      <c r="G887" s="26"/>
    </row>
    <row r="888" ht="12.75">
      <c r="G888" s="26"/>
    </row>
    <row r="889" ht="12.75">
      <c r="G889" s="26"/>
    </row>
    <row r="890" ht="12.75">
      <c r="G890" s="26"/>
    </row>
    <row r="891" ht="12.75">
      <c r="G891" s="26"/>
    </row>
    <row r="892" ht="12.75">
      <c r="G892" s="26"/>
    </row>
    <row r="893" ht="12.75">
      <c r="G893" s="26"/>
    </row>
    <row r="894" ht="12.75">
      <c r="G894" s="26"/>
    </row>
    <row r="895" ht="12.75">
      <c r="G895" s="26"/>
    </row>
    <row r="896" ht="12.75">
      <c r="G896" s="26"/>
    </row>
    <row r="897" ht="12.75">
      <c r="G897" s="26"/>
    </row>
    <row r="898" ht="12.75">
      <c r="G898" s="26"/>
    </row>
    <row r="899" ht="12.75">
      <c r="G899" s="26"/>
    </row>
    <row r="900" ht="12.75">
      <c r="G900" s="26"/>
    </row>
    <row r="901" ht="12.75">
      <c r="G901" s="26"/>
    </row>
    <row r="902" ht="12.75">
      <c r="G902" s="26"/>
    </row>
    <row r="903" ht="12.75">
      <c r="G903" s="26"/>
    </row>
    <row r="904" ht="12.75">
      <c r="G904" s="26"/>
    </row>
    <row r="905" ht="12.75">
      <c r="G905" s="26"/>
    </row>
    <row r="906" ht="12.75">
      <c r="G906" s="26"/>
    </row>
    <row r="907" ht="12.75">
      <c r="G907" s="26"/>
    </row>
    <row r="908" ht="12.75">
      <c r="G908" s="26"/>
    </row>
    <row r="909" ht="12.75">
      <c r="G909" s="26"/>
    </row>
    <row r="910" ht="12.75">
      <c r="G910" s="26"/>
    </row>
    <row r="911" ht="12.75">
      <c r="G911" s="26"/>
    </row>
    <row r="912" ht="12.75">
      <c r="G912" s="26"/>
    </row>
    <row r="913" ht="12.75">
      <c r="G913" s="26"/>
    </row>
    <row r="914" ht="12.75">
      <c r="G914" s="26"/>
    </row>
    <row r="915" ht="12.75">
      <c r="G915" s="26"/>
    </row>
    <row r="916" ht="12.75">
      <c r="G916" s="26"/>
    </row>
    <row r="917" ht="12.75">
      <c r="G917" s="26"/>
    </row>
    <row r="918" ht="12.75">
      <c r="G918" s="26"/>
    </row>
    <row r="919" ht="12.75">
      <c r="G919" s="26"/>
    </row>
    <row r="920" ht="12.75">
      <c r="G920" s="26"/>
    </row>
    <row r="921" ht="12.75">
      <c r="G921" s="26"/>
    </row>
    <row r="922" ht="12.75">
      <c r="G922" s="26"/>
    </row>
    <row r="923" ht="12.75">
      <c r="G923" s="26"/>
    </row>
    <row r="924" ht="12.75">
      <c r="G924" s="26"/>
    </row>
    <row r="925" ht="12.75">
      <c r="G925" s="26"/>
    </row>
    <row r="926" ht="12.75">
      <c r="G926" s="26"/>
    </row>
    <row r="927" ht="12.75">
      <c r="G927" s="26"/>
    </row>
    <row r="928" ht="12.75">
      <c r="G928" s="26"/>
    </row>
    <row r="929" ht="12.75">
      <c r="G929" s="26"/>
    </row>
    <row r="930" ht="12.75">
      <c r="G930" s="26"/>
    </row>
    <row r="931" ht="12.75">
      <c r="G931" s="26"/>
    </row>
    <row r="932" ht="12.75">
      <c r="G932" s="26"/>
    </row>
    <row r="933" ht="12.75">
      <c r="G933" s="26"/>
    </row>
    <row r="934" ht="12.75">
      <c r="G934" s="26"/>
    </row>
    <row r="935" ht="12.75">
      <c r="G935" s="26"/>
    </row>
    <row r="936" ht="12.75">
      <c r="G936" s="26"/>
    </row>
    <row r="937" ht="12.75">
      <c r="G937" s="26"/>
    </row>
    <row r="938" ht="12.75">
      <c r="G938" s="26"/>
    </row>
    <row r="939" ht="12.75">
      <c r="G939" s="26"/>
    </row>
    <row r="940" ht="12.75">
      <c r="G940" s="26"/>
    </row>
    <row r="941" ht="12.75">
      <c r="G941" s="26"/>
    </row>
    <row r="942" ht="12.75">
      <c r="G942" s="26"/>
    </row>
    <row r="943" ht="12.75">
      <c r="G943" s="26"/>
    </row>
    <row r="944" ht="12.75">
      <c r="G944" s="26"/>
    </row>
    <row r="945" ht="12.75">
      <c r="G945" s="26"/>
    </row>
    <row r="946" ht="12.75">
      <c r="G946" s="26"/>
    </row>
    <row r="947" ht="12.75">
      <c r="G947" s="26"/>
    </row>
    <row r="948" ht="12.75">
      <c r="G948" s="26"/>
    </row>
    <row r="949" ht="12.75">
      <c r="G949" s="26"/>
    </row>
    <row r="950" ht="12.75">
      <c r="G950" s="26"/>
    </row>
    <row r="951" ht="12.75">
      <c r="G951" s="26"/>
    </row>
    <row r="952" ht="12.75">
      <c r="G952" s="26"/>
    </row>
    <row r="953" ht="12.75">
      <c r="G953" s="26"/>
    </row>
    <row r="954" ht="12.75">
      <c r="G954" s="26"/>
    </row>
    <row r="955" ht="12.75">
      <c r="G955" s="26"/>
    </row>
    <row r="956" ht="12.75">
      <c r="G956" s="26"/>
    </row>
    <row r="957" ht="12.75">
      <c r="G957" s="26"/>
    </row>
    <row r="958" ht="12.75">
      <c r="G958" s="26"/>
    </row>
    <row r="959" ht="12.75">
      <c r="G959" s="26"/>
    </row>
    <row r="960" ht="12.75">
      <c r="G960" s="26"/>
    </row>
    <row r="961" ht="12.75">
      <c r="G961" s="26"/>
    </row>
    <row r="962" ht="12.75">
      <c r="G962" s="26"/>
    </row>
    <row r="963" ht="12.75">
      <c r="G963" s="26"/>
    </row>
    <row r="964" ht="12.75">
      <c r="G964" s="26"/>
    </row>
    <row r="965" ht="12.75">
      <c r="G965" s="26"/>
    </row>
    <row r="966" ht="12.75">
      <c r="G966" s="26"/>
    </row>
    <row r="967" ht="12.75">
      <c r="G967" s="26"/>
    </row>
    <row r="968" ht="12.75">
      <c r="G968" s="26"/>
    </row>
    <row r="969" ht="12.75">
      <c r="G969" s="26"/>
    </row>
    <row r="970" ht="12.75">
      <c r="G970" s="26"/>
    </row>
    <row r="971" ht="12.75">
      <c r="G971" s="26"/>
    </row>
    <row r="972" ht="12.75">
      <c r="G972" s="26"/>
    </row>
    <row r="973" ht="12.75">
      <c r="G973" s="26"/>
    </row>
    <row r="974" ht="12.75">
      <c r="G974" s="26"/>
    </row>
    <row r="975" ht="12.75">
      <c r="G975" s="26"/>
    </row>
    <row r="976" ht="12.75">
      <c r="G976" s="26"/>
    </row>
    <row r="977" ht="12.75">
      <c r="G977" s="26"/>
    </row>
    <row r="978" ht="12.75">
      <c r="G978" s="26"/>
    </row>
    <row r="979" ht="12.75">
      <c r="G979" s="26"/>
    </row>
    <row r="980" ht="12.75">
      <c r="G980" s="26"/>
    </row>
    <row r="981" ht="12.75">
      <c r="G981" s="26"/>
    </row>
    <row r="982" ht="12.75">
      <c r="G982" s="26"/>
    </row>
    <row r="983" ht="12.75">
      <c r="G983" s="26"/>
    </row>
    <row r="984" ht="12.75">
      <c r="G984" s="26"/>
    </row>
    <row r="985" ht="12.75">
      <c r="G985" s="26"/>
    </row>
    <row r="986" ht="12.75">
      <c r="G986" s="26"/>
    </row>
    <row r="987" ht="12.75">
      <c r="G987" s="26"/>
    </row>
    <row r="988" ht="12.75">
      <c r="G988" s="26"/>
    </row>
    <row r="989" ht="12.75">
      <c r="G989" s="26"/>
    </row>
    <row r="990" ht="12.75">
      <c r="G990" s="26"/>
    </row>
    <row r="991" ht="12.75">
      <c r="G991" s="26"/>
    </row>
    <row r="992" ht="12.75">
      <c r="G992" s="26"/>
    </row>
    <row r="993" ht="12.75">
      <c r="G993" s="26"/>
    </row>
    <row r="994" ht="12.75">
      <c r="G994" s="26"/>
    </row>
    <row r="995" ht="12.75">
      <c r="G995" s="26"/>
    </row>
    <row r="996" ht="12.75">
      <c r="G996" s="26"/>
    </row>
    <row r="997" ht="12.75">
      <c r="G997" s="26"/>
    </row>
    <row r="998" ht="12.75">
      <c r="G998" s="26"/>
    </row>
    <row r="999" ht="12.75">
      <c r="G999" s="26"/>
    </row>
    <row r="1000" ht="12.75">
      <c r="G1000" s="26"/>
    </row>
    <row r="1001" ht="12.75">
      <c r="G1001" s="26"/>
    </row>
    <row r="1002" ht="12.75">
      <c r="G1002" s="26"/>
    </row>
    <row r="1003" ht="12.75">
      <c r="G1003" s="26"/>
    </row>
    <row r="1004" ht="12.75">
      <c r="G1004" s="26"/>
    </row>
    <row r="1005" ht="12.75">
      <c r="G1005" s="26"/>
    </row>
    <row r="1006" ht="12.75">
      <c r="G1006" s="26"/>
    </row>
    <row r="1007" ht="12.75">
      <c r="G1007" s="26"/>
    </row>
    <row r="1008" ht="12.75">
      <c r="G1008" s="26"/>
    </row>
    <row r="1009" ht="12.75">
      <c r="G1009" s="26"/>
    </row>
    <row r="1010" ht="12.75">
      <c r="G1010" s="26"/>
    </row>
    <row r="1011" ht="12.75">
      <c r="G1011" s="26"/>
    </row>
    <row r="1012" ht="12.75">
      <c r="G1012" s="26"/>
    </row>
    <row r="1013" ht="12.75">
      <c r="G1013" s="26"/>
    </row>
    <row r="1014" ht="12.75">
      <c r="G1014" s="26"/>
    </row>
    <row r="1015" ht="12.75">
      <c r="G1015" s="26"/>
    </row>
    <row r="1016" ht="12.75">
      <c r="G1016" s="26"/>
    </row>
    <row r="1017" ht="12.75">
      <c r="G1017" s="26"/>
    </row>
    <row r="1018" ht="12.75">
      <c r="G1018" s="26"/>
    </row>
    <row r="1019" ht="12.75">
      <c r="G1019" s="26"/>
    </row>
    <row r="1020" ht="12.75">
      <c r="G1020" s="26"/>
    </row>
    <row r="1021" ht="12.75">
      <c r="G1021" s="26"/>
    </row>
    <row r="1022" ht="12.75">
      <c r="G1022" s="26"/>
    </row>
    <row r="1023" ht="12.75">
      <c r="G1023" s="26"/>
    </row>
    <row r="1024" ht="12.75">
      <c r="G1024" s="26"/>
    </row>
    <row r="1025" ht="12.75">
      <c r="G1025" s="26"/>
    </row>
    <row r="1026" ht="12.75">
      <c r="G1026" s="26"/>
    </row>
    <row r="1027" ht="12.75">
      <c r="G1027" s="26"/>
    </row>
    <row r="1028" ht="12.75">
      <c r="G1028" s="26"/>
    </row>
    <row r="1029" ht="12.75">
      <c r="G1029" s="26"/>
    </row>
    <row r="1030" ht="12.75">
      <c r="G1030" s="26"/>
    </row>
    <row r="1031" ht="12.75">
      <c r="G1031" s="26"/>
    </row>
    <row r="1032" ht="12.75">
      <c r="G1032" s="26"/>
    </row>
    <row r="1033" ht="12.75">
      <c r="G1033" s="26"/>
    </row>
    <row r="1034" ht="12.75">
      <c r="G1034" s="26"/>
    </row>
    <row r="1035" ht="12.75">
      <c r="G1035" s="26"/>
    </row>
    <row r="1036" ht="12.75">
      <c r="G1036" s="26"/>
    </row>
    <row r="1037" ht="12.75">
      <c r="G1037" s="26"/>
    </row>
    <row r="1038" ht="12.75">
      <c r="G1038" s="26"/>
    </row>
    <row r="1039" ht="12.75">
      <c r="G1039" s="26"/>
    </row>
    <row r="1040" ht="12.75">
      <c r="G1040" s="26"/>
    </row>
    <row r="1041" ht="12.75">
      <c r="G1041" s="26"/>
    </row>
    <row r="1042" ht="12.75">
      <c r="G1042" s="26"/>
    </row>
    <row r="1043" ht="12.75">
      <c r="G1043" s="26"/>
    </row>
    <row r="1044" ht="12.75">
      <c r="G1044" s="26"/>
    </row>
    <row r="1045" ht="12.75">
      <c r="G1045" s="26"/>
    </row>
    <row r="1046" ht="12.75">
      <c r="G1046" s="26"/>
    </row>
    <row r="1047" ht="12.75">
      <c r="G1047" s="26"/>
    </row>
    <row r="1048" ht="12.75">
      <c r="G1048" s="26"/>
    </row>
    <row r="1049" ht="12.75">
      <c r="G1049" s="26"/>
    </row>
    <row r="1050" ht="12.75">
      <c r="G1050" s="26"/>
    </row>
    <row r="1051" ht="12.75">
      <c r="G1051" s="26"/>
    </row>
    <row r="1052" ht="12.75">
      <c r="G1052" s="26"/>
    </row>
    <row r="1053" ht="12.75">
      <c r="G1053" s="26"/>
    </row>
    <row r="1054" ht="12.75">
      <c r="G1054" s="26"/>
    </row>
    <row r="1055" ht="12.75">
      <c r="G1055" s="26"/>
    </row>
    <row r="1056" ht="12.75">
      <c r="G1056" s="26"/>
    </row>
    <row r="1057" ht="12.75">
      <c r="G1057" s="26"/>
    </row>
    <row r="1058" ht="12.75">
      <c r="G1058" s="26"/>
    </row>
    <row r="1059" ht="12.75">
      <c r="G1059" s="26"/>
    </row>
    <row r="1060" ht="12.75">
      <c r="G1060" s="26"/>
    </row>
    <row r="1061" ht="12.75">
      <c r="G1061" s="26"/>
    </row>
    <row r="1062" ht="12.75">
      <c r="G1062" s="26"/>
    </row>
    <row r="1063" ht="12.75">
      <c r="G1063" s="26"/>
    </row>
    <row r="1064" ht="12.75">
      <c r="G1064" s="26"/>
    </row>
    <row r="1065" ht="12.75">
      <c r="G1065" s="26"/>
    </row>
    <row r="1066" ht="12.75">
      <c r="G1066" s="26"/>
    </row>
    <row r="1067" ht="12.75">
      <c r="G1067" s="26"/>
    </row>
    <row r="1068" ht="12.75">
      <c r="G1068" s="26"/>
    </row>
    <row r="1069" ht="12.75">
      <c r="G1069" s="26"/>
    </row>
    <row r="1070" ht="12.75">
      <c r="G1070" s="26"/>
    </row>
    <row r="1071" ht="12.75">
      <c r="G1071" s="26"/>
    </row>
    <row r="1072" ht="12.75">
      <c r="G1072" s="26"/>
    </row>
    <row r="1073" ht="12.75">
      <c r="G1073" s="26"/>
    </row>
    <row r="1074" ht="12.75">
      <c r="G1074" s="26"/>
    </row>
    <row r="1075" ht="12.75">
      <c r="G1075" s="26"/>
    </row>
    <row r="1076" ht="12.75">
      <c r="G1076" s="26"/>
    </row>
    <row r="1077" ht="12.75">
      <c r="G1077" s="26"/>
    </row>
    <row r="1078" ht="12.75">
      <c r="G1078" s="26"/>
    </row>
    <row r="1079" ht="12.75">
      <c r="G1079" s="26"/>
    </row>
    <row r="1080" ht="12.75">
      <c r="G1080" s="26"/>
    </row>
    <row r="1081" ht="12.75">
      <c r="G1081" s="26"/>
    </row>
    <row r="1082" ht="12.75">
      <c r="G1082" s="26"/>
    </row>
    <row r="1083" ht="12.75">
      <c r="G1083" s="26"/>
    </row>
    <row r="1084" ht="12.75">
      <c r="G1084" s="26"/>
    </row>
    <row r="1085" ht="12.75">
      <c r="G1085" s="26"/>
    </row>
    <row r="1086" ht="12.75">
      <c r="G1086" s="26"/>
    </row>
    <row r="1087" ht="12.75">
      <c r="G1087" s="26"/>
    </row>
    <row r="1088" ht="12.75">
      <c r="G1088" s="26"/>
    </row>
    <row r="1089" ht="12.75">
      <c r="G1089" s="26"/>
    </row>
    <row r="1090" ht="12.75">
      <c r="G1090" s="26"/>
    </row>
    <row r="1091" ht="12.75">
      <c r="G1091" s="26"/>
    </row>
    <row r="1092" ht="12.75">
      <c r="G1092" s="26"/>
    </row>
    <row r="1093" ht="12.75">
      <c r="G1093" s="26"/>
    </row>
    <row r="1094" ht="12.75">
      <c r="G1094" s="26"/>
    </row>
    <row r="1095" ht="12.75">
      <c r="G1095" s="26"/>
    </row>
    <row r="1096" ht="12.75">
      <c r="G1096" s="26"/>
    </row>
    <row r="1097" ht="12.75">
      <c r="G1097" s="26"/>
    </row>
    <row r="1098" ht="12.75">
      <c r="G1098" s="26"/>
    </row>
    <row r="1099" ht="12.75">
      <c r="G1099" s="26"/>
    </row>
    <row r="1100" ht="12.75">
      <c r="G1100" s="26"/>
    </row>
    <row r="1101" ht="12.75">
      <c r="G1101" s="26"/>
    </row>
    <row r="1102" ht="12.75">
      <c r="G1102" s="26"/>
    </row>
    <row r="1103" ht="12.75">
      <c r="G1103" s="26"/>
    </row>
    <row r="1104" ht="12.75">
      <c r="G1104" s="26"/>
    </row>
    <row r="1105" ht="12.75">
      <c r="G1105" s="26"/>
    </row>
    <row r="1106" ht="12.75">
      <c r="G1106" s="26"/>
    </row>
    <row r="1107" ht="12.75">
      <c r="G1107" s="26"/>
    </row>
    <row r="1108" ht="12.75">
      <c r="G1108" s="26"/>
    </row>
    <row r="1109" ht="12.75">
      <c r="G1109" s="26"/>
    </row>
    <row r="1110" ht="12.75">
      <c r="G1110" s="26"/>
    </row>
    <row r="1111" ht="12.75">
      <c r="G1111" s="26"/>
    </row>
    <row r="1112" ht="12.75">
      <c r="G1112" s="26"/>
    </row>
    <row r="1113" ht="12.75">
      <c r="G1113" s="26"/>
    </row>
    <row r="1114" ht="12.75">
      <c r="G1114" s="26"/>
    </row>
    <row r="1115" ht="12.75">
      <c r="G1115" s="26"/>
    </row>
    <row r="1116" ht="12.75">
      <c r="G1116" s="26"/>
    </row>
    <row r="1117" ht="12.75">
      <c r="G1117" s="26"/>
    </row>
    <row r="1118" ht="12.75">
      <c r="G1118" s="26"/>
    </row>
    <row r="1119" ht="12.75">
      <c r="G1119" s="26"/>
    </row>
    <row r="1120" ht="12.75">
      <c r="G1120" s="26"/>
    </row>
    <row r="1121" ht="12.75">
      <c r="G1121" s="26"/>
    </row>
    <row r="1122" ht="12.75">
      <c r="G1122" s="26"/>
    </row>
    <row r="1123" ht="12.75">
      <c r="G1123" s="26"/>
    </row>
    <row r="1124" ht="12.75">
      <c r="G1124" s="26"/>
    </row>
    <row r="1125" ht="12.75">
      <c r="G1125" s="26"/>
    </row>
    <row r="1126" ht="12.75">
      <c r="G1126" s="26"/>
    </row>
    <row r="1127" ht="12.75">
      <c r="G1127" s="26"/>
    </row>
    <row r="1128" ht="12.75">
      <c r="G1128" s="26"/>
    </row>
    <row r="1129" ht="12.75">
      <c r="G1129" s="26"/>
    </row>
    <row r="1130" ht="12.75">
      <c r="G1130" s="26"/>
    </row>
    <row r="1131" ht="12.75">
      <c r="G1131" s="26"/>
    </row>
    <row r="1132" ht="12.75">
      <c r="G1132" s="26"/>
    </row>
    <row r="1133" ht="12.75">
      <c r="G1133" s="26"/>
    </row>
    <row r="1134" ht="12.75">
      <c r="G1134" s="26"/>
    </row>
    <row r="1135" ht="12.75">
      <c r="G1135" s="26"/>
    </row>
    <row r="1136" ht="12.75">
      <c r="G1136" s="26"/>
    </row>
    <row r="1137" ht="12.75">
      <c r="G1137" s="26"/>
    </row>
    <row r="1138" ht="12.75">
      <c r="G1138" s="26"/>
    </row>
    <row r="1139" ht="12.75">
      <c r="G1139" s="26"/>
    </row>
    <row r="1140" ht="12.75">
      <c r="G1140" s="26"/>
    </row>
    <row r="1141" ht="12.75">
      <c r="G1141" s="26"/>
    </row>
    <row r="1142" ht="12.75">
      <c r="G1142" s="26"/>
    </row>
    <row r="1143" ht="12.75">
      <c r="G1143" s="26"/>
    </row>
    <row r="1144" ht="12.75">
      <c r="G1144" s="26"/>
    </row>
    <row r="1145" ht="12.75">
      <c r="G1145" s="26"/>
    </row>
    <row r="1146" ht="12.75">
      <c r="G1146" s="26"/>
    </row>
    <row r="1147" ht="12.75">
      <c r="G1147" s="26"/>
    </row>
    <row r="1148" ht="12.75">
      <c r="G1148" s="26"/>
    </row>
    <row r="1149" ht="12.75">
      <c r="G1149" s="26"/>
    </row>
    <row r="1150" ht="12.75">
      <c r="G1150" s="26"/>
    </row>
    <row r="1151" ht="12.75">
      <c r="G1151" s="26"/>
    </row>
    <row r="1152" ht="12.75">
      <c r="G1152" s="26"/>
    </row>
    <row r="1153" ht="12.75">
      <c r="G1153" s="26"/>
    </row>
    <row r="1154" ht="12.75">
      <c r="G1154" s="26"/>
    </row>
    <row r="1155" ht="12.75">
      <c r="G1155" s="26"/>
    </row>
    <row r="1156" ht="12.75">
      <c r="G1156" s="26"/>
    </row>
    <row r="1157" ht="12.75">
      <c r="G1157" s="26"/>
    </row>
    <row r="1158" ht="12.75">
      <c r="G1158" s="26"/>
    </row>
    <row r="1159" ht="12.75">
      <c r="G1159" s="26"/>
    </row>
    <row r="1160" ht="12.75">
      <c r="G1160" s="26"/>
    </row>
    <row r="1161" ht="12.75">
      <c r="G1161" s="26"/>
    </row>
    <row r="1162" ht="12.75">
      <c r="G1162" s="26"/>
    </row>
    <row r="1163" ht="12.75">
      <c r="G1163" s="26"/>
    </row>
    <row r="1164" ht="12.75">
      <c r="G1164" s="26"/>
    </row>
    <row r="1165" ht="12.75">
      <c r="G1165" s="26"/>
    </row>
    <row r="1166" ht="12.75">
      <c r="G1166" s="26"/>
    </row>
    <row r="1167" ht="12.75">
      <c r="G1167" s="26"/>
    </row>
    <row r="1168" ht="12.75">
      <c r="G1168" s="26"/>
    </row>
    <row r="1169" ht="12.75">
      <c r="G1169" s="26"/>
    </row>
    <row r="1170" ht="12.75">
      <c r="G1170" s="26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98"/>
  <sheetViews>
    <sheetView zoomScale="70" zoomScaleNormal="70" zoomScalePageLayoutView="0" workbookViewId="0" topLeftCell="A1">
      <selection activeCell="A5" sqref="A5"/>
    </sheetView>
  </sheetViews>
  <sheetFormatPr defaultColWidth="11.421875" defaultRowHeight="12.75"/>
  <cols>
    <col min="1" max="1" width="22.421875" style="197" customWidth="1"/>
    <col min="2" max="2" width="18.57421875" style="197" customWidth="1"/>
    <col min="3" max="3" width="20.57421875" style="197" customWidth="1"/>
    <col min="4" max="4" width="28.00390625" style="197" customWidth="1"/>
    <col min="5" max="5" width="25.7109375" style="198" customWidth="1"/>
    <col min="6" max="6" width="37.8515625" style="197" customWidth="1"/>
    <col min="7" max="7" width="35.140625" style="197" customWidth="1"/>
    <col min="8" max="8" width="35.140625" style="198" customWidth="1"/>
    <col min="9" max="16384" width="11.421875" style="197" customWidth="1"/>
  </cols>
  <sheetData>
    <row r="1" ht="15">
      <c r="A1" s="196"/>
    </row>
    <row r="3" ht="15">
      <c r="A3" s="235" t="s">
        <v>62</v>
      </c>
    </row>
    <row r="4" ht="15">
      <c r="A4" s="196"/>
    </row>
    <row r="5" spans="1:8" ht="15">
      <c r="A5" s="199" t="s">
        <v>31</v>
      </c>
      <c r="H5" s="200"/>
    </row>
    <row r="6" spans="1:2" ht="15">
      <c r="A6" s="201" t="s">
        <v>97</v>
      </c>
      <c r="B6" s="196"/>
    </row>
    <row r="7" spans="1:8" ht="15">
      <c r="A7" s="202"/>
      <c r="B7" s="203" t="s">
        <v>32</v>
      </c>
      <c r="C7" s="204"/>
      <c r="D7" s="205"/>
      <c r="E7" s="206"/>
      <c r="F7" s="207" t="s">
        <v>33</v>
      </c>
      <c r="G7" s="207" t="s">
        <v>34</v>
      </c>
      <c r="H7" s="208" t="s">
        <v>35</v>
      </c>
    </row>
    <row r="8" spans="1:8" ht="15">
      <c r="A8" s="209" t="s">
        <v>1</v>
      </c>
      <c r="B8" s="210" t="s">
        <v>16</v>
      </c>
      <c r="C8" s="211" t="s">
        <v>36</v>
      </c>
      <c r="D8" s="211" t="s">
        <v>37</v>
      </c>
      <c r="E8" s="211" t="s">
        <v>38</v>
      </c>
      <c r="F8" s="211" t="s">
        <v>39</v>
      </c>
      <c r="G8" s="210" t="s">
        <v>40</v>
      </c>
      <c r="H8" s="212" t="s">
        <v>41</v>
      </c>
    </row>
    <row r="9" spans="1:8" ht="15">
      <c r="A9" s="213"/>
      <c r="B9" s="214"/>
      <c r="C9" s="215"/>
      <c r="D9" s="216"/>
      <c r="E9" s="215" t="s">
        <v>42</v>
      </c>
      <c r="F9" s="215" t="s">
        <v>43</v>
      </c>
      <c r="G9" s="215" t="s">
        <v>44</v>
      </c>
      <c r="H9" s="217" t="s">
        <v>45</v>
      </c>
    </row>
    <row r="10" spans="1:8" ht="15">
      <c r="A10" s="218" t="str">
        <f>'A-N° Sinies Denun'!A10</f>
        <v>Bci</v>
      </c>
      <c r="B10" s="194">
        <v>390599</v>
      </c>
      <c r="C10" s="194">
        <v>6937</v>
      </c>
      <c r="D10" s="194">
        <v>8579</v>
      </c>
      <c r="E10" s="237">
        <f>SUM(B10:D10)</f>
        <v>406115</v>
      </c>
      <c r="F10" s="194">
        <v>988029</v>
      </c>
      <c r="G10" s="194">
        <v>3</v>
      </c>
      <c r="H10" s="238">
        <f>SUM(E10:G10)</f>
        <v>1394147</v>
      </c>
    </row>
    <row r="11" spans="1:8" ht="15">
      <c r="A11" s="218" t="str">
        <f>'A-N° Sinies Denun'!A11</f>
        <v>BNP PARIBAS CARDIF</v>
      </c>
      <c r="B11" s="239">
        <v>46228</v>
      </c>
      <c r="C11" s="194"/>
      <c r="D11" s="194"/>
      <c r="E11" s="237">
        <f aca="true" t="shared" si="0" ref="E11:E23">SUM(B11:D11)</f>
        <v>46228</v>
      </c>
      <c r="F11" s="194">
        <v>122339</v>
      </c>
      <c r="G11" s="194"/>
      <c r="H11" s="238">
        <f aca="true" t="shared" si="1" ref="H11:H23">SUM(E11:G11)</f>
        <v>168567</v>
      </c>
    </row>
    <row r="12" spans="1:8" ht="15">
      <c r="A12" s="218" t="str">
        <f>'A-N° Sinies Denun'!A12</f>
        <v>Bupa</v>
      </c>
      <c r="B12" s="239"/>
      <c r="C12" s="194"/>
      <c r="D12" s="194">
        <v>8494</v>
      </c>
      <c r="E12" s="237">
        <f t="shared" si="0"/>
        <v>8494</v>
      </c>
      <c r="F12" s="194">
        <v>49</v>
      </c>
      <c r="G12" s="194"/>
      <c r="H12" s="238">
        <f t="shared" si="1"/>
        <v>8543</v>
      </c>
    </row>
    <row r="13" spans="1:8" ht="15">
      <c r="A13" s="218" t="str">
        <f>'A-N° Sinies Denun'!A13</f>
        <v>Chilena Consolidada</v>
      </c>
      <c r="B13" s="239"/>
      <c r="C13" s="194"/>
      <c r="D13" s="194"/>
      <c r="E13" s="237">
        <f t="shared" si="0"/>
        <v>0</v>
      </c>
      <c r="F13" s="194">
        <v>85</v>
      </c>
      <c r="G13" s="194"/>
      <c r="H13" s="238">
        <f t="shared" si="1"/>
        <v>85</v>
      </c>
    </row>
    <row r="14" spans="1:8" ht="15">
      <c r="A14" s="218" t="str">
        <f>'A-N° Sinies Denun'!A14</f>
        <v>Chubb</v>
      </c>
      <c r="B14" s="239">
        <v>8525</v>
      </c>
      <c r="C14" s="194">
        <v>29251</v>
      </c>
      <c r="D14" s="194"/>
      <c r="E14" s="237">
        <f t="shared" si="0"/>
        <v>37776</v>
      </c>
      <c r="F14" s="194">
        <v>267080</v>
      </c>
      <c r="G14" s="194"/>
      <c r="H14" s="238">
        <f t="shared" si="1"/>
        <v>304856</v>
      </c>
    </row>
    <row r="15" spans="1:8" ht="15">
      <c r="A15" s="218" t="str">
        <f>'A-N° Sinies Denun'!A15</f>
        <v>Consorcio Nacional</v>
      </c>
      <c r="B15" s="194">
        <v>150576</v>
      </c>
      <c r="C15" s="194">
        <v>8708</v>
      </c>
      <c r="D15" s="194"/>
      <c r="E15" s="237">
        <f t="shared" si="0"/>
        <v>159284</v>
      </c>
      <c r="F15" s="194">
        <v>396139</v>
      </c>
      <c r="G15" s="194"/>
      <c r="H15" s="238">
        <f t="shared" si="1"/>
        <v>555423</v>
      </c>
    </row>
    <row r="16" spans="1:8" ht="15">
      <c r="A16" s="218" t="str">
        <f>'A-N° Sinies Denun'!A16</f>
        <v>HDI</v>
      </c>
      <c r="B16" s="194"/>
      <c r="C16" s="194">
        <v>336070</v>
      </c>
      <c r="D16" s="194">
        <v>510282</v>
      </c>
      <c r="E16" s="237">
        <f t="shared" si="0"/>
        <v>846352</v>
      </c>
      <c r="F16" s="194"/>
      <c r="G16" s="194">
        <v>479275</v>
      </c>
      <c r="H16" s="238">
        <f t="shared" si="1"/>
        <v>1325627</v>
      </c>
    </row>
    <row r="17" spans="1:8" ht="15">
      <c r="A17" s="218" t="str">
        <f>'A-N° Sinies Denun'!A17</f>
        <v>Liberty</v>
      </c>
      <c r="B17" s="194">
        <v>470196</v>
      </c>
      <c r="C17" s="194"/>
      <c r="D17" s="194">
        <v>8594</v>
      </c>
      <c r="E17" s="237">
        <f t="shared" si="0"/>
        <v>478790</v>
      </c>
      <c r="F17" s="194">
        <v>838064</v>
      </c>
      <c r="G17" s="194">
        <v>3209</v>
      </c>
      <c r="H17" s="238">
        <f t="shared" si="1"/>
        <v>1320063</v>
      </c>
    </row>
    <row r="18" spans="1:8" ht="15">
      <c r="A18" s="218" t="str">
        <f>'A-N° Sinies Denun'!A18</f>
        <v>Mapfre</v>
      </c>
      <c r="B18" s="194">
        <v>127729</v>
      </c>
      <c r="C18" s="194">
        <v>9568</v>
      </c>
      <c r="D18" s="194">
        <v>8492</v>
      </c>
      <c r="E18" s="237">
        <f t="shared" si="0"/>
        <v>145789</v>
      </c>
      <c r="F18" s="194">
        <v>549980</v>
      </c>
      <c r="G18" s="194"/>
      <c r="H18" s="238">
        <f t="shared" si="1"/>
        <v>695769</v>
      </c>
    </row>
    <row r="19" spans="1:8" ht="15">
      <c r="A19" s="218" t="str">
        <f>'A-N° Sinies Denun'!A19</f>
        <v>Mutual de Seguros</v>
      </c>
      <c r="B19" s="194">
        <v>251498</v>
      </c>
      <c r="C19" s="194"/>
      <c r="D19" s="194"/>
      <c r="E19" s="237">
        <f t="shared" si="0"/>
        <v>251498</v>
      </c>
      <c r="F19" s="194">
        <v>434443</v>
      </c>
      <c r="G19" s="194"/>
      <c r="H19" s="238">
        <f t="shared" si="1"/>
        <v>685941</v>
      </c>
    </row>
    <row r="20" spans="1:8" ht="15">
      <c r="A20" s="218" t="str">
        <f>'A-N° Sinies Denun'!A20</f>
        <v>Porvenir</v>
      </c>
      <c r="B20" s="194">
        <v>17071</v>
      </c>
      <c r="C20" s="194"/>
      <c r="D20" s="194"/>
      <c r="E20" s="237">
        <f t="shared" si="0"/>
        <v>17071</v>
      </c>
      <c r="F20" s="194">
        <v>15315</v>
      </c>
      <c r="G20" s="194">
        <v>653</v>
      </c>
      <c r="H20" s="238">
        <f t="shared" si="1"/>
        <v>33039</v>
      </c>
    </row>
    <row r="21" spans="1:8" ht="15">
      <c r="A21" s="218" t="str">
        <f>'A-N° Sinies Denun'!A21</f>
        <v>Renta Nacional</v>
      </c>
      <c r="B21" s="194"/>
      <c r="C21" s="194"/>
      <c r="D21" s="194"/>
      <c r="E21" s="237">
        <f t="shared" si="0"/>
        <v>0</v>
      </c>
      <c r="F21" s="194"/>
      <c r="G21" s="194"/>
      <c r="H21" s="238">
        <f t="shared" si="1"/>
        <v>0</v>
      </c>
    </row>
    <row r="22" spans="1:8" ht="15">
      <c r="A22" s="218" t="str">
        <f>'A-N° Sinies Denun'!A22</f>
        <v>Suramericana</v>
      </c>
      <c r="B22" s="194">
        <v>616823</v>
      </c>
      <c r="C22" s="194">
        <v>18271</v>
      </c>
      <c r="D22" s="194">
        <v>82285</v>
      </c>
      <c r="E22" s="237">
        <f t="shared" si="0"/>
        <v>717379</v>
      </c>
      <c r="F22" s="194">
        <v>1526956</v>
      </c>
      <c r="G22" s="194"/>
      <c r="H22" s="238">
        <f t="shared" si="1"/>
        <v>2244335</v>
      </c>
    </row>
    <row r="23" spans="1:8" ht="15">
      <c r="A23" s="219" t="str">
        <f>'A-N° Sinies Denun'!A23</f>
        <v>Zenit</v>
      </c>
      <c r="B23" s="233">
        <v>68633</v>
      </c>
      <c r="C23" s="233">
        <v>4335</v>
      </c>
      <c r="D23" s="233">
        <v>8579</v>
      </c>
      <c r="E23" s="237">
        <f t="shared" si="0"/>
        <v>81547</v>
      </c>
      <c r="F23" s="233">
        <v>154571</v>
      </c>
      <c r="G23" s="233"/>
      <c r="H23" s="238">
        <f t="shared" si="1"/>
        <v>236118</v>
      </c>
    </row>
    <row r="24" spans="1:8" ht="15">
      <c r="A24" s="220"/>
      <c r="B24" s="240"/>
      <c r="C24" s="241"/>
      <c r="D24" s="241"/>
      <c r="E24" s="242"/>
      <c r="F24" s="243"/>
      <c r="G24" s="243"/>
      <c r="H24" s="100"/>
    </row>
    <row r="25" spans="1:8" s="222" customFormat="1" ht="15">
      <c r="A25" s="221" t="s">
        <v>11</v>
      </c>
      <c r="B25" s="244">
        <f aca="true" t="shared" si="2" ref="B25:H25">SUM(B10:B23)</f>
        <v>2147878</v>
      </c>
      <c r="C25" s="244">
        <f t="shared" si="2"/>
        <v>413140</v>
      </c>
      <c r="D25" s="244">
        <f t="shared" si="2"/>
        <v>635305</v>
      </c>
      <c r="E25" s="244">
        <f t="shared" si="2"/>
        <v>3196323</v>
      </c>
      <c r="F25" s="244">
        <f t="shared" si="2"/>
        <v>5293050</v>
      </c>
      <c r="G25" s="244">
        <f t="shared" si="2"/>
        <v>483140</v>
      </c>
      <c r="H25" s="245">
        <f t="shared" si="2"/>
        <v>8972513</v>
      </c>
    </row>
    <row r="26" spans="1:8" ht="15">
      <c r="A26" s="236"/>
      <c r="B26" s="223"/>
      <c r="C26" s="224"/>
      <c r="D26" s="224"/>
      <c r="E26" s="225"/>
      <c r="F26" s="226"/>
      <c r="G26" s="226"/>
      <c r="H26" s="227"/>
    </row>
    <row r="27" spans="1:8" ht="15">
      <c r="A27" s="231"/>
      <c r="B27" s="228"/>
      <c r="C27" s="229"/>
      <c r="D27" s="229"/>
      <c r="E27" s="230"/>
      <c r="F27" s="231"/>
      <c r="G27" s="231"/>
      <c r="H27" s="230"/>
    </row>
    <row r="28" ht="15">
      <c r="E28" s="197"/>
    </row>
    <row r="29" ht="15">
      <c r="E29" s="197"/>
    </row>
    <row r="30" ht="15">
      <c r="E30" s="197"/>
    </row>
    <row r="31" ht="15">
      <c r="E31" s="197"/>
    </row>
    <row r="32" ht="15">
      <c r="E32" s="197"/>
    </row>
    <row r="33" ht="15">
      <c r="E33" s="197"/>
    </row>
    <row r="34" ht="15">
      <c r="E34" s="197"/>
    </row>
    <row r="35" ht="15">
      <c r="E35" s="197"/>
    </row>
    <row r="36" ht="15">
      <c r="E36" s="197"/>
    </row>
    <row r="37" ht="15">
      <c r="E37" s="197"/>
    </row>
    <row r="38" ht="15">
      <c r="E38" s="197"/>
    </row>
    <row r="39" ht="15">
      <c r="E39" s="197"/>
    </row>
    <row r="40" ht="15">
      <c r="E40" s="197"/>
    </row>
    <row r="41" ht="15">
      <c r="E41" s="197"/>
    </row>
    <row r="42" ht="15">
      <c r="E42" s="197"/>
    </row>
    <row r="43" ht="15">
      <c r="E43" s="197"/>
    </row>
    <row r="44" ht="15">
      <c r="E44" s="197"/>
    </row>
    <row r="45" ht="15">
      <c r="E45" s="197"/>
    </row>
    <row r="46" ht="15">
      <c r="E46" s="197"/>
    </row>
    <row r="47" ht="15">
      <c r="E47" s="197"/>
    </row>
    <row r="48" ht="15">
      <c r="E48" s="197"/>
    </row>
    <row r="49" ht="15">
      <c r="E49" s="197"/>
    </row>
    <row r="50" ht="15">
      <c r="E50" s="197"/>
    </row>
    <row r="51" ht="15">
      <c r="E51" s="197"/>
    </row>
    <row r="52" ht="15">
      <c r="E52" s="197"/>
    </row>
    <row r="53" ht="15">
      <c r="E53" s="197"/>
    </row>
    <row r="54" ht="15">
      <c r="E54" s="197"/>
    </row>
    <row r="55" ht="15">
      <c r="E55" s="197"/>
    </row>
    <row r="56" ht="15">
      <c r="E56" s="197"/>
    </row>
    <row r="57" ht="15">
      <c r="E57" s="197"/>
    </row>
    <row r="58" ht="15">
      <c r="E58" s="197"/>
    </row>
    <row r="59" ht="15">
      <c r="E59" s="197"/>
    </row>
    <row r="60" ht="15">
      <c r="E60" s="197"/>
    </row>
    <row r="61" ht="15">
      <c r="E61" s="197"/>
    </row>
    <row r="62" ht="15">
      <c r="E62" s="197"/>
    </row>
    <row r="63" ht="15">
      <c r="E63" s="197"/>
    </row>
    <row r="64" ht="15">
      <c r="E64" s="197"/>
    </row>
    <row r="65" ht="15">
      <c r="E65" s="197"/>
    </row>
    <row r="66" ht="15">
      <c r="E66" s="197"/>
    </row>
    <row r="67" ht="15">
      <c r="E67" s="197"/>
    </row>
    <row r="68" ht="15">
      <c r="E68" s="197"/>
    </row>
    <row r="69" ht="15">
      <c r="E69" s="197"/>
    </row>
    <row r="70" ht="15">
      <c r="E70" s="197"/>
    </row>
    <row r="71" ht="15">
      <c r="E71" s="197"/>
    </row>
    <row r="72" ht="15">
      <c r="E72" s="197"/>
    </row>
    <row r="73" ht="15">
      <c r="E73" s="197"/>
    </row>
    <row r="74" ht="15">
      <c r="E74" s="197"/>
    </row>
    <row r="75" ht="15">
      <c r="E75" s="197"/>
    </row>
    <row r="76" ht="15">
      <c r="E76" s="197"/>
    </row>
    <row r="77" ht="15">
      <c r="E77" s="197"/>
    </row>
    <row r="78" ht="15">
      <c r="E78" s="197"/>
    </row>
    <row r="79" ht="15">
      <c r="E79" s="197"/>
    </row>
    <row r="80" ht="15">
      <c r="E80" s="197"/>
    </row>
    <row r="81" ht="15">
      <c r="E81" s="197"/>
    </row>
    <row r="82" ht="15">
      <c r="E82" s="197"/>
    </row>
    <row r="83" ht="15">
      <c r="E83" s="197"/>
    </row>
    <row r="84" ht="15">
      <c r="E84" s="197"/>
    </row>
    <row r="85" ht="15">
      <c r="E85" s="197"/>
    </row>
    <row r="86" ht="15">
      <c r="E86" s="197"/>
    </row>
    <row r="87" ht="15">
      <c r="E87" s="197"/>
    </row>
    <row r="88" ht="15">
      <c r="E88" s="197"/>
    </row>
    <row r="89" ht="15">
      <c r="E89" s="197"/>
    </row>
    <row r="90" ht="15">
      <c r="E90" s="197"/>
    </row>
    <row r="91" ht="15">
      <c r="E91" s="197"/>
    </row>
    <row r="92" ht="15">
      <c r="E92" s="197"/>
    </row>
    <row r="93" ht="15">
      <c r="E93" s="197"/>
    </row>
    <row r="94" ht="15">
      <c r="E94" s="197"/>
    </row>
    <row r="95" ht="15">
      <c r="E95" s="197"/>
    </row>
    <row r="96" ht="15">
      <c r="E96" s="197"/>
    </row>
    <row r="97" ht="15">
      <c r="E97" s="197"/>
    </row>
    <row r="98" ht="15">
      <c r="E98" s="19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6" t="s">
        <v>62</v>
      </c>
    </row>
    <row r="4" spans="1:6" ht="12.75">
      <c r="A4" s="37"/>
      <c r="B4" s="38"/>
      <c r="C4" s="38"/>
      <c r="D4" s="38"/>
      <c r="E4" s="98"/>
      <c r="F4" s="38"/>
    </row>
    <row r="5" spans="1:6" ht="12.75">
      <c r="A5" s="109" t="s">
        <v>46</v>
      </c>
      <c r="B5" s="38"/>
      <c r="C5" s="38"/>
      <c r="D5" s="38"/>
      <c r="E5" s="98"/>
      <c r="F5" s="38"/>
    </row>
    <row r="6" spans="1:6" ht="12.75">
      <c r="A6" s="106" t="str">
        <f>'D-Sinies Pag Direc'!A6</f>
        <v>      (entre el 1 de enero y 31 de marzo de 2020, montos expresados en miles de pesos de marzo de 2020)</v>
      </c>
      <c r="B6" s="99"/>
      <c r="C6" s="38"/>
      <c r="D6" s="38"/>
      <c r="E6" s="98"/>
      <c r="F6" s="38"/>
    </row>
    <row r="7" spans="1:6" ht="12.75">
      <c r="A7" s="140"/>
      <c r="B7" s="246" t="s">
        <v>78</v>
      </c>
      <c r="C7" s="247"/>
      <c r="D7" s="141" t="s">
        <v>48</v>
      </c>
      <c r="E7" s="141" t="s">
        <v>49</v>
      </c>
      <c r="F7" s="142" t="s">
        <v>50</v>
      </c>
    </row>
    <row r="8" spans="1:6" ht="12.75">
      <c r="A8" s="143" t="s">
        <v>1</v>
      </c>
      <c r="B8" s="145" t="s">
        <v>51</v>
      </c>
      <c r="C8" s="145" t="s">
        <v>52</v>
      </c>
      <c r="D8" s="149" t="s">
        <v>79</v>
      </c>
      <c r="E8" s="149" t="s">
        <v>53</v>
      </c>
      <c r="F8" s="150" t="s">
        <v>54</v>
      </c>
    </row>
    <row r="9" spans="1:6" ht="12.75">
      <c r="A9" s="143"/>
      <c r="B9" s="151"/>
      <c r="C9" s="152"/>
      <c r="D9" s="149" t="s">
        <v>80</v>
      </c>
      <c r="E9" s="144" t="s">
        <v>55</v>
      </c>
      <c r="F9" s="150" t="s">
        <v>56</v>
      </c>
    </row>
    <row r="10" spans="1:6" ht="12.75">
      <c r="A10" s="146"/>
      <c r="B10" s="147" t="s">
        <v>57</v>
      </c>
      <c r="C10" s="147" t="s">
        <v>58</v>
      </c>
      <c r="D10" s="147" t="s">
        <v>59</v>
      </c>
      <c r="E10" s="147" t="s">
        <v>60</v>
      </c>
      <c r="F10" s="148" t="s">
        <v>61</v>
      </c>
    </row>
    <row r="11" spans="1:7" ht="12.75">
      <c r="A11" s="82" t="str">
        <f>'D-Sinies Pag Direc'!A10</f>
        <v>Bci</v>
      </c>
      <c r="B11" s="116">
        <f>'D-Sinies Pag Direc'!H10</f>
        <v>1394147</v>
      </c>
      <c r="C11" s="17">
        <v>666515</v>
      </c>
      <c r="D11" s="17">
        <v>1633236</v>
      </c>
      <c r="E11" s="17">
        <v>1916716</v>
      </c>
      <c r="F11" s="102">
        <f aca="true" t="shared" si="0" ref="F11:F16">SUM(B11:D11)-E11</f>
        <v>1777182</v>
      </c>
      <c r="G11" s="153"/>
    </row>
    <row r="12" spans="1:7" ht="12.75">
      <c r="A12" s="82" t="str">
        <f>'D-Sinies Pag Direc'!A11</f>
        <v>BNP PARIBAS CARDIF</v>
      </c>
      <c r="B12" s="116">
        <f>'D-Sinies Pag Direc'!H11</f>
        <v>168567</v>
      </c>
      <c r="C12" s="17">
        <v>150862</v>
      </c>
      <c r="D12" s="17">
        <v>463280</v>
      </c>
      <c r="E12" s="17">
        <v>583879</v>
      </c>
      <c r="F12" s="102">
        <f t="shared" si="0"/>
        <v>198830</v>
      </c>
      <c r="G12" s="153"/>
    </row>
    <row r="13" spans="1:7" ht="12.75">
      <c r="A13" s="82" t="str">
        <f>'D-Sinies Pag Direc'!A12</f>
        <v>Bupa</v>
      </c>
      <c r="B13" s="116">
        <f>'D-Sinies Pag Direc'!H12</f>
        <v>8543</v>
      </c>
      <c r="C13" s="17">
        <v>93146</v>
      </c>
      <c r="D13" s="17">
        <v>76589</v>
      </c>
      <c r="E13" s="17">
        <v>196846</v>
      </c>
      <c r="F13" s="102">
        <f t="shared" si="0"/>
        <v>-18568</v>
      </c>
      <c r="G13" s="153"/>
    </row>
    <row r="14" spans="1:7" ht="12.75">
      <c r="A14" s="82" t="str">
        <f>'D-Sinies Pag Direc'!A13</f>
        <v>Chilena Consolidada</v>
      </c>
      <c r="B14" s="116">
        <f>'D-Sinies Pag Direc'!H13</f>
        <v>85</v>
      </c>
      <c r="C14" s="17">
        <v>28342</v>
      </c>
      <c r="D14" s="17">
        <v>31016</v>
      </c>
      <c r="E14" s="17">
        <v>42486</v>
      </c>
      <c r="F14" s="102">
        <f t="shared" si="0"/>
        <v>16957</v>
      </c>
      <c r="G14" s="153"/>
    </row>
    <row r="15" spans="1:7" ht="12.75">
      <c r="A15" s="82" t="str">
        <f>'D-Sinies Pag Direc'!A14</f>
        <v>Chubb</v>
      </c>
      <c r="B15" s="116">
        <f>'D-Sinies Pag Direc'!H14</f>
        <v>304856</v>
      </c>
      <c r="C15" s="17">
        <v>370894</v>
      </c>
      <c r="D15" s="233">
        <v>252095</v>
      </c>
      <c r="E15" s="17">
        <v>428564</v>
      </c>
      <c r="F15" s="102">
        <f t="shared" si="0"/>
        <v>499281</v>
      </c>
      <c r="G15" s="153"/>
    </row>
    <row r="16" spans="1:7" ht="12.75">
      <c r="A16" s="82" t="str">
        <f>'D-Sinies Pag Direc'!A15</f>
        <v>Consorcio Nacional</v>
      </c>
      <c r="B16" s="116">
        <f>'D-Sinies Pag Direc'!H15</f>
        <v>555423</v>
      </c>
      <c r="C16" s="17">
        <v>526583</v>
      </c>
      <c r="D16" s="17">
        <v>515715</v>
      </c>
      <c r="E16" s="17">
        <v>1075971</v>
      </c>
      <c r="F16" s="102">
        <f t="shared" si="0"/>
        <v>521750</v>
      </c>
      <c r="G16" s="153"/>
    </row>
    <row r="17" spans="1:7" ht="12.75">
      <c r="A17" s="174" t="str">
        <f>'D-Sinies Pag Direc'!A16</f>
        <v>HDI</v>
      </c>
      <c r="B17" s="175">
        <f>'D-Sinies Pag Direc'!H16</f>
        <v>1325627</v>
      </c>
      <c r="C17" s="85">
        <v>1091237</v>
      </c>
      <c r="D17" s="85">
        <v>1544225</v>
      </c>
      <c r="E17" s="85">
        <v>2557144</v>
      </c>
      <c r="F17" s="176">
        <f aca="true" t="shared" si="1" ref="F17:F24">SUM(B17:D17)-E17</f>
        <v>1403945</v>
      </c>
      <c r="G17" s="153"/>
    </row>
    <row r="18" spans="1:7" ht="12.75">
      <c r="A18" s="82" t="str">
        <f>'D-Sinies Pag Direc'!A17</f>
        <v>Liberty</v>
      </c>
      <c r="B18" s="116">
        <f>'D-Sinies Pag Direc'!H17</f>
        <v>1320063</v>
      </c>
      <c r="C18" s="17">
        <v>1522685</v>
      </c>
      <c r="D18" s="17">
        <v>998932</v>
      </c>
      <c r="E18" s="17">
        <v>2543283</v>
      </c>
      <c r="F18" s="102">
        <f t="shared" si="1"/>
        <v>1298397</v>
      </c>
      <c r="G18" s="153"/>
    </row>
    <row r="19" spans="1:7" ht="12.75">
      <c r="A19" s="82" t="str">
        <f>'D-Sinies Pag Direc'!A18</f>
        <v>Mapfre</v>
      </c>
      <c r="B19" s="116">
        <f>'D-Sinies Pag Direc'!H18</f>
        <v>695769</v>
      </c>
      <c r="C19" s="17">
        <v>368815</v>
      </c>
      <c r="D19" s="17">
        <v>735268</v>
      </c>
      <c r="E19" s="17">
        <v>1059924</v>
      </c>
      <c r="F19" s="102">
        <f t="shared" si="1"/>
        <v>739928</v>
      </c>
      <c r="G19" s="153"/>
    </row>
    <row r="20" spans="1:7" ht="12.75">
      <c r="A20" s="82" t="str">
        <f>'D-Sinies Pag Direc'!A19</f>
        <v>Mutual de Seguros</v>
      </c>
      <c r="B20" s="116">
        <f>'D-Sinies Pag Direc'!H19</f>
        <v>685941</v>
      </c>
      <c r="C20" s="17">
        <v>341181</v>
      </c>
      <c r="D20" s="17">
        <v>487308</v>
      </c>
      <c r="E20" s="17">
        <v>837427</v>
      </c>
      <c r="F20" s="102">
        <f t="shared" si="1"/>
        <v>677003</v>
      </c>
      <c r="G20" s="153"/>
    </row>
    <row r="21" spans="1:7" ht="12.75">
      <c r="A21" s="82" t="str">
        <f>'D-Sinies Pag Direc'!A20</f>
        <v>Porvenir</v>
      </c>
      <c r="B21" s="116">
        <f>'D-Sinies Pag Direc'!H20</f>
        <v>33039</v>
      </c>
      <c r="C21" s="17">
        <v>23104</v>
      </c>
      <c r="D21" s="17">
        <v>37138</v>
      </c>
      <c r="E21" s="17">
        <v>50153</v>
      </c>
      <c r="F21" s="102">
        <f t="shared" si="1"/>
        <v>43128</v>
      </c>
      <c r="G21" s="153"/>
    </row>
    <row r="22" spans="1:7" ht="12.75">
      <c r="A22" s="82" t="str">
        <f>'D-Sinies Pag Direc'!A21</f>
        <v>Renta Nacional</v>
      </c>
      <c r="B22" s="116">
        <f>'D-Sinies Pag Direc'!H21</f>
        <v>0</v>
      </c>
      <c r="C22" s="17"/>
      <c r="D22" s="17">
        <v>233</v>
      </c>
      <c r="E22" s="17">
        <v>542</v>
      </c>
      <c r="F22" s="102">
        <f>SUM(B22:D22)-E22</f>
        <v>-309</v>
      </c>
      <c r="G22" s="153"/>
    </row>
    <row r="23" spans="1:7" ht="12.75">
      <c r="A23" s="82" t="str">
        <f>'D-Sinies Pag Direc'!A22</f>
        <v>Suramericana</v>
      </c>
      <c r="B23" s="116">
        <f>'D-Sinies Pag Direc'!H22</f>
        <v>2244335</v>
      </c>
      <c r="C23" s="17">
        <v>1075278</v>
      </c>
      <c r="D23" s="17">
        <v>1202064</v>
      </c>
      <c r="E23" s="17">
        <v>2072503</v>
      </c>
      <c r="F23" s="102">
        <f t="shared" si="1"/>
        <v>2449174</v>
      </c>
      <c r="G23" s="153"/>
    </row>
    <row r="24" spans="1:7" ht="12.75">
      <c r="A24" s="82" t="str">
        <f>'D-Sinies Pag Direc'!A23</f>
        <v>Zenit</v>
      </c>
      <c r="B24" s="116">
        <f>'D-Sinies Pag Direc'!H23</f>
        <v>236118</v>
      </c>
      <c r="C24" s="17">
        <v>149938</v>
      </c>
      <c r="D24" s="17">
        <v>258000</v>
      </c>
      <c r="E24" s="17">
        <v>384985</v>
      </c>
      <c r="F24" s="102">
        <f t="shared" si="1"/>
        <v>259071</v>
      </c>
      <c r="G24" s="153"/>
    </row>
    <row r="25" spans="1:6" ht="12.75">
      <c r="A25" s="39"/>
      <c r="B25" s="40"/>
      <c r="C25" s="41"/>
      <c r="D25" s="41"/>
      <c r="E25" s="41"/>
      <c r="F25" s="100"/>
    </row>
    <row r="26" spans="1:6" ht="12.75">
      <c r="A26" s="115" t="s">
        <v>11</v>
      </c>
      <c r="B26" s="116">
        <f>SUM(B11:B24)</f>
        <v>8972513</v>
      </c>
      <c r="C26" s="116">
        <f>SUM(C11:C24)</f>
        <v>6408580</v>
      </c>
      <c r="D26" s="116">
        <f>SUM(D11:D24)</f>
        <v>8235099</v>
      </c>
      <c r="E26" s="116">
        <f>SUM(E11:E24)</f>
        <v>13750423</v>
      </c>
      <c r="F26" s="3">
        <f>+B26+C26+D26-E26</f>
        <v>9865769</v>
      </c>
    </row>
    <row r="27" spans="1:6" ht="15">
      <c r="A27" s="42"/>
      <c r="B27" s="43"/>
      <c r="C27" s="44"/>
      <c r="D27" s="44"/>
      <c r="E27" s="44"/>
      <c r="F27" s="101"/>
    </row>
    <row r="29" spans="1:7" ht="12.75">
      <c r="A29" s="38"/>
      <c r="B29" s="24"/>
      <c r="C29" s="16"/>
      <c r="D29" s="16"/>
      <c r="E29" s="91"/>
      <c r="F29" s="26"/>
      <c r="G29" s="95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5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A5" sqref="A5"/>
    </sheetView>
  </sheetViews>
  <sheetFormatPr defaultColWidth="11.421875" defaultRowHeight="12.75"/>
  <cols>
    <col min="1" max="1" width="45.00390625" style="46" customWidth="1"/>
    <col min="2" max="2" width="25.00390625" style="46" customWidth="1"/>
    <col min="3" max="9" width="38.28125" style="46" customWidth="1"/>
    <col min="10" max="10" width="29.7109375" style="46" bestFit="1" customWidth="1"/>
    <col min="11" max="11" width="23.57421875" style="46" bestFit="1" customWidth="1"/>
    <col min="12" max="16384" width="11.421875" style="46" customWidth="1"/>
  </cols>
  <sheetData>
    <row r="1" ht="12.75">
      <c r="A1" s="45"/>
    </row>
    <row r="3" ht="12.75">
      <c r="A3" s="86" t="s">
        <v>62</v>
      </c>
    </row>
    <row r="4" ht="12.75">
      <c r="A4" s="45"/>
    </row>
    <row r="5" spans="1:9" ht="12.75">
      <c r="A5" s="47" t="s">
        <v>0</v>
      </c>
      <c r="B5" s="48"/>
      <c r="C5" s="48"/>
      <c r="E5" s="48"/>
      <c r="F5" s="48"/>
      <c r="G5" s="48"/>
      <c r="H5" s="48"/>
      <c r="I5" s="48"/>
    </row>
    <row r="6" spans="1:9" ht="12.75">
      <c r="A6" s="2" t="str">
        <f>'A-N° Sinies Denun'!$A$6</f>
        <v>      (entre el 1 de enero y  31 de marzo de 2020)</v>
      </c>
      <c r="B6" s="49"/>
      <c r="C6" s="48"/>
      <c r="D6" s="48"/>
      <c r="E6" s="48"/>
      <c r="F6" s="48"/>
      <c r="G6" s="48"/>
      <c r="H6" s="48"/>
      <c r="I6" s="48"/>
    </row>
    <row r="7" spans="1:9" ht="12.75">
      <c r="A7" s="50"/>
      <c r="B7" s="51"/>
      <c r="C7" s="52"/>
      <c r="D7" s="52"/>
      <c r="E7" s="52"/>
      <c r="F7" s="52"/>
      <c r="G7" s="52"/>
      <c r="H7" s="52"/>
      <c r="I7" s="53"/>
    </row>
    <row r="8" spans="1:9" ht="12.75">
      <c r="A8" s="54" t="s">
        <v>1</v>
      </c>
      <c r="B8" s="55" t="s">
        <v>2</v>
      </c>
      <c r="C8" s="55" t="s">
        <v>3</v>
      </c>
      <c r="D8" s="55" t="s">
        <v>4</v>
      </c>
      <c r="E8" s="55" t="s">
        <v>5</v>
      </c>
      <c r="F8" s="84" t="s">
        <v>85</v>
      </c>
      <c r="G8" s="55" t="s">
        <v>6</v>
      </c>
      <c r="H8" s="55" t="s">
        <v>7</v>
      </c>
      <c r="I8" s="56" t="s">
        <v>8</v>
      </c>
    </row>
    <row r="9" spans="1:9" ht="12.75">
      <c r="A9" s="57"/>
      <c r="B9" s="58"/>
      <c r="C9" s="58"/>
      <c r="D9" s="58"/>
      <c r="E9" s="58"/>
      <c r="F9" s="58"/>
      <c r="G9" s="58"/>
      <c r="H9" s="58"/>
      <c r="I9" s="59"/>
    </row>
    <row r="10" spans="1:9" ht="12.75">
      <c r="A10" s="83" t="str">
        <f>'A-N° Sinies Denun'!A10</f>
        <v>Bci</v>
      </c>
      <c r="B10" s="60">
        <v>324691</v>
      </c>
      <c r="C10" s="60">
        <v>243038</v>
      </c>
      <c r="D10" s="60">
        <v>3297</v>
      </c>
      <c r="E10" s="60">
        <v>4071</v>
      </c>
      <c r="F10" s="60">
        <v>17682</v>
      </c>
      <c r="G10" s="60">
        <v>1450</v>
      </c>
      <c r="H10" s="60">
        <v>6276</v>
      </c>
      <c r="I10" s="4">
        <f aca="true" t="shared" si="0" ref="I10:I23">SUM(B10:H10)</f>
        <v>600505</v>
      </c>
    </row>
    <row r="11" spans="1:9" ht="12.75">
      <c r="A11" s="232" t="str">
        <f>'A-N° Sinies Denun'!A11</f>
        <v>BNP PARIBAS CARDIF</v>
      </c>
      <c r="B11" s="60">
        <v>150536</v>
      </c>
      <c r="C11" s="60">
        <v>7771</v>
      </c>
      <c r="D11" s="60">
        <v>0</v>
      </c>
      <c r="E11" s="60">
        <v>0</v>
      </c>
      <c r="F11" s="60">
        <v>612</v>
      </c>
      <c r="G11" s="60">
        <v>0</v>
      </c>
      <c r="H11" s="60">
        <v>207</v>
      </c>
      <c r="I11" s="4">
        <f t="shared" si="0"/>
        <v>159126</v>
      </c>
    </row>
    <row r="12" spans="1:9" ht="12.75">
      <c r="A12" s="83" t="str">
        <f>'A-N° Sinies Denun'!A12</f>
        <v>Bupa</v>
      </c>
      <c r="B12" s="189"/>
      <c r="C12" s="189"/>
      <c r="D12" s="189"/>
      <c r="E12" s="189"/>
      <c r="F12" s="189"/>
      <c r="G12" s="189"/>
      <c r="H12" s="189"/>
      <c r="I12" s="4">
        <f t="shared" si="0"/>
        <v>0</v>
      </c>
    </row>
    <row r="13" spans="1:9" ht="12.75">
      <c r="A13" s="83" t="str">
        <f>'A-N° Sinies Denun'!A13</f>
        <v>Chilena Consolidada</v>
      </c>
      <c r="B13" s="60">
        <v>749</v>
      </c>
      <c r="C13" s="60">
        <v>202</v>
      </c>
      <c r="D13" s="60">
        <v>0</v>
      </c>
      <c r="E13" s="60">
        <v>0</v>
      </c>
      <c r="F13" s="60">
        <v>458</v>
      </c>
      <c r="G13" s="60">
        <v>0</v>
      </c>
      <c r="H13" s="60">
        <v>16</v>
      </c>
      <c r="I13" s="4">
        <f t="shared" si="0"/>
        <v>1425</v>
      </c>
    </row>
    <row r="14" spans="1:9" s="155" customFormat="1" ht="12.75">
      <c r="A14" s="190" t="str">
        <f>'A-N° Sinies Denun'!A14</f>
        <v>Chubb</v>
      </c>
      <c r="B14" s="60">
        <v>0</v>
      </c>
      <c r="C14" s="60">
        <v>0</v>
      </c>
      <c r="D14" s="60">
        <v>0</v>
      </c>
      <c r="E14" s="60">
        <v>142</v>
      </c>
      <c r="F14" s="60">
        <v>0</v>
      </c>
      <c r="G14" s="60">
        <v>0</v>
      </c>
      <c r="H14" s="60">
        <v>0</v>
      </c>
      <c r="I14" s="191">
        <f t="shared" si="0"/>
        <v>142</v>
      </c>
    </row>
    <row r="15" spans="1:9" ht="12.75">
      <c r="A15" s="83" t="str">
        <f>'A-N° Sinies Denun'!A15</f>
        <v>Consorcio Nacional</v>
      </c>
      <c r="B15" s="60">
        <v>124156</v>
      </c>
      <c r="C15" s="60">
        <v>39521</v>
      </c>
      <c r="D15" s="60">
        <v>375</v>
      </c>
      <c r="E15" s="60">
        <v>315</v>
      </c>
      <c r="F15" s="60">
        <v>4461</v>
      </c>
      <c r="G15" s="60">
        <v>167</v>
      </c>
      <c r="H15" s="60">
        <v>1616</v>
      </c>
      <c r="I15" s="4">
        <f t="shared" si="0"/>
        <v>170611</v>
      </c>
    </row>
    <row r="16" spans="1:9" ht="12.75">
      <c r="A16" s="83" t="str">
        <f>'A-N° Sinies Denun'!A16</f>
        <v>HDI</v>
      </c>
      <c r="B16" s="60">
        <v>513271</v>
      </c>
      <c r="C16" s="60">
        <v>188836</v>
      </c>
      <c r="D16" s="60">
        <v>3895</v>
      </c>
      <c r="E16" s="60">
        <v>2728</v>
      </c>
      <c r="F16" s="60">
        <v>56767</v>
      </c>
      <c r="G16" s="60">
        <v>108</v>
      </c>
      <c r="H16" s="60">
        <v>5747</v>
      </c>
      <c r="I16" s="4">
        <f t="shared" si="0"/>
        <v>771352</v>
      </c>
    </row>
    <row r="17" spans="1:9" ht="12.75">
      <c r="A17" s="83" t="str">
        <f>'A-N° Sinies Denun'!A17</f>
        <v>Liberty</v>
      </c>
      <c r="B17" s="60">
        <v>7791</v>
      </c>
      <c r="C17" s="60">
        <v>8949</v>
      </c>
      <c r="D17" s="60">
        <v>6095</v>
      </c>
      <c r="E17" s="60">
        <v>1401</v>
      </c>
      <c r="F17" s="60">
        <v>583</v>
      </c>
      <c r="G17" s="60">
        <v>784</v>
      </c>
      <c r="H17" s="60">
        <v>6963</v>
      </c>
      <c r="I17" s="4">
        <f t="shared" si="0"/>
        <v>32566</v>
      </c>
    </row>
    <row r="18" spans="1:9" ht="12.75">
      <c r="A18" s="83" t="str">
        <f>'A-N° Sinies Denun'!A18</f>
        <v>Mapfre</v>
      </c>
      <c r="B18" s="60">
        <v>10725</v>
      </c>
      <c r="C18" s="60">
        <v>3905</v>
      </c>
      <c r="D18" s="60">
        <v>7192</v>
      </c>
      <c r="E18" s="60">
        <v>181</v>
      </c>
      <c r="F18" s="60">
        <v>37</v>
      </c>
      <c r="G18" s="60">
        <v>178</v>
      </c>
      <c r="H18" s="60">
        <v>1234</v>
      </c>
      <c r="I18" s="4">
        <f t="shared" si="0"/>
        <v>23452</v>
      </c>
    </row>
    <row r="19" spans="1:9" ht="12.75">
      <c r="A19" s="83" t="str">
        <f>'A-N° Sinies Denun'!A19</f>
        <v>Mutual de Seguros</v>
      </c>
      <c r="B19" s="60">
        <v>30740</v>
      </c>
      <c r="C19" s="60">
        <v>7618</v>
      </c>
      <c r="D19" s="60">
        <v>0</v>
      </c>
      <c r="E19" s="60">
        <v>0</v>
      </c>
      <c r="F19" s="60">
        <v>844</v>
      </c>
      <c r="G19" s="60">
        <v>0</v>
      </c>
      <c r="H19" s="60">
        <v>1742</v>
      </c>
      <c r="I19" s="4">
        <f t="shared" si="0"/>
        <v>40944</v>
      </c>
    </row>
    <row r="20" spans="1:9" ht="12.75">
      <c r="A20" s="83" t="str">
        <f>'A-N° Sinies Denun'!A20</f>
        <v>Porvenir</v>
      </c>
      <c r="B20" s="60">
        <v>3518</v>
      </c>
      <c r="C20" s="60">
        <v>12063</v>
      </c>
      <c r="D20" s="60">
        <v>202</v>
      </c>
      <c r="E20" s="60">
        <v>0</v>
      </c>
      <c r="F20" s="60">
        <v>3</v>
      </c>
      <c r="G20" s="60">
        <v>0</v>
      </c>
      <c r="H20" s="60">
        <v>156</v>
      </c>
      <c r="I20" s="4">
        <f t="shared" si="0"/>
        <v>15942</v>
      </c>
    </row>
    <row r="21" spans="1:9" ht="12.75">
      <c r="A21" s="83" t="str">
        <f>'A-N° Sinies Denun'!A21</f>
        <v>Renta Nacional</v>
      </c>
      <c r="B21" s="60">
        <v>1428</v>
      </c>
      <c r="C21" s="60">
        <v>937</v>
      </c>
      <c r="D21" s="60">
        <v>0</v>
      </c>
      <c r="E21" s="60">
        <v>114</v>
      </c>
      <c r="F21" s="60">
        <v>54</v>
      </c>
      <c r="G21" s="60">
        <v>0</v>
      </c>
      <c r="H21" s="60">
        <v>63</v>
      </c>
      <c r="I21" s="4">
        <f t="shared" si="0"/>
        <v>2596</v>
      </c>
    </row>
    <row r="22" spans="1:9" s="155" customFormat="1" ht="12.75">
      <c r="A22" s="83" t="str">
        <f>'A-N° Sinies Denun'!A22</f>
        <v>Suramericana</v>
      </c>
      <c r="B22" s="60">
        <v>555531</v>
      </c>
      <c r="C22" s="60">
        <v>3825</v>
      </c>
      <c r="D22" s="60">
        <v>4615</v>
      </c>
      <c r="E22" s="60">
        <v>475</v>
      </c>
      <c r="F22" s="60">
        <v>356</v>
      </c>
      <c r="G22" s="60">
        <v>702</v>
      </c>
      <c r="H22" s="60">
        <v>284519</v>
      </c>
      <c r="I22" s="4">
        <f t="shared" si="0"/>
        <v>850023</v>
      </c>
    </row>
    <row r="23" spans="1:9" s="155" customFormat="1" ht="12.75">
      <c r="A23" s="83" t="str">
        <f>'A-N° Sinies Denun'!A23</f>
        <v>Zenit</v>
      </c>
      <c r="B23" s="60">
        <v>172974</v>
      </c>
      <c r="C23" s="60">
        <v>34662</v>
      </c>
      <c r="D23" s="60">
        <v>0</v>
      </c>
      <c r="E23" s="60">
        <v>1020</v>
      </c>
      <c r="F23" s="60">
        <v>5901</v>
      </c>
      <c r="G23" s="60">
        <v>0</v>
      </c>
      <c r="H23" s="60">
        <v>1016</v>
      </c>
      <c r="I23" s="4">
        <f t="shared" si="0"/>
        <v>215573</v>
      </c>
    </row>
    <row r="24" spans="1:9" ht="12.75">
      <c r="A24" s="61"/>
      <c r="B24" s="62"/>
      <c r="C24" s="63"/>
      <c r="D24" s="63"/>
      <c r="E24" s="63"/>
      <c r="F24" s="63"/>
      <c r="G24" s="64"/>
      <c r="H24" s="64"/>
      <c r="I24" s="65"/>
    </row>
    <row r="25" spans="1:9" ht="12.75">
      <c r="A25" s="66" t="s">
        <v>11</v>
      </c>
      <c r="B25" s="5">
        <f aca="true" t="shared" si="1" ref="B25:I25">SUM(B10:B23)</f>
        <v>1896110</v>
      </c>
      <c r="C25" s="5">
        <f t="shared" si="1"/>
        <v>551327</v>
      </c>
      <c r="D25" s="5">
        <f t="shared" si="1"/>
        <v>25671</v>
      </c>
      <c r="E25" s="5">
        <f t="shared" si="1"/>
        <v>10447</v>
      </c>
      <c r="F25" s="5">
        <f t="shared" si="1"/>
        <v>87758</v>
      </c>
      <c r="G25" s="5">
        <f t="shared" si="1"/>
        <v>3389</v>
      </c>
      <c r="H25" s="5">
        <f t="shared" si="1"/>
        <v>309555</v>
      </c>
      <c r="I25" s="5">
        <f t="shared" si="1"/>
        <v>2884257</v>
      </c>
    </row>
    <row r="26" spans="1:9" ht="12.75" customHeight="1">
      <c r="A26" s="67"/>
      <c r="B26" s="68"/>
      <c r="C26" s="69"/>
      <c r="D26" s="69"/>
      <c r="E26" s="69"/>
      <c r="F26" s="69"/>
      <c r="G26" s="70"/>
      <c r="H26" s="71"/>
      <c r="I26" s="72"/>
    </row>
    <row r="27" spans="1:9" ht="12.75">
      <c r="A27" s="48"/>
      <c r="B27" s="48"/>
      <c r="C27" s="48"/>
      <c r="D27" s="48"/>
      <c r="E27" s="48"/>
      <c r="F27" s="48"/>
      <c r="G27" s="48"/>
      <c r="H27" s="48"/>
      <c r="I27" s="48"/>
    </row>
    <row r="28" spans="2:7" ht="12.75">
      <c r="B28" s="189"/>
      <c r="C28" s="189"/>
      <c r="F28" s="189"/>
      <c r="G28" s="60"/>
    </row>
    <row r="29" spans="2:5" ht="12.75">
      <c r="B29" s="189"/>
      <c r="C29" s="189"/>
      <c r="E29" s="60"/>
    </row>
    <row r="30" spans="2:5" ht="12.75">
      <c r="B30" s="189"/>
      <c r="C30" s="189"/>
      <c r="E30" s="60"/>
    </row>
    <row r="31" spans="2:5" ht="12.75">
      <c r="B31" s="189"/>
      <c r="C31" s="189"/>
      <c r="E31" s="60"/>
    </row>
    <row r="33" ht="12.75">
      <c r="B33" s="60"/>
    </row>
    <row r="34" spans="2:8" ht="12.75">
      <c r="B34" s="195"/>
      <c r="C34" s="189"/>
      <c r="D34" s="189"/>
      <c r="E34" s="189"/>
      <c r="F34" s="189"/>
      <c r="G34" s="189"/>
      <c r="H34" s="189"/>
    </row>
    <row r="35" spans="2:8" ht="12.75">
      <c r="B35" s="60"/>
      <c r="C35" s="60"/>
      <c r="D35" s="60"/>
      <c r="E35" s="60"/>
      <c r="F35" s="60"/>
      <c r="G35" s="60"/>
      <c r="H35" s="60"/>
    </row>
    <row r="36" ht="12.75">
      <c r="B36" s="60"/>
    </row>
    <row r="37" ht="12.75">
      <c r="B37" s="60"/>
    </row>
    <row r="38" ht="12.75">
      <c r="B38" s="60"/>
    </row>
    <row r="39" ht="12.75">
      <c r="B39" s="60"/>
    </row>
    <row r="40" ht="12.75">
      <c r="B40" s="60"/>
    </row>
    <row r="41" ht="12.75">
      <c r="B41" s="60"/>
    </row>
    <row r="42" ht="12.75">
      <c r="B42" s="60"/>
    </row>
    <row r="43" ht="12.75">
      <c r="B43" s="60"/>
    </row>
    <row r="44" ht="12.75">
      <c r="B44" s="60"/>
    </row>
    <row r="45" ht="12.75">
      <c r="B45" s="60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7"/>
  <sheetViews>
    <sheetView zoomScalePageLayoutView="0" workbookViewId="0" topLeftCell="A4">
      <selection activeCell="A7" sqref="A7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6" t="s">
        <v>62</v>
      </c>
    </row>
    <row r="5" spans="1:9" ht="12.75">
      <c r="A5" s="47" t="s">
        <v>12</v>
      </c>
      <c r="B5" s="49"/>
      <c r="C5" s="48"/>
      <c r="D5" s="48"/>
      <c r="E5" s="48"/>
      <c r="F5" s="48"/>
      <c r="G5" s="48"/>
      <c r="H5" s="48"/>
      <c r="I5" s="48"/>
    </row>
    <row r="6" spans="1:9" ht="12.75">
      <c r="A6" s="2" t="str">
        <f>'D-Sinies Pag Direc'!$A$6</f>
        <v>      (entre el 1 de enero y 31 de marzo de 2020, montos expresados en miles de pesos de marzo de 2020)</v>
      </c>
      <c r="B6" s="49"/>
      <c r="C6" s="48"/>
      <c r="D6" s="48"/>
      <c r="E6" s="48"/>
      <c r="F6" s="48"/>
      <c r="G6" s="48"/>
      <c r="H6" s="48"/>
      <c r="I6" s="48"/>
    </row>
    <row r="7" spans="1:9" ht="12.75">
      <c r="A7" s="74"/>
      <c r="B7" s="51"/>
      <c r="C7" s="52"/>
      <c r="D7" s="52"/>
      <c r="E7" s="52"/>
      <c r="F7" s="52"/>
      <c r="G7" s="52"/>
      <c r="H7" s="52"/>
      <c r="I7" s="53"/>
    </row>
    <row r="8" spans="1:9" ht="12.75">
      <c r="A8" s="75" t="s">
        <v>1</v>
      </c>
      <c r="B8" s="55" t="s">
        <v>2</v>
      </c>
      <c r="C8" s="55" t="s">
        <v>3</v>
      </c>
      <c r="D8" s="55" t="s">
        <v>4</v>
      </c>
      <c r="E8" s="55" t="s">
        <v>5</v>
      </c>
      <c r="F8" s="55" t="s">
        <v>85</v>
      </c>
      <c r="G8" s="55" t="s">
        <v>6</v>
      </c>
      <c r="H8" s="55" t="s">
        <v>7</v>
      </c>
      <c r="I8" s="56" t="s">
        <v>8</v>
      </c>
    </row>
    <row r="9" spans="1:9" ht="12.75">
      <c r="A9" s="76"/>
      <c r="B9" s="58"/>
      <c r="C9" s="58"/>
      <c r="D9" s="58"/>
      <c r="E9" s="58"/>
      <c r="F9" s="58"/>
      <c r="G9" s="58"/>
      <c r="H9" s="58"/>
      <c r="I9" s="59"/>
    </row>
    <row r="10" spans="1:9" ht="12.75">
      <c r="A10" s="82" t="str">
        <f>'F-N° Seg Contrat'!A10</f>
        <v>Bci</v>
      </c>
      <c r="B10" s="153">
        <v>2195727</v>
      </c>
      <c r="C10" s="153">
        <v>2021172</v>
      </c>
      <c r="D10" s="153">
        <v>111882</v>
      </c>
      <c r="E10" s="153">
        <v>145136</v>
      </c>
      <c r="F10" s="153">
        <v>662217</v>
      </c>
      <c r="G10" s="153">
        <v>47413</v>
      </c>
      <c r="H10" s="153">
        <v>54513</v>
      </c>
      <c r="I10" s="4">
        <f aca="true" t="shared" si="0" ref="I10:I15">SUM(B10:H10)</f>
        <v>5238060</v>
      </c>
    </row>
    <row r="11" spans="1:9" ht="12.75">
      <c r="A11" s="82" t="str">
        <f>'F-N° Seg Contrat'!A11</f>
        <v>BNP PARIBAS CARDIF</v>
      </c>
      <c r="B11" s="153">
        <v>708019</v>
      </c>
      <c r="C11" s="153">
        <v>62869</v>
      </c>
      <c r="D11" s="153">
        <v>0</v>
      </c>
      <c r="E11" s="153">
        <v>0</v>
      </c>
      <c r="F11" s="153">
        <v>22651</v>
      </c>
      <c r="G11" s="153">
        <v>0</v>
      </c>
      <c r="H11" s="153">
        <v>931</v>
      </c>
      <c r="I11" s="4">
        <f t="shared" si="0"/>
        <v>794470</v>
      </c>
    </row>
    <row r="12" spans="1:9" ht="12.75">
      <c r="A12" s="82" t="str">
        <f>'F-N° Seg Contrat'!A12</f>
        <v>Bupa</v>
      </c>
      <c r="B12" s="189"/>
      <c r="C12" s="189"/>
      <c r="D12" s="189"/>
      <c r="E12" s="189"/>
      <c r="F12" s="189"/>
      <c r="G12" s="189"/>
      <c r="H12" s="189"/>
      <c r="I12" s="4">
        <f t="shared" si="0"/>
        <v>0</v>
      </c>
    </row>
    <row r="13" spans="1:9" ht="12.75">
      <c r="A13" s="82" t="str">
        <f>'F-N° Seg Contrat'!A13</f>
        <v>Chilena Consolidada</v>
      </c>
      <c r="B13" s="153">
        <v>5708</v>
      </c>
      <c r="C13" s="153">
        <v>1731</v>
      </c>
      <c r="D13" s="153">
        <v>0</v>
      </c>
      <c r="E13" s="153">
        <v>0</v>
      </c>
      <c r="F13" s="153">
        <v>36557</v>
      </c>
      <c r="G13" s="153">
        <v>0</v>
      </c>
      <c r="H13" s="153">
        <v>200</v>
      </c>
      <c r="I13" s="4">
        <f t="shared" si="0"/>
        <v>44196</v>
      </c>
    </row>
    <row r="14" spans="1:9" ht="12.75">
      <c r="A14" s="82" t="str">
        <f>'F-N° Seg Contrat'!A14</f>
        <v>Chubb</v>
      </c>
      <c r="B14" s="153">
        <v>0</v>
      </c>
      <c r="C14" s="153">
        <v>0</v>
      </c>
      <c r="D14" s="153">
        <v>0</v>
      </c>
      <c r="E14" s="153">
        <v>17867</v>
      </c>
      <c r="F14" s="153">
        <v>0</v>
      </c>
      <c r="G14" s="153">
        <v>0</v>
      </c>
      <c r="H14" s="153">
        <v>0</v>
      </c>
      <c r="I14" s="4">
        <f t="shared" si="0"/>
        <v>17867</v>
      </c>
    </row>
    <row r="15" spans="1:9" ht="12.75">
      <c r="A15" s="82" t="str">
        <f>'F-N° Seg Contrat'!A15</f>
        <v>Consorcio Nacional</v>
      </c>
      <c r="B15" s="153">
        <v>708560</v>
      </c>
      <c r="C15" s="153">
        <v>311135</v>
      </c>
      <c r="D15" s="153">
        <v>9927</v>
      </c>
      <c r="E15" s="153">
        <v>8981</v>
      </c>
      <c r="F15" s="153">
        <v>152059</v>
      </c>
      <c r="G15" s="153">
        <v>4169</v>
      </c>
      <c r="H15" s="153">
        <v>9888</v>
      </c>
      <c r="I15" s="4">
        <f t="shared" si="0"/>
        <v>1204719</v>
      </c>
    </row>
    <row r="16" spans="1:9" ht="12.75">
      <c r="A16" s="82" t="str">
        <f>'F-N° Seg Contrat'!A16</f>
        <v>HDI</v>
      </c>
      <c r="B16" s="153">
        <v>2737169</v>
      </c>
      <c r="C16" s="153">
        <v>1466252</v>
      </c>
      <c r="D16" s="153">
        <v>75125</v>
      </c>
      <c r="E16" s="153">
        <v>60639</v>
      </c>
      <c r="F16" s="153">
        <v>1795369</v>
      </c>
      <c r="G16" s="153">
        <v>3704</v>
      </c>
      <c r="H16" s="153">
        <v>39937</v>
      </c>
      <c r="I16" s="4">
        <f aca="true" t="shared" si="1" ref="I16:I23">SUM(B16:H16)</f>
        <v>6178195</v>
      </c>
    </row>
    <row r="17" spans="1:9" ht="12.75">
      <c r="A17" s="82" t="str">
        <f>'F-N° Seg Contrat'!A17</f>
        <v>Liberty</v>
      </c>
      <c r="B17" s="153">
        <v>70549</v>
      </c>
      <c r="C17" s="153">
        <v>90663</v>
      </c>
      <c r="D17" s="153">
        <v>91152</v>
      </c>
      <c r="E17" s="153">
        <v>84287</v>
      </c>
      <c r="F17" s="153">
        <v>22674</v>
      </c>
      <c r="G17" s="153">
        <v>15489</v>
      </c>
      <c r="H17" s="153">
        <v>66811</v>
      </c>
      <c r="I17" s="4">
        <f t="shared" si="1"/>
        <v>441625</v>
      </c>
    </row>
    <row r="18" spans="1:9" ht="12.75">
      <c r="A18" s="82" t="str">
        <f>'F-N° Seg Contrat'!A18</f>
        <v>Mapfre</v>
      </c>
      <c r="B18" s="153">
        <v>116214</v>
      </c>
      <c r="C18" s="153">
        <v>32878</v>
      </c>
      <c r="D18" s="153">
        <v>140969</v>
      </c>
      <c r="E18" s="153">
        <v>4347</v>
      </c>
      <c r="F18" s="153">
        <v>1174</v>
      </c>
      <c r="G18" s="153">
        <v>3859</v>
      </c>
      <c r="H18" s="153">
        <v>8566</v>
      </c>
      <c r="I18" s="4">
        <f t="shared" si="1"/>
        <v>308007</v>
      </c>
    </row>
    <row r="19" spans="1:9" ht="12.75">
      <c r="A19" s="82" t="str">
        <f>'F-N° Seg Contrat'!A19</f>
        <v>Mutual de Seguros</v>
      </c>
      <c r="B19" s="153">
        <v>332528</v>
      </c>
      <c r="C19" s="153">
        <v>101018</v>
      </c>
      <c r="D19" s="153">
        <v>0</v>
      </c>
      <c r="E19" s="153">
        <v>0</v>
      </c>
      <c r="F19" s="153">
        <v>40609</v>
      </c>
      <c r="G19" s="153">
        <v>0</v>
      </c>
      <c r="H19" s="153">
        <v>16013</v>
      </c>
      <c r="I19" s="4">
        <f t="shared" si="1"/>
        <v>490168</v>
      </c>
    </row>
    <row r="20" spans="1:9" ht="12.75">
      <c r="A20" s="82" t="str">
        <f>'F-N° Seg Contrat'!A20</f>
        <v>Porvenir</v>
      </c>
      <c r="B20" s="153">
        <v>25366</v>
      </c>
      <c r="C20" s="153">
        <v>90679</v>
      </c>
      <c r="D20" s="153">
        <v>2445</v>
      </c>
      <c r="E20" s="153">
        <v>0</v>
      </c>
      <c r="F20" s="153">
        <v>102</v>
      </c>
      <c r="G20" s="153">
        <v>0</v>
      </c>
      <c r="H20" s="153">
        <v>1739</v>
      </c>
      <c r="I20" s="4">
        <f t="shared" si="1"/>
        <v>120331</v>
      </c>
    </row>
    <row r="21" spans="1:9" ht="12.75">
      <c r="A21" s="82" t="str">
        <f>'F-N° Seg Contrat'!A21</f>
        <v>Renta Nacional</v>
      </c>
      <c r="B21" s="153">
        <v>9778</v>
      </c>
      <c r="C21" s="153">
        <v>9038</v>
      </c>
      <c r="D21" s="153">
        <v>0</v>
      </c>
      <c r="E21" s="153">
        <v>1868</v>
      </c>
      <c r="F21" s="153">
        <v>2689</v>
      </c>
      <c r="G21" s="153">
        <v>0</v>
      </c>
      <c r="H21" s="153">
        <v>829</v>
      </c>
      <c r="I21" s="4">
        <f>SUM(B21:H21)</f>
        <v>24202</v>
      </c>
    </row>
    <row r="22" spans="1:9" s="156" customFormat="1" ht="12.75">
      <c r="A22" s="82" t="str">
        <f>'F-N° Seg Contrat'!A22</f>
        <v>Suramericana</v>
      </c>
      <c r="B22" s="153">
        <v>2742145</v>
      </c>
      <c r="C22" s="153">
        <v>38747</v>
      </c>
      <c r="D22" s="153">
        <v>83979</v>
      </c>
      <c r="E22" s="153">
        <v>8439</v>
      </c>
      <c r="F22" s="153">
        <v>40930</v>
      </c>
      <c r="G22" s="153">
        <v>12563</v>
      </c>
      <c r="H22" s="153">
        <v>1424988</v>
      </c>
      <c r="I22" s="4">
        <f t="shared" si="1"/>
        <v>4351791</v>
      </c>
    </row>
    <row r="23" spans="1:9" s="156" customFormat="1" ht="12.75">
      <c r="A23" s="82" t="str">
        <f>'F-N° Seg Contrat'!A23</f>
        <v>Zenit</v>
      </c>
      <c r="B23" s="153">
        <v>855995</v>
      </c>
      <c r="C23" s="153">
        <v>280312</v>
      </c>
      <c r="D23" s="153">
        <v>0</v>
      </c>
      <c r="E23" s="153">
        <v>16052</v>
      </c>
      <c r="F23" s="153">
        <v>196855</v>
      </c>
      <c r="G23" s="153">
        <v>0</v>
      </c>
      <c r="H23" s="153">
        <v>4046</v>
      </c>
      <c r="I23" s="4">
        <f t="shared" si="1"/>
        <v>1353260</v>
      </c>
    </row>
    <row r="24" spans="1:9" ht="12.75">
      <c r="A24" s="61"/>
      <c r="B24" s="160"/>
      <c r="C24" s="161"/>
      <c r="D24" s="161"/>
      <c r="E24" s="161"/>
      <c r="F24" s="161"/>
      <c r="G24" s="80"/>
      <c r="H24" s="80"/>
      <c r="I24" s="162"/>
    </row>
    <row r="25" spans="1:9" ht="12.75">
      <c r="A25" s="66" t="s">
        <v>11</v>
      </c>
      <c r="B25" s="5">
        <f aca="true" t="shared" si="2" ref="B25:I25">SUM(B10:B23)</f>
        <v>10507758</v>
      </c>
      <c r="C25" s="6">
        <f t="shared" si="2"/>
        <v>4506494</v>
      </c>
      <c r="D25" s="6">
        <f t="shared" si="2"/>
        <v>515479</v>
      </c>
      <c r="E25" s="6">
        <f t="shared" si="2"/>
        <v>347616</v>
      </c>
      <c r="F25" s="6">
        <f t="shared" si="2"/>
        <v>2973886</v>
      </c>
      <c r="G25" s="7">
        <f t="shared" si="2"/>
        <v>87197</v>
      </c>
      <c r="H25" s="7">
        <f t="shared" si="2"/>
        <v>1628461</v>
      </c>
      <c r="I25" s="8">
        <f t="shared" si="2"/>
        <v>20566891</v>
      </c>
    </row>
    <row r="26" spans="1:9" ht="12.75">
      <c r="A26" s="77"/>
      <c r="B26" s="78"/>
      <c r="C26" s="69"/>
      <c r="D26" s="69"/>
      <c r="E26" s="69"/>
      <c r="F26" s="69"/>
      <c r="G26" s="70"/>
      <c r="H26" s="70"/>
      <c r="I26" s="79"/>
    </row>
    <row r="30" spans="2:7" ht="12">
      <c r="B30" s="153"/>
      <c r="C30" s="153"/>
      <c r="D30" s="153"/>
      <c r="E30" s="153"/>
      <c r="F30" s="153"/>
      <c r="G30" s="153"/>
    </row>
    <row r="31" spans="2:7" ht="12">
      <c r="B31" s="153"/>
      <c r="C31" s="153"/>
      <c r="D31" s="153"/>
      <c r="E31" s="153"/>
      <c r="F31" s="153"/>
      <c r="G31" s="153"/>
    </row>
    <row r="32" spans="2:7" ht="12">
      <c r="B32" s="153"/>
      <c r="C32" s="153"/>
      <c r="D32" s="153"/>
      <c r="E32" s="153"/>
      <c r="F32" s="153"/>
      <c r="G32" s="153"/>
    </row>
    <row r="33" spans="2:7" ht="12">
      <c r="B33" s="153"/>
      <c r="C33" s="153"/>
      <c r="D33" s="153"/>
      <c r="E33" s="153"/>
      <c r="F33" s="153"/>
      <c r="G33" s="153"/>
    </row>
    <row r="34" spans="2:7" ht="12">
      <c r="B34" s="153"/>
      <c r="C34" s="153"/>
      <c r="D34" s="153"/>
      <c r="E34" s="153"/>
      <c r="F34" s="153"/>
      <c r="G34" s="153"/>
    </row>
    <row r="35" spans="2:7" ht="12">
      <c r="B35" s="153"/>
      <c r="C35" s="153"/>
      <c r="D35" s="153"/>
      <c r="E35" s="153"/>
      <c r="F35" s="153"/>
      <c r="G35" s="153"/>
    </row>
    <row r="36" spans="2:7" ht="12">
      <c r="B36" s="153"/>
      <c r="C36" s="153"/>
      <c r="D36" s="153"/>
      <c r="E36" s="153"/>
      <c r="F36" s="153"/>
      <c r="G36" s="153"/>
    </row>
    <row r="37" spans="2:7" ht="12">
      <c r="B37" s="153"/>
      <c r="C37" s="153"/>
      <c r="D37" s="153"/>
      <c r="E37" s="153"/>
      <c r="F37" s="153"/>
      <c r="G37" s="153"/>
    </row>
    <row r="38" spans="2:7" ht="12">
      <c r="B38" s="153"/>
      <c r="C38" s="153"/>
      <c r="D38" s="153"/>
      <c r="E38" s="153"/>
      <c r="F38" s="153"/>
      <c r="G38" s="153"/>
    </row>
    <row r="39" spans="2:7" ht="12">
      <c r="B39" s="153"/>
      <c r="C39" s="153"/>
      <c r="D39" s="153"/>
      <c r="E39" s="153"/>
      <c r="F39" s="153"/>
      <c r="G39" s="153"/>
    </row>
    <row r="40" spans="2:7" ht="12">
      <c r="B40" s="153"/>
      <c r="C40" s="153"/>
      <c r="D40" s="153"/>
      <c r="E40" s="153"/>
      <c r="F40" s="153"/>
      <c r="G40" s="153"/>
    </row>
    <row r="41" spans="2:7" ht="12">
      <c r="B41" s="153"/>
      <c r="C41" s="153"/>
      <c r="D41" s="153"/>
      <c r="E41" s="153"/>
      <c r="F41" s="153"/>
      <c r="G41" s="153"/>
    </row>
    <row r="42" spans="2:7" ht="12">
      <c r="B42" s="153"/>
      <c r="C42" s="153"/>
      <c r="D42" s="153"/>
      <c r="E42" s="153"/>
      <c r="F42" s="153"/>
      <c r="G42" s="153"/>
    </row>
    <row r="43" spans="2:7" ht="12">
      <c r="B43" s="153"/>
      <c r="C43" s="153"/>
      <c r="D43" s="153"/>
      <c r="E43" s="153"/>
      <c r="F43" s="153"/>
      <c r="G43" s="153"/>
    </row>
    <row r="44" spans="2:7" ht="12">
      <c r="B44" s="153"/>
      <c r="C44" s="153"/>
      <c r="D44" s="153"/>
      <c r="E44" s="153"/>
      <c r="F44" s="153"/>
      <c r="G44" s="153"/>
    </row>
    <row r="45" spans="2:7" ht="12">
      <c r="B45" s="153"/>
      <c r="C45" s="153"/>
      <c r="D45" s="153"/>
      <c r="E45" s="153"/>
      <c r="F45" s="153"/>
      <c r="G45" s="153"/>
    </row>
    <row r="46" spans="2:7" ht="12">
      <c r="B46" s="153"/>
      <c r="C46" s="153"/>
      <c r="D46" s="153"/>
      <c r="E46" s="153"/>
      <c r="F46" s="153"/>
      <c r="G46" s="153"/>
    </row>
    <row r="47" spans="2:7" ht="12">
      <c r="B47" s="153"/>
      <c r="C47" s="153"/>
      <c r="D47" s="153"/>
      <c r="E47" s="153"/>
      <c r="F47" s="153"/>
      <c r="G47" s="15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0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6" t="s">
        <v>62</v>
      </c>
    </row>
    <row r="5" spans="1:9" ht="12.75">
      <c r="A5" s="47" t="s">
        <v>13</v>
      </c>
      <c r="B5" s="48"/>
      <c r="C5" s="48"/>
      <c r="D5" s="46"/>
      <c r="E5" s="48"/>
      <c r="F5" s="48"/>
      <c r="G5" s="48"/>
      <c r="H5" s="48"/>
      <c r="I5" s="46"/>
    </row>
    <row r="6" spans="1:9" ht="12.75">
      <c r="A6" s="2" t="s">
        <v>98</v>
      </c>
      <c r="B6" s="168"/>
      <c r="C6" s="169"/>
      <c r="D6" s="169"/>
      <c r="E6" s="169"/>
      <c r="F6" s="169"/>
      <c r="G6" s="169"/>
      <c r="H6" s="169"/>
      <c r="I6" s="169"/>
    </row>
    <row r="7" spans="1:9" ht="12.75">
      <c r="A7" s="167"/>
      <c r="B7" s="49"/>
      <c r="C7" s="48"/>
      <c r="D7" s="48"/>
      <c r="E7" s="48"/>
      <c r="F7" s="48"/>
      <c r="G7" s="48"/>
      <c r="H7" s="48"/>
      <c r="I7" s="171"/>
    </row>
    <row r="8" spans="1:9" ht="12.75">
      <c r="A8" s="75" t="s">
        <v>1</v>
      </c>
      <c r="B8" s="55" t="s">
        <v>2</v>
      </c>
      <c r="C8" s="55" t="s">
        <v>3</v>
      </c>
      <c r="D8" s="55" t="s">
        <v>4</v>
      </c>
      <c r="E8" s="55" t="s">
        <v>5</v>
      </c>
      <c r="F8" s="55" t="s">
        <v>85</v>
      </c>
      <c r="G8" s="55" t="s">
        <v>6</v>
      </c>
      <c r="H8" s="55" t="s">
        <v>7</v>
      </c>
      <c r="I8" s="172" t="s">
        <v>84</v>
      </c>
    </row>
    <row r="9" spans="1:9" ht="12.75">
      <c r="A9" s="170"/>
      <c r="B9" s="169"/>
      <c r="C9" s="169"/>
      <c r="D9" s="169"/>
      <c r="E9" s="169"/>
      <c r="F9" s="169"/>
      <c r="G9" s="169"/>
      <c r="H9" s="169"/>
      <c r="I9" s="173"/>
    </row>
    <row r="10" spans="1:9" ht="12.75">
      <c r="A10" s="82" t="str">
        <f>'F-N° Seg Contrat'!A10</f>
        <v>Bci</v>
      </c>
      <c r="B10" s="157">
        <f>IF('F-N° Seg Contrat'!B10=0,"   ---",'G-Prima Tot x Tip V'!B10/'F-N° Seg Contrat'!B10*1000)</f>
        <v>6762.512665888491</v>
      </c>
      <c r="C10" s="157">
        <f>IF('F-N° Seg Contrat'!C10=0,"   ---",'G-Prima Tot x Tip V'!C10/'F-N° Seg Contrat'!C10*1000)</f>
        <v>8316.279758720859</v>
      </c>
      <c r="D10" s="157">
        <f>IF('F-N° Seg Contrat'!D10=0,"   ---",'G-Prima Tot x Tip V'!D10/'F-N° Seg Contrat'!D10*1000)</f>
        <v>33934.48589626934</v>
      </c>
      <c r="E10" s="157">
        <f>IF('F-N° Seg Contrat'!E10=0,"   ---",'G-Prima Tot x Tip V'!E10/'F-N° Seg Contrat'!E10*1000)</f>
        <v>35651.1913534758</v>
      </c>
      <c r="F10" s="157">
        <f>IF('F-N° Seg Contrat'!F10=0,"   ---",'G-Prima Tot x Tip V'!F10/'F-N° Seg Contrat'!F10*1000)</f>
        <v>37451.47607736681</v>
      </c>
      <c r="G10" s="157">
        <f>IF('F-N° Seg Contrat'!G10=0,"   ---",'G-Prima Tot x Tip V'!G10/'F-N° Seg Contrat'!G10*1000)</f>
        <v>32698.620689655174</v>
      </c>
      <c r="H10" s="157">
        <f>IF('F-N° Seg Contrat'!H10=0,"   ---",'G-Prima Tot x Tip V'!H10/'F-N° Seg Contrat'!H10*1000)</f>
        <v>8685.946462715105</v>
      </c>
      <c r="I10" s="163">
        <f>IF('F-N° Seg Contrat'!I10=0,"   ---",'G-Prima Tot x Tip V'!I10/'F-N° Seg Contrat'!I10*1000)</f>
        <v>8722.758345059574</v>
      </c>
    </row>
    <row r="11" spans="1:9" ht="12.75">
      <c r="A11" s="82" t="str">
        <f>'F-N° Seg Contrat'!A11</f>
        <v>BNP PARIBAS CARDIF</v>
      </c>
      <c r="B11" s="157">
        <f>IF('F-N° Seg Contrat'!B11=0,"   ---",'G-Prima Tot x Tip V'!B11/'F-N° Seg Contrat'!B11*1000)</f>
        <v>4703.320136047191</v>
      </c>
      <c r="C11" s="157">
        <f>IF('F-N° Seg Contrat'!C11=0,"   ---",'G-Prima Tot x Tip V'!C11/'F-N° Seg Contrat'!C11*1000)</f>
        <v>8090.207180543045</v>
      </c>
      <c r="D11" s="157" t="str">
        <f>IF('F-N° Seg Contrat'!D11=0,"   ---",'G-Prima Tot x Tip V'!D11/'F-N° Seg Contrat'!D11*1000)</f>
        <v>   ---</v>
      </c>
      <c r="E11" s="157" t="str">
        <f>IF('F-N° Seg Contrat'!E11=0,"   ---",'G-Prima Tot x Tip V'!E11/'F-N° Seg Contrat'!E11*1000)</f>
        <v>   ---</v>
      </c>
      <c r="F11" s="157">
        <f>IF('F-N° Seg Contrat'!F11=0,"   ---",'G-Prima Tot x Tip V'!F11/'F-N° Seg Contrat'!F11*1000)</f>
        <v>37011.43790849673</v>
      </c>
      <c r="G11" s="157" t="str">
        <f>IF('F-N° Seg Contrat'!G11=0,"   ---",'G-Prima Tot x Tip V'!G11/'F-N° Seg Contrat'!G11*1000)</f>
        <v>   ---</v>
      </c>
      <c r="H11" s="157">
        <f>IF('F-N° Seg Contrat'!H11=0,"   ---",'G-Prima Tot x Tip V'!H11/'F-N° Seg Contrat'!H11*1000)</f>
        <v>4497.584541062803</v>
      </c>
      <c r="I11" s="163">
        <f>IF('F-N° Seg Contrat'!I11=0,"   ---",'G-Prima Tot x Tip V'!I11/'F-N° Seg Contrat'!I11*1000)</f>
        <v>4992.710179354725</v>
      </c>
    </row>
    <row r="12" spans="1:9" ht="12.75">
      <c r="A12" s="82" t="str">
        <f>'F-N° Seg Contrat'!A12</f>
        <v>Bupa</v>
      </c>
      <c r="B12" s="157" t="str">
        <f>IF('F-N° Seg Contrat'!B12=0,"   ---",'G-Prima Tot x Tip V'!B12/'F-N° Seg Contrat'!B12*1000)</f>
        <v>   ---</v>
      </c>
      <c r="C12" s="157" t="str">
        <f>IF('F-N° Seg Contrat'!C12=0,"   ---",'G-Prima Tot x Tip V'!C12/'F-N° Seg Contrat'!C12*1000)</f>
        <v>   ---</v>
      </c>
      <c r="D12" s="157" t="str">
        <f>IF('F-N° Seg Contrat'!D12=0,"   ---",'G-Prima Tot x Tip V'!D12/'F-N° Seg Contrat'!D12*1000)</f>
        <v>   ---</v>
      </c>
      <c r="E12" s="157" t="str">
        <f>IF('F-N° Seg Contrat'!E12=0,"   ---",'G-Prima Tot x Tip V'!E12/'F-N° Seg Contrat'!E12*1000)</f>
        <v>   ---</v>
      </c>
      <c r="F12" s="157" t="str">
        <f>IF('F-N° Seg Contrat'!F12=0,"   ---",'G-Prima Tot x Tip V'!F12/'F-N° Seg Contrat'!F12*1000)</f>
        <v>   ---</v>
      </c>
      <c r="G12" s="157" t="str">
        <f>IF('F-N° Seg Contrat'!G12=0,"   ---",'G-Prima Tot x Tip V'!G12/'F-N° Seg Contrat'!G12*1000)</f>
        <v>   ---</v>
      </c>
      <c r="H12" s="157" t="str">
        <f>IF('F-N° Seg Contrat'!H12=0,"   ---",'G-Prima Tot x Tip V'!H12/'F-N° Seg Contrat'!H12*1000)</f>
        <v>   ---</v>
      </c>
      <c r="I12" s="163" t="str">
        <f>IF('F-N° Seg Contrat'!I12=0,"   ---",'G-Prima Tot x Tip V'!I12/'F-N° Seg Contrat'!I12*1000)</f>
        <v>   ---</v>
      </c>
    </row>
    <row r="13" spans="1:9" ht="12.75">
      <c r="A13" s="82" t="str">
        <f>'F-N° Seg Contrat'!A13</f>
        <v>Chilena Consolidada</v>
      </c>
      <c r="B13" s="157">
        <f>IF('F-N° Seg Contrat'!B13=0,"   ---",'G-Prima Tot x Tip V'!B13/'F-N° Seg Contrat'!B13*1000)</f>
        <v>7620.827770360481</v>
      </c>
      <c r="C13" s="157">
        <f>IF('F-N° Seg Contrat'!C13=0,"   ---",'G-Prima Tot x Tip V'!C13/'F-N° Seg Contrat'!C13*1000)</f>
        <v>8569.306930693068</v>
      </c>
      <c r="D13" s="157" t="str">
        <f>IF('F-N° Seg Contrat'!D13=0,"   ---",'G-Prima Tot x Tip V'!D13/'F-N° Seg Contrat'!D13*1000)</f>
        <v>   ---</v>
      </c>
      <c r="E13" s="157" t="str">
        <f>IF('F-N° Seg Contrat'!E13=0,"   ---",'G-Prima Tot x Tip V'!E13/'F-N° Seg Contrat'!E13*1000)</f>
        <v>   ---</v>
      </c>
      <c r="F13" s="157">
        <f>IF('F-N° Seg Contrat'!F13=0,"   ---",'G-Prima Tot x Tip V'!F13/'F-N° Seg Contrat'!F13*1000)</f>
        <v>79818.77729257641</v>
      </c>
      <c r="G13" s="157" t="str">
        <f>IF('F-N° Seg Contrat'!G13=0,"   ---",'G-Prima Tot x Tip V'!G13/'F-N° Seg Contrat'!G13*1000)</f>
        <v>   ---</v>
      </c>
      <c r="H13" s="157">
        <f>IF('F-N° Seg Contrat'!H13=0,"   ---",'G-Prima Tot x Tip V'!H13/'F-N° Seg Contrat'!H13*1000)</f>
        <v>12500</v>
      </c>
      <c r="I13" s="163">
        <f>IF('F-N° Seg Contrat'!I13=0,"   ---",'G-Prima Tot x Tip V'!I13/'F-N° Seg Contrat'!I13*1000)</f>
        <v>31014.736842105263</v>
      </c>
    </row>
    <row r="14" spans="1:9" ht="12.75">
      <c r="A14" s="82" t="str">
        <f>'F-N° Seg Contrat'!A14</f>
        <v>Chubb</v>
      </c>
      <c r="B14" s="157" t="str">
        <f>IF('F-N° Seg Contrat'!B14=0,"   ---",'G-Prima Tot x Tip V'!B14/'F-N° Seg Contrat'!B14*1000)</f>
        <v>   ---</v>
      </c>
      <c r="C14" s="157" t="str">
        <f>IF('F-N° Seg Contrat'!C14=0,"   ---",'G-Prima Tot x Tip V'!C14/'F-N° Seg Contrat'!C14*1000)</f>
        <v>   ---</v>
      </c>
      <c r="D14" s="157" t="str">
        <f>IF('F-N° Seg Contrat'!D14=0,"   ---",'G-Prima Tot x Tip V'!D14/'F-N° Seg Contrat'!D14*1000)</f>
        <v>   ---</v>
      </c>
      <c r="E14" s="157">
        <f>IF('F-N° Seg Contrat'!E14=0,"   ---",'G-Prima Tot x Tip V'!E14/'F-N° Seg Contrat'!E14*1000)</f>
        <v>125823.94366197182</v>
      </c>
      <c r="F14" s="157" t="str">
        <f>IF('F-N° Seg Contrat'!F14=0,"   ---",'G-Prima Tot x Tip V'!F14/'F-N° Seg Contrat'!F14*1000)</f>
        <v>   ---</v>
      </c>
      <c r="G14" s="157" t="str">
        <f>IF('F-N° Seg Contrat'!G14=0,"   ---",'G-Prima Tot x Tip V'!G14/'F-N° Seg Contrat'!G14*1000)</f>
        <v>   ---</v>
      </c>
      <c r="H14" s="157" t="str">
        <f>IF('F-N° Seg Contrat'!H14=0,"   ---",'G-Prima Tot x Tip V'!H14/'F-N° Seg Contrat'!H14*1000)</f>
        <v>   ---</v>
      </c>
      <c r="I14" s="163">
        <f>IF('F-N° Seg Contrat'!I14=0,"   ---",'G-Prima Tot x Tip V'!I14/'F-N° Seg Contrat'!I14*1000)</f>
        <v>125823.94366197182</v>
      </c>
    </row>
    <row r="15" spans="1:9" ht="12.75">
      <c r="A15" s="82" t="str">
        <f>'F-N° Seg Contrat'!A15</f>
        <v>Consorcio Nacional</v>
      </c>
      <c r="B15" s="157">
        <f>IF('F-N° Seg Contrat'!B15=0,"   ---",'G-Prima Tot x Tip V'!B15/'F-N° Seg Contrat'!B15*1000)</f>
        <v>5707.0137568864975</v>
      </c>
      <c r="C15" s="157">
        <f>IF('F-N° Seg Contrat'!C15=0,"   ---",'G-Prima Tot x Tip V'!C15/'F-N° Seg Contrat'!C15*1000)</f>
        <v>7872.649983553048</v>
      </c>
      <c r="D15" s="157">
        <f>IF('F-N° Seg Contrat'!D15=0,"   ---",'G-Prima Tot x Tip V'!D15/'F-N° Seg Contrat'!D15*1000)</f>
        <v>26472</v>
      </c>
      <c r="E15" s="157">
        <f>IF('F-N° Seg Contrat'!E15=0,"   ---",'G-Prima Tot x Tip V'!E15/'F-N° Seg Contrat'!E15*1000)</f>
        <v>28511.111111111113</v>
      </c>
      <c r="F15" s="157">
        <f>IF('F-N° Seg Contrat'!F15=0,"   ---",'G-Prima Tot x Tip V'!F15/'F-N° Seg Contrat'!F15*1000)</f>
        <v>34086.30351939027</v>
      </c>
      <c r="G15" s="157">
        <f>IF('F-N° Seg Contrat'!G15=0,"   ---",'G-Prima Tot x Tip V'!G15/'F-N° Seg Contrat'!G15*1000)</f>
        <v>24964.071856287424</v>
      </c>
      <c r="H15" s="157">
        <f>IF('F-N° Seg Contrat'!H15=0,"   ---",'G-Prima Tot x Tip V'!H15/'F-N° Seg Contrat'!H15*1000)</f>
        <v>6118.811881188119</v>
      </c>
      <c r="I15" s="163">
        <f>IF('F-N° Seg Contrat'!I15=0,"   ---",'G-Prima Tot x Tip V'!I15/'F-N° Seg Contrat'!I15*1000)</f>
        <v>7061.203556628822</v>
      </c>
    </row>
    <row r="16" spans="1:9" ht="12.75">
      <c r="A16" s="82" t="str">
        <f>'F-N° Seg Contrat'!A16</f>
        <v>HDI</v>
      </c>
      <c r="B16" s="157">
        <f>IF('F-N° Seg Contrat'!B16=0,"   ---",'G-Prima Tot x Tip V'!B16/'F-N° Seg Contrat'!B16*1000)</f>
        <v>5332.794956270664</v>
      </c>
      <c r="C16" s="157">
        <f>IF('F-N° Seg Contrat'!C16=0,"   ---",'G-Prima Tot x Tip V'!C16/'F-N° Seg Contrat'!C16*1000)</f>
        <v>7764.684699951281</v>
      </c>
      <c r="D16" s="157">
        <f>IF('F-N° Seg Contrat'!D16=0,"   ---",'G-Prima Tot x Tip V'!D16/'F-N° Seg Contrat'!D16*1000)</f>
        <v>19287.548138639282</v>
      </c>
      <c r="E16" s="157">
        <f>IF('F-N° Seg Contrat'!E16=0,"   ---",'G-Prima Tot x Tip V'!E16/'F-N° Seg Contrat'!E16*1000)</f>
        <v>22228.372434017594</v>
      </c>
      <c r="F16" s="157">
        <f>IF('F-N° Seg Contrat'!F16=0,"   ---",'G-Prima Tot x Tip V'!F16/'F-N° Seg Contrat'!F16*1000)</f>
        <v>31626.98398717565</v>
      </c>
      <c r="G16" s="157">
        <f>IF('F-N° Seg Contrat'!G16=0,"   ---",'G-Prima Tot x Tip V'!G16/'F-N° Seg Contrat'!G16*1000)</f>
        <v>34296.2962962963</v>
      </c>
      <c r="H16" s="157">
        <f>IF('F-N° Seg Contrat'!H16=0,"   ---",'G-Prima Tot x Tip V'!H16/'F-N° Seg Contrat'!H16*1000)</f>
        <v>6949.190882199408</v>
      </c>
      <c r="I16" s="163">
        <f>IF('F-N° Seg Contrat'!I16=0,"   ---",'G-Prima Tot x Tip V'!I16/'F-N° Seg Contrat'!I16*1000)</f>
        <v>8009.5663199162</v>
      </c>
    </row>
    <row r="17" spans="1:9" ht="12.75">
      <c r="A17" s="82" t="str">
        <f>'F-N° Seg Contrat'!A17</f>
        <v>Liberty</v>
      </c>
      <c r="B17" s="157">
        <f>IF('F-N° Seg Contrat'!B17=0,"   ---",'G-Prima Tot x Tip V'!B17/'F-N° Seg Contrat'!B17*1000)</f>
        <v>9055.191888075986</v>
      </c>
      <c r="C17" s="157">
        <f>IF('F-N° Seg Contrat'!C17=0,"   ---",'G-Prima Tot x Tip V'!C17/'F-N° Seg Contrat'!C17*1000)</f>
        <v>10131.076097888032</v>
      </c>
      <c r="D17" s="157">
        <f>IF('F-N° Seg Contrat'!D17=0,"   ---",'G-Prima Tot x Tip V'!D17/'F-N° Seg Contrat'!D17*1000)</f>
        <v>14955.2091878589</v>
      </c>
      <c r="E17" s="157">
        <f>IF('F-N° Seg Contrat'!E17=0,"   ---",'G-Prima Tot x Tip V'!E17/'F-N° Seg Contrat'!E17*1000)</f>
        <v>60162.027123483225</v>
      </c>
      <c r="F17" s="157">
        <f>IF('F-N° Seg Contrat'!F17=0,"   ---",'G-Prima Tot x Tip V'!F17/'F-N° Seg Contrat'!F17*1000)</f>
        <v>38891.938250428815</v>
      </c>
      <c r="G17" s="157">
        <f>IF('F-N° Seg Contrat'!G17=0,"   ---",'G-Prima Tot x Tip V'!G17/'F-N° Seg Contrat'!G17*1000)</f>
        <v>19756.377551020407</v>
      </c>
      <c r="H17" s="157">
        <f>IF('F-N° Seg Contrat'!H17=0,"   ---",'G-Prima Tot x Tip V'!H17/'F-N° Seg Contrat'!H17*1000)</f>
        <v>9595.14577050122</v>
      </c>
      <c r="I17" s="163">
        <f>IF('F-N° Seg Contrat'!I17=0,"   ---",'G-Prima Tot x Tip V'!I17/'F-N° Seg Contrat'!I17*1000)</f>
        <v>13560.922434440829</v>
      </c>
    </row>
    <row r="18" spans="1:9" ht="12.75">
      <c r="A18" s="82" t="str">
        <f>'F-N° Seg Contrat'!A18</f>
        <v>Mapfre</v>
      </c>
      <c r="B18" s="157">
        <f>IF('F-N° Seg Contrat'!B18=0,"   ---",'G-Prima Tot x Tip V'!B18/'F-N° Seg Contrat'!B18*1000)</f>
        <v>10835.804195804196</v>
      </c>
      <c r="C18" s="157">
        <f>IF('F-N° Seg Contrat'!C18=0,"   ---",'G-Prima Tot x Tip V'!C18/'F-N° Seg Contrat'!C18*1000)</f>
        <v>8419.462227912933</v>
      </c>
      <c r="D18" s="157">
        <f>IF('F-N° Seg Contrat'!D18=0,"   ---",'G-Prima Tot x Tip V'!D18/'F-N° Seg Contrat'!D18*1000)</f>
        <v>19600.806451612905</v>
      </c>
      <c r="E18" s="157">
        <f>IF('F-N° Seg Contrat'!E18=0,"   ---",'G-Prima Tot x Tip V'!E18/'F-N° Seg Contrat'!E18*1000)</f>
        <v>24016.574585635357</v>
      </c>
      <c r="F18" s="157">
        <f>IF('F-N° Seg Contrat'!F18=0,"   ---",'G-Prima Tot x Tip V'!F18/'F-N° Seg Contrat'!F18*1000)</f>
        <v>31729.72972972973</v>
      </c>
      <c r="G18" s="157">
        <f>IF('F-N° Seg Contrat'!G18=0,"   ---",'G-Prima Tot x Tip V'!G18/'F-N° Seg Contrat'!G18*1000)</f>
        <v>21679.775280898877</v>
      </c>
      <c r="H18" s="157">
        <f>IF('F-N° Seg Contrat'!H18=0,"   ---",'G-Prima Tot x Tip V'!H18/'F-N° Seg Contrat'!H18*1000)</f>
        <v>6941.653160453809</v>
      </c>
      <c r="I18" s="163">
        <f>IF('F-N° Seg Contrat'!I18=0,"   ---",'G-Prima Tot x Tip V'!I18/'F-N° Seg Contrat'!I18*1000)</f>
        <v>13133.506737165273</v>
      </c>
    </row>
    <row r="19" spans="1:9" ht="12.75">
      <c r="A19" s="82" t="str">
        <f>'F-N° Seg Contrat'!A19</f>
        <v>Mutual de Seguros</v>
      </c>
      <c r="B19" s="157">
        <f>IF('F-N° Seg Contrat'!B19=0,"   ---",'G-Prima Tot x Tip V'!B19/'F-N° Seg Contrat'!B19*1000)</f>
        <v>10817.4365647365</v>
      </c>
      <c r="C19" s="157">
        <f>IF('F-N° Seg Contrat'!C19=0,"   ---",'G-Prima Tot x Tip V'!C19/'F-N° Seg Contrat'!C19*1000)</f>
        <v>13260.435809923863</v>
      </c>
      <c r="D19" s="157" t="str">
        <f>IF('F-N° Seg Contrat'!D19=0,"   ---",'G-Prima Tot x Tip V'!D19/'F-N° Seg Contrat'!D19*1000)</f>
        <v>   ---</v>
      </c>
      <c r="E19" s="157" t="str">
        <f>IF('F-N° Seg Contrat'!E19=0,"   ---",'G-Prima Tot x Tip V'!E19/'F-N° Seg Contrat'!E19*1000)</f>
        <v>   ---</v>
      </c>
      <c r="F19" s="157">
        <f>IF('F-N° Seg Contrat'!F19=0,"   ---",'G-Prima Tot x Tip V'!F19/'F-N° Seg Contrat'!F19*1000)</f>
        <v>48114.92890995261</v>
      </c>
      <c r="G19" s="157" t="str">
        <f>IF('F-N° Seg Contrat'!G19=0,"   ---",'G-Prima Tot x Tip V'!G19/'F-N° Seg Contrat'!G19*1000)</f>
        <v>   ---</v>
      </c>
      <c r="H19" s="157">
        <f>IF('F-N° Seg Contrat'!H19=0,"   ---",'G-Prima Tot x Tip V'!H19/'F-N° Seg Contrat'!H19*1000)</f>
        <v>9192.307692307691</v>
      </c>
      <c r="I19" s="163">
        <f>IF('F-N° Seg Contrat'!I19=0,"   ---",'G-Prima Tot x Tip V'!I19/'F-N° Seg Contrat'!I19*1000)</f>
        <v>11971.668620554905</v>
      </c>
    </row>
    <row r="20" spans="1:9" ht="12.75">
      <c r="A20" s="82" t="str">
        <f>'F-N° Seg Contrat'!A20</f>
        <v>Porvenir</v>
      </c>
      <c r="B20" s="157"/>
      <c r="C20" s="157"/>
      <c r="D20" s="157"/>
      <c r="E20" s="157"/>
      <c r="F20" s="157"/>
      <c r="G20" s="157"/>
      <c r="H20" s="157"/>
      <c r="I20" s="163">
        <f>IF('F-N° Seg Contrat'!I20=0,"   ---",'G-Prima Tot x Tip V'!I20/'F-N° Seg Contrat'!I20*1000)</f>
        <v>7548.049178271233</v>
      </c>
    </row>
    <row r="21" spans="1:9" ht="12.75">
      <c r="A21" s="82" t="str">
        <f>'F-N° Seg Contrat'!A21</f>
        <v>Renta Nacional</v>
      </c>
      <c r="B21" s="157">
        <f>IF('F-N° Seg Contrat'!B21=0,"   ---",'G-Prima Tot x Tip V'!B21/'F-N° Seg Contrat'!B21*1000)</f>
        <v>6847.338935574229</v>
      </c>
      <c r="C21" s="157">
        <f>IF('F-N° Seg Contrat'!C21=0,"   ---",'G-Prima Tot x Tip V'!C21/'F-N° Seg Contrat'!C21*1000)</f>
        <v>9645.677694770544</v>
      </c>
      <c r="D21" s="157" t="str">
        <f>IF('F-N° Seg Contrat'!D21=0,"   ---",'G-Prima Tot x Tip V'!D21/'F-N° Seg Contrat'!D21*1000)</f>
        <v>   ---</v>
      </c>
      <c r="E21" s="157">
        <f>IF('F-N° Seg Contrat'!E21=0,"   ---",'G-Prima Tot x Tip V'!E21/'F-N° Seg Contrat'!E21*1000)</f>
        <v>16385.964912280702</v>
      </c>
      <c r="F21" s="157">
        <f>IF('F-N° Seg Contrat'!F21=0,"   ---",'G-Prima Tot x Tip V'!F21/'F-N° Seg Contrat'!F21*1000)</f>
        <v>49796.2962962963</v>
      </c>
      <c r="G21" s="157" t="str">
        <f>IF('F-N° Seg Contrat'!G21=0,"   ---",'G-Prima Tot x Tip V'!G21/'F-N° Seg Contrat'!G21*1000)</f>
        <v>   ---</v>
      </c>
      <c r="H21" s="157">
        <f>IF('F-N° Seg Contrat'!H21=0,"   ---",'G-Prima Tot x Tip V'!H21/'F-N° Seg Contrat'!H21*1000)</f>
        <v>13158.730158730159</v>
      </c>
      <c r="I21" s="163">
        <f>IF('F-N° Seg Contrat'!I21=0,"   ---",'G-Prima Tot x Tip V'!I21/'F-N° Seg Contrat'!I21*1000)</f>
        <v>9322.804314329738</v>
      </c>
    </row>
    <row r="22" spans="1:9" ht="12.75">
      <c r="A22" s="82" t="str">
        <f>'F-N° Seg Contrat'!A22</f>
        <v>Suramericana</v>
      </c>
      <c r="B22" s="157">
        <f>IF('F-N° Seg Contrat'!B22=0,"   ---",'G-Prima Tot x Tip V'!B22/'F-N° Seg Contrat'!B22*1000)</f>
        <v>4936.079174699522</v>
      </c>
      <c r="C22" s="157">
        <f>IF('F-N° Seg Contrat'!C22=0,"   ---",'G-Prima Tot x Tip V'!C22/'F-N° Seg Contrat'!C22*1000)</f>
        <v>10129.934640522875</v>
      </c>
      <c r="D22" s="157">
        <f>IF('F-N° Seg Contrat'!D22=0,"   ---",'G-Prima Tot x Tip V'!D22/'F-N° Seg Contrat'!D22*1000)</f>
        <v>18196.966413867824</v>
      </c>
      <c r="E22" s="157">
        <f>IF('F-N° Seg Contrat'!E22=0,"   ---",'G-Prima Tot x Tip V'!E22/'F-N° Seg Contrat'!E22*1000)</f>
        <v>17766.315789473683</v>
      </c>
      <c r="F22" s="157">
        <f>IF('F-N° Seg Contrat'!F22=0,"   ---",'G-Prima Tot x Tip V'!F22/'F-N° Seg Contrat'!F22*1000)</f>
        <v>114971.91011235955</v>
      </c>
      <c r="G22" s="157">
        <f>IF('F-N° Seg Contrat'!G22=0,"   ---",'G-Prima Tot x Tip V'!G22/'F-N° Seg Contrat'!G22*1000)</f>
        <v>17896.011396011396</v>
      </c>
      <c r="H22" s="157">
        <f>IF('F-N° Seg Contrat'!H22=0,"   ---",'G-Prima Tot x Tip V'!H22/'F-N° Seg Contrat'!H22*1000)</f>
        <v>5008.4106861053215</v>
      </c>
      <c r="I22" s="163">
        <f>IF('F-N° Seg Contrat'!I22=0,"   ---",'G-Prima Tot x Tip V'!I22/'F-N° Seg Contrat'!I22*1000)</f>
        <v>5119.615586872355</v>
      </c>
    </row>
    <row r="23" spans="1:10" ht="12.75">
      <c r="A23" s="82" t="str">
        <f>'F-N° Seg Contrat'!A23</f>
        <v>Zenit</v>
      </c>
      <c r="B23" s="157">
        <f>IF('F-N° Seg Contrat'!B23=0,"   ---",'G-Prima Tot x Tip V'!B23/'F-N° Seg Contrat'!B23*1000)</f>
        <v>4948.6917108929665</v>
      </c>
      <c r="C23" s="157">
        <f>IF('F-N° Seg Contrat'!C23=0,"   ---",'G-Prima Tot x Tip V'!C23/'F-N° Seg Contrat'!C23*1000)</f>
        <v>8087.011713115227</v>
      </c>
      <c r="D23" s="157" t="str">
        <f>IF('F-N° Seg Contrat'!D23=0,"   ---",'G-Prima Tot x Tip V'!D23/'F-N° Seg Contrat'!D23*1000)</f>
        <v>   ---</v>
      </c>
      <c r="E23" s="157">
        <f>IF('F-N° Seg Contrat'!E23=0,"   ---",'G-Prima Tot x Tip V'!E23/'F-N° Seg Contrat'!E23*1000)</f>
        <v>15737.254901960783</v>
      </c>
      <c r="F23" s="157">
        <f>IF('F-N° Seg Contrat'!F23=0,"   ---",'G-Prima Tot x Tip V'!F23/'F-N° Seg Contrat'!F23*1000)</f>
        <v>33359.600067785126</v>
      </c>
      <c r="G23" s="157" t="str">
        <f>IF('F-N° Seg Contrat'!G23=0,"   ---",'G-Prima Tot x Tip V'!G23/'F-N° Seg Contrat'!G23*1000)</f>
        <v>   ---</v>
      </c>
      <c r="H23" s="192">
        <f>IF('F-N° Seg Contrat'!H23=0,"   ---",'G-Prima Tot x Tip V'!H23/'F-N° Seg Contrat'!H23*1000)</f>
        <v>3982.283464566929</v>
      </c>
      <c r="I23" s="193">
        <f>IF('F-N° Seg Contrat'!I23=0,"   ---",'G-Prima Tot x Tip V'!I23/'F-N° Seg Contrat'!I23*1000)</f>
        <v>6277.502284608926</v>
      </c>
      <c r="J23" s="158"/>
    </row>
    <row r="24" spans="1:10" ht="12.75">
      <c r="A24" s="61"/>
      <c r="B24" s="159"/>
      <c r="C24" s="80"/>
      <c r="D24" s="80"/>
      <c r="E24" s="80"/>
      <c r="F24" s="80"/>
      <c r="G24" s="80"/>
      <c r="H24" s="154"/>
      <c r="I24" s="164"/>
      <c r="J24" s="158"/>
    </row>
    <row r="25" spans="1:9" ht="12.75">
      <c r="A25" s="66" t="s">
        <v>14</v>
      </c>
      <c r="B25" s="11">
        <f>'G-Prima Tot x Tip V'!B25/'F-N° Seg Contrat'!B25*1000</f>
        <v>5541.744940958067</v>
      </c>
      <c r="C25" s="11">
        <f>'G-Prima Tot x Tip V'!C25/'F-N° Seg Contrat'!C25*1000</f>
        <v>8173.904053311373</v>
      </c>
      <c r="D25" s="11">
        <f>'G-Prima Tot x Tip V'!D25/'F-N° Seg Contrat'!D25*1000</f>
        <v>20080.207237739083</v>
      </c>
      <c r="E25" s="11">
        <f>'G-Prima Tot x Tip V'!E25/'F-N° Seg Contrat'!E25*1000</f>
        <v>33274.24140901695</v>
      </c>
      <c r="F25" s="11">
        <f>'G-Prima Tot x Tip V'!F25/'F-N° Seg Contrat'!F25*1000</f>
        <v>33887.34930148818</v>
      </c>
      <c r="G25" s="11">
        <f>'G-Prima Tot x Tip V'!G25/'F-N° Seg Contrat'!G25*1000</f>
        <v>25729.418707583358</v>
      </c>
      <c r="H25" s="11">
        <f>'G-Prima Tot x Tip V'!H25/'F-N° Seg Contrat'!H25*1000</f>
        <v>5260.65158049458</v>
      </c>
      <c r="I25" s="165">
        <f>'G-Prima Tot x Tip V'!I25/'F-N° Seg Contrat'!I25*1000</f>
        <v>7130.741469986898</v>
      </c>
    </row>
    <row r="26" spans="1:9" ht="12.75">
      <c r="A26" s="81"/>
      <c r="B26" s="71"/>
      <c r="C26" s="71"/>
      <c r="D26" s="71"/>
      <c r="E26" s="71"/>
      <c r="F26" s="71"/>
      <c r="G26" s="71"/>
      <c r="H26" s="71"/>
      <c r="I26" s="166"/>
    </row>
    <row r="27" spans="1:9" ht="12.75">
      <c r="A27" s="73"/>
      <c r="B27" s="48"/>
      <c r="C27" s="48"/>
      <c r="D27" s="48"/>
      <c r="E27" s="48"/>
      <c r="F27" s="48"/>
      <c r="G27" s="48"/>
      <c r="H27" s="48"/>
      <c r="I27" s="46"/>
    </row>
    <row r="28" spans="1:9" ht="12.75">
      <c r="A28" s="73"/>
      <c r="B28" s="48"/>
      <c r="C28" s="48"/>
      <c r="D28" s="48"/>
      <c r="E28" s="48"/>
      <c r="F28" s="48"/>
      <c r="G28" s="48"/>
      <c r="H28" s="48"/>
      <c r="I28" s="46"/>
    </row>
    <row r="29" spans="1:9" ht="12.75">
      <c r="A29" s="73"/>
      <c r="B29" s="48"/>
      <c r="C29" s="48"/>
      <c r="D29" s="48"/>
      <c r="E29" s="48"/>
      <c r="F29" s="48"/>
      <c r="G29" s="48"/>
      <c r="H29" s="48"/>
      <c r="I29" s="46"/>
    </row>
    <row r="30" spans="1:9" ht="12.75">
      <c r="A30" s="73"/>
      <c r="B30" s="48"/>
      <c r="C30" s="48"/>
      <c r="D30" s="48"/>
      <c r="E30" s="48"/>
      <c r="F30" s="48"/>
      <c r="G30" s="48"/>
      <c r="H30" s="48"/>
      <c r="I30" s="46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Mario Valenzuela Cifuentes</cp:lastModifiedBy>
  <cp:lastPrinted>2014-05-05T15:08:12Z</cp:lastPrinted>
  <dcterms:created xsi:type="dcterms:W3CDTF">1998-11-26T15:05:36Z</dcterms:created>
  <dcterms:modified xsi:type="dcterms:W3CDTF">2021-06-18T15:31:55Z</dcterms:modified>
  <cp:category/>
  <cp:version/>
  <cp:contentType/>
  <cp:contentStatus/>
</cp:coreProperties>
</file>