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15" windowHeight="10035" activeTab="0"/>
  </bookViews>
  <sheets>
    <sheet name="Operaciones Aceptadas" sheetId="1" r:id="rId1"/>
    <sheet name="$" sheetId="2" r:id="rId2"/>
    <sheet name="US$" sheetId="3" r:id="rId3"/>
  </sheets>
  <definedNames>
    <definedName name="_xlnm.Print_Area" localSheetId="1">'$'!$C$2:$M$156</definedName>
    <definedName name="_xlnm.Print_Area" localSheetId="2">'US$'!$C$2:$M$153</definedName>
    <definedName name="PHAUF" localSheetId="1">'$'!$G$29:$G$40,OFFSET('$'!$G$42,,,COUNT('$'!$E$42:$E$53),1)</definedName>
    <definedName name="PHAUS" localSheetId="2">'US$'!$G$29:$G$40,OFFSET('US$'!$G$42,,,COUNT('US$'!$E$42:$E$53),1)</definedName>
    <definedName name="phluf" localSheetId="1">'$'!$H$29:$H$40,OFFSET('$'!$H$42,,,COUNT('$'!$E$42:$E$53),1)</definedName>
    <definedName name="PHLUS" localSheetId="2">'US$'!$H$29:$H$40,OFFSET('US$'!$H$42,,,COUNT('US$'!$E$42:$E$53),1)</definedName>
    <definedName name="PMAUF" localSheetId="1">'$'!$I$29:$I$40,OFFSET('$'!$I$42,,,COUNT('$'!$E$42:$E$53),1)</definedName>
    <definedName name="PMAUS" localSheetId="2">'US$'!$I$29:$I$40,OFFSET('US$'!$I$42,,,COUNT('US$'!$E$42:$E$53),1)</definedName>
    <definedName name="PMLUF" localSheetId="1">'$'!$J$29:$J$40,OFFSET('$'!$J$42,,,COUNT('$'!$E$42:$E$53),1)</definedName>
    <definedName name="PMLUS" localSheetId="2">'US$'!$J$29:$J$40,OFFSET('US$'!$J$42,,,COUNT('US$'!$E$42:$E$53),1)</definedName>
    <definedName name="RVAUF" localSheetId="1">'$'!$E$29:$E$40,OFFSET('$'!$E$42,,,COUNT('$'!$E$42:$E$53),1)</definedName>
    <definedName name="RVAUS" localSheetId="2">'US$'!$E$29:$E$40,OFFSET('US$'!$E$42,,,COUNT('US$'!$E$42:$E$53),1)</definedName>
    <definedName name="RVLUF" localSheetId="1">'$'!$F$29:$F$40,OFFSET('$'!$F$42,,,COUNT('$'!$E$42:$E$53),1)</definedName>
    <definedName name="RVLUS" localSheetId="2">'US$'!$F$29:$F$40,OFFSET('US$'!$F$42,,,COUNT('US$'!$E$42:$E$53),1)</definedName>
  </definedNames>
  <calcPr calcMode="manual" fullCalcOnLoad="1"/>
</workbook>
</file>

<file path=xl/comments3.xml><?xml version="1.0" encoding="utf-8"?>
<comments xmlns="http://schemas.openxmlformats.org/spreadsheetml/2006/main">
  <authors>
    <author>Superintendencia de Valores y Seguros</author>
  </authors>
  <commentList>
    <comment ref="K41" authorId="0">
      <text>
        <r>
          <rPr>
            <b/>
            <sz val="8"/>
            <rFont val="Tahoma"/>
            <family val="2"/>
          </rPr>
          <t>Superintendencia de Valores y Seguros:</t>
        </r>
        <r>
          <rPr>
            <sz val="8"/>
            <rFont val="Tahoma"/>
            <family val="2"/>
          </rPr>
          <t xml:space="preserve">
Va a existir una pequeña diferencia con la suma de los participantes dado el desfase de PH. Si se consideran todos los días de septeimbre hay 2 agentes que dejaron de serlo en CCLV (corpfm y chgbec)</t>
        </r>
      </text>
    </comment>
    <comment ref="K54" authorId="0">
      <text>
        <r>
          <rPr>
            <b/>
            <sz val="8"/>
            <rFont val="Tahoma"/>
            <family val="2"/>
          </rPr>
          <t>Superintendencia de Valores y Seguros:</t>
        </r>
        <r>
          <rPr>
            <sz val="8"/>
            <rFont val="Tahoma"/>
            <family val="2"/>
          </rPr>
          <t xml:space="preserve">
Va a existir una pequeña diferencia con la suma de los participantes dado el desfase de PH. Si se consideran todos los días de septeimbre hay 2 agentes que dejaron de serlo en CCLV (corpfm y chgbec)</t>
        </r>
      </text>
    </comment>
  </commentList>
</comments>
</file>

<file path=xl/sharedStrings.xml><?xml version="1.0" encoding="utf-8"?>
<sst xmlns="http://schemas.openxmlformats.org/spreadsheetml/2006/main" count="414" uniqueCount="98">
  <si>
    <t>MONTOS LIQUIDADOS EN SISTEMAS DE COMPENSACIÓN Y LIQUIDACIÓN</t>
  </si>
  <si>
    <t>Fuente: Estadísticas desarrolladas por la SVS en base a información proporcionada por CCLV</t>
  </si>
  <si>
    <t xml:space="preserve">A contar de septiembre de 2010,  la sociedad CCLV, Contraparte Central reemplaza a la Bolsa de Comercio de Santiago en la labor de compensación y liquidación de las operaciones efectuadas en dicha bolsa y en la Bolsa Electrónica de Chile. </t>
  </si>
  <si>
    <t>Para lo anterior CCLV administra los sistemas de compensación y liquidación que se detallan a continuación, siendo estos los únicos sistemas en operación a la fecha.</t>
  </si>
  <si>
    <t xml:space="preserve">Sistema de Contraparte Central: </t>
  </si>
  <si>
    <r>
      <t>Sistema que se encarga de la compensación y liquidación de los instrumentos de renta variable con condición de liquidación contado normal (</t>
    </r>
    <r>
      <rPr>
        <b/>
        <sz val="10"/>
        <rFont val="Calibri"/>
        <family val="2"/>
      </rPr>
      <t>RV</t>
    </r>
    <r>
      <rPr>
        <sz val="10"/>
        <rFont val="Calibri"/>
        <family val="2"/>
      </rPr>
      <t>).</t>
    </r>
  </si>
  <si>
    <t xml:space="preserve">Sistema de Cámara de Compensación: </t>
  </si>
  <si>
    <t>Sistema que se encarga de la compensación y liquidación de instrumentos de renta fija, intermediación financiera y renta variable agrupados de la siguiente manera: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</si>
  <si>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simultáneas, con condición de liquidación pagadero hoy.</t>
    </r>
  </si>
  <si>
    <r>
      <t>PM</t>
    </r>
    <r>
      <rPr>
        <sz val="10"/>
        <rFont val="Calibri"/>
        <family val="2"/>
      </rPr>
      <t>: agrupa a los instrumentos de renta fija e intermediación financiera con condición de liquidación pagadero mañana.</t>
    </r>
  </si>
  <si>
    <t>INFORMACIÓN EN MILES DE UF</t>
  </si>
  <si>
    <t>Montos Liquidados por CCLV - Información Mensual</t>
  </si>
  <si>
    <t>Contraparte Central</t>
  </si>
  <si>
    <t>Cámara de Compensación</t>
  </si>
  <si>
    <t>TOTAL</t>
  </si>
  <si>
    <t>RV</t>
  </si>
  <si>
    <t>PH</t>
  </si>
  <si>
    <t>PM</t>
  </si>
  <si>
    <t>Año</t>
  </si>
  <si>
    <t>Mes</t>
  </si>
  <si>
    <t>Montos Aceptados</t>
  </si>
  <si>
    <t>Saldos Netos Liquidados</t>
  </si>
  <si>
    <t>Montos 
Aceptados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</si>
  <si>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</si>
  <si>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</si>
  <si>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</si>
  <si>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</si>
  <si>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</si>
  <si>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</si>
  <si>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</si>
  <si>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</si>
  <si>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</si>
  <si>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</si>
  <si>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</si>
  <si>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</si>
  <si>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 xml:space="preserve">Montos Aceptados: </t>
    </r>
    <r>
      <rPr>
        <sz val="10"/>
        <rFont val="Calibri"/>
        <family val="2"/>
      </rPr>
      <t>corresponde a los montos de las operaciones aceptadas por el respectivo sistema.</t>
    </r>
    <r>
      <rPr>
        <b/>
        <sz val="10"/>
        <color indexed="10"/>
        <rFont val="Calibri"/>
        <family val="2"/>
      </rPr>
      <t xml:space="preserve"> Se considera tanto la parte compradora como vendedora de la operación.</t>
    </r>
  </si>
  <si>
    <r>
      <t>Saldos Netos Liquidados:</t>
    </r>
    <r>
      <rPr>
        <sz val="10"/>
        <rFont val="Calibri"/>
        <family val="2"/>
      </rPr>
      <t>corresponde a los saldos deudores netos liquidados, los que son determinados por la compensación multilateral.</t>
    </r>
  </si>
  <si>
    <t>Promedio</t>
  </si>
  <si>
    <t>Máximo</t>
  </si>
  <si>
    <t>Mínimo</t>
  </si>
  <si>
    <t xml:space="preserve">Montos Liquidados por CCLV - Información Diaria </t>
  </si>
  <si>
    <t>Válores expresados en unidades de fomento considerando el valor de la UF al día respectivo</t>
  </si>
  <si>
    <t>Día</t>
  </si>
  <si>
    <t>Montos
 Aceptados</t>
  </si>
  <si>
    <t/>
  </si>
  <si>
    <t>Montos Liquidados por CCLV - Información mensual por participantes</t>
  </si>
  <si>
    <t>Información de los Montos Aceptados por participante, se incluyen comrpas y ventas.</t>
  </si>
  <si>
    <t>Contraparte 
Central</t>
  </si>
  <si>
    <t>(1) Participa como agente liquidador indirecto</t>
  </si>
  <si>
    <t>(2) No participa en el sistema de cámara de compensación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</si>
  <si>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 con condición de liquidación pagadero hoy.</t>
    </r>
  </si>
  <si>
    <t>INFORMACIÓN EN MILES DE US$</t>
  </si>
  <si>
    <t>Válores expresados en dólares considerando el valor del dólar al día respectivo</t>
  </si>
  <si>
    <t>Información de los Montos Aceptados por participante, se incluyen las compras y ventas.</t>
  </si>
  <si>
    <t>OPERACIONES ACEPTADAS EN SISTEMAS DE COMPENSACIÓN Y LIQUIDACIÓN</t>
  </si>
  <si>
    <t>Diciembre 2013</t>
  </si>
  <si>
    <t>Operaciones Aceptadas por CCLV * - Información Mensual</t>
  </si>
  <si>
    <t>* Una punta</t>
  </si>
  <si>
    <t>Operaciones Ingresadas</t>
  </si>
  <si>
    <t>Operaciones Aceptadas</t>
  </si>
  <si>
    <t xml:space="preserve">CORREDORES DE BOLSA SURA S.A.           </t>
  </si>
  <si>
    <t xml:space="preserve">BANCOESTADO S.A. CORREDORES DE BOLSA    </t>
  </si>
  <si>
    <t xml:space="preserve">SANTANDER S.A. CORREDORES DE BOLSA      </t>
  </si>
  <si>
    <t xml:space="preserve">BBVA CORREDORES DE BOLSA LTDA.          </t>
  </si>
  <si>
    <t xml:space="preserve">BANCHILE CORREDORES DE BOLSA S.A.       </t>
  </si>
  <si>
    <t>BICE INVERSIONES CORREDORES DE BOLSA S.A</t>
  </si>
  <si>
    <t xml:space="preserve">BCI CORREDOR DE BOLSA S.A.              </t>
  </si>
  <si>
    <t xml:space="preserve">LARRAIN VIAL S.A. CORREDORA DE BOLSA    </t>
  </si>
  <si>
    <t xml:space="preserve">CORPBANCA CORREDORES DE BOLSA S.A.      </t>
  </si>
  <si>
    <t xml:space="preserve">SCOTIA CORREDORA DE BOLSA CHILE S.A.    </t>
  </si>
  <si>
    <t>BTG PACTUAL CHILE SA CORREDORES DE BOLSA</t>
  </si>
  <si>
    <t xml:space="preserve">EUROAMERICA CORREDORES DE BOLSA S.A.    </t>
  </si>
  <si>
    <t xml:space="preserve">DEUTSCHE BANK (CHILE) S.A.              </t>
  </si>
  <si>
    <t xml:space="preserve">PENTA CORREDORES DE BOLSA S.A.          </t>
  </si>
  <si>
    <t xml:space="preserve">I.M. TRUST S.A. CORREDORES DE BOLSA     </t>
  </si>
  <si>
    <t xml:space="preserve">CONSORCIO CORREDORES DE BOLSA S.A.      </t>
  </si>
  <si>
    <t>VALORES SECURITY S.A.CORREDORES DE BOLSA</t>
  </si>
  <si>
    <t xml:space="preserve">TANNER CORREDORES DE BOLSA S.A.         </t>
  </si>
  <si>
    <t xml:space="preserve">MERRILL LYNCH CORREDORES DE BOLSA SPA   </t>
  </si>
  <si>
    <t xml:space="preserve">FINANZAS Y NEGOCIOS S.A.  C. DE BOLSA   </t>
  </si>
  <si>
    <t xml:space="preserve">CHG CORREDORES DE BOLSA S.A.            </t>
  </si>
  <si>
    <t xml:space="preserve">MBI CORREDORES DE BOLSA S.A.            </t>
  </si>
  <si>
    <t xml:space="preserve">NEGOCIOS Y VALORES S.A. C. DE BOLSA     </t>
  </si>
  <si>
    <t xml:space="preserve">CRUZ DEL SUR CORREDORA DE BOLSA S.A.    </t>
  </si>
  <si>
    <t xml:space="preserve">DEUTSCHE SECURITIES C. DE BOLSA SPA.    </t>
  </si>
  <si>
    <t xml:space="preserve">ITAU BBA CORREDOR DE BOLSA LIMITADA     </t>
  </si>
  <si>
    <t>INVERTIRONLINE-FIT CORRED. DE BOLSA S.A.</t>
  </si>
  <si>
    <t xml:space="preserve">J.P. MORGAN CORREDORES DE BOLSA SPA     </t>
  </si>
  <si>
    <t xml:space="preserve">GBM CORREDORES DE BOLSA LIMITADA        </t>
  </si>
  <si>
    <t xml:space="preserve">UGARTE Y CIA. CORREDORES DE BOLSA S.A.  </t>
  </si>
  <si>
    <t xml:space="preserve">MONEDA CORREDORES DE BOLSA LTDA.        </t>
  </si>
  <si>
    <t xml:space="preserve">JAIME LARRAIN Y CIA. C. DE BOLSA LTDA.  </t>
  </si>
  <si>
    <t xml:space="preserve">RENTA 4 CORREDORES DE BOLSA S.A.        </t>
  </si>
  <si>
    <t>VANTRUST CAPITAL CORREDORES DE BOLSA S.A</t>
  </si>
  <si>
    <t xml:space="preserve">ETCHEGARAY S.A. CORREDORES DE BOLSA     </t>
  </si>
  <si>
    <t xml:space="preserve">CHILEMARKET S.A. CORREDORES DE BOLSA    </t>
  </si>
  <si>
    <t xml:space="preserve">FOREX CHILE CORREDORES DE BOLSA S.A.    </t>
  </si>
  <si>
    <t xml:space="preserve">YRARRAZAVAL Y CIA. C. DE BOLSA LTDA.   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</si>
</sst>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 yyyy"/>
    <numFmt numFmtId="165" formatCode="_-* #,##0.00_-;\-* #,##0.00_-;_-* &quot;-&quot;??_-;_-@_-"/>
    <numFmt numFmtId="166" formatCode="_-* #,##0_-;\-* #,##0_-;_-* &quot;-&quot;??_-;_-@_-"/>
    <numFmt numFmtId="167" formatCode="mmm"/>
    <numFmt numFmtId="168" formatCode="_-[$€-2]\ * #,##0.00_-;\-[$€-2]\ * #,##0.00_-;_-[$€-2]\ * &quot;-&quot;??_-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Courier New"/>
      <family val="3"/>
    </font>
    <font>
      <b/>
      <sz val="14"/>
      <name val="Arial Narrow"/>
      <family val="2"/>
    </font>
    <font>
      <b/>
      <sz val="14"/>
      <color indexed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b/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medium"/>
    </border>
    <border>
      <left/>
      <right/>
      <top style="thin"/>
      <bottom/>
    </border>
    <border>
      <left style="thin"/>
      <right/>
      <top/>
      <bottom/>
    </border>
    <border>
      <left/>
      <right/>
      <top style="medium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168" fontId="13" fillId="0" borderId="0" applyFont="0" applyFill="0" applyBorder="0" applyAlignment="0" applyProtection="0"/>
    <xf numFmtId="0" fontId="47" fillId="30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38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6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6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center" vertical="top"/>
    </xf>
    <xf numFmtId="0" fontId="6" fillId="0" borderId="15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3" fillId="0" borderId="28" xfId="0" applyFont="1" applyBorder="1" applyAlignment="1">
      <alignment horizontal="left" wrapText="1"/>
    </xf>
    <xf numFmtId="3" fontId="3" fillId="0" borderId="29" xfId="0" applyNumberFormat="1" applyFont="1" applyBorder="1" applyAlignment="1">
      <alignment horizontal="center" wrapText="1"/>
    </xf>
    <xf numFmtId="3" fontId="3" fillId="0" borderId="30" xfId="0" applyNumberFormat="1" applyFont="1" applyBorder="1" applyAlignment="1">
      <alignment horizontal="center" wrapText="1"/>
    </xf>
    <xf numFmtId="3" fontId="3" fillId="0" borderId="31" xfId="0" applyNumberFormat="1" applyFont="1" applyBorder="1" applyAlignment="1">
      <alignment horizontal="center" wrapText="1"/>
    </xf>
    <xf numFmtId="3" fontId="3" fillId="0" borderId="32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3" fontId="3" fillId="0" borderId="33" xfId="0" applyNumberFormat="1" applyFont="1" applyBorder="1" applyAlignment="1">
      <alignment horizontal="center" wrapText="1"/>
    </xf>
    <xf numFmtId="3" fontId="3" fillId="0" borderId="34" xfId="0" applyNumberFormat="1" applyFont="1" applyBorder="1" applyAlignment="1">
      <alignment horizontal="center" wrapText="1"/>
    </xf>
    <xf numFmtId="3" fontId="3" fillId="0" borderId="35" xfId="0" applyNumberFormat="1" applyFont="1" applyBorder="1" applyAlignment="1">
      <alignment horizontal="center" wrapText="1"/>
    </xf>
    <xf numFmtId="3" fontId="3" fillId="0" borderId="20" xfId="0" applyNumberFormat="1" applyFont="1" applyBorder="1" applyAlignment="1">
      <alignment horizontal="center" wrapText="1"/>
    </xf>
    <xf numFmtId="0" fontId="3" fillId="0" borderId="36" xfId="0" applyFont="1" applyBorder="1" applyAlignment="1">
      <alignment horizontal="left" wrapText="1"/>
    </xf>
    <xf numFmtId="3" fontId="3" fillId="0" borderId="37" xfId="47" applyNumberFormat="1" applyFont="1" applyBorder="1" applyAlignment="1">
      <alignment horizontal="center" wrapText="1"/>
    </xf>
    <xf numFmtId="3" fontId="3" fillId="0" borderId="38" xfId="47" applyNumberFormat="1" applyFont="1" applyBorder="1" applyAlignment="1">
      <alignment horizontal="center" wrapText="1"/>
    </xf>
    <xf numFmtId="3" fontId="3" fillId="0" borderId="12" xfId="47" applyNumberFormat="1" applyFont="1" applyBorder="1" applyAlignment="1">
      <alignment horizontal="center" wrapText="1"/>
    </xf>
    <xf numFmtId="3" fontId="3" fillId="0" borderId="39" xfId="47" applyNumberFormat="1" applyFont="1" applyBorder="1" applyAlignment="1">
      <alignment horizontal="center" wrapText="1"/>
    </xf>
    <xf numFmtId="3" fontId="3" fillId="0" borderId="40" xfId="47" applyNumberFormat="1" applyFont="1" applyBorder="1" applyAlignment="1">
      <alignment horizontal="center" wrapText="1"/>
    </xf>
    <xf numFmtId="3" fontId="3" fillId="0" borderId="37" xfId="0" applyNumberFormat="1" applyFont="1" applyBorder="1" applyAlignment="1">
      <alignment horizontal="center" wrapText="1"/>
    </xf>
    <xf numFmtId="3" fontId="3" fillId="0" borderId="38" xfId="0" applyNumberFormat="1" applyFont="1" applyBorder="1" applyAlignment="1">
      <alignment horizontal="center" wrapText="1"/>
    </xf>
    <xf numFmtId="3" fontId="6" fillId="0" borderId="21" xfId="0" applyNumberFormat="1" applyFont="1" applyBorder="1" applyAlignment="1">
      <alignment horizontal="center" wrapText="1"/>
    </xf>
    <xf numFmtId="3" fontId="6" fillId="0" borderId="41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3" fontId="6" fillId="0" borderId="0" xfId="0" applyNumberFormat="1" applyFont="1" applyBorder="1" applyAlignment="1">
      <alignment horizontal="center" wrapText="1"/>
    </xf>
    <xf numFmtId="0" fontId="6" fillId="0" borderId="42" xfId="0" applyFont="1" applyFill="1" applyBorder="1" applyAlignment="1">
      <alignment horizontal="center" wrapText="1"/>
    </xf>
    <xf numFmtId="0" fontId="6" fillId="0" borderId="43" xfId="0" applyFont="1" applyFill="1" applyBorder="1" applyAlignment="1">
      <alignment horizontal="center" wrapText="1"/>
    </xf>
    <xf numFmtId="0" fontId="6" fillId="0" borderId="37" xfId="0" applyFont="1" applyFill="1" applyBorder="1" applyAlignment="1">
      <alignment horizontal="center" wrapText="1"/>
    </xf>
    <xf numFmtId="0" fontId="6" fillId="0" borderId="38" xfId="0" applyFont="1" applyFill="1" applyBorder="1" applyAlignment="1">
      <alignment horizontal="center" wrapText="1"/>
    </xf>
    <xf numFmtId="0" fontId="6" fillId="0" borderId="30" xfId="0" applyFont="1" applyBorder="1" applyAlignment="1">
      <alignment/>
    </xf>
    <xf numFmtId="166" fontId="3" fillId="0" borderId="32" xfId="47" applyNumberFormat="1" applyFont="1" applyFill="1" applyBorder="1" applyAlignment="1">
      <alignment horizontal="center"/>
    </xf>
    <xf numFmtId="166" fontId="3" fillId="0" borderId="28" xfId="47" applyNumberFormat="1" applyFont="1" applyFill="1" applyBorder="1" applyAlignment="1">
      <alignment horizontal="center"/>
    </xf>
    <xf numFmtId="166" fontId="3" fillId="0" borderId="29" xfId="47" applyNumberFormat="1" applyFont="1" applyFill="1" applyBorder="1" applyAlignment="1">
      <alignment horizontal="center"/>
    </xf>
    <xf numFmtId="166" fontId="3" fillId="0" borderId="30" xfId="47" applyNumberFormat="1" applyFont="1" applyFill="1" applyBorder="1" applyAlignment="1">
      <alignment horizontal="center"/>
    </xf>
    <xf numFmtId="166" fontId="3" fillId="0" borderId="0" xfId="0" applyNumberFormat="1" applyFont="1" applyAlignment="1">
      <alignment/>
    </xf>
    <xf numFmtId="0" fontId="6" fillId="0" borderId="34" xfId="0" applyFont="1" applyBorder="1" applyAlignment="1">
      <alignment/>
    </xf>
    <xf numFmtId="166" fontId="3" fillId="0" borderId="20" xfId="47" applyNumberFormat="1" applyFont="1" applyFill="1" applyBorder="1" applyAlignment="1">
      <alignment horizontal="center"/>
    </xf>
    <xf numFmtId="166" fontId="3" fillId="0" borderId="10" xfId="47" applyNumberFormat="1" applyFont="1" applyFill="1" applyBorder="1" applyAlignment="1">
      <alignment horizontal="center"/>
    </xf>
    <xf numFmtId="166" fontId="3" fillId="0" borderId="33" xfId="47" applyNumberFormat="1" applyFont="1" applyFill="1" applyBorder="1" applyAlignment="1">
      <alignment horizontal="center"/>
    </xf>
    <xf numFmtId="166" fontId="3" fillId="0" borderId="34" xfId="47" applyNumberFormat="1" applyFont="1" applyFill="1" applyBorder="1" applyAlignment="1">
      <alignment horizontal="center"/>
    </xf>
    <xf numFmtId="0" fontId="6" fillId="0" borderId="43" xfId="0" applyFont="1" applyBorder="1" applyAlignment="1">
      <alignment/>
    </xf>
    <xf numFmtId="166" fontId="3" fillId="0" borderId="44" xfId="47" applyNumberFormat="1" applyFont="1" applyFill="1" applyBorder="1" applyAlignment="1">
      <alignment horizontal="center"/>
    </xf>
    <xf numFmtId="166" fontId="3" fillId="0" borderId="36" xfId="47" applyNumberFormat="1" applyFont="1" applyFill="1" applyBorder="1" applyAlignment="1">
      <alignment horizontal="center"/>
    </xf>
    <xf numFmtId="166" fontId="3" fillId="0" borderId="42" xfId="47" applyNumberFormat="1" applyFont="1" applyFill="1" applyBorder="1" applyAlignment="1">
      <alignment horizontal="center"/>
    </xf>
    <xf numFmtId="166" fontId="3" fillId="0" borderId="43" xfId="47" applyNumberFormat="1" applyFont="1" applyFill="1" applyBorder="1" applyAlignment="1">
      <alignment horizontal="center"/>
    </xf>
    <xf numFmtId="166" fontId="3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6" fillId="0" borderId="21" xfId="0" applyFont="1" applyFill="1" applyBorder="1" applyAlignment="1">
      <alignment/>
    </xf>
    <xf numFmtId="0" fontId="6" fillId="0" borderId="45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21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wrapText="1"/>
    </xf>
    <xf numFmtId="0" fontId="6" fillId="0" borderId="45" xfId="0" applyFont="1" applyFill="1" applyBorder="1" applyAlignment="1">
      <alignment horizontal="center" wrapText="1"/>
    </xf>
    <xf numFmtId="0" fontId="8" fillId="0" borderId="29" xfId="0" applyFont="1" applyFill="1" applyBorder="1" applyAlignment="1">
      <alignment horizontal="right" wrapText="1"/>
    </xf>
    <xf numFmtId="0" fontId="8" fillId="0" borderId="31" xfId="0" applyFont="1" applyFill="1" applyBorder="1" applyAlignment="1">
      <alignment horizontal="right" wrapText="1"/>
    </xf>
    <xf numFmtId="0" fontId="3" fillId="0" borderId="30" xfId="0" applyFont="1" applyFill="1" applyBorder="1" applyAlignment="1">
      <alignment/>
    </xf>
    <xf numFmtId="166" fontId="3" fillId="0" borderId="29" xfId="47" applyNumberFormat="1" applyFont="1" applyFill="1" applyBorder="1" applyAlignment="1">
      <alignment/>
    </xf>
    <xf numFmtId="166" fontId="3" fillId="0" borderId="30" xfId="47" applyNumberFormat="1" applyFont="1" applyFill="1" applyBorder="1" applyAlignment="1">
      <alignment/>
    </xf>
    <xf numFmtId="166" fontId="3" fillId="0" borderId="31" xfId="47" applyNumberFormat="1" applyFont="1" applyFill="1" applyBorder="1" applyAlignment="1">
      <alignment/>
    </xf>
    <xf numFmtId="166" fontId="3" fillId="0" borderId="0" xfId="47" applyNumberFormat="1" applyFont="1" applyAlignment="1">
      <alignment/>
    </xf>
    <xf numFmtId="0" fontId="8" fillId="0" borderId="33" xfId="0" applyFont="1" applyFill="1" applyBorder="1" applyAlignment="1">
      <alignment horizontal="right" wrapText="1"/>
    </xf>
    <xf numFmtId="0" fontId="8" fillId="0" borderId="35" xfId="0" applyFont="1" applyFill="1" applyBorder="1" applyAlignment="1">
      <alignment horizontal="right" wrapText="1"/>
    </xf>
    <xf numFmtId="0" fontId="3" fillId="0" borderId="34" xfId="0" applyFont="1" applyFill="1" applyBorder="1" applyAlignment="1">
      <alignment/>
    </xf>
    <xf numFmtId="166" fontId="3" fillId="0" borderId="33" xfId="47" applyNumberFormat="1" applyFont="1" applyFill="1" applyBorder="1" applyAlignment="1">
      <alignment/>
    </xf>
    <xf numFmtId="166" fontId="3" fillId="0" borderId="34" xfId="47" applyNumberFormat="1" applyFont="1" applyFill="1" applyBorder="1" applyAlignment="1">
      <alignment/>
    </xf>
    <xf numFmtId="166" fontId="3" fillId="0" borderId="35" xfId="47" applyNumberFormat="1" applyFont="1" applyFill="1" applyBorder="1" applyAlignment="1">
      <alignment/>
    </xf>
    <xf numFmtId="166" fontId="3" fillId="0" borderId="0" xfId="47" applyNumberFormat="1" applyFont="1" applyFill="1" applyAlignment="1">
      <alignment/>
    </xf>
    <xf numFmtId="0" fontId="8" fillId="0" borderId="42" xfId="0" applyFont="1" applyFill="1" applyBorder="1" applyAlignment="1">
      <alignment horizontal="right" wrapText="1"/>
    </xf>
    <xf numFmtId="0" fontId="8" fillId="0" borderId="46" xfId="0" applyFont="1" applyFill="1" applyBorder="1" applyAlignment="1">
      <alignment horizontal="right" wrapText="1"/>
    </xf>
    <xf numFmtId="0" fontId="3" fillId="0" borderId="43" xfId="0" applyFont="1" applyFill="1" applyBorder="1" applyAlignment="1">
      <alignment/>
    </xf>
    <xf numFmtId="166" fontId="3" fillId="0" borderId="42" xfId="47" applyNumberFormat="1" applyFont="1" applyFill="1" applyBorder="1" applyAlignment="1">
      <alignment/>
    </xf>
    <xf numFmtId="166" fontId="3" fillId="0" borderId="43" xfId="47" applyNumberFormat="1" applyFont="1" applyFill="1" applyBorder="1" applyAlignment="1">
      <alignment/>
    </xf>
    <xf numFmtId="166" fontId="3" fillId="0" borderId="46" xfId="47" applyNumberFormat="1" applyFont="1" applyFill="1" applyBorder="1" applyAlignment="1">
      <alignment/>
    </xf>
    <xf numFmtId="166" fontId="3" fillId="0" borderId="0" xfId="47" applyNumberFormat="1" applyFont="1" applyFill="1" applyBorder="1" applyAlignment="1">
      <alignment/>
    </xf>
    <xf numFmtId="0" fontId="8" fillId="0" borderId="23" xfId="0" applyFont="1" applyFill="1" applyBorder="1" applyAlignment="1">
      <alignment horizontal="right" wrapText="1"/>
    </xf>
    <xf numFmtId="0" fontId="8" fillId="0" borderId="26" xfId="0" applyFont="1" applyFill="1" applyBorder="1" applyAlignment="1">
      <alignment horizontal="right" wrapText="1"/>
    </xf>
    <xf numFmtId="0" fontId="3" fillId="0" borderId="24" xfId="0" applyFont="1" applyFill="1" applyBorder="1" applyAlignment="1">
      <alignment/>
    </xf>
    <xf numFmtId="166" fontId="3" fillId="0" borderId="23" xfId="47" applyNumberFormat="1" applyFont="1" applyFill="1" applyBorder="1" applyAlignment="1">
      <alignment/>
    </xf>
    <xf numFmtId="166" fontId="3" fillId="0" borderId="24" xfId="47" applyNumberFormat="1" applyFont="1" applyFill="1" applyBorder="1" applyAlignment="1">
      <alignment/>
    </xf>
    <xf numFmtId="166" fontId="3" fillId="0" borderId="26" xfId="47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6" fillId="0" borderId="44" xfId="0" applyFont="1" applyFill="1" applyBorder="1" applyAlignment="1">
      <alignment horizontal="center" wrapText="1"/>
    </xf>
    <xf numFmtId="166" fontId="3" fillId="0" borderId="47" xfId="47" applyNumberFormat="1" applyFont="1" applyFill="1" applyBorder="1" applyAlignment="1">
      <alignment horizontal="center"/>
    </xf>
    <xf numFmtId="166" fontId="3" fillId="0" borderId="48" xfId="47" applyNumberFormat="1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0" xfId="0" applyFont="1" applyFill="1" applyBorder="1" applyAlignment="1">
      <alignment horizontal="left" wrapText="1"/>
    </xf>
    <xf numFmtId="0" fontId="6" fillId="0" borderId="49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3" fillId="0" borderId="50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3" fillId="0" borderId="28" xfId="0" applyFont="1" applyFill="1" applyBorder="1" applyAlignment="1">
      <alignment/>
    </xf>
    <xf numFmtId="0" fontId="3" fillId="0" borderId="52" xfId="0" applyFont="1" applyFill="1" applyBorder="1" applyAlignment="1">
      <alignment horizontal="left" wrapText="1"/>
    </xf>
    <xf numFmtId="0" fontId="3" fillId="0" borderId="53" xfId="0" applyFont="1" applyBorder="1" applyAlignment="1">
      <alignment/>
    </xf>
    <xf numFmtId="166" fontId="3" fillId="0" borderId="54" xfId="47" applyNumberFormat="1" applyFont="1" applyFill="1" applyBorder="1" applyAlignment="1">
      <alignment horizontal="left" wrapText="1"/>
    </xf>
    <xf numFmtId="166" fontId="3" fillId="0" borderId="29" xfId="47" applyNumberFormat="1" applyFont="1" applyFill="1" applyBorder="1" applyAlignment="1">
      <alignment horizontal="left" wrapText="1"/>
    </xf>
    <xf numFmtId="166" fontId="3" fillId="0" borderId="30" xfId="47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166" fontId="3" fillId="0" borderId="0" xfId="47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33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 horizontal="left" wrapText="1"/>
    </xf>
    <xf numFmtId="0" fontId="3" fillId="0" borderId="55" xfId="0" applyFont="1" applyBorder="1" applyAlignment="1">
      <alignment/>
    </xf>
    <xf numFmtId="166" fontId="3" fillId="0" borderId="56" xfId="47" applyNumberFormat="1" applyFont="1" applyFill="1" applyBorder="1" applyAlignment="1">
      <alignment horizontal="left" wrapText="1"/>
    </xf>
    <xf numFmtId="166" fontId="3" fillId="0" borderId="33" xfId="47" applyNumberFormat="1" applyFont="1" applyFill="1" applyBorder="1" applyAlignment="1">
      <alignment horizontal="left" wrapText="1"/>
    </xf>
    <xf numFmtId="166" fontId="3" fillId="0" borderId="34" xfId="47" applyNumberFormat="1" applyFont="1" applyFill="1" applyBorder="1" applyAlignment="1">
      <alignment horizontal="left" wrapText="1"/>
    </xf>
    <xf numFmtId="166" fontId="3" fillId="0" borderId="56" xfId="0" applyNumberFormat="1" applyFont="1" applyFill="1" applyBorder="1" applyAlignment="1">
      <alignment horizontal="left" wrapText="1"/>
    </xf>
    <xf numFmtId="0" fontId="3" fillId="0" borderId="42" xfId="0" applyFont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57" xfId="0" applyFont="1" applyFill="1" applyBorder="1" applyAlignment="1">
      <alignment horizontal="left" wrapText="1"/>
    </xf>
    <xf numFmtId="0" fontId="3" fillId="0" borderId="58" xfId="0" applyFont="1" applyBorder="1" applyAlignment="1">
      <alignment/>
    </xf>
    <xf numFmtId="166" fontId="3" fillId="0" borderId="59" xfId="47" applyNumberFormat="1" applyFont="1" applyFill="1" applyBorder="1" applyAlignment="1">
      <alignment horizontal="left" wrapText="1"/>
    </xf>
    <xf numFmtId="166" fontId="3" fillId="0" borderId="42" xfId="47" applyNumberFormat="1" applyFont="1" applyFill="1" applyBorder="1" applyAlignment="1">
      <alignment horizontal="left" wrapText="1"/>
    </xf>
    <xf numFmtId="166" fontId="3" fillId="0" borderId="43" xfId="47" applyNumberFormat="1" applyFont="1" applyFill="1" applyBorder="1" applyAlignment="1">
      <alignment horizontal="left" wrapText="1"/>
    </xf>
    <xf numFmtId="166" fontId="3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3" fontId="3" fillId="0" borderId="0" xfId="47" applyNumberFormat="1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center" wrapText="1"/>
    </xf>
    <xf numFmtId="166" fontId="6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166" fontId="3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66" fontId="3" fillId="0" borderId="0" xfId="47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 wrapText="1"/>
    </xf>
    <xf numFmtId="0" fontId="3" fillId="0" borderId="2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6" fillId="0" borderId="25" xfId="0" applyFont="1" applyFill="1" applyBorder="1" applyAlignment="1">
      <alignment horizontal="center" wrapText="1"/>
    </xf>
    <xf numFmtId="0" fontId="6" fillId="0" borderId="26" xfId="0" applyFont="1" applyFill="1" applyBorder="1" applyAlignment="1">
      <alignment horizontal="center" wrapText="1"/>
    </xf>
    <xf numFmtId="0" fontId="6" fillId="0" borderId="27" xfId="0" applyFont="1" applyFill="1" applyBorder="1" applyAlignment="1">
      <alignment horizontal="center" wrapText="1"/>
    </xf>
    <xf numFmtId="0" fontId="6" fillId="0" borderId="23" xfId="0" applyFont="1" applyFill="1" applyBorder="1" applyAlignment="1">
      <alignment horizontal="center" wrapText="1"/>
    </xf>
    <xf numFmtId="0" fontId="6" fillId="0" borderId="24" xfId="0" applyFont="1" applyFill="1" applyBorder="1" applyAlignment="1">
      <alignment horizontal="center" wrapText="1"/>
    </xf>
    <xf numFmtId="3" fontId="3" fillId="0" borderId="42" xfId="0" applyNumberFormat="1" applyFont="1" applyBorder="1" applyAlignment="1">
      <alignment horizontal="center" wrapText="1"/>
    </xf>
    <xf numFmtId="3" fontId="3" fillId="0" borderId="43" xfId="0" applyNumberFormat="1" applyFont="1" applyBorder="1" applyAlignment="1">
      <alignment horizontal="center" wrapText="1"/>
    </xf>
    <xf numFmtId="3" fontId="3" fillId="0" borderId="46" xfId="0" applyNumberFormat="1" applyFont="1" applyBorder="1" applyAlignment="1">
      <alignment horizontal="center" wrapText="1"/>
    </xf>
    <xf numFmtId="3" fontId="3" fillId="0" borderId="44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40" xfId="0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3" fillId="33" borderId="0" xfId="56" applyFont="1" applyFill="1" applyAlignment="1">
      <alignment/>
      <protection/>
    </xf>
    <xf numFmtId="0" fontId="3" fillId="33" borderId="0" xfId="56" applyFont="1" applyFill="1" applyBorder="1" applyAlignment="1">
      <alignment wrapText="1"/>
      <protection/>
    </xf>
    <xf numFmtId="0" fontId="6" fillId="33" borderId="0" xfId="56" applyFont="1" applyFill="1" applyBorder="1" applyAlignment="1">
      <alignment horizontal="left" vertical="top"/>
      <protection/>
    </xf>
    <xf numFmtId="0" fontId="3" fillId="33" borderId="0" xfId="56" applyFont="1" applyFill="1" applyBorder="1" applyAlignment="1">
      <alignment horizontal="left" vertical="top"/>
      <protection/>
    </xf>
    <xf numFmtId="0" fontId="3" fillId="33" borderId="0" xfId="56" applyFont="1" applyFill="1" applyBorder="1" applyAlignment="1">
      <alignment horizontal="center" vertical="top"/>
      <protection/>
    </xf>
    <xf numFmtId="0" fontId="6" fillId="33" borderId="14" xfId="56" applyFont="1" applyFill="1" applyBorder="1" applyAlignment="1">
      <alignment horizontal="left" vertical="top"/>
      <protection/>
    </xf>
    <xf numFmtId="0" fontId="3" fillId="33" borderId="15" xfId="56" applyFont="1" applyFill="1" applyBorder="1" applyAlignment="1">
      <alignment horizontal="center" vertical="top"/>
      <protection/>
    </xf>
    <xf numFmtId="0" fontId="6" fillId="33" borderId="15" xfId="56" applyFont="1" applyFill="1" applyBorder="1" applyAlignment="1">
      <alignment horizontal="left" vertical="top"/>
      <protection/>
    </xf>
    <xf numFmtId="0" fontId="3" fillId="33" borderId="15" xfId="56" applyFont="1" applyFill="1" applyBorder="1" applyAlignment="1">
      <alignment horizontal="left" vertical="top"/>
      <protection/>
    </xf>
    <xf numFmtId="0" fontId="3" fillId="33" borderId="16" xfId="56" applyFont="1" applyFill="1" applyBorder="1" applyAlignment="1">
      <alignment horizontal="left" vertical="top"/>
      <protection/>
    </xf>
    <xf numFmtId="0" fontId="16" fillId="33" borderId="0" xfId="56" applyFont="1" applyFill="1" applyAlignment="1">
      <alignment/>
      <protection/>
    </xf>
    <xf numFmtId="0" fontId="0" fillId="33" borderId="0" xfId="56" applyFill="1" applyAlignment="1">
      <alignment/>
      <protection/>
    </xf>
    <xf numFmtId="49" fontId="16" fillId="33" borderId="0" xfId="56" applyNumberFormat="1" applyFont="1" applyFill="1" applyAlignment="1">
      <alignment/>
      <protection/>
    </xf>
    <xf numFmtId="0" fontId="17" fillId="33" borderId="0" xfId="56" applyFont="1" applyFill="1" applyAlignment="1">
      <alignment/>
      <protection/>
    </xf>
    <xf numFmtId="0" fontId="16" fillId="33" borderId="21" xfId="56" applyFont="1" applyFill="1" applyBorder="1" applyAlignment="1">
      <alignment horizontal="center"/>
      <protection/>
    </xf>
    <xf numFmtId="0" fontId="16" fillId="33" borderId="22" xfId="56" applyFont="1" applyFill="1" applyBorder="1" applyAlignment="1">
      <alignment horizontal="center"/>
      <protection/>
    </xf>
    <xf numFmtId="0" fontId="16" fillId="33" borderId="23" xfId="56" applyFont="1" applyFill="1" applyBorder="1" applyAlignment="1">
      <alignment horizontal="center" wrapText="1"/>
      <protection/>
    </xf>
    <xf numFmtId="0" fontId="16" fillId="33" borderId="24" xfId="56" applyFont="1" applyFill="1" applyBorder="1" applyAlignment="1">
      <alignment horizontal="center" wrapText="1"/>
      <protection/>
    </xf>
    <xf numFmtId="0" fontId="16" fillId="33" borderId="25" xfId="56" applyFont="1" applyFill="1" applyBorder="1" applyAlignment="1">
      <alignment horizontal="center" wrapText="1"/>
      <protection/>
    </xf>
    <xf numFmtId="0" fontId="16" fillId="33" borderId="26" xfId="56" applyFont="1" applyFill="1" applyBorder="1" applyAlignment="1">
      <alignment horizontal="center" wrapText="1"/>
      <protection/>
    </xf>
    <xf numFmtId="0" fontId="16" fillId="33" borderId="27" xfId="56" applyFont="1" applyFill="1" applyBorder="1" applyAlignment="1">
      <alignment horizontal="center" wrapText="1"/>
      <protection/>
    </xf>
    <xf numFmtId="0" fontId="16" fillId="33" borderId="60" xfId="56" applyFont="1" applyFill="1" applyBorder="1" applyAlignment="1">
      <alignment horizontal="center" wrapText="1"/>
      <protection/>
    </xf>
    <xf numFmtId="0" fontId="16" fillId="33" borderId="61" xfId="56" applyFont="1" applyFill="1" applyBorder="1" applyAlignment="1">
      <alignment horizontal="center" wrapText="1"/>
      <protection/>
    </xf>
    <xf numFmtId="0" fontId="17" fillId="33" borderId="34" xfId="56" applyFont="1" applyFill="1" applyBorder="1" applyAlignment="1">
      <alignment/>
      <protection/>
    </xf>
    <xf numFmtId="3" fontId="17" fillId="33" borderId="33" xfId="49" applyNumberFormat="1" applyFont="1" applyFill="1" applyBorder="1" applyAlignment="1">
      <alignment horizontal="center" wrapText="1"/>
    </xf>
    <xf numFmtId="3" fontId="17" fillId="33" borderId="34" xfId="49" applyNumberFormat="1" applyFont="1" applyFill="1" applyBorder="1" applyAlignment="1">
      <alignment horizontal="center" wrapText="1"/>
    </xf>
    <xf numFmtId="3" fontId="17" fillId="33" borderId="20" xfId="49" applyNumberFormat="1" applyFont="1" applyFill="1" applyBorder="1" applyAlignment="1">
      <alignment horizontal="center" wrapText="1"/>
    </xf>
    <xf numFmtId="3" fontId="17" fillId="33" borderId="35" xfId="49" applyNumberFormat="1" applyFont="1" applyFill="1" applyBorder="1" applyAlignment="1">
      <alignment horizontal="center" wrapText="1"/>
    </xf>
    <xf numFmtId="3" fontId="17" fillId="33" borderId="10" xfId="49" applyNumberFormat="1" applyFont="1" applyFill="1" applyBorder="1" applyAlignment="1">
      <alignment horizontal="center" wrapText="1"/>
    </xf>
    <xf numFmtId="3" fontId="17" fillId="33" borderId="29" xfId="56" applyNumberFormat="1" applyFont="1" applyFill="1" applyBorder="1" applyAlignment="1">
      <alignment horizontal="center" wrapText="1"/>
      <protection/>
    </xf>
    <xf numFmtId="3" fontId="17" fillId="33" borderId="30" xfId="56" applyNumberFormat="1" applyFont="1" applyFill="1" applyBorder="1" applyAlignment="1">
      <alignment horizontal="center" wrapText="1"/>
      <protection/>
    </xf>
    <xf numFmtId="3" fontId="17" fillId="33" borderId="33" xfId="56" applyNumberFormat="1" applyFont="1" applyFill="1" applyBorder="1" applyAlignment="1">
      <alignment horizontal="center" wrapText="1"/>
      <protection/>
    </xf>
    <xf numFmtId="3" fontId="17" fillId="33" borderId="34" xfId="56" applyNumberFormat="1" applyFont="1" applyFill="1" applyBorder="1" applyAlignment="1">
      <alignment horizontal="center" wrapText="1"/>
      <protection/>
    </xf>
    <xf numFmtId="0" fontId="17" fillId="33" borderId="43" xfId="56" applyFont="1" applyFill="1" applyBorder="1" applyAlignment="1">
      <alignment/>
      <protection/>
    </xf>
    <xf numFmtId="3" fontId="17" fillId="33" borderId="37" xfId="49" applyNumberFormat="1" applyFont="1" applyFill="1" applyBorder="1" applyAlignment="1">
      <alignment horizontal="center" wrapText="1"/>
    </xf>
    <xf numFmtId="3" fontId="17" fillId="33" borderId="38" xfId="49" applyNumberFormat="1" applyFont="1" applyFill="1" applyBorder="1" applyAlignment="1">
      <alignment horizontal="center" wrapText="1"/>
    </xf>
    <xf numFmtId="3" fontId="17" fillId="33" borderId="12" xfId="49" applyNumberFormat="1" applyFont="1" applyFill="1" applyBorder="1" applyAlignment="1">
      <alignment horizontal="center" wrapText="1"/>
    </xf>
    <xf numFmtId="3" fontId="17" fillId="33" borderId="39" xfId="49" applyNumberFormat="1" applyFont="1" applyFill="1" applyBorder="1" applyAlignment="1">
      <alignment horizontal="center" wrapText="1"/>
    </xf>
    <xf numFmtId="3" fontId="17" fillId="33" borderId="40" xfId="49" applyNumberFormat="1" applyFont="1" applyFill="1" applyBorder="1" applyAlignment="1">
      <alignment horizontal="center" wrapText="1"/>
    </xf>
    <xf numFmtId="3" fontId="17" fillId="33" borderId="42" xfId="56" applyNumberFormat="1" applyFont="1" applyFill="1" applyBorder="1" applyAlignment="1">
      <alignment horizontal="center" wrapText="1"/>
      <protection/>
    </xf>
    <xf numFmtId="3" fontId="17" fillId="33" borderId="43" xfId="56" applyNumberFormat="1" applyFont="1" applyFill="1" applyBorder="1" applyAlignment="1">
      <alignment horizontal="center" wrapText="1"/>
      <protection/>
    </xf>
    <xf numFmtId="3" fontId="16" fillId="33" borderId="21" xfId="56" applyNumberFormat="1" applyFont="1" applyFill="1" applyBorder="1" applyAlignment="1">
      <alignment horizontal="center" wrapText="1"/>
      <protection/>
    </xf>
    <xf numFmtId="3" fontId="16" fillId="33" borderId="62" xfId="56" applyNumberFormat="1" applyFont="1" applyFill="1" applyBorder="1" applyAlignment="1">
      <alignment horizontal="center" wrapText="1"/>
      <protection/>
    </xf>
    <xf numFmtId="3" fontId="16" fillId="33" borderId="45" xfId="56" applyNumberFormat="1" applyFont="1" applyFill="1" applyBorder="1" applyAlignment="1">
      <alignment horizontal="center" wrapText="1"/>
      <protection/>
    </xf>
    <xf numFmtId="3" fontId="16" fillId="33" borderId="22" xfId="56" applyNumberFormat="1" applyFont="1" applyFill="1" applyBorder="1" applyAlignment="1">
      <alignment horizontal="center" wrapText="1"/>
      <protection/>
    </xf>
    <xf numFmtId="3" fontId="16" fillId="33" borderId="25" xfId="56" applyNumberFormat="1" applyFont="1" applyFill="1" applyBorder="1" applyAlignment="1">
      <alignment horizontal="center" wrapText="1"/>
      <protection/>
    </xf>
    <xf numFmtId="3" fontId="16" fillId="33" borderId="24" xfId="56" applyNumberFormat="1" applyFont="1" applyFill="1" applyBorder="1" applyAlignment="1">
      <alignment horizontal="center" wrapText="1"/>
      <protection/>
    </xf>
    <xf numFmtId="0" fontId="17" fillId="33" borderId="28" xfId="56" applyFont="1" applyFill="1" applyBorder="1" applyAlignment="1">
      <alignment horizontal="left" wrapText="1"/>
      <protection/>
    </xf>
    <xf numFmtId="3" fontId="17" fillId="33" borderId="47" xfId="56" applyNumberFormat="1" applyFont="1" applyFill="1" applyBorder="1" applyAlignment="1">
      <alignment horizontal="center" wrapText="1"/>
      <protection/>
    </xf>
    <xf numFmtId="3" fontId="17" fillId="33" borderId="48" xfId="56" applyNumberFormat="1" applyFont="1" applyFill="1" applyBorder="1" applyAlignment="1">
      <alignment horizontal="center" wrapText="1"/>
      <protection/>
    </xf>
    <xf numFmtId="3" fontId="17" fillId="33" borderId="63" xfId="56" applyNumberFormat="1" applyFont="1" applyFill="1" applyBorder="1" applyAlignment="1">
      <alignment horizontal="center" wrapText="1"/>
      <protection/>
    </xf>
    <xf numFmtId="0" fontId="17" fillId="33" borderId="10" xfId="56" applyFont="1" applyFill="1" applyBorder="1" applyAlignment="1">
      <alignment horizontal="left" wrapText="1"/>
      <protection/>
    </xf>
    <xf numFmtId="3" fontId="17" fillId="33" borderId="35" xfId="56" applyNumberFormat="1" applyFont="1" applyFill="1" applyBorder="1" applyAlignment="1">
      <alignment horizontal="center" wrapText="1"/>
      <protection/>
    </xf>
    <xf numFmtId="0" fontId="17" fillId="33" borderId="36" xfId="56" applyFont="1" applyFill="1" applyBorder="1" applyAlignment="1">
      <alignment horizontal="left" wrapText="1"/>
      <protection/>
    </xf>
    <xf numFmtId="3" fontId="17" fillId="33" borderId="37" xfId="56" applyNumberFormat="1" applyFont="1" applyFill="1" applyBorder="1" applyAlignment="1">
      <alignment horizontal="center" wrapText="1"/>
      <protection/>
    </xf>
    <xf numFmtId="3" fontId="17" fillId="33" borderId="38" xfId="56" applyNumberFormat="1" applyFont="1" applyFill="1" applyBorder="1" applyAlignment="1">
      <alignment horizontal="center" wrapText="1"/>
      <protection/>
    </xf>
    <xf numFmtId="3" fontId="17" fillId="33" borderId="31" xfId="56" applyNumberFormat="1" applyFont="1" applyFill="1" applyBorder="1" applyAlignment="1">
      <alignment horizontal="center" wrapText="1"/>
      <protection/>
    </xf>
    <xf numFmtId="3" fontId="17" fillId="33" borderId="64" xfId="56" applyNumberFormat="1" applyFont="1" applyFill="1" applyBorder="1" applyAlignment="1">
      <alignment horizontal="center" wrapText="1"/>
      <protection/>
    </xf>
    <xf numFmtId="3" fontId="17" fillId="33" borderId="65" xfId="56" applyNumberFormat="1" applyFont="1" applyFill="1" applyBorder="1" applyAlignment="1">
      <alignment horizontal="center" wrapText="1"/>
      <protection/>
    </xf>
    <xf numFmtId="0" fontId="16" fillId="33" borderId="0" xfId="56" applyFont="1" applyFill="1" applyBorder="1" applyAlignment="1">
      <alignment horizontal="center" wrapText="1"/>
      <protection/>
    </xf>
    <xf numFmtId="3" fontId="16" fillId="33" borderId="0" xfId="56" applyNumberFormat="1" applyFont="1" applyFill="1" applyBorder="1" applyAlignment="1">
      <alignment horizontal="center" wrapText="1"/>
      <protection/>
    </xf>
    <xf numFmtId="0" fontId="16" fillId="33" borderId="0" xfId="56" applyFont="1" applyFill="1" applyBorder="1" applyAlignment="1">
      <alignment horizontal="left"/>
      <protection/>
    </xf>
    <xf numFmtId="0" fontId="17" fillId="33" borderId="0" xfId="56" applyFont="1" applyFill="1" applyBorder="1" applyAlignment="1">
      <alignment horizontal="left"/>
      <protection/>
    </xf>
    <xf numFmtId="0" fontId="16" fillId="33" borderId="42" xfId="56" applyFont="1" applyFill="1" applyBorder="1" applyAlignment="1">
      <alignment horizontal="center" wrapText="1"/>
      <protection/>
    </xf>
    <xf numFmtId="0" fontId="16" fillId="33" borderId="43" xfId="56" applyFont="1" applyFill="1" applyBorder="1" applyAlignment="1">
      <alignment horizontal="center" wrapText="1"/>
      <protection/>
    </xf>
    <xf numFmtId="0" fontId="16" fillId="33" borderId="37" xfId="56" applyFont="1" applyFill="1" applyBorder="1" applyAlignment="1">
      <alignment horizontal="center" wrapText="1"/>
      <protection/>
    </xf>
    <xf numFmtId="0" fontId="16" fillId="33" borderId="38" xfId="56" applyFont="1" applyFill="1" applyBorder="1" applyAlignment="1">
      <alignment horizontal="center" wrapText="1"/>
      <protection/>
    </xf>
    <xf numFmtId="0" fontId="16" fillId="33" borderId="30" xfId="56" applyFont="1" applyFill="1" applyBorder="1" applyAlignment="1">
      <alignment/>
      <protection/>
    </xf>
    <xf numFmtId="166" fontId="0" fillId="33" borderId="29" xfId="49" applyNumberFormat="1" applyFill="1" applyBorder="1" applyAlignment="1">
      <alignment horizontal="center"/>
    </xf>
    <xf numFmtId="166" fontId="0" fillId="33" borderId="30" xfId="49" applyNumberFormat="1" applyFill="1" applyBorder="1" applyAlignment="1">
      <alignment horizontal="center"/>
    </xf>
    <xf numFmtId="166" fontId="0" fillId="33" borderId="32" xfId="49" applyNumberFormat="1" applyFill="1" applyBorder="1" applyAlignment="1">
      <alignment horizontal="center"/>
    </xf>
    <xf numFmtId="166" fontId="0" fillId="33" borderId="28" xfId="49" applyNumberFormat="1" applyFill="1" applyBorder="1" applyAlignment="1">
      <alignment horizontal="center"/>
    </xf>
    <xf numFmtId="0" fontId="16" fillId="33" borderId="34" xfId="56" applyFont="1" applyFill="1" applyBorder="1" applyAlignment="1">
      <alignment/>
      <protection/>
    </xf>
    <xf numFmtId="166" fontId="0" fillId="33" borderId="33" xfId="49" applyNumberFormat="1" applyFill="1" applyBorder="1" applyAlignment="1">
      <alignment horizontal="center"/>
    </xf>
    <xf numFmtId="166" fontId="0" fillId="33" borderId="34" xfId="49" applyNumberFormat="1" applyFill="1" applyBorder="1" applyAlignment="1">
      <alignment horizontal="center"/>
    </xf>
    <xf numFmtId="166" fontId="0" fillId="33" borderId="20" xfId="49" applyNumberFormat="1" applyFill="1" applyBorder="1" applyAlignment="1">
      <alignment horizontal="center"/>
    </xf>
    <xf numFmtId="166" fontId="0" fillId="33" borderId="10" xfId="49" applyNumberFormat="1" applyFill="1" applyBorder="1" applyAlignment="1">
      <alignment horizontal="center"/>
    </xf>
    <xf numFmtId="0" fontId="16" fillId="33" borderId="43" xfId="56" applyFont="1" applyFill="1" applyBorder="1" applyAlignment="1">
      <alignment/>
      <protection/>
    </xf>
    <xf numFmtId="166" fontId="0" fillId="33" borderId="42" xfId="49" applyNumberFormat="1" applyFill="1" applyBorder="1" applyAlignment="1">
      <alignment horizontal="center"/>
    </xf>
    <xf numFmtId="166" fontId="0" fillId="33" borderId="43" xfId="49" applyNumberFormat="1" applyFill="1" applyBorder="1" applyAlignment="1">
      <alignment horizontal="center"/>
    </xf>
    <xf numFmtId="166" fontId="0" fillId="33" borderId="44" xfId="49" applyNumberFormat="1" applyFill="1" applyBorder="1" applyAlignment="1">
      <alignment horizontal="center"/>
    </xf>
    <xf numFmtId="166" fontId="0" fillId="33" borderId="36" xfId="49" applyNumberFormat="1" applyFill="1" applyBorder="1" applyAlignment="1">
      <alignment horizont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/>
    </xf>
    <xf numFmtId="14" fontId="2" fillId="33" borderId="0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NumberFormat="1" applyFont="1" applyFill="1" applyBorder="1" applyAlignment="1">
      <alignment/>
    </xf>
    <xf numFmtId="0" fontId="16" fillId="33" borderId="64" xfId="56" applyFont="1" applyFill="1" applyBorder="1" applyAlignment="1">
      <alignment horizontal="center" vertical="center" textRotation="90" wrapText="1"/>
      <protection/>
    </xf>
    <xf numFmtId="0" fontId="18" fillId="33" borderId="60" xfId="56" applyFont="1" applyFill="1" applyBorder="1" applyAlignment="1">
      <alignment horizontal="center" vertical="center" textRotation="90" wrapText="1"/>
      <protection/>
    </xf>
    <xf numFmtId="0" fontId="18" fillId="33" borderId="23" xfId="56" applyFont="1" applyFill="1" applyBorder="1" applyAlignment="1">
      <alignment horizontal="center" vertical="center" textRotation="90" wrapText="1"/>
      <protection/>
    </xf>
    <xf numFmtId="0" fontId="16" fillId="33" borderId="21" xfId="56" applyFont="1" applyFill="1" applyBorder="1" applyAlignment="1">
      <alignment horizontal="center" wrapText="1"/>
      <protection/>
    </xf>
    <xf numFmtId="0" fontId="16" fillId="33" borderId="62" xfId="56" applyFont="1" applyFill="1" applyBorder="1" applyAlignment="1">
      <alignment horizontal="center" wrapText="1"/>
      <protection/>
    </xf>
    <xf numFmtId="0" fontId="16" fillId="33" borderId="29" xfId="56" applyFont="1" applyFill="1" applyBorder="1" applyAlignment="1">
      <alignment horizontal="center" vertical="center" textRotation="90" wrapText="1"/>
      <protection/>
    </xf>
    <xf numFmtId="0" fontId="16" fillId="33" borderId="33" xfId="56" applyFont="1" applyFill="1" applyBorder="1" applyAlignment="1">
      <alignment horizontal="center" vertical="center" textRotation="90" wrapText="1"/>
      <protection/>
    </xf>
    <xf numFmtId="0" fontId="16" fillId="33" borderId="42" xfId="56" applyFont="1" applyFill="1" applyBorder="1" applyAlignment="1">
      <alignment horizontal="center" vertical="center" textRotation="90" wrapText="1"/>
      <protection/>
    </xf>
    <xf numFmtId="0" fontId="16" fillId="33" borderId="17" xfId="56" applyFont="1" applyFill="1" applyBorder="1" applyAlignment="1">
      <alignment horizontal="center" wrapText="1"/>
      <protection/>
    </xf>
    <xf numFmtId="0" fontId="16" fillId="33" borderId="19" xfId="56" applyFont="1" applyFill="1" applyBorder="1" applyAlignment="1">
      <alignment horizontal="center" wrapText="1"/>
      <protection/>
    </xf>
    <xf numFmtId="0" fontId="16" fillId="33" borderId="18" xfId="56" applyFont="1" applyFill="1" applyBorder="1" applyAlignment="1">
      <alignment horizontal="center" wrapText="1"/>
      <protection/>
    </xf>
    <xf numFmtId="0" fontId="16" fillId="33" borderId="49" xfId="56" applyFont="1" applyFill="1" applyBorder="1" applyAlignment="1">
      <alignment horizontal="center" vertical="center" wrapText="1"/>
      <protection/>
    </xf>
    <xf numFmtId="0" fontId="16" fillId="33" borderId="66" xfId="56" applyFont="1" applyFill="1" applyBorder="1" applyAlignment="1">
      <alignment horizontal="center" vertical="center" wrapText="1"/>
      <protection/>
    </xf>
    <xf numFmtId="0" fontId="0" fillId="33" borderId="67" xfId="56" applyFill="1" applyBorder="1" applyAlignment="1">
      <alignment horizontal="center" vertical="center" wrapText="1"/>
      <protection/>
    </xf>
    <xf numFmtId="0" fontId="0" fillId="33" borderId="68" xfId="56" applyFill="1" applyBorder="1" applyAlignment="1">
      <alignment horizontal="center" vertical="center" wrapText="1"/>
      <protection/>
    </xf>
    <xf numFmtId="49" fontId="18" fillId="33" borderId="0" xfId="56" applyNumberFormat="1" applyFont="1" applyFill="1" applyBorder="1" applyAlignment="1">
      <alignment horizontal="center" vertical="center" wrapText="1"/>
      <protection/>
    </xf>
    <xf numFmtId="0" fontId="0" fillId="33" borderId="0" xfId="56" applyFill="1" applyBorder="1" applyAlignment="1">
      <alignment horizontal="center" vertical="center" wrapText="1"/>
      <protection/>
    </xf>
    <xf numFmtId="0" fontId="16" fillId="33" borderId="69" xfId="56" applyFont="1" applyFill="1" applyBorder="1" applyAlignment="1">
      <alignment horizontal="center" wrapText="1"/>
      <protection/>
    </xf>
    <xf numFmtId="0" fontId="16" fillId="33" borderId="45" xfId="56" applyFont="1" applyFill="1" applyBorder="1" applyAlignment="1">
      <alignment horizontal="center" wrapText="1"/>
      <protection/>
    </xf>
    <xf numFmtId="0" fontId="6" fillId="33" borderId="10" xfId="56" applyFont="1" applyFill="1" applyBorder="1" applyAlignment="1">
      <alignment horizontal="left" vertical="top"/>
      <protection/>
    </xf>
    <xf numFmtId="0" fontId="6" fillId="33" borderId="11" xfId="56" applyFont="1" applyFill="1" applyBorder="1" applyAlignment="1">
      <alignment horizontal="left" vertical="top"/>
      <protection/>
    </xf>
    <xf numFmtId="0" fontId="6" fillId="33" borderId="20" xfId="56" applyFont="1" applyFill="1" applyBorder="1" applyAlignment="1">
      <alignment horizontal="left" vertical="top"/>
      <protection/>
    </xf>
    <xf numFmtId="0" fontId="3" fillId="33" borderId="40" xfId="56" applyFont="1" applyFill="1" applyBorder="1" applyAlignment="1">
      <alignment horizontal="left" vertical="top" wrapText="1"/>
      <protection/>
    </xf>
    <xf numFmtId="0" fontId="0" fillId="33" borderId="70" xfId="56" applyFill="1" applyBorder="1" applyAlignment="1">
      <alignment wrapText="1"/>
      <protection/>
    </xf>
    <xf numFmtId="0" fontId="0" fillId="33" borderId="12" xfId="56" applyFill="1" applyBorder="1" applyAlignment="1">
      <alignment wrapText="1"/>
      <protection/>
    </xf>
    <xf numFmtId="0" fontId="0" fillId="33" borderId="71" xfId="56" applyFill="1" applyBorder="1" applyAlignment="1">
      <alignment wrapText="1"/>
      <protection/>
    </xf>
    <xf numFmtId="0" fontId="0" fillId="33" borderId="0" xfId="56" applyFill="1" applyBorder="1" applyAlignment="1">
      <alignment wrapText="1"/>
      <protection/>
    </xf>
    <xf numFmtId="0" fontId="0" fillId="33" borderId="13" xfId="56" applyFill="1" applyBorder="1" applyAlignment="1">
      <alignment wrapText="1"/>
      <protection/>
    </xf>
    <xf numFmtId="0" fontId="6" fillId="33" borderId="71" xfId="56" applyFont="1" applyFill="1" applyBorder="1" applyAlignment="1">
      <alignment horizontal="left" vertical="top" wrapText="1"/>
      <protection/>
    </xf>
    <xf numFmtId="0" fontId="16" fillId="33" borderId="10" xfId="56" applyFont="1" applyFill="1" applyBorder="1" applyAlignment="1">
      <alignment horizontal="left"/>
      <protection/>
    </xf>
    <xf numFmtId="0" fontId="16" fillId="33" borderId="11" xfId="56" applyFont="1" applyFill="1" applyBorder="1" applyAlignment="1">
      <alignment horizontal="left"/>
      <protection/>
    </xf>
    <xf numFmtId="0" fontId="16" fillId="33" borderId="20" xfId="56" applyFont="1" applyFill="1" applyBorder="1" applyAlignment="1">
      <alignment horizontal="left"/>
      <protection/>
    </xf>
    <xf numFmtId="0" fontId="16" fillId="33" borderId="0" xfId="56" applyFont="1" applyFill="1" applyBorder="1" applyAlignment="1">
      <alignment horizontal="center" wrapText="1"/>
      <protection/>
    </xf>
    <xf numFmtId="0" fontId="14" fillId="34" borderId="17" xfId="56" applyFont="1" applyFill="1" applyBorder="1" applyAlignment="1">
      <alignment horizontal="center" vertical="center" wrapText="1"/>
      <protection/>
    </xf>
    <xf numFmtId="0" fontId="0" fillId="0" borderId="18" xfId="56" applyBorder="1" applyAlignment="1">
      <alignment horizontal="center" vertical="center" wrapText="1"/>
      <protection/>
    </xf>
    <xf numFmtId="49" fontId="15" fillId="34" borderId="17" xfId="56" applyNumberFormat="1" applyFont="1" applyFill="1" applyBorder="1" applyAlignment="1">
      <alignment horizontal="center" vertical="center" wrapText="1"/>
      <protection/>
    </xf>
    <xf numFmtId="0" fontId="0" fillId="34" borderId="19" xfId="56" applyFill="1" applyBorder="1" applyAlignment="1">
      <alignment horizontal="center" vertical="center" wrapText="1"/>
      <protection/>
    </xf>
    <xf numFmtId="0" fontId="3" fillId="33" borderId="72" xfId="56" applyFont="1" applyFill="1" applyBorder="1" applyAlignment="1">
      <alignment horizontal="left"/>
      <protection/>
    </xf>
    <xf numFmtId="0" fontId="0" fillId="33" borderId="14" xfId="56" applyFill="1" applyBorder="1" applyAlignment="1">
      <alignment wrapText="1"/>
      <protection/>
    </xf>
    <xf numFmtId="0" fontId="0" fillId="33" borderId="15" xfId="56" applyFill="1" applyBorder="1" applyAlignment="1">
      <alignment wrapText="1"/>
      <protection/>
    </xf>
    <xf numFmtId="0" fontId="0" fillId="33" borderId="16" xfId="56" applyFill="1" applyBorder="1" applyAlignment="1">
      <alignment wrapText="1"/>
      <protection/>
    </xf>
    <xf numFmtId="0" fontId="3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167" fontId="6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wrapText="1"/>
    </xf>
    <xf numFmtId="0" fontId="6" fillId="0" borderId="29" xfId="0" applyFont="1" applyFill="1" applyBorder="1" applyAlignment="1">
      <alignment wrapText="1"/>
    </xf>
    <xf numFmtId="0" fontId="6" fillId="0" borderId="28" xfId="0" applyFont="1" applyFill="1" applyBorder="1" applyAlignment="1">
      <alignment wrapText="1"/>
    </xf>
    <xf numFmtId="0" fontId="6" fillId="0" borderId="33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6" fillId="0" borderId="42" xfId="0" applyFont="1" applyFill="1" applyBorder="1" applyAlignment="1">
      <alignment wrapText="1"/>
    </xf>
    <xf numFmtId="0" fontId="6" fillId="0" borderId="36" xfId="0" applyFont="1" applyFill="1" applyBorder="1" applyAlignment="1">
      <alignment wrapText="1"/>
    </xf>
    <xf numFmtId="0" fontId="6" fillId="0" borderId="17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164" fontId="6" fillId="0" borderId="49" xfId="0" applyNumberFormat="1" applyFont="1" applyFill="1" applyBorder="1" applyAlignment="1">
      <alignment horizontal="center" wrapText="1"/>
    </xf>
    <xf numFmtId="164" fontId="6" fillId="0" borderId="66" xfId="0" applyNumberFormat="1" applyFont="1" applyFill="1" applyBorder="1" applyAlignment="1">
      <alignment horizontal="center" wrapText="1"/>
    </xf>
    <xf numFmtId="164" fontId="6" fillId="0" borderId="67" xfId="0" applyNumberFormat="1" applyFont="1" applyFill="1" applyBorder="1" applyAlignment="1">
      <alignment horizontal="center" wrapText="1"/>
    </xf>
    <xf numFmtId="164" fontId="6" fillId="0" borderId="68" xfId="0" applyNumberFormat="1" applyFont="1" applyFill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69" xfId="0" applyFont="1" applyBorder="1" applyAlignment="1">
      <alignment horizontal="center" wrapText="1"/>
    </xf>
    <xf numFmtId="0" fontId="6" fillId="0" borderId="45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64" xfId="0" applyFont="1" applyBorder="1" applyAlignment="1">
      <alignment horizontal="center" vertical="center" textRotation="90" wrapText="1"/>
    </xf>
    <xf numFmtId="0" fontId="6" fillId="0" borderId="60" xfId="0" applyFont="1" applyBorder="1" applyAlignment="1">
      <alignment horizontal="center" vertical="center" textRotation="90" wrapText="1"/>
    </xf>
    <xf numFmtId="0" fontId="6" fillId="0" borderId="23" xfId="0" applyFont="1" applyBorder="1" applyAlignment="1">
      <alignment horizontal="center" vertical="center" textRotation="90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6" fillId="0" borderId="69" xfId="0" applyFont="1" applyFill="1" applyBorder="1" applyAlignment="1">
      <alignment horizontal="center" wrapText="1"/>
    </xf>
    <xf numFmtId="0" fontId="6" fillId="0" borderId="45" xfId="0" applyFont="1" applyFill="1" applyBorder="1" applyAlignment="1">
      <alignment horizontal="center" wrapText="1"/>
    </xf>
    <xf numFmtId="0" fontId="6" fillId="0" borderId="62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6" fillId="0" borderId="62" xfId="0" applyFont="1" applyBorder="1" applyAlignment="1">
      <alignment horizontal="center" wrapText="1"/>
    </xf>
    <xf numFmtId="0" fontId="6" fillId="0" borderId="29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42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6" fillId="0" borderId="71" xfId="0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71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164" fontId="5" fillId="34" borderId="17" xfId="0" applyNumberFormat="1" applyFont="1" applyFill="1" applyBorder="1" applyAlignment="1">
      <alignment horizontal="center" vertical="center" wrapText="1"/>
    </xf>
    <xf numFmtId="164" fontId="3" fillId="34" borderId="19" xfId="0" applyNumberFormat="1" applyFont="1" applyFill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top" wrapText="1"/>
    </xf>
    <xf numFmtId="0" fontId="3" fillId="0" borderId="7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7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40" xfId="0" applyFont="1" applyBorder="1" applyAlignment="1">
      <alignment horizontal="left" vertical="top" wrapText="1"/>
    </xf>
    <xf numFmtId="0" fontId="3" fillId="0" borderId="7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70" xfId="0" applyFont="1" applyBorder="1" applyAlignment="1">
      <alignment wrapText="1"/>
    </xf>
    <xf numFmtId="0" fontId="6" fillId="0" borderId="43" xfId="0" applyFont="1" applyFill="1" applyBorder="1" applyAlignment="1">
      <alignment wrapText="1"/>
    </xf>
    <xf numFmtId="0" fontId="6" fillId="0" borderId="30" xfId="0" applyFont="1" applyFill="1" applyBorder="1" applyAlignment="1">
      <alignment wrapText="1"/>
    </xf>
    <xf numFmtId="0" fontId="6" fillId="0" borderId="34" xfId="0" applyFont="1" applyFill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5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12"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Montos aceptados</a:t>
            </a:r>
          </a:p>
        </c:rich>
      </c:tx>
      <c:layout>
        <c:manualLayout>
          <c:xMode val="factor"/>
          <c:yMode val="factor"/>
          <c:x val="0.0042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25"/>
          <c:y val="0.141"/>
          <c:w val="0.957"/>
          <c:h val="0.772"/>
        </c:manualLayout>
      </c:layout>
      <c:lineChart>
        <c:grouping val="standard"/>
        <c:varyColors val="0"/>
        <c:ser>
          <c:idx val="0"/>
          <c:order val="0"/>
          <c:tx>
            <c:strRef>
              <c:f>'$'!$E$27:$F$27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('$'!$C$29:$D$40,'$'!$C$42:$D$53)</c:f>
              <c:strCache/>
            </c:strRef>
          </c:cat>
          <c:val>
            <c:numRef>
              <c:f>('$'!$E$29:$E$40,'$'!$E$42:$E$53)</c:f>
              <c:numCache/>
            </c:numRef>
          </c:val>
          <c:smooth val="0"/>
        </c:ser>
        <c:ser>
          <c:idx val="1"/>
          <c:order val="1"/>
          <c:tx>
            <c:strRef>
              <c:f>'$'!$G$27:$H$27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('$'!$C$29:$D$40,'$'!$C$42:$D$53)</c:f>
              <c:strCache/>
            </c:strRef>
          </c:cat>
          <c:val>
            <c:numRef>
              <c:f>('$'!$G$29:$G$40,'$'!$G$42:$G$53)</c:f>
              <c:numCache/>
            </c:numRef>
          </c:val>
          <c:smooth val="0"/>
        </c:ser>
        <c:ser>
          <c:idx val="2"/>
          <c:order val="2"/>
          <c:tx>
            <c:strRef>
              <c:f>'$'!$I$27:$J$27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('$'!$C$29:$D$40,'$'!$C$42:$D$53)</c:f>
              <c:strCache/>
            </c:strRef>
          </c:cat>
          <c:val>
            <c:numRef>
              <c:f>('$'!$I$29:$I$40,'$'!$I$42:$I$53)</c:f>
              <c:numCache/>
            </c:numRef>
          </c:val>
          <c:smooth val="0"/>
        </c:ser>
        <c:marker val="1"/>
        <c:axId val="53285582"/>
        <c:axId val="9808191"/>
      </c:lineChart>
      <c:catAx>
        <c:axId val="532855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08191"/>
        <c:crosses val="autoZero"/>
        <c:auto val="1"/>
        <c:lblOffset val="100"/>
        <c:tickLblSkip val="1"/>
        <c:noMultiLvlLbl val="0"/>
      </c:catAx>
      <c:valAx>
        <c:axId val="98081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28558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175"/>
          <c:y val="0.91375"/>
          <c:w val="0.3147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Saldos Netos</a:t>
            </a:r>
          </a:p>
        </c:rich>
      </c:tx>
      <c:layout>
        <c:manualLayout>
          <c:xMode val="factor"/>
          <c:yMode val="factor"/>
          <c:x val="-0.002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75"/>
          <c:y val="0.1545"/>
          <c:w val="0.95575"/>
          <c:h val="0.7135"/>
        </c:manualLayout>
      </c:layout>
      <c:lineChart>
        <c:grouping val="standard"/>
        <c:varyColors val="0"/>
        <c:ser>
          <c:idx val="0"/>
          <c:order val="0"/>
          <c:tx>
            <c:strRef>
              <c:f>'$'!$E$27:$F$27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('$'!$C$29:$D$40,'$'!$C$42:$D$53)</c:f>
              <c:strCache/>
            </c:strRef>
          </c:cat>
          <c:val>
            <c:numRef>
              <c:f>('$'!$F$29:$F$40,'$'!$F$42:$F$53)</c:f>
              <c:numCache/>
            </c:numRef>
          </c:val>
          <c:smooth val="0"/>
        </c:ser>
        <c:ser>
          <c:idx val="1"/>
          <c:order val="1"/>
          <c:tx>
            <c:strRef>
              <c:f>'$'!$G$27:$H$27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('$'!$C$29:$D$40,'$'!$C$42:$D$53)</c:f>
              <c:strCache/>
            </c:strRef>
          </c:cat>
          <c:val>
            <c:numRef>
              <c:f>('$'!$H$29:$H$40,'$'!$H$42:$H$53)</c:f>
              <c:numCache/>
            </c:numRef>
          </c:val>
          <c:smooth val="0"/>
        </c:ser>
        <c:ser>
          <c:idx val="2"/>
          <c:order val="2"/>
          <c:tx>
            <c:strRef>
              <c:f>'$'!$I$27:$J$27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('$'!$C$29:$D$40,'$'!$C$42:$D$53)</c:f>
              <c:strCache/>
            </c:strRef>
          </c:cat>
          <c:val>
            <c:numRef>
              <c:f>('$'!$J$29:$J$40,'$'!$J$42:$J$53)</c:f>
              <c:numCache/>
            </c:numRef>
          </c:val>
          <c:smooth val="0"/>
        </c:ser>
        <c:marker val="1"/>
        <c:axId val="21164856"/>
        <c:axId val="56265977"/>
      </c:lineChart>
      <c:catAx>
        <c:axId val="21164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265977"/>
        <c:crosses val="autoZero"/>
        <c:auto val="1"/>
        <c:lblOffset val="100"/>
        <c:tickLblSkip val="1"/>
        <c:noMultiLvlLbl val="0"/>
      </c:catAx>
      <c:valAx>
        <c:axId val="562659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16485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05"/>
          <c:y val="0.90275"/>
          <c:w val="0.316"/>
          <c:h val="0.0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Montos aceptados</a:t>
            </a:r>
          </a:p>
        </c:rich>
      </c:tx>
      <c:layout>
        <c:manualLayout>
          <c:xMode val="factor"/>
          <c:yMode val="factor"/>
          <c:x val="0.0042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405"/>
          <c:w val="0.96925"/>
          <c:h val="0.77725"/>
        </c:manualLayout>
      </c:layout>
      <c:lineChart>
        <c:grouping val="standard"/>
        <c:varyColors val="0"/>
        <c:ser>
          <c:idx val="0"/>
          <c:order val="0"/>
          <c:tx>
            <c:strRef>
              <c:f>'US$'!$E$27:$F$27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('US$'!$C$29:$D$40,'US$'!$C$42:$D$53)</c:f>
              <c:strCache/>
            </c:strRef>
          </c:cat>
          <c:val>
            <c:numRef>
              <c:f>('US$'!$E$29:$E$40,'US$'!$E$42:$E$53)</c:f>
              <c:numCache/>
            </c:numRef>
          </c:val>
          <c:smooth val="0"/>
        </c:ser>
        <c:ser>
          <c:idx val="1"/>
          <c:order val="1"/>
          <c:tx>
            <c:strRef>
              <c:f>'US$'!$G$27:$H$27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('US$'!$C$29:$D$40,'US$'!$C$42:$D$53)</c:f>
              <c:strCache/>
            </c:strRef>
          </c:cat>
          <c:val>
            <c:numRef>
              <c:f>('US$'!$G$29:$G$40,'US$'!$G$42:$G$53)</c:f>
              <c:numCache/>
            </c:numRef>
          </c:val>
          <c:smooth val="0"/>
        </c:ser>
        <c:ser>
          <c:idx val="2"/>
          <c:order val="2"/>
          <c:tx>
            <c:strRef>
              <c:f>'US$'!$I$27:$J$27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('US$'!$C$29:$D$40,'US$'!$C$42:$D$53)</c:f>
              <c:strCache/>
            </c:strRef>
          </c:cat>
          <c:val>
            <c:numRef>
              <c:f>('US$'!$I$29:$I$40,'US$'!$I$42:$I$53)</c:f>
              <c:numCache/>
            </c:numRef>
          </c:val>
          <c:smooth val="0"/>
        </c:ser>
        <c:marker val="1"/>
        <c:axId val="36631746"/>
        <c:axId val="61250259"/>
      </c:lineChart>
      <c:catAx>
        <c:axId val="36631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250259"/>
        <c:crosses val="autoZero"/>
        <c:auto val="1"/>
        <c:lblOffset val="100"/>
        <c:tickLblSkip val="1"/>
        <c:noMultiLvlLbl val="0"/>
      </c:catAx>
      <c:valAx>
        <c:axId val="612502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63174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175"/>
          <c:y val="0.9135"/>
          <c:w val="0.3147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Saldos Netos</a:t>
            </a:r>
          </a:p>
        </c:rich>
      </c:tx>
      <c:layout>
        <c:manualLayout>
          <c:xMode val="factor"/>
          <c:yMode val="factor"/>
          <c:x val="0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158"/>
          <c:w val="0.97625"/>
          <c:h val="0.707"/>
        </c:manualLayout>
      </c:layout>
      <c:lineChart>
        <c:grouping val="standard"/>
        <c:varyColors val="0"/>
        <c:ser>
          <c:idx val="0"/>
          <c:order val="0"/>
          <c:tx>
            <c:strRef>
              <c:f>'US$'!$E$27:$F$27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('US$'!$C$29:$D$40,'US$'!$C$42:$D$53)</c:f>
              <c:strCache/>
            </c:strRef>
          </c:cat>
          <c:val>
            <c:numRef>
              <c:f>('US$'!$F$29:$F$40,'US$'!$F$42:$F$53)</c:f>
              <c:numCache/>
            </c:numRef>
          </c:val>
          <c:smooth val="0"/>
        </c:ser>
        <c:ser>
          <c:idx val="1"/>
          <c:order val="1"/>
          <c:tx>
            <c:strRef>
              <c:f>'US$'!$G$27:$H$27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('US$'!$C$29:$D$40,'US$'!$C$42:$D$53)</c:f>
              <c:strCache/>
            </c:strRef>
          </c:cat>
          <c:val>
            <c:numRef>
              <c:f>('US$'!$H$29:$H$40,'US$'!$H$42:$H$53)</c:f>
              <c:numCache/>
            </c:numRef>
          </c:val>
          <c:smooth val="0"/>
        </c:ser>
        <c:ser>
          <c:idx val="2"/>
          <c:order val="2"/>
          <c:tx>
            <c:strRef>
              <c:f>'US$'!$I$27:$J$27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('US$'!$C$29:$D$40,'US$'!$C$42:$D$53)</c:f>
              <c:strCache/>
            </c:strRef>
          </c:cat>
          <c:val>
            <c:numRef>
              <c:f>('US$'!$J$29:$J$40,'US$'!$J$42:$J$53)</c:f>
              <c:numCache/>
            </c:numRef>
          </c:val>
          <c:smooth val="0"/>
        </c:ser>
        <c:marker val="1"/>
        <c:axId val="14381420"/>
        <c:axId val="62323917"/>
      </c:lineChart>
      <c:catAx>
        <c:axId val="14381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23917"/>
        <c:crosses val="autoZero"/>
        <c:auto val="1"/>
        <c:lblOffset val="100"/>
        <c:tickLblSkip val="1"/>
        <c:noMultiLvlLbl val="0"/>
      </c:catAx>
      <c:valAx>
        <c:axId val="623239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38142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925"/>
          <c:y val="0.90225"/>
          <c:w val="0.3167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24</xdr:row>
      <xdr:rowOff>161925</xdr:rowOff>
    </xdr:from>
    <xdr:to>
      <xdr:col>16</xdr:col>
      <xdr:colOff>590550</xdr:colOff>
      <xdr:row>38</xdr:row>
      <xdr:rowOff>76200</xdr:rowOff>
    </xdr:to>
    <xdr:graphicFrame>
      <xdr:nvGraphicFramePr>
        <xdr:cNvPr id="1" name="Gráfico 4"/>
        <xdr:cNvGraphicFramePr/>
      </xdr:nvGraphicFramePr>
      <xdr:xfrm>
        <a:off x="8420100" y="4591050"/>
        <a:ext cx="468630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9525</xdr:colOff>
      <xdr:row>38</xdr:row>
      <xdr:rowOff>76200</xdr:rowOff>
    </xdr:from>
    <xdr:to>
      <xdr:col>16</xdr:col>
      <xdr:colOff>600075</xdr:colOff>
      <xdr:row>53</xdr:row>
      <xdr:rowOff>152400</xdr:rowOff>
    </xdr:to>
    <xdr:graphicFrame>
      <xdr:nvGraphicFramePr>
        <xdr:cNvPr id="2" name="Gráfico 5"/>
        <xdr:cNvGraphicFramePr/>
      </xdr:nvGraphicFramePr>
      <xdr:xfrm>
        <a:off x="8420100" y="7105650"/>
        <a:ext cx="4695825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752475</xdr:colOff>
      <xdr:row>24</xdr:row>
      <xdr:rowOff>152400</xdr:rowOff>
    </xdr:from>
    <xdr:to>
      <xdr:col>16</xdr:col>
      <xdr:colOff>571500</xdr:colOff>
      <xdr:row>38</xdr:row>
      <xdr:rowOff>57150</xdr:rowOff>
    </xdr:to>
    <xdr:graphicFrame>
      <xdr:nvGraphicFramePr>
        <xdr:cNvPr id="1" name="Gráfico 4"/>
        <xdr:cNvGraphicFramePr/>
      </xdr:nvGraphicFramePr>
      <xdr:xfrm>
        <a:off x="8601075" y="4572000"/>
        <a:ext cx="468630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742950</xdr:colOff>
      <xdr:row>38</xdr:row>
      <xdr:rowOff>76200</xdr:rowOff>
    </xdr:from>
    <xdr:to>
      <xdr:col>16</xdr:col>
      <xdr:colOff>561975</xdr:colOff>
      <xdr:row>53</xdr:row>
      <xdr:rowOff>142875</xdr:rowOff>
    </xdr:to>
    <xdr:graphicFrame>
      <xdr:nvGraphicFramePr>
        <xdr:cNvPr id="2" name="Gráfico 5"/>
        <xdr:cNvGraphicFramePr/>
      </xdr:nvGraphicFramePr>
      <xdr:xfrm>
        <a:off x="8591550" y="7096125"/>
        <a:ext cx="468630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88"/>
  <sheetViews>
    <sheetView tabSelected="1" zoomScale="75" zoomScaleNormal="75" zoomScalePageLayoutView="0" workbookViewId="0" topLeftCell="A1">
      <selection activeCell="I29" sqref="I29"/>
    </sheetView>
  </sheetViews>
  <sheetFormatPr defaultColWidth="11.421875" defaultRowHeight="12.75"/>
  <cols>
    <col min="1" max="1" width="11.421875" style="177" customWidth="1"/>
    <col min="2" max="3" width="11.57421875" style="177" bestFit="1" customWidth="1"/>
    <col min="4" max="5" width="15.140625" style="177" bestFit="1" customWidth="1"/>
    <col min="6" max="6" width="17.140625" style="177" customWidth="1"/>
    <col min="7" max="11" width="15.140625" style="177" bestFit="1" customWidth="1"/>
    <col min="12" max="16384" width="11.421875" style="177" customWidth="1"/>
  </cols>
  <sheetData>
    <row r="1" ht="13.5" thickBot="1"/>
    <row r="2" spans="2:12" ht="13.5" customHeight="1" thickBot="1">
      <c r="B2" s="300" t="s">
        <v>54</v>
      </c>
      <c r="C2" s="301"/>
      <c r="D2" s="301"/>
      <c r="E2" s="301"/>
      <c r="F2" s="301"/>
      <c r="G2" s="301"/>
      <c r="H2" s="301"/>
      <c r="I2" s="301"/>
      <c r="J2" s="301"/>
      <c r="K2" s="302" t="s">
        <v>55</v>
      </c>
      <c r="L2" s="303"/>
    </row>
    <row r="3" spans="2:12" ht="12.75">
      <c r="B3" s="304" t="s">
        <v>1</v>
      </c>
      <c r="C3" s="304"/>
      <c r="D3" s="304"/>
      <c r="E3" s="304"/>
      <c r="F3" s="304"/>
      <c r="G3" s="304"/>
      <c r="H3" s="304"/>
      <c r="I3" s="304"/>
      <c r="J3" s="304"/>
      <c r="K3" s="304"/>
      <c r="L3" s="304"/>
    </row>
    <row r="4" spans="2:12" ht="12.75"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</row>
    <row r="5" spans="2:12" ht="12.75"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</row>
    <row r="6" spans="2:12" ht="12.75">
      <c r="B6" s="289" t="s">
        <v>2</v>
      </c>
      <c r="C6" s="290"/>
      <c r="D6" s="290"/>
      <c r="E6" s="290"/>
      <c r="F6" s="290"/>
      <c r="G6" s="290"/>
      <c r="H6" s="290"/>
      <c r="I6" s="290"/>
      <c r="J6" s="290"/>
      <c r="K6" s="290"/>
      <c r="L6" s="291"/>
    </row>
    <row r="7" spans="2:12" ht="12.75">
      <c r="B7" s="292"/>
      <c r="C7" s="293"/>
      <c r="D7" s="293"/>
      <c r="E7" s="293"/>
      <c r="F7" s="293"/>
      <c r="G7" s="293"/>
      <c r="H7" s="293"/>
      <c r="I7" s="293"/>
      <c r="J7" s="293"/>
      <c r="K7" s="293"/>
      <c r="L7" s="294"/>
    </row>
    <row r="8" spans="2:12" ht="12.75">
      <c r="B8" s="305"/>
      <c r="C8" s="306"/>
      <c r="D8" s="306"/>
      <c r="E8" s="306"/>
      <c r="F8" s="306"/>
      <c r="G8" s="306"/>
      <c r="H8" s="306"/>
      <c r="I8" s="306"/>
      <c r="J8" s="306"/>
      <c r="K8" s="306"/>
      <c r="L8" s="307"/>
    </row>
    <row r="9" spans="2:12" ht="12.75"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</row>
    <row r="10" spans="2:12" ht="12.75">
      <c r="B10" s="286" t="s">
        <v>4</v>
      </c>
      <c r="C10" s="287"/>
      <c r="D10" s="287"/>
      <c r="E10" s="288"/>
      <c r="F10" s="289" t="s">
        <v>5</v>
      </c>
      <c r="G10" s="290"/>
      <c r="H10" s="290"/>
      <c r="I10" s="290"/>
      <c r="J10" s="290"/>
      <c r="K10" s="290"/>
      <c r="L10" s="291"/>
    </row>
    <row r="11" spans="2:12" ht="12.75">
      <c r="B11" s="180"/>
      <c r="C11" s="181"/>
      <c r="D11" s="181"/>
      <c r="E11" s="181"/>
      <c r="F11" s="305"/>
      <c r="G11" s="306"/>
      <c r="H11" s="306"/>
      <c r="I11" s="306"/>
      <c r="J11" s="306"/>
      <c r="K11" s="306"/>
      <c r="L11" s="307"/>
    </row>
    <row r="12" spans="2:12" ht="12.75">
      <c r="B12" s="180"/>
      <c r="C12" s="181"/>
      <c r="D12" s="181"/>
      <c r="E12" s="181"/>
      <c r="F12" s="181"/>
      <c r="G12" s="182"/>
      <c r="H12" s="182"/>
      <c r="I12" s="180"/>
      <c r="J12" s="181"/>
      <c r="K12" s="181"/>
      <c r="L12" s="181"/>
    </row>
    <row r="13" spans="2:12" ht="12.75">
      <c r="B13" s="286" t="s">
        <v>6</v>
      </c>
      <c r="C13" s="287"/>
      <c r="D13" s="287"/>
      <c r="E13" s="288"/>
      <c r="F13" s="289" t="s">
        <v>7</v>
      </c>
      <c r="G13" s="290"/>
      <c r="H13" s="290"/>
      <c r="I13" s="290"/>
      <c r="J13" s="290"/>
      <c r="K13" s="290"/>
      <c r="L13" s="291"/>
    </row>
    <row r="14" spans="2:12" ht="12.75">
      <c r="B14" s="180"/>
      <c r="C14" s="181"/>
      <c r="D14" s="181"/>
      <c r="E14" s="181"/>
      <c r="F14" s="292"/>
      <c r="G14" s="293"/>
      <c r="H14" s="293"/>
      <c r="I14" s="293"/>
      <c r="J14" s="293"/>
      <c r="K14" s="293"/>
      <c r="L14" s="294"/>
    </row>
    <row r="15" spans="2:12" ht="12.75">
      <c r="B15" s="180"/>
      <c r="C15" s="181"/>
      <c r="D15" s="181"/>
      <c r="E15" s="181"/>
      <c r="F15" s="295" t="s">
        <v>50</v>
      </c>
      <c r="G15" s="293"/>
      <c r="H15" s="293"/>
      <c r="I15" s="293"/>
      <c r="J15" s="293"/>
      <c r="K15" s="293"/>
      <c r="L15" s="294"/>
    </row>
    <row r="16" spans="2:12" ht="12.75">
      <c r="B16" s="180"/>
      <c r="C16" s="181"/>
      <c r="D16" s="181"/>
      <c r="E16" s="181"/>
      <c r="F16" s="292"/>
      <c r="G16" s="293"/>
      <c r="H16" s="293"/>
      <c r="I16" s="293"/>
      <c r="J16" s="293"/>
      <c r="K16" s="293"/>
      <c r="L16" s="294"/>
    </row>
    <row r="17" spans="2:12" ht="12.75">
      <c r="B17" s="180"/>
      <c r="C17" s="181"/>
      <c r="D17" s="181"/>
      <c r="E17" s="181"/>
      <c r="F17" s="183" t="s">
        <v>9</v>
      </c>
      <c r="G17" s="184"/>
      <c r="H17" s="184"/>
      <c r="I17" s="185"/>
      <c r="J17" s="186"/>
      <c r="K17" s="186"/>
      <c r="L17" s="187"/>
    </row>
    <row r="18" spans="2:12" ht="12.75">
      <c r="B18" s="188"/>
      <c r="C18" s="189"/>
      <c r="D18" s="189"/>
      <c r="E18" s="189"/>
      <c r="F18" s="189"/>
      <c r="G18" s="189"/>
      <c r="H18" s="189"/>
      <c r="I18" s="189"/>
      <c r="J18" s="189"/>
      <c r="K18" s="189"/>
      <c r="L18" s="190"/>
    </row>
    <row r="19" spans="2:12" ht="12.75">
      <c r="B19" s="191"/>
      <c r="C19" s="191"/>
      <c r="D19" s="191"/>
      <c r="E19" s="191"/>
      <c r="F19" s="191"/>
      <c r="G19" s="191"/>
      <c r="H19" s="191"/>
      <c r="I19" s="191"/>
      <c r="J19" s="191"/>
      <c r="K19" s="191"/>
      <c r="L19" s="191"/>
    </row>
    <row r="20" spans="2:12" ht="12.75">
      <c r="B20" s="296" t="s">
        <v>56</v>
      </c>
      <c r="C20" s="297"/>
      <c r="D20" s="297"/>
      <c r="E20" s="297"/>
      <c r="F20" s="297"/>
      <c r="G20" s="297"/>
      <c r="H20" s="297"/>
      <c r="I20" s="297"/>
      <c r="J20" s="297"/>
      <c r="K20" s="297"/>
      <c r="L20" s="298"/>
    </row>
    <row r="21" spans="2:12" ht="12.75">
      <c r="B21" s="191" t="s">
        <v>57</v>
      </c>
      <c r="C21" s="191"/>
      <c r="D21" s="191"/>
      <c r="E21" s="191"/>
      <c r="F21" s="191"/>
      <c r="G21" s="191"/>
      <c r="H21" s="191"/>
      <c r="I21" s="191"/>
      <c r="J21" s="191"/>
      <c r="K21" s="191"/>
      <c r="L21" s="191"/>
    </row>
    <row r="22" ht="13.5" thickBot="1"/>
    <row r="23" spans="2:11" ht="13.5" thickBot="1">
      <c r="B23" s="191"/>
      <c r="C23" s="191"/>
      <c r="D23" s="275" t="s">
        <v>12</v>
      </c>
      <c r="E23" s="276"/>
      <c r="F23" s="277" t="s">
        <v>13</v>
      </c>
      <c r="G23" s="277"/>
      <c r="H23" s="277"/>
      <c r="I23" s="277"/>
      <c r="J23" s="278" t="s">
        <v>14</v>
      </c>
      <c r="K23" s="279"/>
    </row>
    <row r="24" spans="2:11" ht="13.5" thickBot="1">
      <c r="B24" s="299"/>
      <c r="C24" s="299"/>
      <c r="D24" s="275" t="s">
        <v>15</v>
      </c>
      <c r="E24" s="276"/>
      <c r="F24" s="284" t="s">
        <v>16</v>
      </c>
      <c r="G24" s="285"/>
      <c r="H24" s="285" t="s">
        <v>17</v>
      </c>
      <c r="I24" s="271"/>
      <c r="J24" s="280"/>
      <c r="K24" s="281"/>
    </row>
    <row r="25" spans="2:11" ht="26.25" thickBot="1">
      <c r="B25" s="192" t="s">
        <v>18</v>
      </c>
      <c r="C25" s="193" t="s">
        <v>19</v>
      </c>
      <c r="D25" s="194" t="s">
        <v>58</v>
      </c>
      <c r="E25" s="195" t="s">
        <v>59</v>
      </c>
      <c r="F25" s="196" t="s">
        <v>58</v>
      </c>
      <c r="G25" s="197" t="s">
        <v>59</v>
      </c>
      <c r="H25" s="197" t="s">
        <v>58</v>
      </c>
      <c r="I25" s="198" t="s">
        <v>59</v>
      </c>
      <c r="J25" s="199" t="s">
        <v>58</v>
      </c>
      <c r="K25" s="200" t="s">
        <v>59</v>
      </c>
    </row>
    <row r="26" spans="2:11" ht="12.75">
      <c r="B26" s="267">
        <v>2010</v>
      </c>
      <c r="C26" s="201" t="s">
        <v>31</v>
      </c>
      <c r="D26" s="202">
        <v>205236</v>
      </c>
      <c r="E26" s="203">
        <v>204723</v>
      </c>
      <c r="F26" s="204">
        <v>50480</v>
      </c>
      <c r="G26" s="205">
        <v>49888</v>
      </c>
      <c r="H26" s="205">
        <v>12556</v>
      </c>
      <c r="I26" s="206">
        <v>12317</v>
      </c>
      <c r="J26" s="207">
        <f>+D26+F26+H26</f>
        <v>268272</v>
      </c>
      <c r="K26" s="208">
        <f>+E26+G26+I26</f>
        <v>266928</v>
      </c>
    </row>
    <row r="27" spans="2:11" ht="12.75">
      <c r="B27" s="268"/>
      <c r="C27" s="201" t="s">
        <v>32</v>
      </c>
      <c r="D27" s="202">
        <v>173436</v>
      </c>
      <c r="E27" s="203">
        <v>173165</v>
      </c>
      <c r="F27" s="204">
        <v>49823</v>
      </c>
      <c r="G27" s="205">
        <v>49290</v>
      </c>
      <c r="H27" s="205">
        <v>12732</v>
      </c>
      <c r="I27" s="206">
        <v>12610</v>
      </c>
      <c r="J27" s="209">
        <f aca="true" t="shared" si="0" ref="J27:K29">+D27+F27+H27</f>
        <v>235991</v>
      </c>
      <c r="K27" s="210">
        <f t="shared" si="0"/>
        <v>235065</v>
      </c>
    </row>
    <row r="28" spans="2:11" ht="12.75">
      <c r="B28" s="268"/>
      <c r="C28" s="201" t="s">
        <v>33</v>
      </c>
      <c r="D28" s="202">
        <v>200269</v>
      </c>
      <c r="E28" s="203">
        <v>200043</v>
      </c>
      <c r="F28" s="204">
        <v>50197</v>
      </c>
      <c r="G28" s="205">
        <v>49659</v>
      </c>
      <c r="H28" s="205">
        <v>14915</v>
      </c>
      <c r="I28" s="206">
        <v>14804</v>
      </c>
      <c r="J28" s="209">
        <f t="shared" si="0"/>
        <v>265381</v>
      </c>
      <c r="K28" s="210">
        <f t="shared" si="0"/>
        <v>264506</v>
      </c>
    </row>
    <row r="29" spans="2:11" ht="13.5" thickBot="1">
      <c r="B29" s="269"/>
      <c r="C29" s="211" t="s">
        <v>34</v>
      </c>
      <c r="D29" s="212">
        <v>179356</v>
      </c>
      <c r="E29" s="213">
        <v>179080</v>
      </c>
      <c r="F29" s="214">
        <v>53405</v>
      </c>
      <c r="G29" s="215">
        <v>52934</v>
      </c>
      <c r="H29" s="215">
        <v>10990</v>
      </c>
      <c r="I29" s="216">
        <v>10850</v>
      </c>
      <c r="J29" s="217">
        <f t="shared" si="0"/>
        <v>243751</v>
      </c>
      <c r="K29" s="218">
        <f t="shared" si="0"/>
        <v>242864</v>
      </c>
    </row>
    <row r="30" spans="2:11" ht="13.5" thickBot="1">
      <c r="B30" s="270">
        <v>2010</v>
      </c>
      <c r="C30" s="271"/>
      <c r="D30" s="219">
        <f>+D26+D27+D28+D29</f>
        <v>758297</v>
      </c>
      <c r="E30" s="220">
        <f>+E26+E27+E28+E29</f>
        <v>757011</v>
      </c>
      <c r="F30" s="219">
        <f>+F26+F27+F28+F29</f>
        <v>203905</v>
      </c>
      <c r="G30" s="221">
        <f>+G26+G27+G28+G29</f>
        <v>201771</v>
      </c>
      <c r="H30" s="221">
        <f>+H26+H27+H28+H29</f>
        <v>51193</v>
      </c>
      <c r="I30" s="222">
        <f>+I26+I27+I28+I29</f>
        <v>50581</v>
      </c>
      <c r="J30" s="223">
        <v>1013395</v>
      </c>
      <c r="K30" s="224">
        <v>1009363</v>
      </c>
    </row>
    <row r="31" spans="2:11" ht="12.75">
      <c r="B31" s="272">
        <v>2011</v>
      </c>
      <c r="C31" s="225" t="s">
        <v>23</v>
      </c>
      <c r="D31" s="226">
        <v>192452</v>
      </c>
      <c r="E31" s="227">
        <v>192261</v>
      </c>
      <c r="F31" s="226">
        <v>56378</v>
      </c>
      <c r="G31" s="228">
        <v>55923</v>
      </c>
      <c r="H31" s="228">
        <v>10728</v>
      </c>
      <c r="I31" s="227">
        <v>10553</v>
      </c>
      <c r="J31" s="207">
        <f>+D31+F31+H31</f>
        <v>259558</v>
      </c>
      <c r="K31" s="208">
        <f>+E31+G31+I31</f>
        <v>258737</v>
      </c>
    </row>
    <row r="32" spans="2:11" ht="12.75">
      <c r="B32" s="273"/>
      <c r="C32" s="229" t="s">
        <v>24</v>
      </c>
      <c r="D32" s="209">
        <v>157633</v>
      </c>
      <c r="E32" s="210">
        <v>157448</v>
      </c>
      <c r="F32" s="209">
        <v>47812</v>
      </c>
      <c r="G32" s="230">
        <v>47302</v>
      </c>
      <c r="H32" s="230">
        <v>9204</v>
      </c>
      <c r="I32" s="210">
        <v>9109</v>
      </c>
      <c r="J32" s="209">
        <f aca="true" t="shared" si="1" ref="J32:K42">+D32+F32+H32</f>
        <v>214649</v>
      </c>
      <c r="K32" s="210">
        <f t="shared" si="1"/>
        <v>213859</v>
      </c>
    </row>
    <row r="33" spans="2:11" ht="12.75">
      <c r="B33" s="273"/>
      <c r="C33" s="229" t="s">
        <v>25</v>
      </c>
      <c r="D33" s="209">
        <v>203570</v>
      </c>
      <c r="E33" s="210">
        <v>203314</v>
      </c>
      <c r="F33" s="209">
        <v>59851</v>
      </c>
      <c r="G33" s="230">
        <v>59181</v>
      </c>
      <c r="H33" s="230">
        <v>17363</v>
      </c>
      <c r="I33" s="210">
        <v>17162</v>
      </c>
      <c r="J33" s="209">
        <f t="shared" si="1"/>
        <v>280784</v>
      </c>
      <c r="K33" s="210">
        <f t="shared" si="1"/>
        <v>279657</v>
      </c>
    </row>
    <row r="34" spans="2:11" ht="12.75">
      <c r="B34" s="273"/>
      <c r="C34" s="229" t="s">
        <v>26</v>
      </c>
      <c r="D34" s="209">
        <v>149116</v>
      </c>
      <c r="E34" s="210">
        <v>148837</v>
      </c>
      <c r="F34" s="209">
        <v>53763</v>
      </c>
      <c r="G34" s="230">
        <v>53088</v>
      </c>
      <c r="H34" s="230">
        <v>11779</v>
      </c>
      <c r="I34" s="210">
        <v>11525</v>
      </c>
      <c r="J34" s="209">
        <f t="shared" si="1"/>
        <v>214658</v>
      </c>
      <c r="K34" s="210">
        <f t="shared" si="1"/>
        <v>213450</v>
      </c>
    </row>
    <row r="35" spans="2:11" ht="12.75">
      <c r="B35" s="273"/>
      <c r="C35" s="229" t="s">
        <v>27</v>
      </c>
      <c r="D35" s="209">
        <v>191206</v>
      </c>
      <c r="E35" s="210">
        <v>190755</v>
      </c>
      <c r="F35" s="209">
        <v>58256</v>
      </c>
      <c r="G35" s="230">
        <v>57761</v>
      </c>
      <c r="H35" s="230">
        <v>12494</v>
      </c>
      <c r="I35" s="210">
        <v>12308</v>
      </c>
      <c r="J35" s="209">
        <f t="shared" si="1"/>
        <v>261956</v>
      </c>
      <c r="K35" s="210">
        <f t="shared" si="1"/>
        <v>260824</v>
      </c>
    </row>
    <row r="36" spans="2:11" ht="12.75">
      <c r="B36" s="273"/>
      <c r="C36" s="229" t="s">
        <v>28</v>
      </c>
      <c r="D36" s="209">
        <v>209167</v>
      </c>
      <c r="E36" s="210">
        <v>208890</v>
      </c>
      <c r="F36" s="209">
        <v>56247</v>
      </c>
      <c r="G36" s="230">
        <v>55556</v>
      </c>
      <c r="H36" s="230">
        <v>11731</v>
      </c>
      <c r="I36" s="210">
        <v>11457</v>
      </c>
      <c r="J36" s="209">
        <f t="shared" si="1"/>
        <v>277145</v>
      </c>
      <c r="K36" s="210">
        <f t="shared" si="1"/>
        <v>275903</v>
      </c>
    </row>
    <row r="37" spans="2:11" ht="12.75">
      <c r="B37" s="273"/>
      <c r="C37" s="229" t="s">
        <v>29</v>
      </c>
      <c r="D37" s="209">
        <v>176040</v>
      </c>
      <c r="E37" s="210">
        <v>175711</v>
      </c>
      <c r="F37" s="209">
        <v>52179</v>
      </c>
      <c r="G37" s="230">
        <v>51854</v>
      </c>
      <c r="H37" s="230">
        <v>12591</v>
      </c>
      <c r="I37" s="210">
        <v>12343</v>
      </c>
      <c r="J37" s="209">
        <f t="shared" si="1"/>
        <v>240810</v>
      </c>
      <c r="K37" s="210">
        <f t="shared" si="1"/>
        <v>239908</v>
      </c>
    </row>
    <row r="38" spans="2:11" ht="12.75">
      <c r="B38" s="273"/>
      <c r="C38" s="229" t="s">
        <v>30</v>
      </c>
      <c r="D38" s="209">
        <v>238572</v>
      </c>
      <c r="E38" s="210">
        <v>238254</v>
      </c>
      <c r="F38" s="209">
        <v>65858</v>
      </c>
      <c r="G38" s="230">
        <v>65120</v>
      </c>
      <c r="H38" s="230">
        <v>25007</v>
      </c>
      <c r="I38" s="210">
        <v>24575</v>
      </c>
      <c r="J38" s="209">
        <f t="shared" si="1"/>
        <v>329437</v>
      </c>
      <c r="K38" s="210">
        <f t="shared" si="1"/>
        <v>327949</v>
      </c>
    </row>
    <row r="39" spans="2:11" ht="12.75">
      <c r="B39" s="273"/>
      <c r="C39" s="229" t="s">
        <v>31</v>
      </c>
      <c r="D39" s="209">
        <v>167046</v>
      </c>
      <c r="E39" s="210">
        <v>166844</v>
      </c>
      <c r="F39" s="209">
        <v>59879</v>
      </c>
      <c r="G39" s="230">
        <v>59255</v>
      </c>
      <c r="H39" s="230">
        <v>20269</v>
      </c>
      <c r="I39" s="210">
        <v>19816</v>
      </c>
      <c r="J39" s="209">
        <f t="shared" si="1"/>
        <v>247194</v>
      </c>
      <c r="K39" s="210">
        <f t="shared" si="1"/>
        <v>245915</v>
      </c>
    </row>
    <row r="40" spans="2:11" ht="12.75">
      <c r="B40" s="273"/>
      <c r="C40" s="229" t="s">
        <v>32</v>
      </c>
      <c r="D40" s="209">
        <v>173928</v>
      </c>
      <c r="E40" s="210">
        <v>173772</v>
      </c>
      <c r="F40" s="209">
        <v>52972</v>
      </c>
      <c r="G40" s="230">
        <v>52497</v>
      </c>
      <c r="H40" s="230">
        <v>16095</v>
      </c>
      <c r="I40" s="210">
        <v>15943</v>
      </c>
      <c r="J40" s="209">
        <f t="shared" si="1"/>
        <v>242995</v>
      </c>
      <c r="K40" s="210">
        <f t="shared" si="1"/>
        <v>242212</v>
      </c>
    </row>
    <row r="41" spans="2:11" ht="12.75">
      <c r="B41" s="273"/>
      <c r="C41" s="229" t="s">
        <v>33</v>
      </c>
      <c r="D41" s="209">
        <v>176836</v>
      </c>
      <c r="E41" s="210">
        <v>176607</v>
      </c>
      <c r="F41" s="209">
        <v>51671</v>
      </c>
      <c r="G41" s="230">
        <v>50971</v>
      </c>
      <c r="H41" s="230">
        <v>17344</v>
      </c>
      <c r="I41" s="210">
        <v>17171</v>
      </c>
      <c r="J41" s="209">
        <f t="shared" si="1"/>
        <v>245851</v>
      </c>
      <c r="K41" s="210">
        <f t="shared" si="1"/>
        <v>244749</v>
      </c>
    </row>
    <row r="42" spans="2:11" ht="13.5" thickBot="1">
      <c r="B42" s="274"/>
      <c r="C42" s="231" t="s">
        <v>34</v>
      </c>
      <c r="D42" s="209">
        <v>131550</v>
      </c>
      <c r="E42" s="210">
        <v>131303</v>
      </c>
      <c r="F42" s="209">
        <v>60777</v>
      </c>
      <c r="G42" s="230">
        <v>60094</v>
      </c>
      <c r="H42" s="230">
        <v>11234</v>
      </c>
      <c r="I42" s="210">
        <v>11071</v>
      </c>
      <c r="J42" s="232">
        <f t="shared" si="1"/>
        <v>203561</v>
      </c>
      <c r="K42" s="233">
        <f t="shared" si="1"/>
        <v>202468</v>
      </c>
    </row>
    <row r="43" spans="2:11" ht="13.5" thickBot="1">
      <c r="B43" s="270">
        <v>2011</v>
      </c>
      <c r="C43" s="271"/>
      <c r="D43" s="219">
        <f>SUM(D31:D42)</f>
        <v>2167116</v>
      </c>
      <c r="E43" s="220">
        <f aca="true" t="shared" si="2" ref="E43:K43">SUM(E31:E42)</f>
        <v>2163996</v>
      </c>
      <c r="F43" s="219">
        <f t="shared" si="2"/>
        <v>675643</v>
      </c>
      <c r="G43" s="221">
        <f t="shared" si="2"/>
        <v>668602</v>
      </c>
      <c r="H43" s="221">
        <f t="shared" si="2"/>
        <v>175839</v>
      </c>
      <c r="I43" s="222">
        <f t="shared" si="2"/>
        <v>173033</v>
      </c>
      <c r="J43" s="219">
        <f t="shared" si="2"/>
        <v>3018598</v>
      </c>
      <c r="K43" s="222">
        <f t="shared" si="2"/>
        <v>3005631</v>
      </c>
    </row>
    <row r="44" spans="2:11" ht="12.75">
      <c r="B44" s="272">
        <v>2012</v>
      </c>
      <c r="C44" s="225" t="s">
        <v>23</v>
      </c>
      <c r="D44" s="207">
        <v>144562</v>
      </c>
      <c r="E44" s="208">
        <v>144288</v>
      </c>
      <c r="F44" s="207">
        <v>58224</v>
      </c>
      <c r="G44" s="234">
        <v>57741</v>
      </c>
      <c r="H44" s="234">
        <v>14444</v>
      </c>
      <c r="I44" s="208">
        <v>14229</v>
      </c>
      <c r="J44" s="207">
        <f>+D44+F44+H44</f>
        <v>217230</v>
      </c>
      <c r="K44" s="208">
        <f>+E44+G44+I44</f>
        <v>216258</v>
      </c>
    </row>
    <row r="45" spans="2:11" ht="12.75">
      <c r="B45" s="273"/>
      <c r="C45" s="229" t="s">
        <v>24</v>
      </c>
      <c r="D45" s="209">
        <v>158723</v>
      </c>
      <c r="E45" s="210">
        <v>158489</v>
      </c>
      <c r="F45" s="209">
        <v>51126</v>
      </c>
      <c r="G45" s="230">
        <v>50832</v>
      </c>
      <c r="H45" s="230">
        <v>12027</v>
      </c>
      <c r="I45" s="210">
        <v>11769</v>
      </c>
      <c r="J45" s="209">
        <f aca="true" t="shared" si="3" ref="J45:K55">+D45+F45+H45</f>
        <v>221876</v>
      </c>
      <c r="K45" s="210">
        <f t="shared" si="3"/>
        <v>221090</v>
      </c>
    </row>
    <row r="46" spans="2:11" ht="12.75">
      <c r="B46" s="273"/>
      <c r="C46" s="229" t="s">
        <v>25</v>
      </c>
      <c r="D46" s="209">
        <v>204557</v>
      </c>
      <c r="E46" s="210">
        <v>204406</v>
      </c>
      <c r="F46" s="209">
        <v>57336</v>
      </c>
      <c r="G46" s="230">
        <v>56826</v>
      </c>
      <c r="H46" s="230">
        <v>14927</v>
      </c>
      <c r="I46" s="210">
        <v>14657</v>
      </c>
      <c r="J46" s="209">
        <f t="shared" si="3"/>
        <v>276820</v>
      </c>
      <c r="K46" s="210">
        <f t="shared" si="3"/>
        <v>275889</v>
      </c>
    </row>
    <row r="47" spans="2:11" ht="12.75">
      <c r="B47" s="273"/>
      <c r="C47" s="229" t="s">
        <v>26</v>
      </c>
      <c r="D47" s="209">
        <v>153576</v>
      </c>
      <c r="E47" s="210">
        <v>153459</v>
      </c>
      <c r="F47" s="209">
        <v>48093</v>
      </c>
      <c r="G47" s="230">
        <v>47560</v>
      </c>
      <c r="H47" s="230">
        <v>11998</v>
      </c>
      <c r="I47" s="210">
        <v>11895</v>
      </c>
      <c r="J47" s="209">
        <f t="shared" si="3"/>
        <v>213667</v>
      </c>
      <c r="K47" s="210">
        <f t="shared" si="3"/>
        <v>212914</v>
      </c>
    </row>
    <row r="48" spans="2:11" ht="12.75">
      <c r="B48" s="273"/>
      <c r="C48" s="229" t="s">
        <v>27</v>
      </c>
      <c r="D48" s="209">
        <v>183291</v>
      </c>
      <c r="E48" s="210">
        <v>183159</v>
      </c>
      <c r="F48" s="209">
        <v>53769</v>
      </c>
      <c r="G48" s="230">
        <v>53345</v>
      </c>
      <c r="H48" s="230">
        <v>16034</v>
      </c>
      <c r="I48" s="210">
        <v>15904</v>
      </c>
      <c r="J48" s="209">
        <f t="shared" si="3"/>
        <v>253094</v>
      </c>
      <c r="K48" s="210">
        <f t="shared" si="3"/>
        <v>252408</v>
      </c>
    </row>
    <row r="49" spans="2:11" ht="12.75">
      <c r="B49" s="273"/>
      <c r="C49" s="229" t="s">
        <v>28</v>
      </c>
      <c r="D49" s="209">
        <v>176600</v>
      </c>
      <c r="E49" s="210">
        <v>176486</v>
      </c>
      <c r="F49" s="209">
        <v>59034</v>
      </c>
      <c r="G49" s="230">
        <v>58408</v>
      </c>
      <c r="H49" s="230">
        <v>16958</v>
      </c>
      <c r="I49" s="210">
        <v>16787</v>
      </c>
      <c r="J49" s="209">
        <f t="shared" si="3"/>
        <v>252592</v>
      </c>
      <c r="K49" s="210">
        <f t="shared" si="3"/>
        <v>251681</v>
      </c>
    </row>
    <row r="50" spans="2:11" ht="12.75">
      <c r="B50" s="273"/>
      <c r="C50" s="229" t="s">
        <v>29</v>
      </c>
      <c r="D50" s="209">
        <v>151936</v>
      </c>
      <c r="E50" s="210">
        <v>151813</v>
      </c>
      <c r="F50" s="209">
        <v>54471</v>
      </c>
      <c r="G50" s="230">
        <v>54135</v>
      </c>
      <c r="H50" s="230">
        <v>12295</v>
      </c>
      <c r="I50" s="210">
        <v>12205</v>
      </c>
      <c r="J50" s="209">
        <f t="shared" si="3"/>
        <v>218702</v>
      </c>
      <c r="K50" s="210">
        <f t="shared" si="3"/>
        <v>218153</v>
      </c>
    </row>
    <row r="51" spans="2:11" ht="12.75">
      <c r="B51" s="273"/>
      <c r="C51" s="229" t="s">
        <v>30</v>
      </c>
      <c r="D51" s="209">
        <v>145646</v>
      </c>
      <c r="E51" s="210">
        <v>145586</v>
      </c>
      <c r="F51" s="209">
        <v>58505</v>
      </c>
      <c r="G51" s="230">
        <v>58115</v>
      </c>
      <c r="H51" s="230">
        <v>11958</v>
      </c>
      <c r="I51" s="210">
        <v>11870</v>
      </c>
      <c r="J51" s="209">
        <f t="shared" si="3"/>
        <v>216109</v>
      </c>
      <c r="K51" s="210">
        <f t="shared" si="3"/>
        <v>215571</v>
      </c>
    </row>
    <row r="52" spans="2:11" ht="12.75">
      <c r="B52" s="273"/>
      <c r="C52" s="229" t="s">
        <v>31</v>
      </c>
      <c r="D52" s="209">
        <v>126313</v>
      </c>
      <c r="E52" s="210">
        <v>126186</v>
      </c>
      <c r="F52" s="209">
        <v>45071</v>
      </c>
      <c r="G52" s="230">
        <v>44776</v>
      </c>
      <c r="H52" s="230">
        <v>9034</v>
      </c>
      <c r="I52" s="210">
        <v>8946</v>
      </c>
      <c r="J52" s="209">
        <f t="shared" si="3"/>
        <v>180418</v>
      </c>
      <c r="K52" s="210">
        <f t="shared" si="3"/>
        <v>179908</v>
      </c>
    </row>
    <row r="53" spans="2:11" ht="12.75">
      <c r="B53" s="273"/>
      <c r="C53" s="229" t="s">
        <v>32</v>
      </c>
      <c r="D53" s="209">
        <v>169856</v>
      </c>
      <c r="E53" s="210">
        <v>169798</v>
      </c>
      <c r="F53" s="209">
        <v>56196</v>
      </c>
      <c r="G53" s="230">
        <v>55755</v>
      </c>
      <c r="H53" s="230">
        <v>10580</v>
      </c>
      <c r="I53" s="210">
        <v>10497</v>
      </c>
      <c r="J53" s="209">
        <f t="shared" si="3"/>
        <v>236632</v>
      </c>
      <c r="K53" s="210">
        <f t="shared" si="3"/>
        <v>236050</v>
      </c>
    </row>
    <row r="54" spans="2:11" ht="12.75">
      <c r="B54" s="273"/>
      <c r="C54" s="229" t="s">
        <v>33</v>
      </c>
      <c r="D54" s="209">
        <v>142646</v>
      </c>
      <c r="E54" s="210">
        <v>142606</v>
      </c>
      <c r="F54" s="209">
        <v>54500</v>
      </c>
      <c r="G54" s="230">
        <v>54192</v>
      </c>
      <c r="H54" s="230">
        <v>10360</v>
      </c>
      <c r="I54" s="210">
        <v>10264</v>
      </c>
      <c r="J54" s="209">
        <f t="shared" si="3"/>
        <v>207506</v>
      </c>
      <c r="K54" s="210">
        <f t="shared" si="3"/>
        <v>207062</v>
      </c>
    </row>
    <row r="55" spans="2:11" ht="13.5" thickBot="1">
      <c r="B55" s="274"/>
      <c r="C55" s="231" t="s">
        <v>34</v>
      </c>
      <c r="D55" s="209">
        <v>142468</v>
      </c>
      <c r="E55" s="210">
        <v>142338</v>
      </c>
      <c r="F55" s="209">
        <v>49013</v>
      </c>
      <c r="G55" s="230">
        <v>48532</v>
      </c>
      <c r="H55" s="230">
        <v>9544</v>
      </c>
      <c r="I55" s="210">
        <v>9454</v>
      </c>
      <c r="J55" s="232">
        <f t="shared" si="3"/>
        <v>201025</v>
      </c>
      <c r="K55" s="233">
        <f t="shared" si="3"/>
        <v>200324</v>
      </c>
    </row>
    <row r="56" spans="2:11" ht="13.5" thickBot="1">
      <c r="B56" s="270">
        <v>2012</v>
      </c>
      <c r="C56" s="271"/>
      <c r="D56" s="219">
        <f>SUM(D44:D55)</f>
        <v>1900174</v>
      </c>
      <c r="E56" s="220">
        <f aca="true" t="shared" si="4" ref="E56:K56">SUM(E44:E55)</f>
        <v>1898614</v>
      </c>
      <c r="F56" s="219">
        <f t="shared" si="4"/>
        <v>645338</v>
      </c>
      <c r="G56" s="221">
        <f t="shared" si="4"/>
        <v>640217</v>
      </c>
      <c r="H56" s="221">
        <f t="shared" si="4"/>
        <v>150159</v>
      </c>
      <c r="I56" s="222">
        <f t="shared" si="4"/>
        <v>148477</v>
      </c>
      <c r="J56" s="219">
        <f t="shared" si="4"/>
        <v>2695671</v>
      </c>
      <c r="K56" s="222">
        <f t="shared" si="4"/>
        <v>2687308</v>
      </c>
    </row>
    <row r="57" spans="2:11" ht="12.75">
      <c r="B57" s="272">
        <v>2013</v>
      </c>
      <c r="C57" s="225" t="s">
        <v>23</v>
      </c>
      <c r="D57" s="207">
        <v>188053</v>
      </c>
      <c r="E57" s="208">
        <v>187960</v>
      </c>
      <c r="F57" s="207">
        <v>64598</v>
      </c>
      <c r="G57" s="234">
        <v>64159</v>
      </c>
      <c r="H57" s="234">
        <v>11043</v>
      </c>
      <c r="I57" s="208">
        <v>10920</v>
      </c>
      <c r="J57" s="235">
        <f aca="true" t="shared" si="5" ref="J57:K68">+D57+F57+H57</f>
        <v>263694</v>
      </c>
      <c r="K57" s="236">
        <f t="shared" si="5"/>
        <v>263039</v>
      </c>
    </row>
    <row r="58" spans="2:11" ht="12.75">
      <c r="B58" s="273"/>
      <c r="C58" s="229" t="s">
        <v>24</v>
      </c>
      <c r="D58" s="209">
        <v>167200</v>
      </c>
      <c r="E58" s="210">
        <v>167109</v>
      </c>
      <c r="F58" s="209">
        <v>53085</v>
      </c>
      <c r="G58" s="230">
        <v>52731</v>
      </c>
      <c r="H58" s="230">
        <v>10586</v>
      </c>
      <c r="I58" s="210">
        <v>10430</v>
      </c>
      <c r="J58" s="209">
        <f t="shared" si="5"/>
        <v>230871</v>
      </c>
      <c r="K58" s="210">
        <f t="shared" si="5"/>
        <v>230270</v>
      </c>
    </row>
    <row r="59" spans="2:11" ht="12.75">
      <c r="B59" s="273"/>
      <c r="C59" s="229" t="s">
        <v>25</v>
      </c>
      <c r="D59" s="209">
        <v>159876</v>
      </c>
      <c r="E59" s="210">
        <v>159755</v>
      </c>
      <c r="F59" s="209">
        <v>54691</v>
      </c>
      <c r="G59" s="230">
        <v>54352</v>
      </c>
      <c r="H59" s="230">
        <v>9430</v>
      </c>
      <c r="I59" s="210">
        <v>9359</v>
      </c>
      <c r="J59" s="209">
        <f t="shared" si="5"/>
        <v>223997</v>
      </c>
      <c r="K59" s="210">
        <f t="shared" si="5"/>
        <v>223466</v>
      </c>
    </row>
    <row r="60" spans="2:11" ht="12.75">
      <c r="B60" s="273"/>
      <c r="C60" s="229" t="s">
        <v>26</v>
      </c>
      <c r="D60" s="209">
        <v>154296</v>
      </c>
      <c r="E60" s="210">
        <v>154219</v>
      </c>
      <c r="F60" s="209">
        <v>55274</v>
      </c>
      <c r="G60" s="230">
        <v>54739</v>
      </c>
      <c r="H60" s="230">
        <v>15191</v>
      </c>
      <c r="I60" s="210">
        <v>15063</v>
      </c>
      <c r="J60" s="209">
        <f t="shared" si="5"/>
        <v>224761</v>
      </c>
      <c r="K60" s="210">
        <f t="shared" si="5"/>
        <v>224021</v>
      </c>
    </row>
    <row r="61" spans="2:11" ht="12.75">
      <c r="B61" s="273"/>
      <c r="C61" s="229" t="s">
        <v>27</v>
      </c>
      <c r="D61" s="209">
        <v>158671</v>
      </c>
      <c r="E61" s="210">
        <v>158540</v>
      </c>
      <c r="F61" s="209">
        <v>56630</v>
      </c>
      <c r="G61" s="230">
        <v>56176</v>
      </c>
      <c r="H61" s="230">
        <v>13016</v>
      </c>
      <c r="I61" s="210">
        <v>12903</v>
      </c>
      <c r="J61" s="209">
        <f t="shared" si="5"/>
        <v>228317</v>
      </c>
      <c r="K61" s="210">
        <f t="shared" si="5"/>
        <v>227619</v>
      </c>
    </row>
    <row r="62" spans="2:11" ht="12.75">
      <c r="B62" s="273"/>
      <c r="C62" s="229" t="s">
        <v>28</v>
      </c>
      <c r="D62" s="209">
        <v>194937</v>
      </c>
      <c r="E62" s="210">
        <v>194862</v>
      </c>
      <c r="F62" s="209">
        <v>58847</v>
      </c>
      <c r="G62" s="230">
        <v>58555</v>
      </c>
      <c r="H62" s="230">
        <v>14230</v>
      </c>
      <c r="I62" s="210">
        <v>14118</v>
      </c>
      <c r="J62" s="209">
        <f t="shared" si="5"/>
        <v>268014</v>
      </c>
      <c r="K62" s="210">
        <f t="shared" si="5"/>
        <v>267535</v>
      </c>
    </row>
    <row r="63" spans="2:11" ht="12.75">
      <c r="B63" s="273"/>
      <c r="C63" s="229" t="s">
        <v>29</v>
      </c>
      <c r="D63" s="209">
        <v>171567</v>
      </c>
      <c r="E63" s="210">
        <v>171423</v>
      </c>
      <c r="F63" s="209">
        <v>58425</v>
      </c>
      <c r="G63" s="230">
        <v>58070</v>
      </c>
      <c r="H63" s="230">
        <v>15665</v>
      </c>
      <c r="I63" s="210">
        <v>15566</v>
      </c>
      <c r="J63" s="209">
        <f t="shared" si="5"/>
        <v>245657</v>
      </c>
      <c r="K63" s="210">
        <f t="shared" si="5"/>
        <v>245059</v>
      </c>
    </row>
    <row r="64" spans="2:11" ht="12.75">
      <c r="B64" s="273"/>
      <c r="C64" s="229" t="s">
        <v>30</v>
      </c>
      <c r="D64" s="209">
        <v>190824</v>
      </c>
      <c r="E64" s="210">
        <v>190748</v>
      </c>
      <c r="F64" s="209">
        <v>50876</v>
      </c>
      <c r="G64" s="230">
        <v>50621</v>
      </c>
      <c r="H64" s="230">
        <v>13867</v>
      </c>
      <c r="I64" s="210">
        <v>13785</v>
      </c>
      <c r="J64" s="209">
        <f t="shared" si="5"/>
        <v>255567</v>
      </c>
      <c r="K64" s="210">
        <f t="shared" si="5"/>
        <v>255154</v>
      </c>
    </row>
    <row r="65" spans="2:11" ht="12.75">
      <c r="B65" s="273"/>
      <c r="C65" s="229" t="s">
        <v>31</v>
      </c>
      <c r="D65" s="209">
        <v>190666</v>
      </c>
      <c r="E65" s="210">
        <v>190424</v>
      </c>
      <c r="F65" s="209">
        <v>45250</v>
      </c>
      <c r="G65" s="230">
        <v>44972</v>
      </c>
      <c r="H65" s="230">
        <v>11541</v>
      </c>
      <c r="I65" s="210">
        <v>11475</v>
      </c>
      <c r="J65" s="209">
        <f t="shared" si="5"/>
        <v>247457</v>
      </c>
      <c r="K65" s="210">
        <f t="shared" si="5"/>
        <v>246871</v>
      </c>
    </row>
    <row r="66" spans="2:11" ht="12.75">
      <c r="B66" s="273"/>
      <c r="C66" s="229" t="s">
        <v>32</v>
      </c>
      <c r="D66" s="209">
        <v>179595</v>
      </c>
      <c r="E66" s="210">
        <v>179510</v>
      </c>
      <c r="F66" s="209">
        <v>54511</v>
      </c>
      <c r="G66" s="230">
        <v>54099</v>
      </c>
      <c r="H66" s="230">
        <v>13460</v>
      </c>
      <c r="I66" s="210">
        <v>13371</v>
      </c>
      <c r="J66" s="209">
        <f t="shared" si="5"/>
        <v>247566</v>
      </c>
      <c r="K66" s="210">
        <f t="shared" si="5"/>
        <v>246980</v>
      </c>
    </row>
    <row r="67" spans="2:11" ht="12.75">
      <c r="B67" s="273"/>
      <c r="C67" s="229" t="s">
        <v>33</v>
      </c>
      <c r="D67" s="209">
        <v>160506</v>
      </c>
      <c r="E67" s="210">
        <v>160406</v>
      </c>
      <c r="F67" s="209">
        <v>47992</v>
      </c>
      <c r="G67" s="230">
        <v>47776</v>
      </c>
      <c r="H67" s="230">
        <v>14643</v>
      </c>
      <c r="I67" s="210">
        <v>14575</v>
      </c>
      <c r="J67" s="209">
        <f t="shared" si="5"/>
        <v>223141</v>
      </c>
      <c r="K67" s="210">
        <f t="shared" si="5"/>
        <v>222757</v>
      </c>
    </row>
    <row r="68" spans="2:11" ht="13.5" thickBot="1">
      <c r="B68" s="274"/>
      <c r="C68" s="231" t="s">
        <v>34</v>
      </c>
      <c r="D68" s="209">
        <v>147413</v>
      </c>
      <c r="E68" s="210">
        <v>147327</v>
      </c>
      <c r="F68" s="209">
        <v>45616</v>
      </c>
      <c r="G68" s="230">
        <v>45249</v>
      </c>
      <c r="H68" s="230">
        <v>13297</v>
      </c>
      <c r="I68" s="210">
        <v>13181</v>
      </c>
      <c r="J68" s="209">
        <f t="shared" si="5"/>
        <v>206326</v>
      </c>
      <c r="K68" s="210">
        <f t="shared" si="5"/>
        <v>205757</v>
      </c>
    </row>
    <row r="69" spans="2:11" ht="13.5" thickBot="1">
      <c r="B69" s="270">
        <v>2013</v>
      </c>
      <c r="C69" s="271"/>
      <c r="D69" s="219">
        <f>SUM(D57:D68)</f>
        <v>2063604</v>
      </c>
      <c r="E69" s="220">
        <f aca="true" t="shared" si="6" ref="E69:K69">SUM(E57:E68)</f>
        <v>2062283</v>
      </c>
      <c r="F69" s="219">
        <f t="shared" si="6"/>
        <v>645795</v>
      </c>
      <c r="G69" s="221">
        <f t="shared" si="6"/>
        <v>641499</v>
      </c>
      <c r="H69" s="221">
        <f t="shared" si="6"/>
        <v>155969</v>
      </c>
      <c r="I69" s="222">
        <f t="shared" si="6"/>
        <v>154746</v>
      </c>
      <c r="J69" s="219">
        <f t="shared" si="6"/>
        <v>2865368</v>
      </c>
      <c r="K69" s="222">
        <f t="shared" si="6"/>
        <v>2858528</v>
      </c>
    </row>
    <row r="70" spans="2:11" ht="12.75">
      <c r="B70" s="237"/>
      <c r="C70" s="237"/>
      <c r="D70" s="238"/>
      <c r="E70" s="238"/>
      <c r="F70" s="238"/>
      <c r="G70" s="238"/>
      <c r="H70" s="238"/>
      <c r="I70" s="238"/>
      <c r="J70" s="238"/>
      <c r="K70" s="238"/>
    </row>
    <row r="71" spans="2:11" ht="12.75">
      <c r="B71" s="239"/>
      <c r="C71" s="240"/>
      <c r="D71" s="240"/>
      <c r="E71" s="240"/>
      <c r="F71" s="240"/>
      <c r="G71" s="240"/>
      <c r="H71" s="240"/>
      <c r="I71" s="240"/>
      <c r="J71" s="240"/>
      <c r="K71" s="240"/>
    </row>
    <row r="72" spans="2:11" ht="12.75">
      <c r="B72" s="239"/>
      <c r="C72" s="240"/>
      <c r="D72" s="240"/>
      <c r="E72" s="240"/>
      <c r="F72" s="240"/>
      <c r="G72" s="240"/>
      <c r="H72" s="240"/>
      <c r="I72" s="240"/>
      <c r="J72" s="240"/>
      <c r="K72" s="240"/>
    </row>
    <row r="73" spans="2:11" ht="13.5" thickBot="1">
      <c r="B73" s="237"/>
      <c r="C73" s="237"/>
      <c r="D73" s="238"/>
      <c r="E73" s="238"/>
      <c r="F73" s="238"/>
      <c r="G73" s="238"/>
      <c r="H73" s="238"/>
      <c r="I73" s="238"/>
      <c r="J73" s="238"/>
      <c r="K73" s="238"/>
    </row>
    <row r="74" spans="2:11" ht="13.5" thickBot="1">
      <c r="B74" s="237"/>
      <c r="C74" s="237"/>
      <c r="D74" s="275" t="s">
        <v>12</v>
      </c>
      <c r="E74" s="276"/>
      <c r="F74" s="277" t="s">
        <v>13</v>
      </c>
      <c r="G74" s="277"/>
      <c r="H74" s="277"/>
      <c r="I74" s="277"/>
      <c r="J74" s="278" t="s">
        <v>14</v>
      </c>
      <c r="K74" s="279"/>
    </row>
    <row r="75" spans="2:11" ht="13.5" thickBot="1">
      <c r="B75" s="282"/>
      <c r="C75" s="283"/>
      <c r="D75" s="275" t="s">
        <v>15</v>
      </c>
      <c r="E75" s="276"/>
      <c r="F75" s="284" t="s">
        <v>16</v>
      </c>
      <c r="G75" s="285"/>
      <c r="H75" s="285" t="s">
        <v>17</v>
      </c>
      <c r="I75" s="271"/>
      <c r="J75" s="280"/>
      <c r="K75" s="281"/>
    </row>
    <row r="76" spans="2:11" ht="26.25" thickBot="1">
      <c r="B76" s="283"/>
      <c r="C76" s="283"/>
      <c r="D76" s="241" t="s">
        <v>58</v>
      </c>
      <c r="E76" s="242" t="s">
        <v>59</v>
      </c>
      <c r="F76" s="243" t="s">
        <v>58</v>
      </c>
      <c r="G76" s="244" t="s">
        <v>59</v>
      </c>
      <c r="H76" s="243" t="s">
        <v>58</v>
      </c>
      <c r="I76" s="244" t="s">
        <v>59</v>
      </c>
      <c r="J76" s="243" t="s">
        <v>58</v>
      </c>
      <c r="K76" s="244" t="s">
        <v>59</v>
      </c>
    </row>
    <row r="77" spans="2:11" ht="12.75">
      <c r="B77" s="267">
        <v>2010</v>
      </c>
      <c r="C77" s="245" t="s">
        <v>37</v>
      </c>
      <c r="D77" s="246">
        <v>189574.25</v>
      </c>
      <c r="E77" s="247">
        <v>189252.75</v>
      </c>
      <c r="F77" s="248">
        <v>50976.25</v>
      </c>
      <c r="G77" s="249">
        <v>50442.75</v>
      </c>
      <c r="H77" s="246">
        <v>12798.25</v>
      </c>
      <c r="I77" s="247">
        <v>12645.25</v>
      </c>
      <c r="J77" s="207">
        <f>+D77+F77+H77</f>
        <v>253348.75</v>
      </c>
      <c r="K77" s="208">
        <f>+E77+G77+I77</f>
        <v>252340.75</v>
      </c>
    </row>
    <row r="78" spans="2:11" ht="12.75">
      <c r="B78" s="268"/>
      <c r="C78" s="250" t="s">
        <v>38</v>
      </c>
      <c r="D78" s="251">
        <v>205236</v>
      </c>
      <c r="E78" s="252">
        <v>204723</v>
      </c>
      <c r="F78" s="253">
        <v>53405</v>
      </c>
      <c r="G78" s="254">
        <v>52934</v>
      </c>
      <c r="H78" s="251">
        <v>14915</v>
      </c>
      <c r="I78" s="252">
        <v>14804</v>
      </c>
      <c r="J78" s="209">
        <f aca="true" t="shared" si="7" ref="J78:K88">+D78+F78+H78</f>
        <v>273556</v>
      </c>
      <c r="K78" s="210">
        <f t="shared" si="7"/>
        <v>272461</v>
      </c>
    </row>
    <row r="79" spans="2:11" ht="13.5" thickBot="1">
      <c r="B79" s="269"/>
      <c r="C79" s="255" t="s">
        <v>39</v>
      </c>
      <c r="D79" s="256">
        <v>173436</v>
      </c>
      <c r="E79" s="257">
        <v>173165</v>
      </c>
      <c r="F79" s="258">
        <v>49823</v>
      </c>
      <c r="G79" s="259">
        <v>49290</v>
      </c>
      <c r="H79" s="256">
        <v>10990</v>
      </c>
      <c r="I79" s="257">
        <v>10850</v>
      </c>
      <c r="J79" s="217">
        <f t="shared" si="7"/>
        <v>234249</v>
      </c>
      <c r="K79" s="218">
        <f t="shared" si="7"/>
        <v>233305</v>
      </c>
    </row>
    <row r="80" spans="2:11" ht="12.75">
      <c r="B80" s="267">
        <v>2011</v>
      </c>
      <c r="C80" s="245" t="s">
        <v>37</v>
      </c>
      <c r="D80" s="246">
        <v>180593</v>
      </c>
      <c r="E80" s="247">
        <v>180333</v>
      </c>
      <c r="F80" s="248">
        <v>56303.583333333336</v>
      </c>
      <c r="G80" s="249">
        <v>55716.833333333336</v>
      </c>
      <c r="H80" s="246">
        <v>14653.25</v>
      </c>
      <c r="I80" s="247">
        <v>14419.416666666666</v>
      </c>
      <c r="J80" s="207">
        <f t="shared" si="7"/>
        <v>251549.83333333334</v>
      </c>
      <c r="K80" s="208">
        <f t="shared" si="7"/>
        <v>250469.25</v>
      </c>
    </row>
    <row r="81" spans="2:11" ht="12.75">
      <c r="B81" s="268"/>
      <c r="C81" s="250" t="s">
        <v>38</v>
      </c>
      <c r="D81" s="251">
        <v>238572</v>
      </c>
      <c r="E81" s="252">
        <v>238254</v>
      </c>
      <c r="F81" s="253">
        <v>65858</v>
      </c>
      <c r="G81" s="254">
        <v>65120</v>
      </c>
      <c r="H81" s="251">
        <v>25007</v>
      </c>
      <c r="I81" s="252">
        <v>24575</v>
      </c>
      <c r="J81" s="209">
        <f t="shared" si="7"/>
        <v>329437</v>
      </c>
      <c r="K81" s="210">
        <f t="shared" si="7"/>
        <v>327949</v>
      </c>
    </row>
    <row r="82" spans="2:11" ht="13.5" thickBot="1">
      <c r="B82" s="269"/>
      <c r="C82" s="255" t="s">
        <v>39</v>
      </c>
      <c r="D82" s="256">
        <v>131550</v>
      </c>
      <c r="E82" s="257">
        <v>131303</v>
      </c>
      <c r="F82" s="258">
        <v>47812</v>
      </c>
      <c r="G82" s="259">
        <v>47302</v>
      </c>
      <c r="H82" s="256">
        <v>9204</v>
      </c>
      <c r="I82" s="257">
        <v>9109</v>
      </c>
      <c r="J82" s="217">
        <f t="shared" si="7"/>
        <v>188566</v>
      </c>
      <c r="K82" s="218">
        <f t="shared" si="7"/>
        <v>187714</v>
      </c>
    </row>
    <row r="83" spans="2:11" ht="12.75">
      <c r="B83" s="267">
        <v>2012</v>
      </c>
      <c r="C83" s="245" t="s">
        <v>37</v>
      </c>
      <c r="D83" s="246">
        <f>AVERAGE(D44:D55)</f>
        <v>158347.83333333334</v>
      </c>
      <c r="E83" s="247">
        <f>AVERAGE(E44:E55)</f>
        <v>158217.83333333334</v>
      </c>
      <c r="F83" s="248">
        <f>AVERAGE(F44:F55)</f>
        <v>53778.166666666664</v>
      </c>
      <c r="G83" s="249">
        <f>AVERAGE(G44:G55)</f>
        <v>53351.416666666664</v>
      </c>
      <c r="H83" s="246">
        <f>AVERAGE(H44:H55)</f>
        <v>12513.25</v>
      </c>
      <c r="I83" s="247">
        <f>AVERAGE(I44:I55)</f>
        <v>12373.083333333334</v>
      </c>
      <c r="J83" s="207">
        <f t="shared" si="7"/>
        <v>224639.25</v>
      </c>
      <c r="K83" s="208">
        <f t="shared" si="7"/>
        <v>223942.33333333334</v>
      </c>
    </row>
    <row r="84" spans="2:11" ht="12.75">
      <c r="B84" s="268"/>
      <c r="C84" s="250" t="s">
        <v>38</v>
      </c>
      <c r="D84" s="251">
        <f>MAX(D44:D55)</f>
        <v>204557</v>
      </c>
      <c r="E84" s="252">
        <f>MAX(E44:E55)</f>
        <v>204406</v>
      </c>
      <c r="F84" s="253">
        <f>MAX(F44:F55)</f>
        <v>59034</v>
      </c>
      <c r="G84" s="254">
        <f>MAX(G44:G55)</f>
        <v>58408</v>
      </c>
      <c r="H84" s="251">
        <f>MAX(H44:H55)</f>
        <v>16958</v>
      </c>
      <c r="I84" s="252">
        <f>MAX(I44:I55)</f>
        <v>16787</v>
      </c>
      <c r="J84" s="209">
        <f t="shared" si="7"/>
        <v>280549</v>
      </c>
      <c r="K84" s="210">
        <f t="shared" si="7"/>
        <v>279601</v>
      </c>
    </row>
    <row r="85" spans="2:11" ht="13.5" thickBot="1">
      <c r="B85" s="269"/>
      <c r="C85" s="255" t="s">
        <v>39</v>
      </c>
      <c r="D85" s="256">
        <f>MIN(D44:D55)</f>
        <v>126313</v>
      </c>
      <c r="E85" s="257">
        <f>MIN(E44:E55)</f>
        <v>126186</v>
      </c>
      <c r="F85" s="258">
        <f>MIN(F44:F55)</f>
        <v>45071</v>
      </c>
      <c r="G85" s="259">
        <f>MIN(G44:G55)</f>
        <v>44776</v>
      </c>
      <c r="H85" s="256">
        <f>MIN(H44:H55)</f>
        <v>9034</v>
      </c>
      <c r="I85" s="257">
        <f>MIN(I44:I55)</f>
        <v>8946</v>
      </c>
      <c r="J85" s="217">
        <f t="shared" si="7"/>
        <v>180418</v>
      </c>
      <c r="K85" s="218">
        <f t="shared" si="7"/>
        <v>179908</v>
      </c>
    </row>
    <row r="86" spans="2:11" ht="12.75">
      <c r="B86" s="267">
        <v>2013</v>
      </c>
      <c r="C86" s="245" t="s">
        <v>37</v>
      </c>
      <c r="D86" s="246">
        <f aca="true" t="shared" si="8" ref="D86:I86">AVERAGE(D57:D68)</f>
        <v>171967</v>
      </c>
      <c r="E86" s="247">
        <f t="shared" si="8"/>
        <v>171856.91666666666</v>
      </c>
      <c r="F86" s="248">
        <f t="shared" si="8"/>
        <v>53816.25</v>
      </c>
      <c r="G86" s="249">
        <f t="shared" si="8"/>
        <v>53458.25</v>
      </c>
      <c r="H86" s="246">
        <f t="shared" si="8"/>
        <v>12997.416666666666</v>
      </c>
      <c r="I86" s="247">
        <f t="shared" si="8"/>
        <v>12895.5</v>
      </c>
      <c r="J86" s="207">
        <f t="shared" si="7"/>
        <v>238780.66666666666</v>
      </c>
      <c r="K86" s="208">
        <f t="shared" si="7"/>
        <v>238210.66666666666</v>
      </c>
    </row>
    <row r="87" spans="2:11" ht="12.75">
      <c r="B87" s="268"/>
      <c r="C87" s="250" t="s">
        <v>38</v>
      </c>
      <c r="D87" s="251">
        <f aca="true" t="shared" si="9" ref="D87:I87">MAX(D57:D68)</f>
        <v>194937</v>
      </c>
      <c r="E87" s="252">
        <f t="shared" si="9"/>
        <v>194862</v>
      </c>
      <c r="F87" s="253">
        <f t="shared" si="9"/>
        <v>64598</v>
      </c>
      <c r="G87" s="254">
        <f t="shared" si="9"/>
        <v>64159</v>
      </c>
      <c r="H87" s="251">
        <f t="shared" si="9"/>
        <v>15665</v>
      </c>
      <c r="I87" s="252">
        <f t="shared" si="9"/>
        <v>15566</v>
      </c>
      <c r="J87" s="209">
        <f t="shared" si="7"/>
        <v>275200</v>
      </c>
      <c r="K87" s="210">
        <f t="shared" si="7"/>
        <v>274587</v>
      </c>
    </row>
    <row r="88" spans="2:11" ht="13.5" thickBot="1">
      <c r="B88" s="269"/>
      <c r="C88" s="255" t="s">
        <v>39</v>
      </c>
      <c r="D88" s="256">
        <f aca="true" t="shared" si="10" ref="D88:I88">MIN(D57:D68)</f>
        <v>147413</v>
      </c>
      <c r="E88" s="257">
        <f t="shared" si="10"/>
        <v>147327</v>
      </c>
      <c r="F88" s="258">
        <f t="shared" si="10"/>
        <v>45250</v>
      </c>
      <c r="G88" s="259">
        <f t="shared" si="10"/>
        <v>44972</v>
      </c>
      <c r="H88" s="256">
        <f t="shared" si="10"/>
        <v>9430</v>
      </c>
      <c r="I88" s="257">
        <f t="shared" si="10"/>
        <v>9359</v>
      </c>
      <c r="J88" s="217">
        <f t="shared" si="7"/>
        <v>202093</v>
      </c>
      <c r="K88" s="218">
        <f t="shared" si="7"/>
        <v>201658</v>
      </c>
    </row>
  </sheetData>
  <sheetProtection/>
  <mergeCells count="36">
    <mergeCell ref="B2:J2"/>
    <mergeCell ref="K2:L2"/>
    <mergeCell ref="B3:L3"/>
    <mergeCell ref="B6:L8"/>
    <mergeCell ref="B10:E10"/>
    <mergeCell ref="F10:L11"/>
    <mergeCell ref="B44:B55"/>
    <mergeCell ref="B13:E13"/>
    <mergeCell ref="F13:L14"/>
    <mergeCell ref="F15:L16"/>
    <mergeCell ref="B20:L20"/>
    <mergeCell ref="D23:E23"/>
    <mergeCell ref="F23:I23"/>
    <mergeCell ref="J23:K24"/>
    <mergeCell ref="B24:C24"/>
    <mergeCell ref="D24:E24"/>
    <mergeCell ref="F24:G24"/>
    <mergeCell ref="H24:I24"/>
    <mergeCell ref="B26:B29"/>
    <mergeCell ref="B30:C30"/>
    <mergeCell ref="B31:B42"/>
    <mergeCell ref="B43:C43"/>
    <mergeCell ref="D74:E74"/>
    <mergeCell ref="F74:I74"/>
    <mergeCell ref="J74:K75"/>
    <mergeCell ref="B75:C76"/>
    <mergeCell ref="D75:E75"/>
    <mergeCell ref="F75:G75"/>
    <mergeCell ref="H75:I75"/>
    <mergeCell ref="B77:B79"/>
    <mergeCell ref="B80:B82"/>
    <mergeCell ref="B83:B85"/>
    <mergeCell ref="B86:B88"/>
    <mergeCell ref="B56:C56"/>
    <mergeCell ref="B57:B68"/>
    <mergeCell ref="B69:C6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456"/>
  <sheetViews>
    <sheetView showGridLines="0" zoomScale="85" zoomScaleNormal="85" zoomScalePageLayoutView="0" workbookViewId="0" topLeftCell="A118">
      <selection activeCell="A1" sqref="A1:B65536"/>
    </sheetView>
  </sheetViews>
  <sheetFormatPr defaultColWidth="11.421875" defaultRowHeight="12.75"/>
  <cols>
    <col min="1" max="1" width="9.140625" style="260" customWidth="1"/>
    <col min="2" max="2" width="5.28125" style="260" customWidth="1"/>
    <col min="3" max="3" width="6.7109375" style="1" customWidth="1"/>
    <col min="4" max="4" width="13.57421875" style="1" customWidth="1"/>
    <col min="5" max="12" width="11.421875" style="1" customWidth="1"/>
    <col min="13" max="13" width="16.00390625" style="1" customWidth="1"/>
    <col min="14" max="14" width="16.57421875" style="1" customWidth="1"/>
    <col min="15" max="15" width="16.140625" style="1" customWidth="1"/>
    <col min="16" max="16" width="12.8515625" style="1" bestFit="1" customWidth="1"/>
    <col min="17" max="16384" width="11.421875" style="1" customWidth="1"/>
  </cols>
  <sheetData>
    <row r="1" ht="13.5" thickBot="1"/>
    <row r="2" spans="3:27" ht="19.5" customHeight="1" thickBot="1">
      <c r="C2" s="364" t="s">
        <v>0</v>
      </c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6"/>
      <c r="O2" s="367">
        <v>41609</v>
      </c>
      <c r="P2" s="368"/>
      <c r="Q2" s="2"/>
      <c r="R2" s="2"/>
      <c r="S2" s="2"/>
      <c r="T2" s="2"/>
      <c r="U2" s="2"/>
      <c r="V2" s="2"/>
      <c r="W2" s="2"/>
      <c r="X2" s="2"/>
      <c r="Y2" s="3"/>
      <c r="Z2" s="3"/>
      <c r="AA2" s="3"/>
    </row>
    <row r="3" spans="3:27" ht="15" customHeight="1">
      <c r="C3" s="1" t="s">
        <v>1</v>
      </c>
      <c r="Q3" s="2"/>
      <c r="R3" s="2"/>
      <c r="S3" s="2"/>
      <c r="T3" s="2"/>
      <c r="U3" s="2"/>
      <c r="V3" s="2"/>
      <c r="W3" s="2"/>
      <c r="X3" s="2"/>
      <c r="Y3" s="3"/>
      <c r="Z3" s="3"/>
      <c r="AA3" s="3"/>
    </row>
    <row r="4" spans="17:27" ht="15" customHeight="1">
      <c r="Q4" s="2"/>
      <c r="R4" s="2"/>
      <c r="S4" s="2"/>
      <c r="T4" s="2"/>
      <c r="U4" s="2"/>
      <c r="V4" s="2"/>
      <c r="W4" s="2"/>
      <c r="X4" s="2"/>
      <c r="Y4" s="3"/>
      <c r="Z4" s="3"/>
      <c r="AA4" s="3"/>
    </row>
    <row r="5" spans="17:27" ht="15" customHeight="1">
      <c r="Q5" s="2"/>
      <c r="R5" s="2"/>
      <c r="S5" s="2"/>
      <c r="T5" s="2"/>
      <c r="U5" s="2"/>
      <c r="V5" s="2"/>
      <c r="W5" s="2"/>
      <c r="X5" s="2"/>
      <c r="Y5" s="3"/>
      <c r="Z5" s="3"/>
      <c r="AA5" s="3"/>
    </row>
    <row r="6" spans="3:27" ht="15" customHeight="1">
      <c r="C6" s="369" t="s">
        <v>2</v>
      </c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71"/>
      <c r="O6" s="4"/>
      <c r="P6" s="4"/>
      <c r="Q6" s="2"/>
      <c r="R6" s="2"/>
      <c r="S6" s="2"/>
      <c r="T6" s="2"/>
      <c r="U6" s="2"/>
      <c r="V6" s="2"/>
      <c r="W6" s="2"/>
      <c r="X6" s="2"/>
      <c r="Y6" s="3"/>
      <c r="Z6" s="3"/>
      <c r="AA6" s="3"/>
    </row>
    <row r="7" spans="3:27" ht="15" customHeight="1">
      <c r="C7" s="372"/>
      <c r="D7" s="373"/>
      <c r="E7" s="373"/>
      <c r="F7" s="373"/>
      <c r="G7" s="373"/>
      <c r="H7" s="373"/>
      <c r="I7" s="373"/>
      <c r="J7" s="373"/>
      <c r="K7" s="373"/>
      <c r="L7" s="373"/>
      <c r="M7" s="373"/>
      <c r="N7" s="374"/>
      <c r="O7" s="4"/>
      <c r="P7" s="4"/>
      <c r="Q7" s="2"/>
      <c r="R7" s="2"/>
      <c r="S7" s="2"/>
      <c r="T7" s="2"/>
      <c r="U7" s="2"/>
      <c r="V7" s="2"/>
      <c r="W7" s="2"/>
      <c r="X7" s="2"/>
      <c r="Y7" s="3"/>
      <c r="Z7" s="3"/>
      <c r="AA7" s="3"/>
    </row>
    <row r="8" spans="3:27" ht="15" customHeight="1">
      <c r="C8" s="375" t="s">
        <v>3</v>
      </c>
      <c r="D8" s="376"/>
      <c r="E8" s="376"/>
      <c r="F8" s="376"/>
      <c r="G8" s="376"/>
      <c r="H8" s="376"/>
      <c r="I8" s="376"/>
      <c r="J8" s="376"/>
      <c r="K8" s="376"/>
      <c r="L8" s="376"/>
      <c r="M8" s="376"/>
      <c r="N8" s="377"/>
      <c r="O8" s="4"/>
      <c r="P8" s="4"/>
      <c r="Q8" s="2"/>
      <c r="R8" s="2"/>
      <c r="S8" s="2"/>
      <c r="T8" s="2"/>
      <c r="U8" s="2"/>
      <c r="V8" s="2"/>
      <c r="W8" s="2"/>
      <c r="X8" s="2"/>
      <c r="Y8" s="3"/>
      <c r="Z8" s="3"/>
      <c r="AA8" s="3"/>
    </row>
    <row r="9" spans="3:27" ht="15" customHeight="1"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4"/>
      <c r="Q9" s="2"/>
      <c r="R9" s="2"/>
      <c r="S9" s="2"/>
      <c r="T9" s="2"/>
      <c r="U9" s="2"/>
      <c r="V9" s="2"/>
      <c r="W9" s="2"/>
      <c r="X9" s="2"/>
      <c r="Y9" s="3"/>
      <c r="Z9" s="3"/>
      <c r="AA9" s="3"/>
    </row>
    <row r="10" spans="3:27" ht="15" customHeight="1">
      <c r="C10" s="6" t="s">
        <v>4</v>
      </c>
      <c r="D10" s="7"/>
      <c r="E10" s="7"/>
      <c r="F10" s="7"/>
      <c r="G10" s="378" t="s">
        <v>5</v>
      </c>
      <c r="H10" s="379"/>
      <c r="I10" s="379"/>
      <c r="J10" s="379"/>
      <c r="K10" s="379"/>
      <c r="L10" s="379"/>
      <c r="M10" s="379"/>
      <c r="N10" s="380"/>
      <c r="O10" s="4"/>
      <c r="P10" s="4"/>
      <c r="Q10" s="2"/>
      <c r="R10" s="2"/>
      <c r="S10" s="2"/>
      <c r="T10" s="2"/>
      <c r="U10" s="2"/>
      <c r="V10" s="2"/>
      <c r="W10" s="2"/>
      <c r="X10" s="2"/>
      <c r="Y10" s="3"/>
      <c r="Z10" s="3"/>
      <c r="AA10" s="3"/>
    </row>
    <row r="11" spans="3:27" ht="15" customHeight="1">
      <c r="C11" s="8"/>
      <c r="D11" s="9"/>
      <c r="E11" s="9"/>
      <c r="F11" s="9"/>
      <c r="G11" s="381"/>
      <c r="H11" s="382"/>
      <c r="I11" s="382"/>
      <c r="J11" s="382"/>
      <c r="K11" s="382"/>
      <c r="L11" s="382"/>
      <c r="M11" s="382"/>
      <c r="N11" s="383"/>
      <c r="O11" s="4"/>
      <c r="P11" s="4"/>
      <c r="Q11" s="2"/>
      <c r="R11" s="2"/>
      <c r="S11" s="2"/>
      <c r="T11" s="2"/>
      <c r="U11" s="2"/>
      <c r="V11" s="2"/>
      <c r="W11" s="2"/>
      <c r="X11" s="2"/>
      <c r="Y11" s="3"/>
      <c r="Z11" s="3"/>
      <c r="AA11" s="3"/>
    </row>
    <row r="12" spans="3:27" ht="15" customHeight="1">
      <c r="C12" s="8"/>
      <c r="D12" s="9"/>
      <c r="E12" s="9"/>
      <c r="F12" s="9"/>
      <c r="G12" s="4"/>
      <c r="H12" s="4"/>
      <c r="I12" s="4"/>
      <c r="J12" s="4"/>
      <c r="K12" s="4"/>
      <c r="L12" s="4"/>
      <c r="M12" s="4"/>
      <c r="N12" s="4"/>
      <c r="O12" s="4"/>
      <c r="P12" s="4"/>
      <c r="Q12" s="2"/>
      <c r="R12" s="2"/>
      <c r="S12" s="2"/>
      <c r="T12" s="2"/>
      <c r="U12" s="2"/>
      <c r="V12" s="2"/>
      <c r="W12" s="2"/>
      <c r="X12" s="2"/>
      <c r="Y12" s="3"/>
      <c r="Z12" s="3"/>
      <c r="AA12" s="3"/>
    </row>
    <row r="13" spans="3:27" ht="15" customHeight="1">
      <c r="C13" s="6" t="s">
        <v>6</v>
      </c>
      <c r="D13" s="7"/>
      <c r="E13" s="7"/>
      <c r="F13" s="7"/>
      <c r="G13" s="378" t="s">
        <v>7</v>
      </c>
      <c r="H13" s="384"/>
      <c r="I13" s="384"/>
      <c r="J13" s="384"/>
      <c r="K13" s="384"/>
      <c r="L13" s="384"/>
      <c r="M13" s="384"/>
      <c r="N13" s="10"/>
      <c r="O13" s="4"/>
      <c r="P13" s="4"/>
      <c r="Q13" s="2"/>
      <c r="R13" s="2"/>
      <c r="S13" s="2"/>
      <c r="T13" s="2"/>
      <c r="U13" s="2"/>
      <c r="V13" s="2"/>
      <c r="W13" s="2"/>
      <c r="X13" s="2"/>
      <c r="Y13" s="3"/>
      <c r="Z13" s="3"/>
      <c r="AA13" s="3"/>
    </row>
    <row r="14" spans="3:27" ht="15" customHeight="1">
      <c r="C14" s="8"/>
      <c r="D14" s="9"/>
      <c r="E14" s="9"/>
      <c r="F14" s="9"/>
      <c r="G14" s="362"/>
      <c r="H14" s="361"/>
      <c r="I14" s="361"/>
      <c r="J14" s="361"/>
      <c r="K14" s="361"/>
      <c r="L14" s="361"/>
      <c r="M14" s="361"/>
      <c r="N14" s="11"/>
      <c r="O14" s="4"/>
      <c r="P14" s="4"/>
      <c r="Q14" s="2"/>
      <c r="R14" s="2"/>
      <c r="S14" s="2"/>
      <c r="T14" s="2"/>
      <c r="U14" s="2"/>
      <c r="V14" s="2"/>
      <c r="W14" s="2"/>
      <c r="X14" s="2"/>
      <c r="Y14" s="3"/>
      <c r="Z14" s="3"/>
      <c r="AA14" s="3"/>
    </row>
    <row r="15" spans="3:27" ht="15" customHeight="1">
      <c r="C15" s="8"/>
      <c r="D15" s="9"/>
      <c r="E15" s="9"/>
      <c r="F15" s="9"/>
      <c r="G15" s="360" t="s">
        <v>8</v>
      </c>
      <c r="H15" s="361"/>
      <c r="I15" s="361"/>
      <c r="J15" s="361"/>
      <c r="K15" s="361"/>
      <c r="L15" s="361"/>
      <c r="M15" s="361"/>
      <c r="N15" s="11"/>
      <c r="O15" s="4"/>
      <c r="P15" s="4"/>
      <c r="Q15" s="2"/>
      <c r="R15" s="2"/>
      <c r="S15" s="2"/>
      <c r="T15" s="2"/>
      <c r="U15" s="2"/>
      <c r="V15" s="2"/>
      <c r="W15" s="2"/>
      <c r="X15" s="2"/>
      <c r="Y15" s="3"/>
      <c r="Z15" s="3"/>
      <c r="AA15" s="3"/>
    </row>
    <row r="16" spans="3:27" ht="15" customHeight="1">
      <c r="C16" s="8"/>
      <c r="D16" s="9"/>
      <c r="E16" s="9"/>
      <c r="F16" s="9"/>
      <c r="G16" s="362"/>
      <c r="H16" s="361"/>
      <c r="I16" s="361"/>
      <c r="J16" s="361"/>
      <c r="K16" s="361"/>
      <c r="L16" s="361"/>
      <c r="M16" s="361"/>
      <c r="N16" s="11"/>
      <c r="O16" s="4"/>
      <c r="P16" s="4"/>
      <c r="Q16" s="2"/>
      <c r="R16" s="2"/>
      <c r="S16" s="2"/>
      <c r="T16" s="2"/>
      <c r="U16" s="2"/>
      <c r="V16" s="2"/>
      <c r="W16" s="2"/>
      <c r="X16" s="2"/>
      <c r="Y16" s="3"/>
      <c r="Z16" s="3"/>
      <c r="AA16" s="3"/>
    </row>
    <row r="17" spans="3:27" ht="15" customHeight="1">
      <c r="C17" s="8"/>
      <c r="D17" s="9"/>
      <c r="E17" s="9"/>
      <c r="F17" s="9"/>
      <c r="G17" s="12" t="s">
        <v>9</v>
      </c>
      <c r="H17" s="13"/>
      <c r="I17" s="13"/>
      <c r="J17" s="14"/>
      <c r="K17" s="15"/>
      <c r="L17" s="15"/>
      <c r="M17" s="15"/>
      <c r="N17" s="16"/>
      <c r="O17" s="4"/>
      <c r="P17" s="4"/>
      <c r="Q17" s="2"/>
      <c r="R17" s="2"/>
      <c r="S17" s="2"/>
      <c r="T17" s="2"/>
      <c r="U17" s="2"/>
      <c r="V17" s="2"/>
      <c r="W17" s="2"/>
      <c r="X17" s="2"/>
      <c r="Y17" s="3"/>
      <c r="Z17" s="3"/>
      <c r="AA17" s="3"/>
    </row>
    <row r="18" spans="3:13" ht="12.75">
      <c r="C18" s="17"/>
      <c r="M18" s="18"/>
    </row>
    <row r="19" ht="12.75">
      <c r="I19" s="18"/>
    </row>
    <row r="20" spans="1:2" s="19" customFormat="1" ht="13.5" thickBot="1">
      <c r="A20" s="260"/>
      <c r="B20" s="260"/>
    </row>
    <row r="21" spans="1:5" s="19" customFormat="1" ht="13.5" thickBot="1">
      <c r="A21" s="260"/>
      <c r="B21" s="260"/>
      <c r="C21" s="20" t="s">
        <v>10</v>
      </c>
      <c r="D21" s="21"/>
      <c r="E21" s="22"/>
    </row>
    <row r="22" spans="1:2" s="19" customFormat="1" ht="12.75">
      <c r="A22" s="260"/>
      <c r="B22" s="260"/>
    </row>
    <row r="23" spans="1:16" s="19" customFormat="1" ht="12.75">
      <c r="A23" s="260"/>
      <c r="B23" s="260"/>
      <c r="C23" s="23" t="s">
        <v>11</v>
      </c>
      <c r="D23" s="24"/>
      <c r="E23" s="24"/>
      <c r="F23" s="24"/>
      <c r="G23" s="24"/>
      <c r="H23" s="24"/>
      <c r="I23" s="24"/>
      <c r="J23" s="24"/>
      <c r="K23" s="24"/>
      <c r="L23" s="24"/>
      <c r="M23" s="25"/>
      <c r="N23" s="26"/>
      <c r="O23" s="26"/>
      <c r="P23" s="26"/>
    </row>
    <row r="24" spans="1:3" s="19" customFormat="1" ht="12.75">
      <c r="A24" s="260"/>
      <c r="B24" s="260"/>
      <c r="C24" s="27"/>
    </row>
    <row r="25" spans="1:3" s="19" customFormat="1" ht="13.5" thickBot="1">
      <c r="A25" s="260"/>
      <c r="B25" s="260"/>
      <c r="C25" s="27"/>
    </row>
    <row r="26" spans="1:12" s="19" customFormat="1" ht="13.5" thickBot="1">
      <c r="A26" s="260"/>
      <c r="B26" s="260"/>
      <c r="E26" s="327" t="s">
        <v>12</v>
      </c>
      <c r="F26" s="328"/>
      <c r="G26" s="329" t="s">
        <v>13</v>
      </c>
      <c r="H26" s="329"/>
      <c r="I26" s="329"/>
      <c r="J26" s="329"/>
      <c r="K26" s="330" t="s">
        <v>14</v>
      </c>
      <c r="L26" s="331"/>
    </row>
    <row r="27" spans="3:12" ht="13.5" thickBot="1">
      <c r="C27" s="363"/>
      <c r="D27" s="363"/>
      <c r="E27" s="338" t="s">
        <v>15</v>
      </c>
      <c r="F27" s="339"/>
      <c r="G27" s="340" t="s">
        <v>16</v>
      </c>
      <c r="H27" s="341"/>
      <c r="I27" s="341" t="s">
        <v>17</v>
      </c>
      <c r="J27" s="354"/>
      <c r="K27" s="332"/>
      <c r="L27" s="333"/>
    </row>
    <row r="28" spans="3:12" ht="36.75" customHeight="1" thickBot="1">
      <c r="C28" s="28" t="s">
        <v>18</v>
      </c>
      <c r="D28" s="29" t="s">
        <v>19</v>
      </c>
      <c r="E28" s="30" t="s">
        <v>20</v>
      </c>
      <c r="F28" s="31" t="s">
        <v>21</v>
      </c>
      <c r="G28" s="32" t="s">
        <v>22</v>
      </c>
      <c r="H28" s="33" t="s">
        <v>21</v>
      </c>
      <c r="I28" s="33" t="s">
        <v>20</v>
      </c>
      <c r="J28" s="34" t="s">
        <v>21</v>
      </c>
      <c r="K28" s="30" t="s">
        <v>20</v>
      </c>
      <c r="L28" s="31" t="s">
        <v>21</v>
      </c>
    </row>
    <row r="29" spans="3:12" ht="12.75">
      <c r="C29" s="355">
        <v>2012</v>
      </c>
      <c r="D29" s="35" t="s">
        <v>23</v>
      </c>
      <c r="E29" s="36">
        <v>123119.6592605972</v>
      </c>
      <c r="F29" s="37">
        <v>12341.812790025038</v>
      </c>
      <c r="G29" s="36">
        <v>819877.1656585012</v>
      </c>
      <c r="H29" s="38">
        <v>112514.1793052606</v>
      </c>
      <c r="I29" s="38">
        <v>324690.25393898436</v>
      </c>
      <c r="J29" s="37">
        <v>45537.15999717476</v>
      </c>
      <c r="K29" s="39">
        <v>1267687.0788580826</v>
      </c>
      <c r="L29" s="37">
        <v>170393.15209246037</v>
      </c>
    </row>
    <row r="30" spans="3:12" ht="12.75">
      <c r="C30" s="356"/>
      <c r="D30" s="40" t="s">
        <v>24</v>
      </c>
      <c r="E30" s="41">
        <v>119357.50956044074</v>
      </c>
      <c r="F30" s="42">
        <v>12237.077490191876</v>
      </c>
      <c r="G30" s="41">
        <v>768583.3340231365</v>
      </c>
      <c r="H30" s="43">
        <v>123774.48573582132</v>
      </c>
      <c r="I30" s="43">
        <v>272644.4957896522</v>
      </c>
      <c r="J30" s="42">
        <v>42503.39796121459</v>
      </c>
      <c r="K30" s="44">
        <v>1160585.3393732295</v>
      </c>
      <c r="L30" s="42">
        <v>178514.96118722777</v>
      </c>
    </row>
    <row r="31" spans="3:12" ht="12.75">
      <c r="C31" s="356"/>
      <c r="D31" s="40" t="s">
        <v>25</v>
      </c>
      <c r="E31" s="41">
        <v>138093.99058163862</v>
      </c>
      <c r="F31" s="42">
        <v>12097.047248770477</v>
      </c>
      <c r="G31" s="41">
        <v>817068.7074581207</v>
      </c>
      <c r="H31" s="43">
        <v>110658.97500456308</v>
      </c>
      <c r="I31" s="43">
        <v>312641.55750166945</v>
      </c>
      <c r="J31" s="42">
        <v>46279.760756479816</v>
      </c>
      <c r="K31" s="44">
        <v>1267804.2555414287</v>
      </c>
      <c r="L31" s="42">
        <v>169035.78300981337</v>
      </c>
    </row>
    <row r="32" spans="3:12" ht="12.75">
      <c r="C32" s="356"/>
      <c r="D32" s="40" t="s">
        <v>26</v>
      </c>
      <c r="E32" s="41">
        <v>100821.14411248679</v>
      </c>
      <c r="F32" s="42">
        <v>8763.381548218817</v>
      </c>
      <c r="G32" s="41">
        <v>726813.4360853098</v>
      </c>
      <c r="H32" s="43">
        <v>103284.02054613008</v>
      </c>
      <c r="I32" s="43">
        <v>276815.26040593296</v>
      </c>
      <c r="J32" s="42">
        <v>51222.340664080795</v>
      </c>
      <c r="K32" s="44">
        <v>1104449.8406037297</v>
      </c>
      <c r="L32" s="42">
        <v>163269.7427584297</v>
      </c>
    </row>
    <row r="33" spans="3:12" ht="12.75">
      <c r="C33" s="356"/>
      <c r="D33" s="40" t="s">
        <v>27</v>
      </c>
      <c r="E33" s="41">
        <v>103097.59027139042</v>
      </c>
      <c r="F33" s="42">
        <v>10161.600121786601</v>
      </c>
      <c r="G33" s="41">
        <v>868125.503847685</v>
      </c>
      <c r="H33" s="43">
        <v>128235.54000426656</v>
      </c>
      <c r="I33" s="43">
        <v>381195.3547910562</v>
      </c>
      <c r="J33" s="42">
        <v>54214.60584991898</v>
      </c>
      <c r="K33" s="44">
        <v>1352418.4489101316</v>
      </c>
      <c r="L33" s="42">
        <v>192611.74597597215</v>
      </c>
    </row>
    <row r="34" spans="3:12" ht="12.75">
      <c r="C34" s="356"/>
      <c r="D34" s="40" t="s">
        <v>28</v>
      </c>
      <c r="E34" s="41">
        <v>158839.58612343372</v>
      </c>
      <c r="F34" s="42">
        <v>18154.077435317773</v>
      </c>
      <c r="G34" s="41">
        <v>996800.7752103664</v>
      </c>
      <c r="H34" s="43">
        <v>126306.43912052439</v>
      </c>
      <c r="I34" s="43">
        <v>396671.1897965644</v>
      </c>
      <c r="J34" s="42">
        <v>52582.7549057723</v>
      </c>
      <c r="K34" s="44">
        <v>1552311.5511303644</v>
      </c>
      <c r="L34" s="42">
        <v>197043.27146161447</v>
      </c>
    </row>
    <row r="35" spans="3:12" ht="12.75">
      <c r="C35" s="356"/>
      <c r="D35" s="40" t="s">
        <v>29</v>
      </c>
      <c r="E35" s="41">
        <v>118513.14825956577</v>
      </c>
      <c r="F35" s="42">
        <v>11880.973484966422</v>
      </c>
      <c r="G35" s="41">
        <v>865093.3081356788</v>
      </c>
      <c r="H35" s="43">
        <v>108609.1121499163</v>
      </c>
      <c r="I35" s="43">
        <v>296421.98190353875</v>
      </c>
      <c r="J35" s="42">
        <v>41317.96193566186</v>
      </c>
      <c r="K35" s="44">
        <v>1280028.4382987833</v>
      </c>
      <c r="L35" s="42">
        <v>161808.04757054456</v>
      </c>
    </row>
    <row r="36" spans="3:12" ht="12.75">
      <c r="C36" s="356"/>
      <c r="D36" s="40" t="s">
        <v>30</v>
      </c>
      <c r="E36" s="41">
        <v>99881.13459059656</v>
      </c>
      <c r="F36" s="42">
        <v>11144.928663048508</v>
      </c>
      <c r="G36" s="41">
        <v>900298.0290308597</v>
      </c>
      <c r="H36" s="43">
        <v>119136.85030117146</v>
      </c>
      <c r="I36" s="43">
        <v>288238.17603287264</v>
      </c>
      <c r="J36" s="42">
        <v>38018.16432413085</v>
      </c>
      <c r="K36" s="44">
        <v>1288417.339654329</v>
      </c>
      <c r="L36" s="42">
        <v>168299.94328835083</v>
      </c>
    </row>
    <row r="37" spans="3:12" ht="12.75">
      <c r="C37" s="356"/>
      <c r="D37" s="40" t="s">
        <v>31</v>
      </c>
      <c r="E37" s="41">
        <v>81045.51937865852</v>
      </c>
      <c r="F37" s="42">
        <v>9436.917214684025</v>
      </c>
      <c r="G37" s="41">
        <v>716357.4188473974</v>
      </c>
      <c r="H37" s="43">
        <v>96445.03459875076</v>
      </c>
      <c r="I37" s="43">
        <v>222239.8424125003</v>
      </c>
      <c r="J37" s="42">
        <v>31265.858347562953</v>
      </c>
      <c r="K37" s="44">
        <v>1019642.7806385562</v>
      </c>
      <c r="L37" s="42">
        <v>137147.81016099773</v>
      </c>
    </row>
    <row r="38" spans="3:12" ht="12.75">
      <c r="C38" s="356"/>
      <c r="D38" s="40" t="s">
        <v>32</v>
      </c>
      <c r="E38" s="41">
        <v>117510.8841473065</v>
      </c>
      <c r="F38" s="42">
        <v>11442.360886814551</v>
      </c>
      <c r="G38" s="41">
        <v>926749.5306962047</v>
      </c>
      <c r="H38" s="43">
        <v>135264.9900020318</v>
      </c>
      <c r="I38" s="43">
        <v>256415.72528537986</v>
      </c>
      <c r="J38" s="42">
        <v>40874.28449873666</v>
      </c>
      <c r="K38" s="44">
        <v>1300676.140128891</v>
      </c>
      <c r="L38" s="42">
        <v>187581.635387583</v>
      </c>
    </row>
    <row r="39" spans="3:12" ht="12.75">
      <c r="C39" s="356"/>
      <c r="D39" s="40" t="s">
        <v>33</v>
      </c>
      <c r="E39" s="41">
        <v>98379.53689398871</v>
      </c>
      <c r="F39" s="42">
        <v>8920.042827802372</v>
      </c>
      <c r="G39" s="41">
        <v>824327.0974736497</v>
      </c>
      <c r="H39" s="43">
        <v>108829.84763797681</v>
      </c>
      <c r="I39" s="43">
        <v>252401.81832360072</v>
      </c>
      <c r="J39" s="42">
        <v>42115.150230410574</v>
      </c>
      <c r="K39" s="44">
        <v>1175108.452691239</v>
      </c>
      <c r="L39" s="42">
        <v>159865.04069618974</v>
      </c>
    </row>
    <row r="40" spans="3:12" ht="13.5" thickBot="1">
      <c r="C40" s="357"/>
      <c r="D40" s="45" t="s">
        <v>34</v>
      </c>
      <c r="E40" s="46">
        <v>105599.41983656373</v>
      </c>
      <c r="F40" s="47">
        <v>10846.696081300719</v>
      </c>
      <c r="G40" s="48">
        <v>714733.4511495277</v>
      </c>
      <c r="H40" s="49">
        <v>94519.3824613479</v>
      </c>
      <c r="I40" s="49">
        <v>252865.78912058353</v>
      </c>
      <c r="J40" s="50">
        <v>44969.43118926403</v>
      </c>
      <c r="K40" s="51">
        <v>1073198.660106675</v>
      </c>
      <c r="L40" s="52">
        <v>150335.50973191267</v>
      </c>
    </row>
    <row r="41" spans="3:12" ht="13.5" thickBot="1">
      <c r="C41" s="358">
        <v>2012</v>
      </c>
      <c r="D41" s="354"/>
      <c r="E41" s="53">
        <v>1364259.1230166673</v>
      </c>
      <c r="F41" s="53">
        <v>137426.91579292718</v>
      </c>
      <c r="G41" s="53">
        <v>9944827.757616436</v>
      </c>
      <c r="H41" s="53">
        <v>1367578.856867761</v>
      </c>
      <c r="I41" s="53">
        <v>3533241.4453023346</v>
      </c>
      <c r="J41" s="53">
        <v>530900.8706604082</v>
      </c>
      <c r="K41" s="53">
        <v>14842328.32593544</v>
      </c>
      <c r="L41" s="54">
        <v>2035906.6433210964</v>
      </c>
    </row>
    <row r="42" spans="3:12" ht="12.75">
      <c r="C42" s="355">
        <v>2013</v>
      </c>
      <c r="D42" s="35" t="s">
        <v>23</v>
      </c>
      <c r="E42" s="36">
        <v>136808.8037784316</v>
      </c>
      <c r="F42" s="37">
        <v>12966.436757849999</v>
      </c>
      <c r="G42" s="36">
        <v>1058774.9670626756</v>
      </c>
      <c r="H42" s="38">
        <v>131380.85627630373</v>
      </c>
      <c r="I42" s="38">
        <v>316751.29133205616</v>
      </c>
      <c r="J42" s="37">
        <v>59975.65307406143</v>
      </c>
      <c r="K42" s="39">
        <v>1512335.0621731633</v>
      </c>
      <c r="L42" s="37">
        <v>204322.94610821517</v>
      </c>
    </row>
    <row r="43" spans="3:12" ht="12.75">
      <c r="C43" s="356"/>
      <c r="D43" s="40" t="s">
        <v>24</v>
      </c>
      <c r="E43" s="41">
        <v>127193.42088561977</v>
      </c>
      <c r="F43" s="42">
        <v>11432.271217455796</v>
      </c>
      <c r="G43" s="41">
        <v>930111.3338634123</v>
      </c>
      <c r="H43" s="43">
        <v>134655.8907599069</v>
      </c>
      <c r="I43" s="43">
        <v>298480.29164813197</v>
      </c>
      <c r="J43" s="42">
        <v>48046.61203155208</v>
      </c>
      <c r="K43" s="44">
        <v>1355785.046397164</v>
      </c>
      <c r="L43" s="42">
        <v>194134.77400891477</v>
      </c>
    </row>
    <row r="44" spans="3:12" ht="12.75">
      <c r="C44" s="356"/>
      <c r="D44" s="40" t="s">
        <v>25</v>
      </c>
      <c r="E44" s="41">
        <v>142052.50918108996</v>
      </c>
      <c r="F44" s="42">
        <v>14149.543219353758</v>
      </c>
      <c r="G44" s="41">
        <v>880100.9082098576</v>
      </c>
      <c r="H44" s="43">
        <v>120343.78156808589</v>
      </c>
      <c r="I44" s="43">
        <v>242691.67991188623</v>
      </c>
      <c r="J44" s="42">
        <v>40297.90943293735</v>
      </c>
      <c r="K44" s="44">
        <v>1264845.0973028338</v>
      </c>
      <c r="L44" s="42">
        <v>174791.234220377</v>
      </c>
    </row>
    <row r="45" spans="3:12" ht="12.75">
      <c r="C45" s="356"/>
      <c r="D45" s="40" t="s">
        <v>26</v>
      </c>
      <c r="E45" s="41">
        <v>126637.2770343911</v>
      </c>
      <c r="F45" s="42">
        <v>12403.248887029213</v>
      </c>
      <c r="G45" s="41">
        <v>980038.3706193176</v>
      </c>
      <c r="H45" s="43">
        <v>143830.50743475967</v>
      </c>
      <c r="I45" s="43">
        <v>389833.8896229262</v>
      </c>
      <c r="J45" s="42">
        <v>64946.1139136856</v>
      </c>
      <c r="K45" s="44">
        <v>1496509.537276635</v>
      </c>
      <c r="L45" s="42">
        <v>221179.8702354745</v>
      </c>
    </row>
    <row r="46" spans="3:12" ht="12.75">
      <c r="C46" s="356"/>
      <c r="D46" s="40" t="s">
        <v>27</v>
      </c>
      <c r="E46" s="41">
        <v>123189.8461736338</v>
      </c>
      <c r="F46" s="42">
        <v>12323.134323342447</v>
      </c>
      <c r="G46" s="41">
        <v>1112542.2014675832</v>
      </c>
      <c r="H46" s="43">
        <v>148139.78142801157</v>
      </c>
      <c r="I46" s="43">
        <v>355777.1394146053</v>
      </c>
      <c r="J46" s="42">
        <v>54592.513977812625</v>
      </c>
      <c r="K46" s="44">
        <v>1591509.1870558222</v>
      </c>
      <c r="L46" s="42">
        <v>215055.42972916664</v>
      </c>
    </row>
    <row r="47" spans="3:12" ht="12.75">
      <c r="C47" s="356"/>
      <c r="D47" s="40" t="s">
        <v>28</v>
      </c>
      <c r="E47" s="41">
        <v>135184.0224883396</v>
      </c>
      <c r="F47" s="42">
        <v>13759.975756245214</v>
      </c>
      <c r="G47" s="41">
        <v>977877.2960910053</v>
      </c>
      <c r="H47" s="43">
        <v>131634.75233451938</v>
      </c>
      <c r="I47" s="43">
        <v>379782.0223136937</v>
      </c>
      <c r="J47" s="42">
        <v>56652.70085705424</v>
      </c>
      <c r="K47" s="44">
        <v>1492843.3408930385</v>
      </c>
      <c r="L47" s="42">
        <v>202047.42894781881</v>
      </c>
    </row>
    <row r="48" spans="3:12" ht="12.75">
      <c r="C48" s="356"/>
      <c r="D48" s="40" t="s">
        <v>29</v>
      </c>
      <c r="E48" s="41">
        <v>127790.3610462446</v>
      </c>
      <c r="F48" s="42">
        <v>13256.014087727994</v>
      </c>
      <c r="G48" s="41">
        <v>1003315.6425954332</v>
      </c>
      <c r="H48" s="43">
        <v>133515.14738581525</v>
      </c>
      <c r="I48" s="43">
        <v>342842.5677579121</v>
      </c>
      <c r="J48" s="42">
        <v>47907.56113183959</v>
      </c>
      <c r="K48" s="44">
        <v>1473948.5713995898</v>
      </c>
      <c r="L48" s="42">
        <v>194678.72260538282</v>
      </c>
    </row>
    <row r="49" spans="3:12" ht="12.75">
      <c r="C49" s="356"/>
      <c r="D49" s="40" t="s">
        <v>30</v>
      </c>
      <c r="E49" s="41">
        <v>110532.34643606188</v>
      </c>
      <c r="F49" s="42">
        <v>9335.799823365704</v>
      </c>
      <c r="G49" s="41">
        <v>895717.973379885</v>
      </c>
      <c r="H49" s="43">
        <v>119600.73193455416</v>
      </c>
      <c r="I49" s="43">
        <v>326616.4554913742</v>
      </c>
      <c r="J49" s="42">
        <v>55860.57646796413</v>
      </c>
      <c r="K49" s="44">
        <v>1332866.775307321</v>
      </c>
      <c r="L49" s="42">
        <v>184797.10822588397</v>
      </c>
    </row>
    <row r="50" spans="3:12" ht="12.75">
      <c r="C50" s="356"/>
      <c r="D50" s="40" t="s">
        <v>31</v>
      </c>
      <c r="E50" s="41">
        <v>114630.85941390012</v>
      </c>
      <c r="F50" s="42">
        <v>13362.810887999407</v>
      </c>
      <c r="G50" s="41">
        <v>843607.5981529237</v>
      </c>
      <c r="H50" s="43">
        <v>114843.23226859588</v>
      </c>
      <c r="I50" s="43">
        <v>348985.72484245466</v>
      </c>
      <c r="J50" s="42">
        <v>59771.51001895934</v>
      </c>
      <c r="K50" s="44">
        <v>1307224.1824092786</v>
      </c>
      <c r="L50" s="42">
        <v>187977.5531755546</v>
      </c>
    </row>
    <row r="51" spans="3:12" ht="12.75">
      <c r="C51" s="356"/>
      <c r="D51" s="40" t="s">
        <v>32</v>
      </c>
      <c r="E51" s="41">
        <v>102262.07976512563</v>
      </c>
      <c r="F51" s="42">
        <v>9080.977706673677</v>
      </c>
      <c r="G51" s="41">
        <v>901170.281240257</v>
      </c>
      <c r="H51" s="43">
        <v>103607.62670094242</v>
      </c>
      <c r="I51" s="43">
        <v>379642.1565341685</v>
      </c>
      <c r="J51" s="42">
        <v>64696.186087705646</v>
      </c>
      <c r="K51" s="44">
        <v>1383074.517539551</v>
      </c>
      <c r="L51" s="42">
        <v>177384.79049532174</v>
      </c>
    </row>
    <row r="52" spans="3:12" ht="12.75">
      <c r="C52" s="356"/>
      <c r="D52" s="40" t="s">
        <v>33</v>
      </c>
      <c r="E52" s="41">
        <v>99242.35199737866</v>
      </c>
      <c r="F52" s="42">
        <v>9993.912817434117</v>
      </c>
      <c r="G52" s="41">
        <v>837424.5048109409</v>
      </c>
      <c r="H52" s="43">
        <v>122533.87159106947</v>
      </c>
      <c r="I52" s="43">
        <v>330278.7770436415</v>
      </c>
      <c r="J52" s="42">
        <v>46801.14819830583</v>
      </c>
      <c r="K52" s="44">
        <v>1266945.6338519612</v>
      </c>
      <c r="L52" s="42">
        <v>179328.93260680942</v>
      </c>
    </row>
    <row r="53" spans="3:12" ht="13.5" thickBot="1">
      <c r="C53" s="357"/>
      <c r="D53" s="45" t="s">
        <v>34</v>
      </c>
      <c r="E53" s="46">
        <v>96243.30052287989</v>
      </c>
      <c r="F53" s="47">
        <v>9303.463840752578</v>
      </c>
      <c r="G53" s="48">
        <v>754952.5499070514</v>
      </c>
      <c r="H53" s="49">
        <v>105747.39516520854</v>
      </c>
      <c r="I53" s="49">
        <v>304473.5817116226</v>
      </c>
      <c r="J53" s="50">
        <v>45455.33111365136</v>
      </c>
      <c r="K53" s="51">
        <v>1155669.4321415538</v>
      </c>
      <c r="L53" s="52">
        <v>160506.19011961247</v>
      </c>
    </row>
    <row r="54" spans="3:12" ht="13.5" thickBot="1">
      <c r="C54" s="358">
        <v>2013</v>
      </c>
      <c r="D54" s="354"/>
      <c r="E54" s="53">
        <v>1441767.1787230968</v>
      </c>
      <c r="F54" s="53">
        <v>141367.5893252299</v>
      </c>
      <c r="G54" s="53">
        <v>11175633.62740034</v>
      </c>
      <c r="H54" s="53">
        <v>1509833.5748477727</v>
      </c>
      <c r="I54" s="53">
        <v>4016155.577624473</v>
      </c>
      <c r="J54" s="53">
        <v>645003.8163055292</v>
      </c>
      <c r="K54" s="53">
        <v>16633556.383747913</v>
      </c>
      <c r="L54" s="54">
        <v>2296204.980478532</v>
      </c>
    </row>
    <row r="55" spans="3:14" ht="12.75">
      <c r="C55" s="359" t="s">
        <v>35</v>
      </c>
      <c r="D55" s="353"/>
      <c r="E55" s="353"/>
      <c r="F55" s="353"/>
      <c r="G55" s="353"/>
      <c r="H55" s="353"/>
      <c r="I55" s="353"/>
      <c r="J55" s="353"/>
      <c r="K55" s="353"/>
      <c r="L55" s="353"/>
      <c r="M55" s="353"/>
      <c r="N55" s="353"/>
    </row>
    <row r="56" spans="3:14" ht="12.75">
      <c r="C56" s="359" t="s">
        <v>36</v>
      </c>
      <c r="D56" s="353"/>
      <c r="E56" s="353"/>
      <c r="F56" s="353"/>
      <c r="G56" s="353"/>
      <c r="H56" s="353"/>
      <c r="I56" s="353"/>
      <c r="J56" s="353"/>
      <c r="K56" s="353"/>
      <c r="L56" s="353"/>
      <c r="M56" s="353"/>
      <c r="N56" s="353"/>
    </row>
    <row r="57" spans="3:14" ht="12.75">
      <c r="C57" s="353"/>
      <c r="D57" s="353"/>
      <c r="E57" s="353"/>
      <c r="F57" s="353"/>
      <c r="G57" s="353"/>
      <c r="H57" s="353"/>
      <c r="I57" s="353"/>
      <c r="J57" s="353"/>
      <c r="K57" s="353"/>
      <c r="L57" s="353"/>
      <c r="M57" s="353"/>
      <c r="N57" s="353"/>
    </row>
    <row r="58" spans="3:14" ht="12.75">
      <c r="C58" s="353"/>
      <c r="D58" s="353"/>
      <c r="E58" s="353"/>
      <c r="F58" s="353"/>
      <c r="G58" s="353"/>
      <c r="H58" s="353"/>
      <c r="I58" s="353"/>
      <c r="J58" s="353"/>
      <c r="K58" s="353"/>
      <c r="L58" s="353"/>
      <c r="M58" s="353"/>
      <c r="N58" s="353"/>
    </row>
    <row r="59" spans="3:14" ht="13.5" thickBot="1">
      <c r="C59" s="55"/>
      <c r="D59" s="55"/>
      <c r="E59" s="56"/>
      <c r="F59" s="56"/>
      <c r="G59" s="56"/>
      <c r="H59" s="56"/>
      <c r="I59" s="56"/>
      <c r="J59" s="56"/>
      <c r="K59" s="56"/>
      <c r="L59" s="56"/>
      <c r="M59" s="56"/>
      <c r="N59" s="56"/>
    </row>
    <row r="60" spans="3:14" ht="13.5" thickBot="1">
      <c r="C60" s="55"/>
      <c r="D60" s="55"/>
      <c r="E60" s="327" t="s">
        <v>12</v>
      </c>
      <c r="F60" s="328"/>
      <c r="G60" s="329" t="s">
        <v>13</v>
      </c>
      <c r="H60" s="329"/>
      <c r="I60" s="329"/>
      <c r="J60" s="329"/>
      <c r="K60" s="330" t="s">
        <v>14</v>
      </c>
      <c r="L60" s="331"/>
      <c r="M60" s="56"/>
      <c r="N60" s="56"/>
    </row>
    <row r="61" spans="5:12" ht="13.5" thickBot="1">
      <c r="E61" s="338" t="s">
        <v>15</v>
      </c>
      <c r="F61" s="339"/>
      <c r="G61" s="340" t="s">
        <v>16</v>
      </c>
      <c r="H61" s="341"/>
      <c r="I61" s="341" t="s">
        <v>17</v>
      </c>
      <c r="J61" s="354"/>
      <c r="K61" s="332"/>
      <c r="L61" s="333"/>
    </row>
    <row r="62" spans="5:12" ht="26.25" thickBot="1">
      <c r="E62" s="57" t="s">
        <v>20</v>
      </c>
      <c r="F62" s="58" t="s">
        <v>21</v>
      </c>
      <c r="G62" s="59" t="s">
        <v>22</v>
      </c>
      <c r="H62" s="60" t="s">
        <v>21</v>
      </c>
      <c r="I62" s="59" t="s">
        <v>20</v>
      </c>
      <c r="J62" s="60" t="s">
        <v>21</v>
      </c>
      <c r="K62" s="59" t="s">
        <v>20</v>
      </c>
      <c r="L62" s="60" t="s">
        <v>21</v>
      </c>
    </row>
    <row r="63" spans="3:14" ht="12.75">
      <c r="C63" s="343">
        <v>2012</v>
      </c>
      <c r="D63" s="61" t="s">
        <v>37</v>
      </c>
      <c r="E63" s="62">
        <v>113688.26025138894</v>
      </c>
      <c r="F63" s="63">
        <v>11452.242982743932</v>
      </c>
      <c r="G63" s="64">
        <v>828735.6464680363</v>
      </c>
      <c r="H63" s="65">
        <v>113964.90473898007</v>
      </c>
      <c r="I63" s="64">
        <v>294436.7871085279</v>
      </c>
      <c r="J63" s="65">
        <v>44241.73922170068</v>
      </c>
      <c r="K63" s="64">
        <v>1236860.6938279534</v>
      </c>
      <c r="L63" s="65">
        <v>169658.8869434247</v>
      </c>
      <c r="M63" s="66"/>
      <c r="N63" s="66"/>
    </row>
    <row r="64" spans="3:15" ht="12.75">
      <c r="C64" s="344"/>
      <c r="D64" s="67" t="s">
        <v>38</v>
      </c>
      <c r="E64" s="68">
        <v>158839.58612343372</v>
      </c>
      <c r="F64" s="69">
        <v>18154.077435317773</v>
      </c>
      <c r="G64" s="70">
        <v>996800.7752103664</v>
      </c>
      <c r="H64" s="71">
        <v>135264.9900020318</v>
      </c>
      <c r="I64" s="70">
        <v>396671.1897965644</v>
      </c>
      <c r="J64" s="71">
        <v>54214.60584991898</v>
      </c>
      <c r="K64" s="70">
        <v>1552311.5511303644</v>
      </c>
      <c r="L64" s="71">
        <v>197043.27146161447</v>
      </c>
      <c r="M64" s="66"/>
      <c r="N64" s="66"/>
      <c r="O64" s="66"/>
    </row>
    <row r="65" spans="3:15" ht="13.5" thickBot="1">
      <c r="C65" s="345"/>
      <c r="D65" s="72" t="s">
        <v>39</v>
      </c>
      <c r="E65" s="73">
        <v>81045.51937865852</v>
      </c>
      <c r="F65" s="74">
        <v>8763.381548218817</v>
      </c>
      <c r="G65" s="75">
        <v>714733.4511495277</v>
      </c>
      <c r="H65" s="76">
        <v>94519.3824613479</v>
      </c>
      <c r="I65" s="75">
        <v>222239.8424125003</v>
      </c>
      <c r="J65" s="76">
        <v>31265.858347562953</v>
      </c>
      <c r="K65" s="75">
        <v>1019642.7806385562</v>
      </c>
      <c r="L65" s="76">
        <v>137147.81016099773</v>
      </c>
      <c r="M65" s="66"/>
      <c r="N65" s="66"/>
      <c r="O65" s="66"/>
    </row>
    <row r="66" spans="3:14" ht="12.75">
      <c r="C66" s="343">
        <v>2013</v>
      </c>
      <c r="D66" s="61" t="s">
        <v>37</v>
      </c>
      <c r="E66" s="62">
        <v>120147.2648935914</v>
      </c>
      <c r="F66" s="63">
        <v>11780.632443769158</v>
      </c>
      <c r="G66" s="64">
        <v>931302.8022833617</v>
      </c>
      <c r="H66" s="65">
        <v>125819.46457064773</v>
      </c>
      <c r="I66" s="64">
        <v>334679.63146870607</v>
      </c>
      <c r="J66" s="65">
        <v>53750.318025460765</v>
      </c>
      <c r="K66" s="64">
        <v>1386129.6986456595</v>
      </c>
      <c r="L66" s="65">
        <v>191350.41503987767</v>
      </c>
      <c r="M66" s="66"/>
      <c r="N66" s="66"/>
    </row>
    <row r="67" spans="3:15" ht="12.75">
      <c r="C67" s="344"/>
      <c r="D67" s="67" t="s">
        <v>38</v>
      </c>
      <c r="E67" s="68">
        <v>142052.50918108996</v>
      </c>
      <c r="F67" s="69">
        <v>14149.543219353758</v>
      </c>
      <c r="G67" s="70">
        <v>1112542.2014675832</v>
      </c>
      <c r="H67" s="71">
        <v>148139.78142801157</v>
      </c>
      <c r="I67" s="70">
        <v>389833.8896229262</v>
      </c>
      <c r="J67" s="71">
        <v>64946.1139136856</v>
      </c>
      <c r="K67" s="70">
        <v>1591509.1870558222</v>
      </c>
      <c r="L67" s="71">
        <v>221179.8702354745</v>
      </c>
      <c r="M67" s="66"/>
      <c r="N67" s="66"/>
      <c r="O67" s="66"/>
    </row>
    <row r="68" spans="3:15" ht="13.5" thickBot="1">
      <c r="C68" s="345"/>
      <c r="D68" s="72" t="s">
        <v>39</v>
      </c>
      <c r="E68" s="73">
        <v>96243.30052287989</v>
      </c>
      <c r="F68" s="74">
        <v>9080.977706673677</v>
      </c>
      <c r="G68" s="75">
        <v>754952.5499070514</v>
      </c>
      <c r="H68" s="76">
        <v>103607.62670094242</v>
      </c>
      <c r="I68" s="75">
        <v>242691.67991188623</v>
      </c>
      <c r="J68" s="76">
        <v>40297.90943293735</v>
      </c>
      <c r="K68" s="75">
        <v>1155669.4321415538</v>
      </c>
      <c r="L68" s="76">
        <v>160506.19011961247</v>
      </c>
      <c r="M68" s="66"/>
      <c r="N68" s="66"/>
      <c r="O68" s="66"/>
    </row>
    <row r="69" spans="6:15" ht="12.75">
      <c r="F69" s="66"/>
      <c r="G69" s="66"/>
      <c r="H69" s="66"/>
      <c r="I69" s="66"/>
      <c r="J69" s="66"/>
      <c r="K69" s="66"/>
      <c r="L69" s="66"/>
      <c r="M69" s="66"/>
      <c r="N69" s="66"/>
      <c r="O69" s="66"/>
    </row>
    <row r="70" spans="6:15" ht="12.75">
      <c r="F70" s="66"/>
      <c r="G70" s="66"/>
      <c r="H70" s="66"/>
      <c r="I70" s="66"/>
      <c r="J70" s="66"/>
      <c r="K70" s="66"/>
      <c r="L70" s="66"/>
      <c r="M70" s="66"/>
      <c r="N70" s="66"/>
      <c r="O70" s="66"/>
    </row>
    <row r="71" spans="3:16" ht="12.75">
      <c r="C71" s="19"/>
      <c r="D71" s="19"/>
      <c r="E71" s="19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19"/>
    </row>
    <row r="72" spans="3:16" ht="12.75">
      <c r="C72" s="23" t="s">
        <v>40</v>
      </c>
      <c r="D72" s="24"/>
      <c r="E72" s="24"/>
      <c r="F72" s="24"/>
      <c r="G72" s="24"/>
      <c r="H72" s="24"/>
      <c r="I72" s="24"/>
      <c r="J72" s="24"/>
      <c r="K72" s="24"/>
      <c r="L72" s="24"/>
      <c r="M72" s="25"/>
      <c r="N72" s="26"/>
      <c r="O72" s="26"/>
      <c r="P72" s="26"/>
    </row>
    <row r="73" spans="3:16" ht="12.75">
      <c r="C73" s="308" t="s">
        <v>41</v>
      </c>
      <c r="D73" s="308"/>
      <c r="E73" s="308"/>
      <c r="F73" s="308"/>
      <c r="G73" s="308"/>
      <c r="H73" s="308"/>
      <c r="I73" s="308"/>
      <c r="J73" s="308"/>
      <c r="K73" s="308"/>
      <c r="L73" s="308"/>
      <c r="M73" s="308"/>
      <c r="N73" s="308"/>
      <c r="O73" s="19"/>
      <c r="P73" s="19"/>
    </row>
    <row r="74" spans="3:17" ht="12.75">
      <c r="C74" s="19"/>
      <c r="D74" s="19"/>
      <c r="E74" s="19"/>
      <c r="F74" s="77"/>
      <c r="G74" s="77"/>
      <c r="H74" s="77"/>
      <c r="I74" s="77"/>
      <c r="J74" s="77"/>
      <c r="K74" s="77"/>
      <c r="L74" s="77"/>
      <c r="M74" s="77"/>
      <c r="N74" s="19"/>
      <c r="O74" s="19"/>
      <c r="P74" s="19"/>
      <c r="Q74" s="19"/>
    </row>
    <row r="75" spans="6:17" ht="13.5" thickBot="1">
      <c r="F75" s="66"/>
      <c r="H75" s="19"/>
      <c r="I75" s="19"/>
      <c r="J75" s="19"/>
      <c r="K75" s="19"/>
      <c r="L75" s="19"/>
      <c r="M75" s="19"/>
      <c r="O75" s="19"/>
      <c r="P75" s="19"/>
      <c r="Q75" s="19"/>
    </row>
    <row r="76" spans="3:15" ht="13.5" thickBot="1">
      <c r="C76" s="309"/>
      <c r="D76" s="309"/>
      <c r="E76" s="314"/>
      <c r="F76" s="327" t="s">
        <v>12</v>
      </c>
      <c r="G76" s="328"/>
      <c r="H76" s="329" t="s">
        <v>13</v>
      </c>
      <c r="I76" s="329"/>
      <c r="J76" s="329"/>
      <c r="K76" s="329"/>
      <c r="L76" s="346" t="s">
        <v>14</v>
      </c>
      <c r="M76" s="347"/>
      <c r="N76" s="19"/>
      <c r="O76" s="19"/>
    </row>
    <row r="77" spans="3:15" ht="13.5" thickBot="1">
      <c r="C77" s="78"/>
      <c r="D77" s="78"/>
      <c r="E77" s="79"/>
      <c r="F77" s="338" t="s">
        <v>15</v>
      </c>
      <c r="G77" s="339"/>
      <c r="H77" s="350" t="s">
        <v>16</v>
      </c>
      <c r="I77" s="351"/>
      <c r="J77" s="351" t="s">
        <v>17</v>
      </c>
      <c r="K77" s="352"/>
      <c r="L77" s="348"/>
      <c r="M77" s="349"/>
      <c r="N77" s="19"/>
      <c r="O77" s="19"/>
    </row>
    <row r="78" spans="3:14" ht="26.25" thickBot="1">
      <c r="C78" s="80" t="s">
        <v>42</v>
      </c>
      <c r="D78" s="81" t="s">
        <v>19</v>
      </c>
      <c r="E78" s="82" t="s">
        <v>18</v>
      </c>
      <c r="F78" s="83" t="s">
        <v>20</v>
      </c>
      <c r="G78" s="84" t="s">
        <v>21</v>
      </c>
      <c r="H78" s="83" t="s">
        <v>43</v>
      </c>
      <c r="I78" s="85" t="s">
        <v>21</v>
      </c>
      <c r="J78" s="85" t="s">
        <v>20</v>
      </c>
      <c r="K78" s="84" t="s">
        <v>21</v>
      </c>
      <c r="L78" s="83" t="s">
        <v>20</v>
      </c>
      <c r="M78" s="84" t="s">
        <v>21</v>
      </c>
      <c r="N78" s="19"/>
    </row>
    <row r="79" spans="2:15" ht="12.75">
      <c r="B79" s="261"/>
      <c r="C79" s="86">
        <v>2</v>
      </c>
      <c r="D79" s="87">
        <v>12</v>
      </c>
      <c r="E79" s="88">
        <v>2013</v>
      </c>
      <c r="F79" s="89">
        <v>2941.5439581378937</v>
      </c>
      <c r="G79" s="90">
        <v>381.49434719556587</v>
      </c>
      <c r="H79" s="89">
        <v>34540.785638388516</v>
      </c>
      <c r="I79" s="91">
        <v>4267.495037481388</v>
      </c>
      <c r="J79" s="91">
        <v>15884.408440154572</v>
      </c>
      <c r="K79" s="90">
        <v>870.5595318914545</v>
      </c>
      <c r="L79" s="89">
        <v>53366.73803668098</v>
      </c>
      <c r="M79" s="90">
        <v>5519.5489165684085</v>
      </c>
      <c r="N79" s="77"/>
      <c r="O79" s="92"/>
    </row>
    <row r="80" spans="2:15" ht="12.75">
      <c r="B80" s="261"/>
      <c r="C80" s="93">
        <v>3</v>
      </c>
      <c r="D80" s="94">
        <v>12</v>
      </c>
      <c r="E80" s="95">
        <v>2013</v>
      </c>
      <c r="F80" s="96">
        <v>5428.433451482573</v>
      </c>
      <c r="G80" s="97">
        <v>508.79551869123287</v>
      </c>
      <c r="H80" s="96">
        <v>38500.46919222324</v>
      </c>
      <c r="I80" s="98">
        <v>5801.068690694983</v>
      </c>
      <c r="J80" s="98">
        <v>10553.479204370933</v>
      </c>
      <c r="K80" s="97">
        <v>1146.79152277403</v>
      </c>
      <c r="L80" s="96">
        <v>54482.381848076744</v>
      </c>
      <c r="M80" s="97">
        <v>7456.655732160247</v>
      </c>
      <c r="N80" s="99"/>
      <c r="O80" s="92"/>
    </row>
    <row r="81" spans="2:15" ht="12.75">
      <c r="B81" s="261"/>
      <c r="C81" s="93">
        <v>4</v>
      </c>
      <c r="D81" s="94">
        <v>12</v>
      </c>
      <c r="E81" s="95">
        <v>2013</v>
      </c>
      <c r="F81" s="96">
        <v>4304.647058853903</v>
      </c>
      <c r="G81" s="97">
        <v>447.44918275799006</v>
      </c>
      <c r="H81" s="96">
        <v>40523.34232984434</v>
      </c>
      <c r="I81" s="98">
        <v>6031.493856345271</v>
      </c>
      <c r="J81" s="98">
        <v>11850.770600027969</v>
      </c>
      <c r="K81" s="97">
        <v>824.5537974375801</v>
      </c>
      <c r="L81" s="96">
        <v>56678.759988726204</v>
      </c>
      <c r="M81" s="97">
        <v>7303.496836540841</v>
      </c>
      <c r="N81" s="99"/>
      <c r="O81" s="92"/>
    </row>
    <row r="82" spans="2:15" ht="12.75">
      <c r="B82" s="261"/>
      <c r="C82" s="93">
        <v>5</v>
      </c>
      <c r="D82" s="94">
        <v>12</v>
      </c>
      <c r="E82" s="95">
        <v>2013</v>
      </c>
      <c r="F82" s="96">
        <v>4693.47224201524</v>
      </c>
      <c r="G82" s="97">
        <v>428.2691095982362</v>
      </c>
      <c r="H82" s="96">
        <v>42045.52085693435</v>
      </c>
      <c r="I82" s="98">
        <v>5882.236380296138</v>
      </c>
      <c r="J82" s="98">
        <v>14504.222853877622</v>
      </c>
      <c r="K82" s="97">
        <v>2469.44783907589</v>
      </c>
      <c r="L82" s="96">
        <v>61243.21595282722</v>
      </c>
      <c r="M82" s="97">
        <v>8779.953328970263</v>
      </c>
      <c r="N82" s="99"/>
      <c r="O82" s="92"/>
    </row>
    <row r="83" spans="2:15" ht="12.75">
      <c r="B83" s="261"/>
      <c r="C83" s="93">
        <v>6</v>
      </c>
      <c r="D83" s="94">
        <v>12</v>
      </c>
      <c r="E83" s="95">
        <v>2013</v>
      </c>
      <c r="F83" s="96">
        <v>4371.358577532237</v>
      </c>
      <c r="G83" s="97">
        <v>580.1061376945352</v>
      </c>
      <c r="H83" s="96">
        <v>36092.56116826511</v>
      </c>
      <c r="I83" s="98">
        <v>3202.8142521287537</v>
      </c>
      <c r="J83" s="98">
        <v>15095.350213800435</v>
      </c>
      <c r="K83" s="97">
        <v>2731.0772821227733</v>
      </c>
      <c r="L83" s="96">
        <v>55559.269959597776</v>
      </c>
      <c r="M83" s="97">
        <v>6513.997671946062</v>
      </c>
      <c r="N83" s="99"/>
      <c r="O83" s="92"/>
    </row>
    <row r="84" spans="2:15" ht="12.75">
      <c r="B84" s="261"/>
      <c r="C84" s="93">
        <v>9</v>
      </c>
      <c r="D84" s="94">
        <v>12</v>
      </c>
      <c r="E84" s="95">
        <v>2013</v>
      </c>
      <c r="F84" s="96">
        <v>4397.984315782135</v>
      </c>
      <c r="G84" s="97">
        <v>418.8336824900769</v>
      </c>
      <c r="H84" s="96">
        <v>42073.82679617031</v>
      </c>
      <c r="I84" s="98">
        <v>5342.315518150788</v>
      </c>
      <c r="J84" s="98">
        <v>10866.5444269008</v>
      </c>
      <c r="K84" s="97">
        <v>1333.082906535213</v>
      </c>
      <c r="L84" s="96">
        <v>57338.35553885325</v>
      </c>
      <c r="M84" s="97">
        <v>7094.232107176078</v>
      </c>
      <c r="N84" s="99"/>
      <c r="O84" s="92"/>
    </row>
    <row r="85" spans="2:15" ht="12.75">
      <c r="B85" s="261"/>
      <c r="C85" s="93">
        <v>10</v>
      </c>
      <c r="D85" s="94">
        <v>12</v>
      </c>
      <c r="E85" s="95">
        <v>2013</v>
      </c>
      <c r="F85" s="96">
        <v>2841.9076706668193</v>
      </c>
      <c r="G85" s="97">
        <v>354.71921037088845</v>
      </c>
      <c r="H85" s="96">
        <v>43091.262933821316</v>
      </c>
      <c r="I85" s="98">
        <v>5789.974454339794</v>
      </c>
      <c r="J85" s="98">
        <v>16183.831097695533</v>
      </c>
      <c r="K85" s="97">
        <v>1662.737101237557</v>
      </c>
      <c r="L85" s="96">
        <v>62117.00170218367</v>
      </c>
      <c r="M85" s="97">
        <v>7807.430765948239</v>
      </c>
      <c r="N85" s="99"/>
      <c r="O85" s="92"/>
    </row>
    <row r="86" spans="2:15" ht="12.75">
      <c r="B86" s="261"/>
      <c r="C86" s="93">
        <v>11</v>
      </c>
      <c r="D86" s="94">
        <v>12</v>
      </c>
      <c r="E86" s="95">
        <v>2013</v>
      </c>
      <c r="F86" s="96">
        <v>5772.744235623736</v>
      </c>
      <c r="G86" s="97">
        <v>339.6008478421789</v>
      </c>
      <c r="H86" s="96">
        <v>27158.14448113323</v>
      </c>
      <c r="I86" s="98">
        <v>4321.48391224627</v>
      </c>
      <c r="J86" s="98">
        <v>11855.116135281409</v>
      </c>
      <c r="K86" s="97">
        <v>1172.8681785199838</v>
      </c>
      <c r="L86" s="96">
        <v>44786.00485203837</v>
      </c>
      <c r="M86" s="97">
        <v>5833.952938608432</v>
      </c>
      <c r="N86" s="99"/>
      <c r="O86" s="92"/>
    </row>
    <row r="87" spans="2:15" ht="12.75">
      <c r="B87" s="261"/>
      <c r="C87" s="93">
        <v>12</v>
      </c>
      <c r="D87" s="94">
        <v>12</v>
      </c>
      <c r="E87" s="95">
        <v>2013</v>
      </c>
      <c r="F87" s="96">
        <v>5651.502334104574</v>
      </c>
      <c r="G87" s="97">
        <v>554.6911543225275</v>
      </c>
      <c r="H87" s="96">
        <v>27179.440415867473</v>
      </c>
      <c r="I87" s="98">
        <v>5688.229291219046</v>
      </c>
      <c r="J87" s="98">
        <v>11309.360436424315</v>
      </c>
      <c r="K87" s="97">
        <v>1906.5095502008376</v>
      </c>
      <c r="L87" s="96">
        <v>44140.30318639636</v>
      </c>
      <c r="M87" s="97">
        <v>8149.429995742411</v>
      </c>
      <c r="N87" s="99"/>
      <c r="O87" s="92"/>
    </row>
    <row r="88" spans="2:15" ht="12.75">
      <c r="B88" s="261"/>
      <c r="C88" s="93">
        <v>13</v>
      </c>
      <c r="D88" s="94">
        <v>12</v>
      </c>
      <c r="E88" s="95">
        <v>2013</v>
      </c>
      <c r="F88" s="96">
        <v>5334.231076127901</v>
      </c>
      <c r="G88" s="97">
        <v>371.2075719396619</v>
      </c>
      <c r="H88" s="96">
        <v>33638.28948012521</v>
      </c>
      <c r="I88" s="98">
        <v>5487.228990866715</v>
      </c>
      <c r="J88" s="98">
        <v>20697.906014379332</v>
      </c>
      <c r="K88" s="97">
        <v>2543.075761365005</v>
      </c>
      <c r="L88" s="96">
        <v>59670.426570632444</v>
      </c>
      <c r="M88" s="97">
        <v>8401.512324171383</v>
      </c>
      <c r="N88" s="99"/>
      <c r="O88" s="92"/>
    </row>
    <row r="89" spans="2:15" ht="12.75">
      <c r="B89" s="261"/>
      <c r="C89" s="93">
        <v>16</v>
      </c>
      <c r="D89" s="94">
        <v>12</v>
      </c>
      <c r="E89" s="95">
        <v>2013</v>
      </c>
      <c r="F89" s="96">
        <v>6549.345605637409</v>
      </c>
      <c r="G89" s="97">
        <v>748.5654682354033</v>
      </c>
      <c r="H89" s="96">
        <v>33667.71031413419</v>
      </c>
      <c r="I89" s="98">
        <v>7000.505598424729</v>
      </c>
      <c r="J89" s="98">
        <v>22947.214357362136</v>
      </c>
      <c r="K89" s="97">
        <v>5524.547637008706</v>
      </c>
      <c r="L89" s="96">
        <v>63164.27027713373</v>
      </c>
      <c r="M89" s="97">
        <v>13273.618703668839</v>
      </c>
      <c r="N89" s="99"/>
      <c r="O89" s="92"/>
    </row>
    <row r="90" spans="2:15" ht="12.75">
      <c r="B90" s="261"/>
      <c r="C90" s="93">
        <v>17</v>
      </c>
      <c r="D90" s="94">
        <v>12</v>
      </c>
      <c r="E90" s="95">
        <v>2013</v>
      </c>
      <c r="F90" s="96">
        <v>11276.297781634363</v>
      </c>
      <c r="G90" s="97">
        <v>1142.67087789104</v>
      </c>
      <c r="H90" s="96">
        <v>41763.50491714223</v>
      </c>
      <c r="I90" s="98">
        <v>5689.273751030403</v>
      </c>
      <c r="J90" s="98">
        <v>10371.688301232876</v>
      </c>
      <c r="K90" s="97">
        <v>1306.1453699525262</v>
      </c>
      <c r="L90" s="96">
        <v>63411.49100000947</v>
      </c>
      <c r="M90" s="97">
        <v>8138.089998873969</v>
      </c>
      <c r="N90" s="99"/>
      <c r="O90" s="92"/>
    </row>
    <row r="91" spans="2:15" ht="12.75">
      <c r="B91" s="261"/>
      <c r="C91" s="93">
        <v>18</v>
      </c>
      <c r="D91" s="94">
        <v>12</v>
      </c>
      <c r="E91" s="95">
        <v>2013</v>
      </c>
      <c r="F91" s="96">
        <v>4968.76873793809</v>
      </c>
      <c r="G91" s="97">
        <v>336.3423258648155</v>
      </c>
      <c r="H91" s="96">
        <v>43870.50001319263</v>
      </c>
      <c r="I91" s="98">
        <v>3676.364602757905</v>
      </c>
      <c r="J91" s="98">
        <v>19243.981405612325</v>
      </c>
      <c r="K91" s="97">
        <v>3861.6222180634163</v>
      </c>
      <c r="L91" s="96">
        <v>68083.25015674304</v>
      </c>
      <c r="M91" s="97">
        <v>7874.3291466861365</v>
      </c>
      <c r="N91" s="99"/>
      <c r="O91" s="92"/>
    </row>
    <row r="92" spans="2:15" ht="12.75">
      <c r="B92" s="261"/>
      <c r="C92" s="93">
        <v>19</v>
      </c>
      <c r="D92" s="94">
        <v>12</v>
      </c>
      <c r="E92" s="95">
        <v>2013</v>
      </c>
      <c r="F92" s="96">
        <v>4371.038484856426</v>
      </c>
      <c r="G92" s="97">
        <v>357.1053595129583</v>
      </c>
      <c r="H92" s="96">
        <v>65071.81179904931</v>
      </c>
      <c r="I92" s="98">
        <v>7490.270987476352</v>
      </c>
      <c r="J92" s="98">
        <v>22246.463644812546</v>
      </c>
      <c r="K92" s="97">
        <v>2111.2649000991246</v>
      </c>
      <c r="L92" s="96">
        <v>91689.31392871827</v>
      </c>
      <c r="M92" s="97">
        <v>9958.641247088435</v>
      </c>
      <c r="N92" s="99"/>
      <c r="O92" s="92"/>
    </row>
    <row r="93" spans="2:15" ht="12.75">
      <c r="B93" s="261"/>
      <c r="C93" s="93">
        <v>20</v>
      </c>
      <c r="D93" s="94">
        <v>12</v>
      </c>
      <c r="E93" s="95">
        <v>2013</v>
      </c>
      <c r="F93" s="96">
        <v>5441.538490765607</v>
      </c>
      <c r="G93" s="97">
        <v>531.4634228324877</v>
      </c>
      <c r="H93" s="96">
        <v>40741.21258140697</v>
      </c>
      <c r="I93" s="98">
        <v>6478.954324412918</v>
      </c>
      <c r="J93" s="98">
        <v>19711.336470794453</v>
      </c>
      <c r="K93" s="97">
        <v>2710.5127474967317</v>
      </c>
      <c r="L93" s="96">
        <v>65894.08754296703</v>
      </c>
      <c r="M93" s="97">
        <v>9720.930494742139</v>
      </c>
      <c r="N93" s="99"/>
      <c r="O93" s="92"/>
    </row>
    <row r="94" spans="2:15" ht="12.75">
      <c r="B94" s="261"/>
      <c r="C94" s="93">
        <v>23</v>
      </c>
      <c r="D94" s="94">
        <v>12</v>
      </c>
      <c r="E94" s="95">
        <v>2013</v>
      </c>
      <c r="F94" s="96">
        <v>4516.00739385267</v>
      </c>
      <c r="G94" s="97">
        <v>445.32998098392306</v>
      </c>
      <c r="H94" s="96">
        <v>35982.59097079907</v>
      </c>
      <c r="I94" s="98">
        <v>4001.5764877460533</v>
      </c>
      <c r="J94" s="98">
        <v>18638.77926474605</v>
      </c>
      <c r="K94" s="97">
        <v>3213.3325967251803</v>
      </c>
      <c r="L94" s="96">
        <v>59137.377629397786</v>
      </c>
      <c r="M94" s="97">
        <v>7660.239065455156</v>
      </c>
      <c r="N94" s="99"/>
      <c r="O94" s="92"/>
    </row>
    <row r="95" spans="2:15" ht="12.75">
      <c r="B95" s="261"/>
      <c r="C95" s="93">
        <v>24</v>
      </c>
      <c r="D95" s="94">
        <v>12</v>
      </c>
      <c r="E95" s="95">
        <v>2013</v>
      </c>
      <c r="F95" s="96">
        <v>5061.632841274856</v>
      </c>
      <c r="G95" s="97">
        <v>401.2026868127527</v>
      </c>
      <c r="H95" s="96">
        <v>20559.979066889493</v>
      </c>
      <c r="I95" s="98">
        <v>3720.113605950733</v>
      </c>
      <c r="J95" s="98">
        <v>7747.391339095246</v>
      </c>
      <c r="K95" s="97">
        <v>1071.0096337429193</v>
      </c>
      <c r="L95" s="96">
        <v>33369.00324725959</v>
      </c>
      <c r="M95" s="97">
        <v>5192.325926506404</v>
      </c>
      <c r="N95" s="99"/>
      <c r="O95" s="92"/>
    </row>
    <row r="96" spans="2:15" ht="12.75">
      <c r="B96" s="261"/>
      <c r="C96" s="93">
        <v>26</v>
      </c>
      <c r="D96" s="94">
        <v>12</v>
      </c>
      <c r="E96" s="95">
        <v>2013</v>
      </c>
      <c r="F96" s="96">
        <v>3816.8047812021337</v>
      </c>
      <c r="G96" s="97">
        <v>422.9495264988907</v>
      </c>
      <c r="H96" s="96">
        <v>28334.621760617065</v>
      </c>
      <c r="I96" s="98">
        <v>3938.2597761880884</v>
      </c>
      <c r="J96" s="98">
        <v>3771.8766294791562</v>
      </c>
      <c r="K96" s="97">
        <v>865.7671804919261</v>
      </c>
      <c r="L96" s="96">
        <v>35923.30317129835</v>
      </c>
      <c r="M96" s="97">
        <v>5226.976483178905</v>
      </c>
      <c r="N96" s="99"/>
      <c r="O96" s="92"/>
    </row>
    <row r="97" spans="2:15" ht="12.75">
      <c r="B97" s="261"/>
      <c r="C97" s="93">
        <v>27</v>
      </c>
      <c r="D97" s="94">
        <v>12</v>
      </c>
      <c r="E97" s="95">
        <v>2013</v>
      </c>
      <c r="F97" s="96">
        <v>1202.8084179630828</v>
      </c>
      <c r="G97" s="97">
        <v>203.75534459402616</v>
      </c>
      <c r="H97" s="96">
        <v>48599.305184319725</v>
      </c>
      <c r="I97" s="98">
        <v>6128.073387127236</v>
      </c>
      <c r="J97" s="98">
        <v>15254.871582260115</v>
      </c>
      <c r="K97" s="97">
        <v>1681.0341076919644</v>
      </c>
      <c r="L97" s="96">
        <v>65056.98518454292</v>
      </c>
      <c r="M97" s="97">
        <v>8012.8628394132265</v>
      </c>
      <c r="N97" s="99"/>
      <c r="O97" s="92"/>
    </row>
    <row r="98" spans="1:15" s="26" customFormat="1" ht="13.5" thickBot="1">
      <c r="A98" s="262"/>
      <c r="B98" s="263"/>
      <c r="C98" s="100">
        <v>30</v>
      </c>
      <c r="D98" s="101">
        <v>12</v>
      </c>
      <c r="E98" s="102">
        <v>2013</v>
      </c>
      <c r="F98" s="103">
        <v>3301.2330674282257</v>
      </c>
      <c r="G98" s="104">
        <v>328.91208462338494</v>
      </c>
      <c r="H98" s="103">
        <v>31517.670006727716</v>
      </c>
      <c r="I98" s="105">
        <v>5809.66226032499</v>
      </c>
      <c r="J98" s="105">
        <v>25738.989293314837</v>
      </c>
      <c r="K98" s="104">
        <v>6449.391251218541</v>
      </c>
      <c r="L98" s="103">
        <v>60557.89236747078</v>
      </c>
      <c r="M98" s="104">
        <v>12587.965596166916</v>
      </c>
      <c r="N98" s="106"/>
      <c r="O98" s="106"/>
    </row>
    <row r="99" spans="1:16" s="113" customFormat="1" ht="13.5" thickBot="1">
      <c r="A99" s="262"/>
      <c r="B99" s="262"/>
      <c r="C99" s="107"/>
      <c r="D99" s="108"/>
      <c r="E99" s="109"/>
      <c r="F99" s="110"/>
      <c r="G99" s="111"/>
      <c r="H99" s="110"/>
      <c r="I99" s="112"/>
      <c r="J99" s="112"/>
      <c r="K99" s="111"/>
      <c r="L99" s="110"/>
      <c r="M99" s="111"/>
      <c r="N99" s="26"/>
      <c r="O99" s="26"/>
      <c r="P99" s="26"/>
    </row>
    <row r="100" spans="1:16" s="113" customFormat="1" ht="13.5" thickBot="1">
      <c r="A100" s="262"/>
      <c r="B100" s="262"/>
      <c r="C100" s="26" t="s">
        <v>44</v>
      </c>
      <c r="D100" s="26" t="s">
        <v>44</v>
      </c>
      <c r="E100" s="26" t="s">
        <v>44</v>
      </c>
      <c r="F100" s="106"/>
      <c r="G100" s="26"/>
      <c r="H100" s="26"/>
      <c r="I100" s="26"/>
      <c r="J100" s="26"/>
      <c r="K100" s="26"/>
      <c r="L100" s="26"/>
      <c r="M100" s="26"/>
      <c r="N100" s="26"/>
      <c r="O100" s="26"/>
      <c r="P100" s="26"/>
    </row>
    <row r="101" spans="3:16" ht="13.5" thickBot="1">
      <c r="C101" s="19"/>
      <c r="D101" s="19"/>
      <c r="E101" s="327" t="s">
        <v>12</v>
      </c>
      <c r="F101" s="328"/>
      <c r="G101" s="329" t="s">
        <v>13</v>
      </c>
      <c r="H101" s="329"/>
      <c r="I101" s="329"/>
      <c r="J101" s="328"/>
      <c r="K101" s="330" t="s">
        <v>14</v>
      </c>
      <c r="L101" s="331"/>
      <c r="M101" s="19"/>
      <c r="N101" s="19"/>
      <c r="O101" s="19"/>
      <c r="P101" s="19"/>
    </row>
    <row r="102" spans="3:14" ht="13.5" thickBot="1">
      <c r="C102" s="334"/>
      <c r="D102" s="335"/>
      <c r="E102" s="338" t="s">
        <v>15</v>
      </c>
      <c r="F102" s="339"/>
      <c r="G102" s="340" t="s">
        <v>16</v>
      </c>
      <c r="H102" s="341"/>
      <c r="I102" s="341" t="s">
        <v>17</v>
      </c>
      <c r="J102" s="342"/>
      <c r="K102" s="332"/>
      <c r="L102" s="333"/>
      <c r="M102" s="19"/>
      <c r="N102" s="19"/>
    </row>
    <row r="103" spans="3:14" ht="26.25" thickBot="1">
      <c r="C103" s="336"/>
      <c r="D103" s="337"/>
      <c r="E103" s="83" t="s">
        <v>20</v>
      </c>
      <c r="F103" s="84" t="s">
        <v>21</v>
      </c>
      <c r="G103" s="114" t="s">
        <v>22</v>
      </c>
      <c r="H103" s="58" t="s">
        <v>21</v>
      </c>
      <c r="I103" s="57" t="s">
        <v>20</v>
      </c>
      <c r="J103" s="58" t="s">
        <v>21</v>
      </c>
      <c r="K103" s="59" t="s">
        <v>20</v>
      </c>
      <c r="L103" s="60" t="s">
        <v>21</v>
      </c>
      <c r="M103" s="19"/>
      <c r="N103" s="19"/>
    </row>
    <row r="104" spans="3:14" ht="12.75">
      <c r="C104" s="319" t="s">
        <v>37</v>
      </c>
      <c r="D104" s="320"/>
      <c r="E104" s="115">
        <v>4812.165026143995</v>
      </c>
      <c r="F104" s="116">
        <v>465.17319203762884</v>
      </c>
      <c r="G104" s="62">
        <v>37747.62749535257</v>
      </c>
      <c r="H104" s="65">
        <v>5287.369758260427</v>
      </c>
      <c r="I104" s="64">
        <v>15223.679085581132</v>
      </c>
      <c r="J104" s="65">
        <v>2272.7665556825677</v>
      </c>
      <c r="K104" s="64">
        <v>57783.47160707771</v>
      </c>
      <c r="L104" s="65">
        <v>8025.309505980624</v>
      </c>
      <c r="M104" s="19"/>
      <c r="N104" s="19"/>
    </row>
    <row r="105" spans="3:14" ht="12.75">
      <c r="C105" s="321" t="s">
        <v>38</v>
      </c>
      <c r="D105" s="322"/>
      <c r="E105" s="70">
        <v>11276.297781634363</v>
      </c>
      <c r="F105" s="71">
        <v>1142.67087789104</v>
      </c>
      <c r="G105" s="68">
        <v>65071.81179904931</v>
      </c>
      <c r="H105" s="71">
        <v>7490.270987476352</v>
      </c>
      <c r="I105" s="70">
        <v>25738.989293314837</v>
      </c>
      <c r="J105" s="71">
        <v>6449.391251218541</v>
      </c>
      <c r="K105" s="70">
        <v>91689.31392871827</v>
      </c>
      <c r="L105" s="71">
        <v>13273.618703668839</v>
      </c>
      <c r="M105" s="19"/>
      <c r="N105" s="19"/>
    </row>
    <row r="106" spans="3:14" ht="13.5" thickBot="1">
      <c r="C106" s="323" t="s">
        <v>39</v>
      </c>
      <c r="D106" s="324"/>
      <c r="E106" s="75">
        <v>1202.8084179630828</v>
      </c>
      <c r="F106" s="76">
        <v>203.75534459402616</v>
      </c>
      <c r="G106" s="73">
        <v>20559.979066889493</v>
      </c>
      <c r="H106" s="76">
        <v>3202.8142521287537</v>
      </c>
      <c r="I106" s="75">
        <v>3771.8766294791562</v>
      </c>
      <c r="J106" s="76">
        <v>824.5537974375801</v>
      </c>
      <c r="K106" s="75">
        <v>33369.00324725959</v>
      </c>
      <c r="L106" s="76">
        <v>5192.325926506404</v>
      </c>
      <c r="M106" s="19"/>
      <c r="N106" s="19"/>
    </row>
    <row r="107" spans="3:16" ht="12.75"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</row>
    <row r="110" spans="3:16" ht="12.75">
      <c r="C110" s="23" t="s">
        <v>45</v>
      </c>
      <c r="D110" s="117"/>
      <c r="E110" s="117"/>
      <c r="F110" s="117"/>
      <c r="G110" s="117"/>
      <c r="H110" s="117"/>
      <c r="I110" s="117"/>
      <c r="J110" s="117"/>
      <c r="K110" s="117"/>
      <c r="L110" s="117"/>
      <c r="M110" s="118"/>
      <c r="N110" s="113"/>
      <c r="O110" s="26"/>
      <c r="P110" s="113"/>
    </row>
    <row r="111" spans="1:15" ht="12.75">
      <c r="A111" s="264"/>
      <c r="B111" s="264"/>
      <c r="C111" s="1" t="s">
        <v>46</v>
      </c>
      <c r="O111" s="19"/>
    </row>
    <row r="112" spans="1:15" ht="12" customHeight="1">
      <c r="A112" s="264"/>
      <c r="B112" s="264"/>
      <c r="C112" s="119"/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9"/>
    </row>
    <row r="113" spans="1:15" ht="16.5" customHeight="1" thickBot="1">
      <c r="A113" s="264"/>
      <c r="B113" s="264"/>
      <c r="C113" s="119"/>
      <c r="D113" s="119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9"/>
    </row>
    <row r="114" spans="1:15" ht="28.5" customHeight="1" thickBot="1">
      <c r="A114" s="264"/>
      <c r="B114" s="264"/>
      <c r="C114" s="119"/>
      <c r="D114" s="119"/>
      <c r="E114" s="119"/>
      <c r="F114" s="119"/>
      <c r="G114" s="120" t="s">
        <v>14</v>
      </c>
      <c r="H114" s="121" t="s">
        <v>47</v>
      </c>
      <c r="I114" s="325" t="s">
        <v>13</v>
      </c>
      <c r="J114" s="326"/>
      <c r="L114" s="122"/>
      <c r="M114" s="122"/>
      <c r="N114" s="122"/>
      <c r="O114" s="19"/>
    </row>
    <row r="115" spans="3:15" ht="16.5" customHeight="1" thickBot="1">
      <c r="C115" s="119"/>
      <c r="D115" s="119"/>
      <c r="E115" s="119"/>
      <c r="F115" s="119"/>
      <c r="G115" s="123"/>
      <c r="H115" s="124" t="s">
        <v>15</v>
      </c>
      <c r="I115" s="125" t="s">
        <v>16</v>
      </c>
      <c r="J115" s="125" t="s">
        <v>17</v>
      </c>
      <c r="L115" s="126"/>
      <c r="M115" s="113"/>
      <c r="N115" s="126"/>
      <c r="O115" s="19"/>
    </row>
    <row r="116" spans="1:18" ht="12.75">
      <c r="A116" s="265"/>
      <c r="B116" s="266"/>
      <c r="C116" s="127">
        <v>1</v>
      </c>
      <c r="D116" s="128" t="s">
        <v>60</v>
      </c>
      <c r="E116" s="129"/>
      <c r="F116" s="130"/>
      <c r="G116" s="131">
        <v>0.23564484687395784</v>
      </c>
      <c r="H116" s="132">
        <v>0.23564484687395784</v>
      </c>
      <c r="I116" s="132">
        <v>0</v>
      </c>
      <c r="J116" s="133">
        <v>0</v>
      </c>
      <c r="K116" s="119"/>
      <c r="L116" s="134"/>
      <c r="M116" s="135"/>
      <c r="N116" s="134"/>
      <c r="O116" s="136"/>
      <c r="P116" s="137"/>
      <c r="Q116" s="137"/>
      <c r="R116" s="137"/>
    </row>
    <row r="117" spans="1:18" ht="12.75">
      <c r="A117" s="265"/>
      <c r="B117" s="266"/>
      <c r="C117" s="138">
        <v>2</v>
      </c>
      <c r="D117" s="139" t="s">
        <v>61</v>
      </c>
      <c r="E117" s="140"/>
      <c r="F117" s="141"/>
      <c r="G117" s="142">
        <v>375700.06322346645</v>
      </c>
      <c r="H117" s="142">
        <v>220.74834644791738</v>
      </c>
      <c r="I117" s="143">
        <v>312864.8266741999</v>
      </c>
      <c r="J117" s="144">
        <v>62614.4882028186</v>
      </c>
      <c r="K117" s="119"/>
      <c r="L117" s="134"/>
      <c r="M117" s="135"/>
      <c r="N117" s="134"/>
      <c r="O117" s="136"/>
      <c r="P117" s="137"/>
      <c r="Q117" s="137"/>
      <c r="R117" s="137"/>
    </row>
    <row r="118" spans="1:18" ht="12.75">
      <c r="A118" s="265"/>
      <c r="B118" s="266"/>
      <c r="C118" s="138">
        <v>3</v>
      </c>
      <c r="D118" s="139" t="s">
        <v>62</v>
      </c>
      <c r="E118" s="140"/>
      <c r="F118" s="141"/>
      <c r="G118" s="142">
        <v>197278.95645358617</v>
      </c>
      <c r="H118" s="142">
        <v>10994.207500877328</v>
      </c>
      <c r="I118" s="143">
        <v>124822.3703096168</v>
      </c>
      <c r="J118" s="144">
        <v>61462.378643092045</v>
      </c>
      <c r="K118" s="119"/>
      <c r="L118" s="134"/>
      <c r="M118" s="135"/>
      <c r="N118" s="134"/>
      <c r="O118" s="136"/>
      <c r="P118" s="137"/>
      <c r="Q118" s="137"/>
      <c r="R118" s="137"/>
    </row>
    <row r="119" spans="1:18" ht="12.75">
      <c r="A119" s="265"/>
      <c r="B119" s="266"/>
      <c r="C119" s="138">
        <v>4</v>
      </c>
      <c r="D119" s="139" t="s">
        <v>63</v>
      </c>
      <c r="E119" s="140"/>
      <c r="F119" s="141"/>
      <c r="G119" s="142">
        <v>171321.86480201676</v>
      </c>
      <c r="H119" s="142">
        <v>1056.5519873595417</v>
      </c>
      <c r="I119" s="143">
        <v>135449.09103580864</v>
      </c>
      <c r="J119" s="144">
        <v>34816.22177884858</v>
      </c>
      <c r="K119" s="119"/>
      <c r="L119" s="134"/>
      <c r="M119" s="135"/>
      <c r="N119" s="134"/>
      <c r="O119" s="136"/>
      <c r="P119" s="137"/>
      <c r="Q119" s="137"/>
      <c r="R119" s="137"/>
    </row>
    <row r="120" spans="1:18" ht="12.75">
      <c r="A120" s="265"/>
      <c r="B120" s="266"/>
      <c r="C120" s="138">
        <v>5</v>
      </c>
      <c r="D120" s="139" t="s">
        <v>64</v>
      </c>
      <c r="E120" s="140"/>
      <c r="F120" s="141"/>
      <c r="G120" s="145">
        <v>122826.96319030752</v>
      </c>
      <c r="H120" s="142">
        <v>17581.55526182986</v>
      </c>
      <c r="I120" s="143">
        <v>84931.5390059813</v>
      </c>
      <c r="J120" s="144">
        <v>20313.86892249636</v>
      </c>
      <c r="K120" s="119"/>
      <c r="L120" s="134"/>
      <c r="M120" s="135"/>
      <c r="N120" s="134"/>
      <c r="O120" s="136"/>
      <c r="P120" s="137"/>
      <c r="Q120" s="137"/>
      <c r="R120" s="137"/>
    </row>
    <row r="121" spans="1:18" ht="12.75">
      <c r="A121" s="265"/>
      <c r="B121" s="266"/>
      <c r="C121" s="138">
        <v>6</v>
      </c>
      <c r="D121" s="139" t="s">
        <v>65</v>
      </c>
      <c r="E121" s="140"/>
      <c r="F121" s="141"/>
      <c r="G121" s="142">
        <v>112633.38308272505</v>
      </c>
      <c r="H121" s="142">
        <v>3386.5086643294885</v>
      </c>
      <c r="I121" s="143">
        <v>51322.05642719209</v>
      </c>
      <c r="J121" s="144">
        <v>57924.81799120348</v>
      </c>
      <c r="K121" s="119"/>
      <c r="L121" s="134"/>
      <c r="M121" s="135"/>
      <c r="N121" s="134"/>
      <c r="O121" s="136"/>
      <c r="P121" s="137"/>
      <c r="Q121" s="137"/>
      <c r="R121" s="137"/>
    </row>
    <row r="122" spans="1:18" ht="12.75">
      <c r="A122" s="265"/>
      <c r="B122" s="266"/>
      <c r="C122" s="138">
        <v>7</v>
      </c>
      <c r="D122" s="139" t="s">
        <v>66</v>
      </c>
      <c r="E122" s="140"/>
      <c r="F122" s="141"/>
      <c r="G122" s="142">
        <v>102906.71068678549</v>
      </c>
      <c r="H122" s="142">
        <v>4418.953838706102</v>
      </c>
      <c r="I122" s="143">
        <v>81063.07255685647</v>
      </c>
      <c r="J122" s="144">
        <v>17424.684291222915</v>
      </c>
      <c r="K122" s="119"/>
      <c r="L122" s="134"/>
      <c r="M122" s="135"/>
      <c r="N122" s="134"/>
      <c r="O122" s="136"/>
      <c r="P122" s="137"/>
      <c r="Q122" s="137"/>
      <c r="R122" s="137"/>
    </row>
    <row r="123" spans="1:18" ht="12.75">
      <c r="A123" s="265"/>
      <c r="B123" s="266"/>
      <c r="C123" s="138">
        <v>8</v>
      </c>
      <c r="D123" s="139" t="s">
        <v>67</v>
      </c>
      <c r="E123" s="140"/>
      <c r="F123" s="141"/>
      <c r="G123" s="142">
        <v>63374.816892446506</v>
      </c>
      <c r="H123" s="142">
        <v>24302.017170385723</v>
      </c>
      <c r="I123" s="143">
        <v>22235.652406029192</v>
      </c>
      <c r="J123" s="144">
        <v>16837.147316031587</v>
      </c>
      <c r="K123" s="119"/>
      <c r="L123" s="134"/>
      <c r="M123" s="135"/>
      <c r="N123" s="134"/>
      <c r="O123" s="136"/>
      <c r="P123" s="137"/>
      <c r="Q123" s="137"/>
      <c r="R123" s="137"/>
    </row>
    <row r="124" spans="1:18" ht="12.75">
      <c r="A124" s="265"/>
      <c r="B124" s="266"/>
      <c r="C124" s="138">
        <v>9</v>
      </c>
      <c r="D124" s="139" t="s">
        <v>68</v>
      </c>
      <c r="E124" s="140"/>
      <c r="F124" s="141"/>
      <c r="G124" s="142">
        <v>48536.856232199076</v>
      </c>
      <c r="H124" s="142">
        <v>2892.6144226713473</v>
      </c>
      <c r="I124" s="143">
        <v>32584.30649040789</v>
      </c>
      <c r="J124" s="144">
        <v>13059.935319119839</v>
      </c>
      <c r="K124" s="119"/>
      <c r="L124" s="134"/>
      <c r="M124" s="135"/>
      <c r="N124" s="134"/>
      <c r="O124" s="136"/>
      <c r="P124" s="137"/>
      <c r="Q124" s="137"/>
      <c r="R124" s="137"/>
    </row>
    <row r="125" spans="1:18" ht="12.75">
      <c r="A125" s="265"/>
      <c r="B125" s="266"/>
      <c r="C125" s="138">
        <v>10</v>
      </c>
      <c r="D125" s="139" t="s">
        <v>69</v>
      </c>
      <c r="E125" s="140"/>
      <c r="F125" s="141"/>
      <c r="G125" s="142">
        <v>45775.20684362962</v>
      </c>
      <c r="H125" s="142">
        <v>4565.614124393581</v>
      </c>
      <c r="I125" s="143">
        <v>36683.55694739389</v>
      </c>
      <c r="J125" s="144">
        <v>4526.03577184215</v>
      </c>
      <c r="K125" s="119"/>
      <c r="L125" s="134"/>
      <c r="M125" s="135"/>
      <c r="N125" s="134"/>
      <c r="O125" s="136"/>
      <c r="P125" s="137"/>
      <c r="Q125" s="137"/>
      <c r="R125" s="137"/>
    </row>
    <row r="126" spans="1:18" ht="12.75">
      <c r="A126" s="265"/>
      <c r="B126" s="266"/>
      <c r="C126" s="138">
        <v>11</v>
      </c>
      <c r="D126" s="139" t="s">
        <v>70</v>
      </c>
      <c r="E126" s="140"/>
      <c r="F126" s="141"/>
      <c r="G126" s="142">
        <v>38653.96139868672</v>
      </c>
      <c r="H126" s="142">
        <v>13796.066208706217</v>
      </c>
      <c r="I126" s="143">
        <v>15592.759816142443</v>
      </c>
      <c r="J126" s="144">
        <v>9265.135373838057</v>
      </c>
      <c r="K126" s="119"/>
      <c r="L126" s="134"/>
      <c r="M126" s="135"/>
      <c r="N126" s="134"/>
      <c r="O126" s="136"/>
      <c r="P126" s="137"/>
      <c r="Q126" s="137"/>
      <c r="R126" s="137"/>
    </row>
    <row r="127" spans="1:18" ht="12.75">
      <c r="A127" s="265"/>
      <c r="B127" s="266"/>
      <c r="C127" s="138">
        <v>12</v>
      </c>
      <c r="D127" s="139" t="s">
        <v>71</v>
      </c>
      <c r="E127" s="140"/>
      <c r="F127" s="141"/>
      <c r="G127" s="142">
        <v>34677.49331962722</v>
      </c>
      <c r="H127" s="142">
        <v>4091.066934954617</v>
      </c>
      <c r="I127" s="143">
        <v>19654.487599630047</v>
      </c>
      <c r="J127" s="144">
        <v>10931.93878504256</v>
      </c>
      <c r="K127" s="119"/>
      <c r="L127" s="134"/>
      <c r="M127" s="135"/>
      <c r="N127" s="134"/>
      <c r="O127" s="136"/>
      <c r="P127" s="137"/>
      <c r="Q127" s="137"/>
      <c r="R127" s="137"/>
    </row>
    <row r="128" spans="1:18" ht="12.75">
      <c r="A128" s="265"/>
      <c r="B128" s="266"/>
      <c r="C128" s="138">
        <v>13</v>
      </c>
      <c r="D128" s="139" t="s">
        <v>72</v>
      </c>
      <c r="E128" s="140"/>
      <c r="F128" s="141"/>
      <c r="G128" s="142">
        <v>31416.992899163666</v>
      </c>
      <c r="H128" s="142">
        <v>0</v>
      </c>
      <c r="I128" s="143">
        <v>30332.938184050512</v>
      </c>
      <c r="J128" s="144">
        <v>1084.0547151131552</v>
      </c>
      <c r="K128" s="119"/>
      <c r="L128" s="134"/>
      <c r="M128" s="135"/>
      <c r="N128" s="134"/>
      <c r="O128" s="136"/>
      <c r="P128" s="137"/>
      <c r="Q128" s="137"/>
      <c r="R128" s="137"/>
    </row>
    <row r="129" spans="1:18" ht="12.75">
      <c r="A129" s="265"/>
      <c r="B129" s="266"/>
      <c r="C129" s="138">
        <v>14</v>
      </c>
      <c r="D129" s="139" t="s">
        <v>73</v>
      </c>
      <c r="E129" s="140"/>
      <c r="F129" s="141"/>
      <c r="G129" s="142">
        <v>25372.47885192861</v>
      </c>
      <c r="H129" s="142">
        <v>3323.4747193961707</v>
      </c>
      <c r="I129" s="143">
        <v>17990.793242196738</v>
      </c>
      <c r="J129" s="144">
        <v>4058.210890335701</v>
      </c>
      <c r="K129" s="119"/>
      <c r="L129" s="134"/>
      <c r="M129" s="135"/>
      <c r="N129" s="134"/>
      <c r="O129" s="136"/>
      <c r="P129" s="137"/>
      <c r="Q129" s="137"/>
      <c r="R129" s="137"/>
    </row>
    <row r="130" spans="1:18" ht="12.75">
      <c r="A130" s="265"/>
      <c r="B130" s="266"/>
      <c r="C130" s="138">
        <v>15</v>
      </c>
      <c r="D130" s="139" t="s">
        <v>74</v>
      </c>
      <c r="E130" s="140"/>
      <c r="F130" s="141"/>
      <c r="G130" s="142">
        <v>21422.67566136342</v>
      </c>
      <c r="H130" s="142">
        <v>4883.907621798501</v>
      </c>
      <c r="I130" s="143">
        <v>7412.645965036918</v>
      </c>
      <c r="J130" s="144">
        <v>9126.122074528</v>
      </c>
      <c r="K130" s="119"/>
      <c r="L130" s="134"/>
      <c r="M130" s="135"/>
      <c r="N130" s="134"/>
      <c r="O130" s="136"/>
      <c r="P130" s="137"/>
      <c r="Q130" s="137"/>
      <c r="R130" s="137"/>
    </row>
    <row r="131" spans="1:18" ht="12.75">
      <c r="A131" s="265"/>
      <c r="B131" s="266"/>
      <c r="C131" s="138">
        <v>16</v>
      </c>
      <c r="D131" s="139" t="s">
        <v>75</v>
      </c>
      <c r="E131" s="140"/>
      <c r="F131" s="141"/>
      <c r="G131" s="142">
        <v>15468.040486007483</v>
      </c>
      <c r="H131" s="142">
        <v>1026.6331841438118</v>
      </c>
      <c r="I131" s="143">
        <v>8224.76579989079</v>
      </c>
      <c r="J131" s="144">
        <v>6216.641501972881</v>
      </c>
      <c r="K131" s="119"/>
      <c r="L131" s="134"/>
      <c r="M131" s="135"/>
      <c r="N131" s="134"/>
      <c r="O131" s="136"/>
      <c r="P131" s="137"/>
      <c r="Q131" s="137"/>
      <c r="R131" s="137"/>
    </row>
    <row r="132" spans="1:18" ht="12.75">
      <c r="A132" s="265"/>
      <c r="B132" s="265"/>
      <c r="C132" s="138">
        <v>17</v>
      </c>
      <c r="D132" s="139" t="s">
        <v>76</v>
      </c>
      <c r="E132" s="140"/>
      <c r="F132" s="141"/>
      <c r="G132" s="142">
        <v>11055.324182970846</v>
      </c>
      <c r="H132" s="142">
        <v>4002.397952702204</v>
      </c>
      <c r="I132" s="143">
        <v>4463.2933579232795</v>
      </c>
      <c r="J132" s="144">
        <v>2589.632872345362</v>
      </c>
      <c r="K132" s="119"/>
      <c r="L132" s="134"/>
      <c r="M132" s="135"/>
      <c r="N132" s="134"/>
      <c r="O132" s="136"/>
      <c r="P132" s="137"/>
      <c r="Q132" s="137"/>
      <c r="R132" s="137"/>
    </row>
    <row r="133" spans="1:18" ht="12.75">
      <c r="A133" s="265"/>
      <c r="B133" s="266"/>
      <c r="C133" s="138">
        <v>18</v>
      </c>
      <c r="D133" s="139" t="s">
        <v>77</v>
      </c>
      <c r="E133" s="140"/>
      <c r="F133" s="141"/>
      <c r="G133" s="142">
        <v>8255.100983830942</v>
      </c>
      <c r="H133" s="142">
        <v>4251.4889861127585</v>
      </c>
      <c r="I133" s="143">
        <v>3274.0560379354165</v>
      </c>
      <c r="J133" s="144">
        <v>729.5559597827671</v>
      </c>
      <c r="K133" s="119"/>
      <c r="L133" s="134"/>
      <c r="M133" s="135"/>
      <c r="N133" s="134"/>
      <c r="O133" s="136"/>
      <c r="P133" s="137"/>
      <c r="Q133" s="137"/>
      <c r="R133" s="137"/>
    </row>
    <row r="134" spans="1:18" ht="12.75">
      <c r="A134" s="265"/>
      <c r="B134" s="266"/>
      <c r="C134" s="138">
        <v>19</v>
      </c>
      <c r="D134" s="139" t="s">
        <v>78</v>
      </c>
      <c r="E134" s="140"/>
      <c r="F134" s="141"/>
      <c r="G134" s="142">
        <v>8083.1507058469815</v>
      </c>
      <c r="H134" s="142">
        <v>6660.887764463546</v>
      </c>
      <c r="I134" s="143">
        <v>27.707429701505305</v>
      </c>
      <c r="J134" s="144">
        <v>1394.555511681931</v>
      </c>
      <c r="K134" s="119"/>
      <c r="L134" s="134"/>
      <c r="M134" s="135"/>
      <c r="N134" s="134"/>
      <c r="O134" s="136"/>
      <c r="P134" s="137"/>
      <c r="Q134" s="137"/>
      <c r="R134" s="137"/>
    </row>
    <row r="135" spans="1:18" ht="12.75">
      <c r="A135" s="265"/>
      <c r="B135" s="266"/>
      <c r="C135" s="138">
        <v>20</v>
      </c>
      <c r="D135" s="139" t="s">
        <v>79</v>
      </c>
      <c r="E135" s="140"/>
      <c r="F135" s="141"/>
      <c r="G135" s="142">
        <v>6684.237624396626</v>
      </c>
      <c r="H135" s="142">
        <v>132.97589675780523</v>
      </c>
      <c r="I135" s="143">
        <v>1933.39946093725</v>
      </c>
      <c r="J135" s="144">
        <v>4617.862266701571</v>
      </c>
      <c r="K135" s="119"/>
      <c r="L135" s="134"/>
      <c r="M135" s="135"/>
      <c r="N135" s="134"/>
      <c r="O135" s="136"/>
      <c r="P135" s="137"/>
      <c r="Q135" s="137"/>
      <c r="R135" s="137"/>
    </row>
    <row r="136" spans="1:18" ht="12.75">
      <c r="A136" s="265"/>
      <c r="B136" s="266"/>
      <c r="C136" s="138">
        <v>21</v>
      </c>
      <c r="D136" s="139" t="s">
        <v>80</v>
      </c>
      <c r="E136" s="140"/>
      <c r="F136" s="141"/>
      <c r="G136" s="142">
        <v>6128.424044871248</v>
      </c>
      <c r="H136" s="142">
        <v>1062.5355713282254</v>
      </c>
      <c r="I136" s="143">
        <v>3554.685855722669</v>
      </c>
      <c r="J136" s="144">
        <v>1511.2026178203535</v>
      </c>
      <c r="K136" s="119"/>
      <c r="L136" s="134"/>
      <c r="M136" s="135"/>
      <c r="N136" s="134"/>
      <c r="O136" s="136"/>
      <c r="P136" s="137"/>
      <c r="Q136" s="137"/>
      <c r="R136" s="137"/>
    </row>
    <row r="137" spans="1:18" ht="12.75">
      <c r="A137" s="265"/>
      <c r="B137" s="266"/>
      <c r="C137" s="138">
        <v>22</v>
      </c>
      <c r="D137" s="139" t="s">
        <v>81</v>
      </c>
      <c r="E137" s="140"/>
      <c r="F137" s="141"/>
      <c r="G137" s="142">
        <v>5903.287253734004</v>
      </c>
      <c r="H137" s="142">
        <v>2323.6810792544816</v>
      </c>
      <c r="I137" s="143">
        <v>3035.27793221902</v>
      </c>
      <c r="J137" s="144">
        <v>544.3282422605015</v>
      </c>
      <c r="K137" s="119"/>
      <c r="L137" s="134"/>
      <c r="M137" s="135"/>
      <c r="N137" s="134"/>
      <c r="O137" s="136"/>
      <c r="P137" s="137"/>
      <c r="Q137" s="137"/>
      <c r="R137" s="137"/>
    </row>
    <row r="138" spans="1:18" ht="12.75">
      <c r="A138" s="265"/>
      <c r="B138" s="266"/>
      <c r="C138" s="138">
        <v>23</v>
      </c>
      <c r="D138" s="139" t="s">
        <v>82</v>
      </c>
      <c r="E138" s="140"/>
      <c r="F138" s="141"/>
      <c r="G138" s="142">
        <v>3740.0738504818387</v>
      </c>
      <c r="H138" s="142">
        <v>1907.2377539232584</v>
      </c>
      <c r="I138" s="143">
        <v>1250.4727723980905</v>
      </c>
      <c r="J138" s="144">
        <v>582.3633241604898</v>
      </c>
      <c r="K138" s="119"/>
      <c r="L138" s="134"/>
      <c r="M138" s="135"/>
      <c r="N138" s="134"/>
      <c r="O138" s="136"/>
      <c r="P138" s="137"/>
      <c r="Q138" s="137"/>
      <c r="R138" s="137"/>
    </row>
    <row r="139" spans="1:18" ht="12.75">
      <c r="A139" s="265"/>
      <c r="B139" s="266"/>
      <c r="C139" s="138">
        <v>24</v>
      </c>
      <c r="D139" s="139" t="s">
        <v>83</v>
      </c>
      <c r="E139" s="140"/>
      <c r="F139" s="141"/>
      <c r="G139" s="142">
        <v>3655.7100128691786</v>
      </c>
      <c r="H139" s="142">
        <v>1521.976735638667</v>
      </c>
      <c r="I139" s="143">
        <v>1122.7609497910273</v>
      </c>
      <c r="J139" s="144">
        <v>1010.972327439484</v>
      </c>
      <c r="K139" s="119"/>
      <c r="L139" s="134"/>
      <c r="M139" s="135"/>
      <c r="N139" s="134"/>
      <c r="O139" s="136"/>
      <c r="P139" s="137"/>
      <c r="Q139" s="137"/>
      <c r="R139" s="137"/>
    </row>
    <row r="140" spans="1:18" ht="12.75">
      <c r="A140" s="265"/>
      <c r="B140" s="266"/>
      <c r="C140" s="138">
        <v>25</v>
      </c>
      <c r="D140" s="139" t="s">
        <v>84</v>
      </c>
      <c r="E140" s="140"/>
      <c r="F140" s="141"/>
      <c r="G140" s="142">
        <v>3501.527003023425</v>
      </c>
      <c r="H140" s="142">
        <v>3501.527003023425</v>
      </c>
      <c r="I140" s="143">
        <v>0</v>
      </c>
      <c r="J140" s="144">
        <v>0</v>
      </c>
      <c r="K140" s="119"/>
      <c r="L140" s="134"/>
      <c r="M140" s="135"/>
      <c r="N140" s="134"/>
      <c r="O140" s="136"/>
      <c r="P140" s="137"/>
      <c r="Q140" s="137"/>
      <c r="R140" s="137"/>
    </row>
    <row r="141" spans="1:18" ht="12.75">
      <c r="A141" s="265"/>
      <c r="B141" s="266"/>
      <c r="C141" s="138">
        <v>26</v>
      </c>
      <c r="D141" s="139" t="s">
        <v>85</v>
      </c>
      <c r="E141" s="140"/>
      <c r="F141" s="141"/>
      <c r="G141" s="142">
        <v>3446.9186430197315</v>
      </c>
      <c r="H141" s="142">
        <v>234.96448278501154</v>
      </c>
      <c r="I141" s="143">
        <v>3014.020982060675</v>
      </c>
      <c r="J141" s="144">
        <v>197.9331781740449</v>
      </c>
      <c r="K141" s="119"/>
      <c r="L141" s="134"/>
      <c r="M141" s="135"/>
      <c r="N141" s="134"/>
      <c r="O141" s="136"/>
      <c r="P141" s="137"/>
      <c r="Q141" s="137"/>
      <c r="R141" s="137"/>
    </row>
    <row r="142" spans="1:18" ht="12.75">
      <c r="A142" s="265"/>
      <c r="B142" s="266"/>
      <c r="C142" s="138">
        <v>27</v>
      </c>
      <c r="D142" s="139" t="s">
        <v>86</v>
      </c>
      <c r="E142" s="140"/>
      <c r="F142" s="141"/>
      <c r="G142" s="142">
        <v>2720.9225085315143</v>
      </c>
      <c r="H142" s="142">
        <v>2662.3103600768627</v>
      </c>
      <c r="I142" s="143">
        <v>58.61214845465176</v>
      </c>
      <c r="J142" s="144">
        <v>0</v>
      </c>
      <c r="K142" s="119"/>
      <c r="L142" s="134"/>
      <c r="M142" s="135"/>
      <c r="N142" s="134"/>
      <c r="O142" s="136"/>
      <c r="P142" s="137"/>
      <c r="Q142" s="137"/>
      <c r="R142" s="137"/>
    </row>
    <row r="143" spans="1:18" ht="12.75">
      <c r="A143" s="265"/>
      <c r="B143" s="266"/>
      <c r="C143" s="138">
        <v>28</v>
      </c>
      <c r="D143" s="139" t="s">
        <v>87</v>
      </c>
      <c r="E143" s="140"/>
      <c r="F143" s="141"/>
      <c r="G143" s="142">
        <v>1141.3441613795185</v>
      </c>
      <c r="H143" s="142">
        <v>1141.3441613795185</v>
      </c>
      <c r="I143" s="143">
        <v>0</v>
      </c>
      <c r="J143" s="144">
        <v>0</v>
      </c>
      <c r="K143" s="119"/>
      <c r="L143" s="134"/>
      <c r="M143" s="135"/>
      <c r="N143" s="134"/>
      <c r="O143" s="136"/>
      <c r="P143" s="137"/>
      <c r="Q143" s="137"/>
      <c r="R143" s="137"/>
    </row>
    <row r="144" spans="1:18" ht="12.75">
      <c r="A144" s="265"/>
      <c r="B144" s="266"/>
      <c r="C144" s="138">
        <v>29</v>
      </c>
      <c r="D144" s="139" t="s">
        <v>88</v>
      </c>
      <c r="E144" s="140"/>
      <c r="F144" s="141"/>
      <c r="G144" s="142">
        <v>900.0720493420029</v>
      </c>
      <c r="H144" s="142">
        <v>900.0720493420029</v>
      </c>
      <c r="I144" s="143">
        <v>0</v>
      </c>
      <c r="J144" s="144">
        <v>0</v>
      </c>
      <c r="K144" s="119"/>
      <c r="L144" s="134"/>
      <c r="M144" s="135"/>
      <c r="N144" s="134"/>
      <c r="O144" s="136"/>
      <c r="P144" s="137"/>
      <c r="Q144" s="137"/>
      <c r="R144" s="137"/>
    </row>
    <row r="145" spans="1:18" ht="12.75">
      <c r="A145" s="265"/>
      <c r="B145" s="266"/>
      <c r="C145" s="138">
        <v>30</v>
      </c>
      <c r="D145" s="139" t="s">
        <v>89</v>
      </c>
      <c r="E145" s="140"/>
      <c r="F145" s="141"/>
      <c r="G145" s="142">
        <v>765.4219403940682</v>
      </c>
      <c r="H145" s="142">
        <v>482.0450598303061</v>
      </c>
      <c r="I145" s="143">
        <v>283.3768805637621</v>
      </c>
      <c r="J145" s="144">
        <v>0</v>
      </c>
      <c r="K145" s="119"/>
      <c r="L145" s="134"/>
      <c r="M145" s="135"/>
      <c r="N145" s="134"/>
      <c r="O145" s="136"/>
      <c r="P145" s="137"/>
      <c r="Q145" s="137"/>
      <c r="R145" s="137"/>
    </row>
    <row r="146" spans="1:18" ht="12.75">
      <c r="A146" s="265"/>
      <c r="B146" s="266"/>
      <c r="C146" s="138">
        <v>31</v>
      </c>
      <c r="D146" s="139" t="s">
        <v>90</v>
      </c>
      <c r="E146" s="140"/>
      <c r="F146" s="141"/>
      <c r="G146" s="142">
        <v>244.712297162882</v>
      </c>
      <c r="H146" s="142">
        <v>242.2324171231722</v>
      </c>
      <c r="I146" s="143">
        <v>0</v>
      </c>
      <c r="J146" s="144">
        <v>2.479880039709786</v>
      </c>
      <c r="K146" s="119"/>
      <c r="L146" s="134"/>
      <c r="M146" s="135"/>
      <c r="N146" s="134"/>
      <c r="O146" s="136"/>
      <c r="P146" s="137"/>
      <c r="Q146" s="137"/>
      <c r="R146" s="137"/>
    </row>
    <row r="147" spans="1:18" ht="12.75">
      <c r="A147" s="265"/>
      <c r="B147" s="266"/>
      <c r="C147" s="138">
        <v>32</v>
      </c>
      <c r="D147" s="139" t="s">
        <v>91</v>
      </c>
      <c r="E147" s="140"/>
      <c r="F147" s="141"/>
      <c r="G147" s="142">
        <v>196.4436607644136</v>
      </c>
      <c r="H147" s="142">
        <v>160.33340008689876</v>
      </c>
      <c r="I147" s="143">
        <v>36.11026067751486</v>
      </c>
      <c r="J147" s="144">
        <v>0</v>
      </c>
      <c r="K147" s="119"/>
      <c r="L147" s="134"/>
      <c r="M147" s="135"/>
      <c r="N147" s="134"/>
      <c r="O147" s="136"/>
      <c r="P147" s="137"/>
      <c r="Q147" s="137"/>
      <c r="R147" s="137"/>
    </row>
    <row r="148" spans="1:18" ht="12.75">
      <c r="A148" s="265"/>
      <c r="B148" s="266"/>
      <c r="C148" s="138">
        <v>33</v>
      </c>
      <c r="D148" s="139" t="s">
        <v>92</v>
      </c>
      <c r="E148" s="140"/>
      <c r="F148" s="141"/>
      <c r="G148" s="142">
        <v>61.94981657072767</v>
      </c>
      <c r="H148" s="142">
        <v>0.6622317494185617</v>
      </c>
      <c r="I148" s="143">
        <v>61.28758482130911</v>
      </c>
      <c r="J148" s="144">
        <v>0</v>
      </c>
      <c r="K148" s="119"/>
      <c r="L148" s="134"/>
      <c r="M148" s="134"/>
      <c r="N148" s="134"/>
      <c r="O148" s="136"/>
      <c r="P148" s="137"/>
      <c r="Q148" s="137"/>
      <c r="R148" s="137"/>
    </row>
    <row r="149" spans="1:18" ht="12.75">
      <c r="A149" s="265"/>
      <c r="B149" s="266"/>
      <c r="C149" s="138">
        <v>34</v>
      </c>
      <c r="D149" s="139" t="s">
        <v>93</v>
      </c>
      <c r="E149" s="140"/>
      <c r="F149" s="141"/>
      <c r="G149" s="142">
        <v>35.71848179368843</v>
      </c>
      <c r="H149" s="142">
        <v>0</v>
      </c>
      <c r="I149" s="143">
        <v>35.71848179368843</v>
      </c>
      <c r="J149" s="144">
        <v>0</v>
      </c>
      <c r="K149" s="119"/>
      <c r="L149" s="134"/>
      <c r="M149" s="134"/>
      <c r="N149" s="134"/>
      <c r="O149" s="136"/>
      <c r="P149" s="137"/>
      <c r="Q149" s="137"/>
      <c r="R149" s="137"/>
    </row>
    <row r="150" spans="1:18" ht="12.75">
      <c r="A150" s="265"/>
      <c r="B150" s="266"/>
      <c r="C150" s="138">
        <v>35</v>
      </c>
      <c r="D150" s="139" t="s">
        <v>94</v>
      </c>
      <c r="E150" s="140"/>
      <c r="F150" s="141"/>
      <c r="G150" s="142">
        <v>24.65061317819429</v>
      </c>
      <c r="H150" s="142">
        <v>24.65061317819429</v>
      </c>
      <c r="I150" s="143">
        <v>0</v>
      </c>
      <c r="J150" s="144">
        <v>0</v>
      </c>
      <c r="K150" s="119"/>
      <c r="L150" s="134"/>
      <c r="M150" s="134"/>
      <c r="N150" s="134"/>
      <c r="O150" s="136"/>
      <c r="P150" s="137"/>
      <c r="Q150" s="137"/>
      <c r="R150" s="137"/>
    </row>
    <row r="151" spans="1:18" ht="12.75">
      <c r="A151" s="265"/>
      <c r="B151" s="266"/>
      <c r="C151" s="138">
        <v>36</v>
      </c>
      <c r="D151" s="139" t="s">
        <v>95</v>
      </c>
      <c r="E151" s="140"/>
      <c r="F151" s="141"/>
      <c r="G151" s="142">
        <v>17.5152954327578</v>
      </c>
      <c r="H151" s="142">
        <v>17.5152954327578</v>
      </c>
      <c r="I151" s="143">
        <v>0</v>
      </c>
      <c r="J151" s="144">
        <v>0</v>
      </c>
      <c r="K151" s="119"/>
      <c r="L151" s="134"/>
      <c r="M151" s="134"/>
      <c r="N151" s="134"/>
      <c r="O151" s="136"/>
      <c r="P151" s="137"/>
      <c r="Q151" s="137"/>
      <c r="R151" s="137"/>
    </row>
    <row r="152" spans="1:18" ht="13.5" thickBot="1">
      <c r="A152" s="265"/>
      <c r="B152" s="266"/>
      <c r="C152" s="146">
        <v>37</v>
      </c>
      <c r="D152" s="147" t="s">
        <v>96</v>
      </c>
      <c r="E152" s="148"/>
      <c r="F152" s="149"/>
      <c r="G152" s="150">
        <v>10.207096168914958</v>
      </c>
      <c r="H152" s="150">
        <v>10.207096168914958</v>
      </c>
      <c r="I152" s="151">
        <v>0</v>
      </c>
      <c r="J152" s="152">
        <v>0</v>
      </c>
      <c r="K152" s="119"/>
      <c r="L152" s="134"/>
      <c r="M152" s="134"/>
      <c r="N152" s="134"/>
      <c r="O152" s="136"/>
      <c r="P152" s="137"/>
      <c r="Q152" s="137"/>
      <c r="R152" s="137"/>
    </row>
    <row r="153" spans="3:15" ht="12.75">
      <c r="C153" s="134"/>
      <c r="D153" s="19"/>
      <c r="E153" s="19"/>
      <c r="F153" s="19"/>
      <c r="G153" s="77"/>
      <c r="H153" s="19"/>
      <c r="I153" s="19"/>
      <c r="J153" s="19"/>
      <c r="K153" s="19"/>
      <c r="L153" s="19"/>
      <c r="M153" s="19"/>
      <c r="N153" s="19"/>
      <c r="O153" s="19"/>
    </row>
    <row r="154" spans="3:15" ht="12.75">
      <c r="C154" s="134"/>
      <c r="D154" s="19"/>
      <c r="E154" s="19"/>
      <c r="F154" s="19"/>
      <c r="G154" s="77"/>
      <c r="H154" s="19"/>
      <c r="I154" s="19"/>
      <c r="J154" s="19"/>
      <c r="K154" s="19"/>
      <c r="L154" s="19"/>
      <c r="M154" s="19"/>
      <c r="N154" s="19"/>
      <c r="O154" s="19"/>
    </row>
    <row r="155" spans="3:15" ht="12.75">
      <c r="C155" s="134" t="s">
        <v>48</v>
      </c>
      <c r="D155" s="19"/>
      <c r="E155" s="19"/>
      <c r="F155" s="19"/>
      <c r="G155" s="77"/>
      <c r="H155" s="19"/>
      <c r="I155" s="19"/>
      <c r="J155" s="19"/>
      <c r="K155" s="19"/>
      <c r="L155" s="19"/>
      <c r="M155" s="19"/>
      <c r="N155" s="19"/>
      <c r="O155" s="19"/>
    </row>
    <row r="156" spans="3:15" ht="12.75">
      <c r="C156" s="134" t="s">
        <v>49</v>
      </c>
      <c r="D156" s="134"/>
      <c r="E156" s="134"/>
      <c r="F156" s="134"/>
      <c r="G156" s="153"/>
      <c r="H156" s="134"/>
      <c r="I156" s="134"/>
      <c r="J156" s="134"/>
      <c r="K156" s="134"/>
      <c r="L156" s="134"/>
      <c r="M156" s="134"/>
      <c r="N156" s="134"/>
      <c r="O156" s="134"/>
    </row>
    <row r="157" spans="3:15" ht="12.75">
      <c r="C157" s="119"/>
      <c r="D157" s="134"/>
      <c r="E157" s="134"/>
      <c r="F157" s="134"/>
      <c r="G157" s="135"/>
      <c r="H157" s="134"/>
      <c r="I157" s="134"/>
      <c r="J157" s="134"/>
      <c r="K157" s="134"/>
      <c r="L157" s="134"/>
      <c r="M157" s="134"/>
      <c r="N157" s="134"/>
      <c r="O157" s="136"/>
    </row>
    <row r="158" spans="3:15" ht="12.75">
      <c r="C158" s="119"/>
      <c r="D158" s="134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  <c r="O158" s="136"/>
    </row>
    <row r="159" spans="3:15" ht="12.75">
      <c r="C159" s="119"/>
      <c r="D159" s="119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9"/>
    </row>
    <row r="160" spans="3:15" ht="12.75">
      <c r="C160" s="119"/>
      <c r="D160" s="119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9"/>
    </row>
    <row r="161" spans="3:16" ht="12.75"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</row>
    <row r="162" spans="3:16" ht="12.75"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</row>
    <row r="163" spans="1:17" ht="12.75">
      <c r="A163" s="262"/>
      <c r="B163" s="262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</row>
    <row r="164" spans="1:17" ht="12.75">
      <c r="A164" s="262"/>
      <c r="B164" s="262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</row>
    <row r="165" spans="1:17" ht="12.75">
      <c r="A165" s="262"/>
      <c r="B165" s="262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</row>
    <row r="166" spans="1:17" ht="12.75">
      <c r="A166" s="262"/>
      <c r="B166" s="262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</row>
    <row r="167" spans="1:17" ht="12.75">
      <c r="A167" s="262"/>
      <c r="B167" s="262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</row>
    <row r="168" spans="1:17" ht="12.75">
      <c r="A168" s="262"/>
      <c r="B168" s="262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</row>
    <row r="169" spans="1:17" ht="12.75">
      <c r="A169" s="262"/>
      <c r="B169" s="262"/>
      <c r="C169" s="154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</row>
    <row r="170" spans="1:17" ht="12.75">
      <c r="A170" s="262"/>
      <c r="B170" s="262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</row>
    <row r="171" spans="1:17" ht="12.75">
      <c r="A171" s="262"/>
      <c r="B171" s="262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</row>
    <row r="172" spans="1:17" ht="12.75" customHeight="1">
      <c r="A172" s="262"/>
      <c r="B172" s="262"/>
      <c r="C172" s="309"/>
      <c r="D172" s="309"/>
      <c r="E172" s="309"/>
      <c r="F172" s="309"/>
      <c r="G172" s="309"/>
      <c r="H172" s="309"/>
      <c r="I172" s="309"/>
      <c r="J172" s="309"/>
      <c r="K172" s="309"/>
      <c r="L172" s="309"/>
      <c r="M172" s="309"/>
      <c r="N172" s="309"/>
      <c r="O172" s="26"/>
      <c r="P172" s="26"/>
      <c r="Q172" s="26"/>
    </row>
    <row r="173" spans="1:17" ht="12.75">
      <c r="A173" s="262"/>
      <c r="B173" s="262"/>
      <c r="C173" s="122"/>
      <c r="D173" s="122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26"/>
      <c r="P173" s="26"/>
      <c r="Q173" s="26"/>
    </row>
    <row r="174" spans="1:17" ht="12.75" customHeight="1">
      <c r="A174" s="262"/>
      <c r="B174" s="262"/>
      <c r="C174" s="313"/>
      <c r="D174" s="154"/>
      <c r="E174" s="155"/>
      <c r="F174" s="155"/>
      <c r="G174" s="155"/>
      <c r="H174" s="155"/>
      <c r="I174" s="155"/>
      <c r="J174" s="155"/>
      <c r="K174" s="155"/>
      <c r="L174" s="155"/>
      <c r="M174" s="156"/>
      <c r="N174" s="156"/>
      <c r="O174" s="26"/>
      <c r="P174" s="26"/>
      <c r="Q174" s="26"/>
    </row>
    <row r="175" spans="1:17" ht="12.75">
      <c r="A175" s="262"/>
      <c r="B175" s="262"/>
      <c r="C175" s="313"/>
      <c r="D175" s="154"/>
      <c r="E175" s="155"/>
      <c r="F175" s="155"/>
      <c r="G175" s="155"/>
      <c r="H175" s="155"/>
      <c r="I175" s="155"/>
      <c r="J175" s="155"/>
      <c r="K175" s="155"/>
      <c r="L175" s="155"/>
      <c r="M175" s="156"/>
      <c r="N175" s="156"/>
      <c r="O175" s="26"/>
      <c r="P175" s="26"/>
      <c r="Q175" s="26"/>
    </row>
    <row r="176" spans="1:17" ht="12.75">
      <c r="A176" s="262"/>
      <c r="B176" s="262"/>
      <c r="C176" s="313"/>
      <c r="D176" s="154"/>
      <c r="E176" s="155"/>
      <c r="F176" s="155"/>
      <c r="G176" s="155"/>
      <c r="H176" s="155"/>
      <c r="I176" s="155"/>
      <c r="J176" s="155"/>
      <c r="K176" s="155"/>
      <c r="L176" s="155"/>
      <c r="M176" s="156"/>
      <c r="N176" s="156"/>
      <c r="O176" s="26"/>
      <c r="P176" s="26"/>
      <c r="Q176" s="26"/>
    </row>
    <row r="177" spans="1:17" ht="12.75">
      <c r="A177" s="262"/>
      <c r="B177" s="262"/>
      <c r="C177" s="313"/>
      <c r="D177" s="154"/>
      <c r="E177" s="155"/>
      <c r="F177" s="155"/>
      <c r="G177" s="155"/>
      <c r="H177" s="155"/>
      <c r="I177" s="155"/>
      <c r="J177" s="155"/>
      <c r="K177" s="155"/>
      <c r="L177" s="155"/>
      <c r="M177" s="156"/>
      <c r="N177" s="156"/>
      <c r="O177" s="26"/>
      <c r="P177" s="26"/>
      <c r="Q177" s="26"/>
    </row>
    <row r="178" spans="1:17" ht="12.75">
      <c r="A178" s="262"/>
      <c r="B178" s="262"/>
      <c r="C178" s="313"/>
      <c r="D178" s="154"/>
      <c r="E178" s="155"/>
      <c r="F178" s="155"/>
      <c r="G178" s="155"/>
      <c r="H178" s="155"/>
      <c r="I178" s="155"/>
      <c r="J178" s="155"/>
      <c r="K178" s="155"/>
      <c r="L178" s="155"/>
      <c r="M178" s="156"/>
      <c r="N178" s="156"/>
      <c r="O178" s="26"/>
      <c r="P178" s="26"/>
      <c r="Q178" s="26"/>
    </row>
    <row r="179" spans="1:17" ht="12.75">
      <c r="A179" s="262"/>
      <c r="B179" s="262"/>
      <c r="C179" s="313"/>
      <c r="D179" s="154"/>
      <c r="E179" s="155"/>
      <c r="F179" s="155"/>
      <c r="G179" s="155"/>
      <c r="H179" s="155"/>
      <c r="I179" s="155"/>
      <c r="J179" s="155"/>
      <c r="K179" s="155"/>
      <c r="L179" s="155"/>
      <c r="M179" s="156"/>
      <c r="N179" s="156"/>
      <c r="O179" s="26"/>
      <c r="P179" s="26"/>
      <c r="Q179" s="26"/>
    </row>
    <row r="180" spans="1:17" ht="12.75">
      <c r="A180" s="262"/>
      <c r="B180" s="262"/>
      <c r="C180" s="313"/>
      <c r="D180" s="154"/>
      <c r="E180" s="155"/>
      <c r="F180" s="155"/>
      <c r="G180" s="155"/>
      <c r="H180" s="155"/>
      <c r="I180" s="155"/>
      <c r="J180" s="155"/>
      <c r="K180" s="155"/>
      <c r="L180" s="155"/>
      <c r="M180" s="156"/>
      <c r="N180" s="156"/>
      <c r="O180" s="26"/>
      <c r="P180" s="26"/>
      <c r="Q180" s="26"/>
    </row>
    <row r="181" spans="1:17" ht="12.75">
      <c r="A181" s="262"/>
      <c r="B181" s="262"/>
      <c r="C181" s="313"/>
      <c r="D181" s="154"/>
      <c r="E181" s="155"/>
      <c r="F181" s="155"/>
      <c r="G181" s="155"/>
      <c r="H181" s="155"/>
      <c r="I181" s="155"/>
      <c r="J181" s="155"/>
      <c r="K181" s="155"/>
      <c r="L181" s="155"/>
      <c r="M181" s="156"/>
      <c r="N181" s="156"/>
      <c r="O181" s="26"/>
      <c r="P181" s="26"/>
      <c r="Q181" s="26"/>
    </row>
    <row r="182" spans="1:17" ht="12.75">
      <c r="A182" s="262"/>
      <c r="B182" s="262"/>
      <c r="C182" s="313"/>
      <c r="D182" s="154"/>
      <c r="E182" s="155"/>
      <c r="F182" s="155"/>
      <c r="G182" s="155"/>
      <c r="H182" s="155"/>
      <c r="I182" s="155"/>
      <c r="J182" s="155"/>
      <c r="K182" s="155"/>
      <c r="L182" s="155"/>
      <c r="M182" s="156"/>
      <c r="N182" s="156"/>
      <c r="O182" s="26"/>
      <c r="P182" s="26"/>
      <c r="Q182" s="26"/>
    </row>
    <row r="183" spans="1:17" ht="12.75">
      <c r="A183" s="262"/>
      <c r="B183" s="262"/>
      <c r="C183" s="313"/>
      <c r="D183" s="154"/>
      <c r="E183" s="155"/>
      <c r="F183" s="155"/>
      <c r="G183" s="155"/>
      <c r="H183" s="155"/>
      <c r="I183" s="155"/>
      <c r="J183" s="155"/>
      <c r="K183" s="155"/>
      <c r="L183" s="155"/>
      <c r="M183" s="156"/>
      <c r="N183" s="156"/>
      <c r="O183" s="26"/>
      <c r="P183" s="26"/>
      <c r="Q183" s="26"/>
    </row>
    <row r="184" spans="1:17" ht="12.75">
      <c r="A184" s="262"/>
      <c r="B184" s="262"/>
      <c r="C184" s="313"/>
      <c r="D184" s="154"/>
      <c r="E184" s="155"/>
      <c r="F184" s="155"/>
      <c r="G184" s="155"/>
      <c r="H184" s="155"/>
      <c r="I184" s="155"/>
      <c r="J184" s="155"/>
      <c r="K184" s="155"/>
      <c r="L184" s="155"/>
      <c r="M184" s="156"/>
      <c r="N184" s="156"/>
      <c r="O184" s="26"/>
      <c r="P184" s="26"/>
      <c r="Q184" s="26"/>
    </row>
    <row r="185" spans="1:17" ht="12.75">
      <c r="A185" s="262"/>
      <c r="B185" s="262"/>
      <c r="C185" s="313"/>
      <c r="D185" s="154"/>
      <c r="E185" s="155"/>
      <c r="F185" s="155"/>
      <c r="G185" s="155"/>
      <c r="H185" s="155"/>
      <c r="I185" s="155"/>
      <c r="J185" s="155"/>
      <c r="K185" s="155"/>
      <c r="L185" s="155"/>
      <c r="M185" s="156"/>
      <c r="N185" s="156"/>
      <c r="O185" s="26"/>
      <c r="P185" s="26"/>
      <c r="Q185" s="26"/>
    </row>
    <row r="186" spans="1:17" ht="12.75">
      <c r="A186" s="262"/>
      <c r="B186" s="262"/>
      <c r="C186" s="309"/>
      <c r="D186" s="309"/>
      <c r="E186" s="157"/>
      <c r="F186" s="157"/>
      <c r="G186" s="157"/>
      <c r="H186" s="157"/>
      <c r="I186" s="157"/>
      <c r="J186" s="157"/>
      <c r="K186" s="157"/>
      <c r="L186" s="157"/>
      <c r="M186" s="157"/>
      <c r="N186" s="157"/>
      <c r="O186" s="26"/>
      <c r="P186" s="26"/>
      <c r="Q186" s="26"/>
    </row>
    <row r="187" spans="1:17" ht="12.75">
      <c r="A187" s="262"/>
      <c r="B187" s="262"/>
      <c r="C187" s="313"/>
      <c r="D187" s="154"/>
      <c r="E187" s="155"/>
      <c r="F187" s="155"/>
      <c r="G187" s="155"/>
      <c r="H187" s="155"/>
      <c r="I187" s="155"/>
      <c r="J187" s="155"/>
      <c r="K187" s="155"/>
      <c r="L187" s="155"/>
      <c r="M187" s="156"/>
      <c r="N187" s="156"/>
      <c r="O187" s="26"/>
      <c r="P187" s="26"/>
      <c r="Q187" s="26"/>
    </row>
    <row r="188" spans="1:17" ht="12.75">
      <c r="A188" s="262"/>
      <c r="B188" s="262"/>
      <c r="C188" s="313"/>
      <c r="D188" s="154"/>
      <c r="E188" s="155"/>
      <c r="F188" s="155"/>
      <c r="G188" s="155"/>
      <c r="H188" s="155"/>
      <c r="I188" s="155"/>
      <c r="J188" s="155"/>
      <c r="K188" s="155"/>
      <c r="L188" s="155"/>
      <c r="M188" s="156"/>
      <c r="N188" s="156"/>
      <c r="O188" s="26"/>
      <c r="P188" s="26"/>
      <c r="Q188" s="26"/>
    </row>
    <row r="189" spans="1:17" ht="12.75">
      <c r="A189" s="262"/>
      <c r="B189" s="262"/>
      <c r="C189" s="313"/>
      <c r="D189" s="154"/>
      <c r="E189" s="155"/>
      <c r="F189" s="155"/>
      <c r="G189" s="155"/>
      <c r="H189" s="155"/>
      <c r="I189" s="155"/>
      <c r="J189" s="155"/>
      <c r="K189" s="155"/>
      <c r="L189" s="155"/>
      <c r="M189" s="156"/>
      <c r="N189" s="156"/>
      <c r="O189" s="26"/>
      <c r="P189" s="26"/>
      <c r="Q189" s="26"/>
    </row>
    <row r="190" spans="1:17" ht="12.75">
      <c r="A190" s="262"/>
      <c r="B190" s="262"/>
      <c r="C190" s="313"/>
      <c r="D190" s="154"/>
      <c r="E190" s="155"/>
      <c r="F190" s="155"/>
      <c r="G190" s="155"/>
      <c r="H190" s="155"/>
      <c r="I190" s="155"/>
      <c r="J190" s="155"/>
      <c r="K190" s="155"/>
      <c r="L190" s="155"/>
      <c r="M190" s="156"/>
      <c r="N190" s="156"/>
      <c r="O190" s="26"/>
      <c r="P190" s="26"/>
      <c r="Q190" s="26"/>
    </row>
    <row r="191" spans="1:17" ht="12.75">
      <c r="A191" s="262"/>
      <c r="B191" s="262"/>
      <c r="C191" s="313"/>
      <c r="D191" s="154"/>
      <c r="E191" s="155"/>
      <c r="F191" s="155"/>
      <c r="G191" s="155"/>
      <c r="H191" s="155"/>
      <c r="I191" s="155"/>
      <c r="J191" s="155"/>
      <c r="K191" s="155"/>
      <c r="L191" s="155"/>
      <c r="M191" s="156"/>
      <c r="N191" s="156"/>
      <c r="O191" s="26"/>
      <c r="P191" s="26"/>
      <c r="Q191" s="26"/>
    </row>
    <row r="192" spans="1:17" ht="12.75">
      <c r="A192" s="262"/>
      <c r="B192" s="262"/>
      <c r="C192" s="313"/>
      <c r="D192" s="154"/>
      <c r="E192" s="155"/>
      <c r="F192" s="155"/>
      <c r="G192" s="155"/>
      <c r="H192" s="155"/>
      <c r="I192" s="155"/>
      <c r="J192" s="155"/>
      <c r="K192" s="155"/>
      <c r="L192" s="155"/>
      <c r="M192" s="156"/>
      <c r="N192" s="156"/>
      <c r="O192" s="26"/>
      <c r="P192" s="26"/>
      <c r="Q192" s="26"/>
    </row>
    <row r="193" spans="1:17" ht="12.75">
      <c r="A193" s="262"/>
      <c r="B193" s="262"/>
      <c r="C193" s="313"/>
      <c r="D193" s="154"/>
      <c r="E193" s="155"/>
      <c r="F193" s="155"/>
      <c r="G193" s="155"/>
      <c r="H193" s="155"/>
      <c r="I193" s="155"/>
      <c r="J193" s="155"/>
      <c r="K193" s="155"/>
      <c r="L193" s="155"/>
      <c r="M193" s="156"/>
      <c r="N193" s="156"/>
      <c r="O193" s="26"/>
      <c r="P193" s="26"/>
      <c r="Q193" s="26"/>
    </row>
    <row r="194" spans="1:17" ht="12.75">
      <c r="A194" s="262"/>
      <c r="B194" s="262"/>
      <c r="C194" s="313"/>
      <c r="D194" s="154"/>
      <c r="E194" s="155"/>
      <c r="F194" s="155"/>
      <c r="G194" s="155"/>
      <c r="H194" s="155"/>
      <c r="I194" s="155"/>
      <c r="J194" s="155"/>
      <c r="K194" s="155"/>
      <c r="L194" s="155"/>
      <c r="M194" s="156"/>
      <c r="N194" s="156"/>
      <c r="O194" s="26"/>
      <c r="P194" s="26"/>
      <c r="Q194" s="26"/>
    </row>
    <row r="195" spans="1:17" ht="12.75">
      <c r="A195" s="262"/>
      <c r="B195" s="262"/>
      <c r="C195" s="313"/>
      <c r="D195" s="154"/>
      <c r="E195" s="155"/>
      <c r="F195" s="155"/>
      <c r="G195" s="155"/>
      <c r="H195" s="155"/>
      <c r="I195" s="155"/>
      <c r="J195" s="155"/>
      <c r="K195" s="155"/>
      <c r="L195" s="155"/>
      <c r="M195" s="156"/>
      <c r="N195" s="156"/>
      <c r="O195" s="26"/>
      <c r="P195" s="26"/>
      <c r="Q195" s="26"/>
    </row>
    <row r="196" spans="1:17" ht="12.75">
      <c r="A196" s="262"/>
      <c r="B196" s="262"/>
      <c r="C196" s="313"/>
      <c r="D196" s="154"/>
      <c r="E196" s="155"/>
      <c r="F196" s="155"/>
      <c r="G196" s="155"/>
      <c r="H196" s="155"/>
      <c r="I196" s="155"/>
      <c r="J196" s="155"/>
      <c r="K196" s="155"/>
      <c r="L196" s="155"/>
      <c r="M196" s="156"/>
      <c r="N196" s="156"/>
      <c r="O196" s="26"/>
      <c r="P196" s="26"/>
      <c r="Q196" s="26"/>
    </row>
    <row r="197" spans="1:17" ht="12.75">
      <c r="A197" s="262"/>
      <c r="B197" s="262"/>
      <c r="C197" s="313"/>
      <c r="D197" s="154"/>
      <c r="E197" s="155"/>
      <c r="F197" s="155"/>
      <c r="G197" s="155"/>
      <c r="H197" s="155"/>
      <c r="I197" s="155"/>
      <c r="J197" s="155"/>
      <c r="K197" s="155"/>
      <c r="L197" s="155"/>
      <c r="M197" s="156"/>
      <c r="N197" s="156"/>
      <c r="O197" s="26"/>
      <c r="P197" s="26"/>
      <c r="Q197" s="26"/>
    </row>
    <row r="198" spans="1:17" ht="12.75">
      <c r="A198" s="262"/>
      <c r="B198" s="262"/>
      <c r="C198" s="313"/>
      <c r="D198" s="154"/>
      <c r="E198" s="155"/>
      <c r="F198" s="155"/>
      <c r="G198" s="155"/>
      <c r="H198" s="155"/>
      <c r="I198" s="155"/>
      <c r="J198" s="155"/>
      <c r="K198" s="155"/>
      <c r="L198" s="155"/>
      <c r="M198" s="156"/>
      <c r="N198" s="156"/>
      <c r="O198" s="26"/>
      <c r="P198" s="26"/>
      <c r="Q198" s="26"/>
    </row>
    <row r="199" spans="1:17" ht="12.75">
      <c r="A199" s="262"/>
      <c r="B199" s="262"/>
      <c r="C199" s="309"/>
      <c r="D199" s="309"/>
      <c r="E199" s="157"/>
      <c r="F199" s="157"/>
      <c r="G199" s="157"/>
      <c r="H199" s="157"/>
      <c r="I199" s="157"/>
      <c r="J199" s="157"/>
      <c r="K199" s="157"/>
      <c r="L199" s="157"/>
      <c r="M199" s="157"/>
      <c r="N199" s="157"/>
      <c r="O199" s="26"/>
      <c r="P199" s="26"/>
      <c r="Q199" s="26"/>
    </row>
    <row r="200" spans="1:17" ht="12.75">
      <c r="A200" s="262"/>
      <c r="B200" s="262"/>
      <c r="C200" s="317"/>
      <c r="D200" s="308"/>
      <c r="E200" s="308"/>
      <c r="F200" s="308"/>
      <c r="G200" s="308"/>
      <c r="H200" s="308"/>
      <c r="I200" s="308"/>
      <c r="J200" s="308"/>
      <c r="K200" s="308"/>
      <c r="L200" s="308"/>
      <c r="M200" s="308"/>
      <c r="N200" s="308"/>
      <c r="O200" s="26"/>
      <c r="P200" s="26"/>
      <c r="Q200" s="26"/>
    </row>
    <row r="201" spans="1:17" ht="12.75">
      <c r="A201" s="262"/>
      <c r="B201" s="262"/>
      <c r="C201" s="317"/>
      <c r="D201" s="308"/>
      <c r="E201" s="308"/>
      <c r="F201" s="308"/>
      <c r="G201" s="308"/>
      <c r="H201" s="308"/>
      <c r="I201" s="308"/>
      <c r="J201" s="308"/>
      <c r="K201" s="308"/>
      <c r="L201" s="308"/>
      <c r="M201" s="308"/>
      <c r="N201" s="308"/>
      <c r="O201" s="26"/>
      <c r="P201" s="26"/>
      <c r="Q201" s="26"/>
    </row>
    <row r="202" spans="1:17" ht="12.75">
      <c r="A202" s="262"/>
      <c r="B202" s="262"/>
      <c r="C202" s="317"/>
      <c r="D202" s="308"/>
      <c r="E202" s="308"/>
      <c r="F202" s="308"/>
      <c r="G202" s="308"/>
      <c r="H202" s="308"/>
      <c r="I202" s="308"/>
      <c r="J202" s="308"/>
      <c r="K202" s="308"/>
      <c r="L202" s="308"/>
      <c r="M202" s="308"/>
      <c r="N202" s="308"/>
      <c r="O202" s="26"/>
      <c r="P202" s="26"/>
      <c r="Q202" s="26"/>
    </row>
    <row r="203" spans="1:17" ht="12.75">
      <c r="A203" s="262"/>
      <c r="B203" s="262"/>
      <c r="C203" s="308"/>
      <c r="D203" s="308"/>
      <c r="E203" s="308"/>
      <c r="F203" s="308"/>
      <c r="G203" s="308"/>
      <c r="H203" s="308"/>
      <c r="I203" s="308"/>
      <c r="J203" s="308"/>
      <c r="K203" s="308"/>
      <c r="L203" s="308"/>
      <c r="M203" s="308"/>
      <c r="N203" s="308"/>
      <c r="O203" s="26"/>
      <c r="P203" s="26"/>
      <c r="Q203" s="26"/>
    </row>
    <row r="204" spans="1:17" ht="12.75">
      <c r="A204" s="262"/>
      <c r="B204" s="262"/>
      <c r="C204" s="119"/>
      <c r="D204" s="119"/>
      <c r="E204" s="119"/>
      <c r="F204" s="119"/>
      <c r="G204" s="119"/>
      <c r="H204" s="119"/>
      <c r="I204" s="119"/>
      <c r="J204" s="119"/>
      <c r="K204" s="119"/>
      <c r="L204" s="119"/>
      <c r="M204" s="119"/>
      <c r="N204" s="119"/>
      <c r="O204" s="26"/>
      <c r="P204" s="26"/>
      <c r="Q204" s="26"/>
    </row>
    <row r="205" spans="1:17" ht="12.75">
      <c r="A205" s="262"/>
      <c r="B205" s="262"/>
      <c r="C205" s="119"/>
      <c r="D205" s="119"/>
      <c r="E205" s="119"/>
      <c r="F205" s="119"/>
      <c r="G205" s="119"/>
      <c r="H205" s="119"/>
      <c r="I205" s="119"/>
      <c r="J205" s="119"/>
      <c r="K205" s="119"/>
      <c r="L205" s="119"/>
      <c r="M205" s="119"/>
      <c r="N205" s="119"/>
      <c r="O205" s="26"/>
      <c r="P205" s="26"/>
      <c r="Q205" s="26"/>
    </row>
    <row r="206" spans="1:17" ht="12.75">
      <c r="A206" s="318"/>
      <c r="B206" s="262"/>
      <c r="C206" s="119"/>
      <c r="D206" s="119"/>
      <c r="E206" s="119"/>
      <c r="F206" s="119"/>
      <c r="G206" s="119"/>
      <c r="H206" s="119"/>
      <c r="I206" s="119"/>
      <c r="J206" s="119"/>
      <c r="K206" s="119"/>
      <c r="L206" s="119"/>
      <c r="M206" s="119"/>
      <c r="N206" s="119"/>
      <c r="O206" s="26"/>
      <c r="P206" s="26"/>
      <c r="Q206" s="26"/>
    </row>
    <row r="207" spans="1:17" ht="12.75">
      <c r="A207" s="318"/>
      <c r="B207" s="262"/>
      <c r="C207" s="119"/>
      <c r="D207" s="119"/>
      <c r="E207" s="119"/>
      <c r="F207" s="119"/>
      <c r="G207" s="119"/>
      <c r="H207" s="119"/>
      <c r="I207" s="119"/>
      <c r="J207" s="119"/>
      <c r="K207" s="119"/>
      <c r="L207" s="119"/>
      <c r="M207" s="119"/>
      <c r="N207" s="119"/>
      <c r="O207" s="26"/>
      <c r="P207" s="26"/>
      <c r="Q207" s="26"/>
    </row>
    <row r="208" spans="1:17" ht="12.75">
      <c r="A208" s="318"/>
      <c r="B208" s="262"/>
      <c r="C208" s="119"/>
      <c r="D208" s="119"/>
      <c r="E208" s="119"/>
      <c r="F208" s="119"/>
      <c r="G208" s="119"/>
      <c r="H208" s="119"/>
      <c r="I208" s="119"/>
      <c r="J208" s="119"/>
      <c r="K208" s="119"/>
      <c r="L208" s="119"/>
      <c r="M208" s="119"/>
      <c r="N208" s="119"/>
      <c r="O208" s="26"/>
      <c r="P208" s="26"/>
      <c r="Q208" s="26"/>
    </row>
    <row r="209" spans="1:17" ht="12.75">
      <c r="A209" s="318"/>
      <c r="B209" s="262"/>
      <c r="C209" s="119"/>
      <c r="D209" s="119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  <c r="O209" s="26"/>
      <c r="P209" s="26"/>
      <c r="Q209" s="26"/>
    </row>
    <row r="210" spans="1:17" ht="12.75">
      <c r="A210" s="318"/>
      <c r="B210" s="262"/>
      <c r="C210" s="119"/>
      <c r="D210" s="119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  <c r="O210" s="26"/>
      <c r="P210" s="26"/>
      <c r="Q210" s="26"/>
    </row>
    <row r="211" spans="1:17" ht="12.75">
      <c r="A211" s="318"/>
      <c r="B211" s="262"/>
      <c r="C211" s="119"/>
      <c r="D211" s="119"/>
      <c r="E211" s="119"/>
      <c r="F211" s="119"/>
      <c r="G211" s="119"/>
      <c r="H211" s="119"/>
      <c r="I211" s="119"/>
      <c r="J211" s="119"/>
      <c r="K211" s="119"/>
      <c r="L211" s="119"/>
      <c r="M211" s="119"/>
      <c r="N211" s="119"/>
      <c r="O211" s="26"/>
      <c r="P211" s="26"/>
      <c r="Q211" s="26"/>
    </row>
    <row r="212" spans="1:17" ht="12.75">
      <c r="A212" s="318"/>
      <c r="B212" s="262"/>
      <c r="C212" s="119"/>
      <c r="D212" s="119"/>
      <c r="E212" s="119"/>
      <c r="F212" s="119"/>
      <c r="G212" s="119"/>
      <c r="H212" s="119"/>
      <c r="I212" s="119"/>
      <c r="J212" s="119"/>
      <c r="K212" s="119"/>
      <c r="L212" s="119"/>
      <c r="M212" s="119"/>
      <c r="N212" s="119"/>
      <c r="O212" s="26"/>
      <c r="P212" s="26"/>
      <c r="Q212" s="26"/>
    </row>
    <row r="213" spans="1:17" ht="12.75">
      <c r="A213" s="318"/>
      <c r="B213" s="262"/>
      <c r="C213" s="119"/>
      <c r="D213" s="119"/>
      <c r="E213" s="119"/>
      <c r="F213" s="119"/>
      <c r="G213" s="119"/>
      <c r="H213" s="119"/>
      <c r="I213" s="119"/>
      <c r="J213" s="119"/>
      <c r="K213" s="119"/>
      <c r="L213" s="119"/>
      <c r="M213" s="119"/>
      <c r="N213" s="119"/>
      <c r="O213" s="26"/>
      <c r="P213" s="26"/>
      <c r="Q213" s="26"/>
    </row>
    <row r="214" spans="1:17" ht="12.75">
      <c r="A214" s="318"/>
      <c r="B214" s="262"/>
      <c r="C214" s="119"/>
      <c r="D214" s="119"/>
      <c r="E214" s="119"/>
      <c r="F214" s="119"/>
      <c r="G214" s="119"/>
      <c r="H214" s="119"/>
      <c r="I214" s="119"/>
      <c r="J214" s="119"/>
      <c r="K214" s="119"/>
      <c r="L214" s="119"/>
      <c r="M214" s="119"/>
      <c r="N214" s="119"/>
      <c r="O214" s="26"/>
      <c r="P214" s="26"/>
      <c r="Q214" s="26"/>
    </row>
    <row r="215" spans="1:17" ht="12.75">
      <c r="A215" s="318"/>
      <c r="B215" s="262"/>
      <c r="C215" s="119"/>
      <c r="D215" s="119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/>
      <c r="O215" s="26"/>
      <c r="P215" s="26"/>
      <c r="Q215" s="26"/>
    </row>
    <row r="216" spans="1:17" ht="12.75">
      <c r="A216" s="318"/>
      <c r="B216" s="262"/>
      <c r="C216" s="119"/>
      <c r="D216" s="119"/>
      <c r="E216" s="119"/>
      <c r="F216" s="119"/>
      <c r="G216" s="119"/>
      <c r="H216" s="119"/>
      <c r="I216" s="119"/>
      <c r="J216" s="119"/>
      <c r="K216" s="119"/>
      <c r="L216" s="119"/>
      <c r="M216" s="119"/>
      <c r="N216" s="119"/>
      <c r="O216" s="26"/>
      <c r="P216" s="26"/>
      <c r="Q216" s="26"/>
    </row>
    <row r="217" spans="1:17" ht="12.75">
      <c r="A217" s="318"/>
      <c r="B217" s="262"/>
      <c r="C217" s="119"/>
      <c r="D217" s="119"/>
      <c r="E217" s="119"/>
      <c r="F217" s="119"/>
      <c r="G217" s="119"/>
      <c r="H217" s="119"/>
      <c r="I217" s="119"/>
      <c r="J217" s="119"/>
      <c r="K217" s="119"/>
      <c r="L217" s="119"/>
      <c r="M217" s="119"/>
      <c r="N217" s="119"/>
      <c r="O217" s="26"/>
      <c r="P217" s="26"/>
      <c r="Q217" s="26"/>
    </row>
    <row r="218" spans="1:17" ht="12.75">
      <c r="A218" s="318"/>
      <c r="B218" s="262"/>
      <c r="C218" s="119"/>
      <c r="D218" s="119"/>
      <c r="E218" s="119"/>
      <c r="F218" s="119"/>
      <c r="G218" s="119"/>
      <c r="H218" s="119"/>
      <c r="I218" s="119"/>
      <c r="J218" s="119"/>
      <c r="K218" s="119"/>
      <c r="L218" s="119"/>
      <c r="M218" s="119"/>
      <c r="N218" s="119"/>
      <c r="O218" s="26"/>
      <c r="P218" s="26"/>
      <c r="Q218" s="26"/>
    </row>
    <row r="219" spans="1:17" ht="12.75">
      <c r="A219" s="318"/>
      <c r="B219" s="262"/>
      <c r="C219" s="119"/>
      <c r="D219" s="119"/>
      <c r="E219" s="119"/>
      <c r="F219" s="119"/>
      <c r="G219" s="119"/>
      <c r="H219" s="119"/>
      <c r="I219" s="119"/>
      <c r="J219" s="119"/>
      <c r="K219" s="119"/>
      <c r="L219" s="119"/>
      <c r="M219" s="119"/>
      <c r="N219" s="119"/>
      <c r="O219" s="26"/>
      <c r="P219" s="26"/>
      <c r="Q219" s="26"/>
    </row>
    <row r="220" spans="1:17" ht="12.75">
      <c r="A220" s="318"/>
      <c r="B220" s="262"/>
      <c r="C220" s="119"/>
      <c r="D220" s="119"/>
      <c r="E220" s="119"/>
      <c r="F220" s="119"/>
      <c r="G220" s="119"/>
      <c r="H220" s="119"/>
      <c r="I220" s="119"/>
      <c r="J220" s="119"/>
      <c r="K220" s="119"/>
      <c r="L220" s="119"/>
      <c r="M220" s="119"/>
      <c r="N220" s="119"/>
      <c r="O220" s="26"/>
      <c r="P220" s="26"/>
      <c r="Q220" s="26"/>
    </row>
    <row r="221" spans="1:17" ht="12.75">
      <c r="A221" s="318"/>
      <c r="B221" s="262"/>
      <c r="C221" s="119"/>
      <c r="D221" s="119"/>
      <c r="E221" s="119"/>
      <c r="F221" s="119"/>
      <c r="G221" s="119"/>
      <c r="H221" s="119"/>
      <c r="I221" s="119"/>
      <c r="J221" s="119"/>
      <c r="K221" s="119"/>
      <c r="L221" s="119"/>
      <c r="M221" s="119"/>
      <c r="N221" s="119"/>
      <c r="O221" s="26"/>
      <c r="P221" s="26"/>
      <c r="Q221" s="26"/>
    </row>
    <row r="222" spans="1:17" ht="12.75">
      <c r="A222" s="318"/>
      <c r="B222" s="262"/>
      <c r="C222" s="119"/>
      <c r="D222" s="119"/>
      <c r="E222" s="119"/>
      <c r="F222" s="119"/>
      <c r="G222" s="119"/>
      <c r="H222" s="119"/>
      <c r="I222" s="119"/>
      <c r="J222" s="119"/>
      <c r="K222" s="119"/>
      <c r="L222" s="119"/>
      <c r="M222" s="119"/>
      <c r="N222" s="119"/>
      <c r="O222" s="26"/>
      <c r="P222" s="26"/>
      <c r="Q222" s="26"/>
    </row>
    <row r="223" spans="1:17" ht="12.75">
      <c r="A223" s="318"/>
      <c r="B223" s="262"/>
      <c r="C223" s="119"/>
      <c r="D223" s="119"/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  <c r="O223" s="26"/>
      <c r="P223" s="26"/>
      <c r="Q223" s="26"/>
    </row>
    <row r="224" spans="1:17" ht="12.75">
      <c r="A224" s="318"/>
      <c r="B224" s="262"/>
      <c r="C224" s="119"/>
      <c r="D224" s="119"/>
      <c r="E224" s="119"/>
      <c r="F224" s="119"/>
      <c r="G224" s="119"/>
      <c r="H224" s="119"/>
      <c r="I224" s="119"/>
      <c r="J224" s="119"/>
      <c r="K224" s="119"/>
      <c r="L224" s="119"/>
      <c r="M224" s="119"/>
      <c r="N224" s="119"/>
      <c r="O224" s="26"/>
      <c r="P224" s="26"/>
      <c r="Q224" s="26"/>
    </row>
    <row r="225" spans="1:17" ht="12.75">
      <c r="A225" s="318"/>
      <c r="B225" s="262"/>
      <c r="C225" s="119"/>
      <c r="D225" s="119"/>
      <c r="E225" s="119"/>
      <c r="F225" s="119"/>
      <c r="G225" s="119"/>
      <c r="H225" s="119"/>
      <c r="I225" s="119"/>
      <c r="J225" s="119"/>
      <c r="K225" s="119"/>
      <c r="L225" s="119"/>
      <c r="M225" s="119"/>
      <c r="N225" s="119"/>
      <c r="O225" s="26"/>
      <c r="P225" s="26"/>
      <c r="Q225" s="26"/>
    </row>
    <row r="226" spans="1:17" ht="12.75">
      <c r="A226" s="318"/>
      <c r="B226" s="262"/>
      <c r="C226" s="119"/>
      <c r="D226" s="119"/>
      <c r="E226" s="119"/>
      <c r="F226" s="119"/>
      <c r="G226" s="119"/>
      <c r="H226" s="119"/>
      <c r="I226" s="119"/>
      <c r="J226" s="119"/>
      <c r="K226" s="119"/>
      <c r="L226" s="119"/>
      <c r="M226" s="119"/>
      <c r="N226" s="119"/>
      <c r="O226" s="26"/>
      <c r="P226" s="26"/>
      <c r="Q226" s="26"/>
    </row>
    <row r="227" spans="1:17" ht="12.75">
      <c r="A227" s="318"/>
      <c r="B227" s="262"/>
      <c r="C227" s="119"/>
      <c r="D227" s="119"/>
      <c r="E227" s="119"/>
      <c r="F227" s="119"/>
      <c r="G227" s="119"/>
      <c r="H227" s="119"/>
      <c r="I227" s="119"/>
      <c r="J227" s="119"/>
      <c r="K227" s="119"/>
      <c r="L227" s="119"/>
      <c r="M227" s="119"/>
      <c r="N227" s="119"/>
      <c r="O227" s="26"/>
      <c r="P227" s="26"/>
      <c r="Q227" s="26"/>
    </row>
    <row r="228" spans="1:17" ht="12.75">
      <c r="A228" s="318"/>
      <c r="B228" s="262"/>
      <c r="C228" s="119"/>
      <c r="D228" s="119"/>
      <c r="E228" s="119"/>
      <c r="F228" s="119"/>
      <c r="G228" s="119"/>
      <c r="H228" s="119"/>
      <c r="I228" s="119"/>
      <c r="J228" s="119"/>
      <c r="K228" s="119"/>
      <c r="L228" s="119"/>
      <c r="M228" s="119"/>
      <c r="N228" s="119"/>
      <c r="O228" s="26"/>
      <c r="P228" s="26"/>
      <c r="Q228" s="26"/>
    </row>
    <row r="229" spans="1:17" ht="12.75">
      <c r="A229" s="318"/>
      <c r="B229" s="262"/>
      <c r="C229" s="119"/>
      <c r="D229" s="119"/>
      <c r="E229" s="119"/>
      <c r="F229" s="119"/>
      <c r="G229" s="119"/>
      <c r="H229" s="119"/>
      <c r="I229" s="119"/>
      <c r="J229" s="119"/>
      <c r="K229" s="119"/>
      <c r="L229" s="119"/>
      <c r="M229" s="119"/>
      <c r="N229" s="119"/>
      <c r="O229" s="26"/>
      <c r="P229" s="26"/>
      <c r="Q229" s="26"/>
    </row>
    <row r="230" spans="1:17" ht="12.75">
      <c r="A230" s="262"/>
      <c r="B230" s="262"/>
      <c r="C230" s="119"/>
      <c r="D230" s="119"/>
      <c r="E230" s="119"/>
      <c r="F230" s="119"/>
      <c r="G230" s="119"/>
      <c r="H230" s="119"/>
      <c r="I230" s="119"/>
      <c r="J230" s="119"/>
      <c r="K230" s="119"/>
      <c r="L230" s="119"/>
      <c r="M230" s="119"/>
      <c r="N230" s="119"/>
      <c r="O230" s="26"/>
      <c r="P230" s="26"/>
      <c r="Q230" s="26"/>
    </row>
    <row r="231" spans="1:17" ht="12.75">
      <c r="A231" s="262"/>
      <c r="B231" s="262"/>
      <c r="C231" s="158"/>
      <c r="D231" s="158"/>
      <c r="E231" s="159"/>
      <c r="F231" s="159"/>
      <c r="G231" s="159"/>
      <c r="H231" s="159"/>
      <c r="I231" s="159"/>
      <c r="J231" s="159"/>
      <c r="K231" s="159"/>
      <c r="L231" s="159"/>
      <c r="M231" s="159"/>
      <c r="N231" s="159"/>
      <c r="O231" s="26"/>
      <c r="P231" s="26"/>
      <c r="Q231" s="26"/>
    </row>
    <row r="232" spans="1:17" ht="12.75">
      <c r="A232" s="262"/>
      <c r="B232" s="262"/>
      <c r="C232" s="158"/>
      <c r="D232" s="158"/>
      <c r="E232" s="159"/>
      <c r="F232" s="159"/>
      <c r="G232" s="159"/>
      <c r="H232" s="159"/>
      <c r="I232" s="159"/>
      <c r="J232" s="159"/>
      <c r="K232" s="159"/>
      <c r="L232" s="159"/>
      <c r="M232" s="159"/>
      <c r="N232" s="159"/>
      <c r="O232" s="26"/>
      <c r="P232" s="26"/>
      <c r="Q232" s="26"/>
    </row>
    <row r="233" spans="1:17" ht="12.75">
      <c r="A233" s="262"/>
      <c r="B233" s="262"/>
      <c r="C233" s="158"/>
      <c r="D233" s="158"/>
      <c r="E233" s="159"/>
      <c r="F233" s="159"/>
      <c r="G233" s="159"/>
      <c r="H233" s="159"/>
      <c r="I233" s="159"/>
      <c r="J233" s="159"/>
      <c r="K233" s="159"/>
      <c r="L233" s="159"/>
      <c r="M233" s="159"/>
      <c r="N233" s="159"/>
      <c r="O233" s="26"/>
      <c r="P233" s="26"/>
      <c r="Q233" s="26"/>
    </row>
    <row r="234" spans="1:17" ht="12.75">
      <c r="A234" s="262"/>
      <c r="B234" s="262"/>
      <c r="C234" s="315"/>
      <c r="D234" s="316"/>
      <c r="E234" s="309"/>
      <c r="F234" s="309"/>
      <c r="G234" s="309"/>
      <c r="H234" s="309"/>
      <c r="I234" s="309"/>
      <c r="J234" s="309"/>
      <c r="K234" s="309"/>
      <c r="L234" s="309"/>
      <c r="M234" s="309"/>
      <c r="N234" s="309"/>
      <c r="O234" s="26"/>
      <c r="P234" s="26"/>
      <c r="Q234" s="26"/>
    </row>
    <row r="235" spans="1:17" ht="12.75">
      <c r="A235" s="262"/>
      <c r="B235" s="262"/>
      <c r="C235" s="316"/>
      <c r="D235" s="316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26"/>
      <c r="P235" s="26"/>
      <c r="Q235" s="26"/>
    </row>
    <row r="236" spans="1:17" ht="12.75" customHeight="1">
      <c r="A236" s="262"/>
      <c r="B236" s="262"/>
      <c r="C236" s="313"/>
      <c r="D236" s="160"/>
      <c r="E236" s="161"/>
      <c r="F236" s="161"/>
      <c r="G236" s="161"/>
      <c r="H236" s="161"/>
      <c r="I236" s="161"/>
      <c r="J236" s="161"/>
      <c r="K236" s="161"/>
      <c r="L236" s="161"/>
      <c r="M236" s="161"/>
      <c r="N236" s="161"/>
      <c r="O236" s="26"/>
      <c r="P236" s="26"/>
      <c r="Q236" s="26"/>
    </row>
    <row r="237" spans="1:17" ht="12.75" customHeight="1">
      <c r="A237" s="262"/>
      <c r="B237" s="262"/>
      <c r="C237" s="313"/>
      <c r="D237" s="160"/>
      <c r="E237" s="161"/>
      <c r="F237" s="161"/>
      <c r="G237" s="161"/>
      <c r="H237" s="161"/>
      <c r="I237" s="161"/>
      <c r="J237" s="161"/>
      <c r="K237" s="161"/>
      <c r="L237" s="161"/>
      <c r="M237" s="161"/>
      <c r="N237" s="161"/>
      <c r="O237" s="26"/>
      <c r="P237" s="26"/>
      <c r="Q237" s="26"/>
    </row>
    <row r="238" spans="1:17" ht="13.5" customHeight="1">
      <c r="A238" s="262"/>
      <c r="B238" s="262"/>
      <c r="C238" s="313"/>
      <c r="D238" s="160"/>
      <c r="E238" s="161"/>
      <c r="F238" s="161"/>
      <c r="G238" s="161"/>
      <c r="H238" s="161"/>
      <c r="I238" s="161"/>
      <c r="J238" s="161"/>
      <c r="K238" s="161"/>
      <c r="L238" s="161"/>
      <c r="M238" s="161"/>
      <c r="N238" s="161"/>
      <c r="O238" s="26"/>
      <c r="P238" s="26"/>
      <c r="Q238" s="26"/>
    </row>
    <row r="239" spans="1:17" ht="12.75" customHeight="1">
      <c r="A239" s="262"/>
      <c r="B239" s="262"/>
      <c r="C239" s="313"/>
      <c r="D239" s="160"/>
      <c r="E239" s="161"/>
      <c r="F239" s="161"/>
      <c r="G239" s="161"/>
      <c r="H239" s="161"/>
      <c r="I239" s="161"/>
      <c r="J239" s="161"/>
      <c r="K239" s="161"/>
      <c r="L239" s="161"/>
      <c r="M239" s="161"/>
      <c r="N239" s="161"/>
      <c r="O239" s="26"/>
      <c r="P239" s="26"/>
      <c r="Q239" s="26"/>
    </row>
    <row r="240" spans="1:17" ht="12.75" customHeight="1">
      <c r="A240" s="262"/>
      <c r="B240" s="262"/>
      <c r="C240" s="313"/>
      <c r="D240" s="160"/>
      <c r="E240" s="161"/>
      <c r="F240" s="161"/>
      <c r="G240" s="161"/>
      <c r="H240" s="161"/>
      <c r="I240" s="161"/>
      <c r="J240" s="161"/>
      <c r="K240" s="161"/>
      <c r="L240" s="161"/>
      <c r="M240" s="161"/>
      <c r="N240" s="161"/>
      <c r="O240" s="26"/>
      <c r="P240" s="26"/>
      <c r="Q240" s="26"/>
    </row>
    <row r="241" spans="1:17" ht="13.5" customHeight="1">
      <c r="A241" s="262"/>
      <c r="B241" s="262"/>
      <c r="C241" s="313"/>
      <c r="D241" s="160"/>
      <c r="E241" s="161"/>
      <c r="F241" s="161"/>
      <c r="G241" s="161"/>
      <c r="H241" s="161"/>
      <c r="I241" s="161"/>
      <c r="J241" s="161"/>
      <c r="K241" s="161"/>
      <c r="L241" s="161"/>
      <c r="M241" s="161"/>
      <c r="N241" s="161"/>
      <c r="O241" s="26"/>
      <c r="P241" s="26"/>
      <c r="Q241" s="26"/>
    </row>
    <row r="242" spans="1:17" ht="12.75">
      <c r="A242" s="262"/>
      <c r="B242" s="262"/>
      <c r="C242" s="26"/>
      <c r="D242" s="26"/>
      <c r="E242" s="159"/>
      <c r="F242" s="159"/>
      <c r="G242" s="159"/>
      <c r="H242" s="159"/>
      <c r="I242" s="159"/>
      <c r="J242" s="159"/>
      <c r="K242" s="159"/>
      <c r="L242" s="159"/>
      <c r="M242" s="159"/>
      <c r="N242" s="159"/>
      <c r="O242" s="26"/>
      <c r="P242" s="26"/>
      <c r="Q242" s="26"/>
    </row>
    <row r="243" spans="1:17" ht="12.75">
      <c r="A243" s="262"/>
      <c r="B243" s="262"/>
      <c r="C243" s="26"/>
      <c r="D243" s="26"/>
      <c r="E243" s="159"/>
      <c r="F243" s="159"/>
      <c r="G243" s="159"/>
      <c r="H243" s="159"/>
      <c r="I243" s="159"/>
      <c r="J243" s="159"/>
      <c r="K243" s="159"/>
      <c r="L243" s="159"/>
      <c r="M243" s="159"/>
      <c r="N243" s="159"/>
      <c r="O243" s="26"/>
      <c r="P243" s="26"/>
      <c r="Q243" s="26"/>
    </row>
    <row r="244" spans="1:17" ht="12.75">
      <c r="A244" s="262"/>
      <c r="B244" s="262"/>
      <c r="C244" s="26"/>
      <c r="D244" s="26"/>
      <c r="E244" s="159"/>
      <c r="F244" s="159"/>
      <c r="G244" s="159"/>
      <c r="H244" s="159"/>
      <c r="I244" s="159"/>
      <c r="J244" s="159"/>
      <c r="K244" s="159"/>
      <c r="L244" s="159"/>
      <c r="M244" s="159"/>
      <c r="N244" s="159"/>
      <c r="O244" s="26"/>
      <c r="P244" s="26"/>
      <c r="Q244" s="26"/>
    </row>
    <row r="245" spans="1:17" ht="12.75">
      <c r="A245" s="262"/>
      <c r="B245" s="262"/>
      <c r="C245" s="26"/>
      <c r="D245" s="26"/>
      <c r="E245" s="159"/>
      <c r="F245" s="159"/>
      <c r="G245" s="159"/>
      <c r="H245" s="159"/>
      <c r="I245" s="159"/>
      <c r="J245" s="159"/>
      <c r="K245" s="159"/>
      <c r="L245" s="159"/>
      <c r="M245" s="159"/>
      <c r="N245" s="159"/>
      <c r="O245" s="26"/>
      <c r="P245" s="26"/>
      <c r="Q245" s="26"/>
    </row>
    <row r="246" spans="1:17" ht="12.75">
      <c r="A246" s="262"/>
      <c r="B246" s="262"/>
      <c r="C246" s="26"/>
      <c r="D246" s="26"/>
      <c r="E246" s="159"/>
      <c r="F246" s="159"/>
      <c r="G246" s="159"/>
      <c r="H246" s="159"/>
      <c r="I246" s="159"/>
      <c r="J246" s="159"/>
      <c r="K246" s="159"/>
      <c r="L246" s="159"/>
      <c r="M246" s="159"/>
      <c r="N246" s="159"/>
      <c r="O246" s="26"/>
      <c r="P246" s="26"/>
      <c r="Q246" s="26"/>
    </row>
    <row r="247" spans="1:17" ht="12.75">
      <c r="A247" s="262"/>
      <c r="B247" s="262"/>
      <c r="C247" s="26"/>
      <c r="D247" s="26"/>
      <c r="E247" s="159"/>
      <c r="F247" s="159"/>
      <c r="G247" s="159"/>
      <c r="H247" s="159"/>
      <c r="I247" s="159"/>
      <c r="J247" s="159"/>
      <c r="K247" s="159"/>
      <c r="L247" s="159"/>
      <c r="M247" s="159"/>
      <c r="N247" s="159"/>
      <c r="O247" s="26"/>
      <c r="P247" s="26"/>
      <c r="Q247" s="26"/>
    </row>
    <row r="248" spans="1:17" ht="12.75">
      <c r="A248" s="262"/>
      <c r="B248" s="262"/>
      <c r="C248" s="26"/>
      <c r="D248" s="26"/>
      <c r="E248" s="159"/>
      <c r="F248" s="159"/>
      <c r="G248" s="159"/>
      <c r="H248" s="159"/>
      <c r="I248" s="159"/>
      <c r="J248" s="159"/>
      <c r="K248" s="159"/>
      <c r="L248" s="159"/>
      <c r="M248" s="159"/>
      <c r="N248" s="159"/>
      <c r="O248" s="26"/>
      <c r="P248" s="26"/>
      <c r="Q248" s="26"/>
    </row>
    <row r="249" spans="1:17" ht="12.75">
      <c r="A249" s="262"/>
      <c r="B249" s="262"/>
      <c r="C249" s="26"/>
      <c r="D249" s="26"/>
      <c r="E249" s="159"/>
      <c r="F249" s="159"/>
      <c r="G249" s="159"/>
      <c r="H249" s="159"/>
      <c r="I249" s="159"/>
      <c r="J249" s="159"/>
      <c r="K249" s="159"/>
      <c r="L249" s="159"/>
      <c r="M249" s="159"/>
      <c r="N249" s="159"/>
      <c r="O249" s="26"/>
      <c r="P249" s="26"/>
      <c r="Q249" s="26"/>
    </row>
    <row r="250" spans="1:17" ht="12.75">
      <c r="A250" s="262"/>
      <c r="B250" s="262"/>
      <c r="C250" s="26"/>
      <c r="D250" s="26"/>
      <c r="E250" s="159"/>
      <c r="F250" s="159"/>
      <c r="G250" s="159"/>
      <c r="H250" s="159"/>
      <c r="I250" s="159"/>
      <c r="J250" s="159"/>
      <c r="K250" s="159"/>
      <c r="L250" s="159"/>
      <c r="M250" s="159"/>
      <c r="N250" s="159"/>
      <c r="O250" s="26"/>
      <c r="P250" s="26"/>
      <c r="Q250" s="26"/>
    </row>
    <row r="251" spans="1:17" ht="12.75">
      <c r="A251" s="262"/>
      <c r="B251" s="262"/>
      <c r="C251" s="26"/>
      <c r="D251" s="26"/>
      <c r="E251" s="159"/>
      <c r="F251" s="159"/>
      <c r="G251" s="159"/>
      <c r="H251" s="159"/>
      <c r="I251" s="159"/>
      <c r="J251" s="159"/>
      <c r="K251" s="159"/>
      <c r="L251" s="159"/>
      <c r="M251" s="159"/>
      <c r="N251" s="159"/>
      <c r="O251" s="26"/>
      <c r="P251" s="26"/>
      <c r="Q251" s="26"/>
    </row>
    <row r="252" spans="1:17" ht="12.75">
      <c r="A252" s="262"/>
      <c r="B252" s="262"/>
      <c r="C252" s="26"/>
      <c r="D252" s="26"/>
      <c r="E252" s="159"/>
      <c r="F252" s="159"/>
      <c r="G252" s="159"/>
      <c r="H252" s="159"/>
      <c r="I252" s="159"/>
      <c r="J252" s="159"/>
      <c r="K252" s="159"/>
      <c r="L252" s="159"/>
      <c r="M252" s="159"/>
      <c r="N252" s="159"/>
      <c r="O252" s="26"/>
      <c r="P252" s="26"/>
      <c r="Q252" s="26"/>
    </row>
    <row r="253" spans="1:17" ht="12.75">
      <c r="A253" s="262"/>
      <c r="B253" s="262"/>
      <c r="C253" s="26"/>
      <c r="D253" s="26"/>
      <c r="E253" s="159"/>
      <c r="F253" s="159"/>
      <c r="G253" s="159"/>
      <c r="H253" s="159"/>
      <c r="I253" s="159"/>
      <c r="J253" s="159"/>
      <c r="K253" s="159"/>
      <c r="L253" s="159"/>
      <c r="M253" s="159"/>
      <c r="N253" s="159"/>
      <c r="O253" s="26"/>
      <c r="P253" s="26"/>
      <c r="Q253" s="26"/>
    </row>
    <row r="254" spans="1:17" ht="12.75">
      <c r="A254" s="262"/>
      <c r="B254" s="262"/>
      <c r="C254" s="26"/>
      <c r="D254" s="26"/>
      <c r="E254" s="159"/>
      <c r="F254" s="159"/>
      <c r="G254" s="159"/>
      <c r="H254" s="159"/>
      <c r="I254" s="159"/>
      <c r="J254" s="159"/>
      <c r="K254" s="159"/>
      <c r="L254" s="159"/>
      <c r="M254" s="159"/>
      <c r="N254" s="159"/>
      <c r="O254" s="26"/>
      <c r="P254" s="26"/>
      <c r="Q254" s="26"/>
    </row>
    <row r="255" spans="1:17" ht="12.75">
      <c r="A255" s="262"/>
      <c r="B255" s="262"/>
      <c r="C255" s="26"/>
      <c r="D255" s="26"/>
      <c r="E255" s="159"/>
      <c r="F255" s="159"/>
      <c r="G255" s="159"/>
      <c r="H255" s="159"/>
      <c r="I255" s="159"/>
      <c r="J255" s="159"/>
      <c r="K255" s="159"/>
      <c r="L255" s="159"/>
      <c r="M255" s="159"/>
      <c r="N255" s="159"/>
      <c r="O255" s="26"/>
      <c r="P255" s="26"/>
      <c r="Q255" s="26"/>
    </row>
    <row r="256" spans="1:17" ht="12.75">
      <c r="A256" s="262"/>
      <c r="B256" s="262"/>
      <c r="C256" s="26"/>
      <c r="D256" s="26"/>
      <c r="E256" s="159"/>
      <c r="F256" s="159"/>
      <c r="G256" s="159"/>
      <c r="H256" s="159"/>
      <c r="I256" s="159"/>
      <c r="J256" s="159"/>
      <c r="K256" s="159"/>
      <c r="L256" s="159"/>
      <c r="M256" s="159"/>
      <c r="N256" s="159"/>
      <c r="O256" s="26"/>
      <c r="P256" s="26"/>
      <c r="Q256" s="26"/>
    </row>
    <row r="257" spans="1:17" ht="12.75">
      <c r="A257" s="262"/>
      <c r="B257" s="262"/>
      <c r="C257" s="26"/>
      <c r="D257" s="26"/>
      <c r="E257" s="159"/>
      <c r="F257" s="159"/>
      <c r="G257" s="159"/>
      <c r="H257" s="159"/>
      <c r="I257" s="159"/>
      <c r="J257" s="159"/>
      <c r="K257" s="159"/>
      <c r="L257" s="159"/>
      <c r="M257" s="159"/>
      <c r="N257" s="159"/>
      <c r="O257" s="26"/>
      <c r="P257" s="26"/>
      <c r="Q257" s="26"/>
    </row>
    <row r="258" spans="1:17" ht="12.75">
      <c r="A258" s="262"/>
      <c r="B258" s="262"/>
      <c r="C258" s="26"/>
      <c r="D258" s="26"/>
      <c r="E258" s="159"/>
      <c r="F258" s="159"/>
      <c r="G258" s="159"/>
      <c r="H258" s="159"/>
      <c r="I258" s="159"/>
      <c r="J258" s="159"/>
      <c r="K258" s="159"/>
      <c r="L258" s="159"/>
      <c r="M258" s="159"/>
      <c r="N258" s="159"/>
      <c r="O258" s="26"/>
      <c r="P258" s="26"/>
      <c r="Q258" s="26"/>
    </row>
    <row r="259" spans="1:17" ht="12.75">
      <c r="A259" s="262"/>
      <c r="B259" s="262"/>
      <c r="C259" s="26"/>
      <c r="D259" s="26"/>
      <c r="E259" s="159"/>
      <c r="F259" s="159"/>
      <c r="G259" s="159"/>
      <c r="H259" s="159"/>
      <c r="I259" s="159"/>
      <c r="J259" s="159"/>
      <c r="K259" s="159"/>
      <c r="L259" s="159"/>
      <c r="M259" s="159"/>
      <c r="N259" s="159"/>
      <c r="O259" s="26"/>
      <c r="P259" s="26"/>
      <c r="Q259" s="26"/>
    </row>
    <row r="260" spans="1:17" ht="12.75">
      <c r="A260" s="262"/>
      <c r="B260" s="262"/>
      <c r="C260" s="26"/>
      <c r="D260" s="26"/>
      <c r="E260" s="159"/>
      <c r="F260" s="159"/>
      <c r="G260" s="159"/>
      <c r="H260" s="159"/>
      <c r="I260" s="159"/>
      <c r="J260" s="159"/>
      <c r="K260" s="159"/>
      <c r="L260" s="159"/>
      <c r="M260" s="159"/>
      <c r="N260" s="159"/>
      <c r="O260" s="26"/>
      <c r="P260" s="26"/>
      <c r="Q260" s="26"/>
    </row>
    <row r="261" spans="1:17" ht="12.75">
      <c r="A261" s="262"/>
      <c r="B261" s="262"/>
      <c r="C261" s="26"/>
      <c r="D261" s="26"/>
      <c r="E261" s="159"/>
      <c r="F261" s="159"/>
      <c r="G261" s="159"/>
      <c r="H261" s="159"/>
      <c r="I261" s="159"/>
      <c r="J261" s="159"/>
      <c r="K261" s="159"/>
      <c r="L261" s="159"/>
      <c r="M261" s="159"/>
      <c r="N261" s="159"/>
      <c r="O261" s="26"/>
      <c r="P261" s="26"/>
      <c r="Q261" s="26"/>
    </row>
    <row r="262" spans="1:17" ht="12.75">
      <c r="A262" s="262"/>
      <c r="B262" s="262"/>
      <c r="C262" s="26"/>
      <c r="D262" s="26"/>
      <c r="E262" s="159"/>
      <c r="F262" s="159"/>
      <c r="G262" s="159"/>
      <c r="H262" s="159"/>
      <c r="I262" s="159"/>
      <c r="J262" s="159"/>
      <c r="K262" s="159"/>
      <c r="L262" s="159"/>
      <c r="M262" s="159"/>
      <c r="N262" s="159"/>
      <c r="O262" s="26"/>
      <c r="P262" s="26"/>
      <c r="Q262" s="26"/>
    </row>
    <row r="263" spans="1:17" ht="12.75">
      <c r="A263" s="262"/>
      <c r="B263" s="262"/>
      <c r="C263" s="26"/>
      <c r="D263" s="26"/>
      <c r="E263" s="159"/>
      <c r="F263" s="159"/>
      <c r="G263" s="159"/>
      <c r="H263" s="159"/>
      <c r="I263" s="159"/>
      <c r="J263" s="159"/>
      <c r="K263" s="159"/>
      <c r="L263" s="159"/>
      <c r="M263" s="159"/>
      <c r="N263" s="159"/>
      <c r="O263" s="26"/>
      <c r="P263" s="26"/>
      <c r="Q263" s="26"/>
    </row>
    <row r="264" spans="1:17" ht="12.75">
      <c r="A264" s="262"/>
      <c r="B264" s="262"/>
      <c r="C264" s="26"/>
      <c r="D264" s="26"/>
      <c r="E264" s="159"/>
      <c r="F264" s="159"/>
      <c r="G264" s="159"/>
      <c r="H264" s="159"/>
      <c r="I264" s="159"/>
      <c r="J264" s="159"/>
      <c r="K264" s="159"/>
      <c r="L264" s="159"/>
      <c r="M264" s="159"/>
      <c r="N264" s="159"/>
      <c r="O264" s="26"/>
      <c r="P264" s="26"/>
      <c r="Q264" s="26"/>
    </row>
    <row r="265" spans="1:17" ht="12.75">
      <c r="A265" s="262"/>
      <c r="B265" s="262"/>
      <c r="C265" s="26"/>
      <c r="D265" s="26"/>
      <c r="E265" s="159"/>
      <c r="F265" s="159"/>
      <c r="G265" s="159"/>
      <c r="H265" s="159"/>
      <c r="I265" s="159"/>
      <c r="J265" s="159"/>
      <c r="K265" s="159"/>
      <c r="L265" s="159"/>
      <c r="M265" s="159"/>
      <c r="N265" s="159"/>
      <c r="O265" s="26"/>
      <c r="P265" s="26"/>
      <c r="Q265" s="26"/>
    </row>
    <row r="266" spans="1:17" ht="12.75">
      <c r="A266" s="262"/>
      <c r="B266" s="262"/>
      <c r="C266" s="26"/>
      <c r="D266" s="26"/>
      <c r="E266" s="159"/>
      <c r="F266" s="159"/>
      <c r="G266" s="159"/>
      <c r="H266" s="159"/>
      <c r="I266" s="159"/>
      <c r="J266" s="159"/>
      <c r="K266" s="159"/>
      <c r="L266" s="159"/>
      <c r="M266" s="159"/>
      <c r="N266" s="159"/>
      <c r="O266" s="26"/>
      <c r="P266" s="26"/>
      <c r="Q266" s="26"/>
    </row>
    <row r="267" spans="1:17" ht="12.75">
      <c r="A267" s="262"/>
      <c r="B267" s="262"/>
      <c r="C267" s="26"/>
      <c r="D267" s="26"/>
      <c r="E267" s="159"/>
      <c r="F267" s="159"/>
      <c r="G267" s="159"/>
      <c r="H267" s="159"/>
      <c r="I267" s="159"/>
      <c r="J267" s="159"/>
      <c r="K267" s="159"/>
      <c r="L267" s="159"/>
      <c r="M267" s="159"/>
      <c r="N267" s="159"/>
      <c r="O267" s="26"/>
      <c r="P267" s="26"/>
      <c r="Q267" s="26"/>
    </row>
    <row r="268" spans="1:17" ht="12.75">
      <c r="A268" s="262"/>
      <c r="B268" s="262"/>
      <c r="C268" s="26"/>
      <c r="D268" s="26"/>
      <c r="E268" s="159"/>
      <c r="F268" s="159"/>
      <c r="G268" s="159"/>
      <c r="H268" s="159"/>
      <c r="I268" s="159"/>
      <c r="J268" s="159"/>
      <c r="K268" s="159"/>
      <c r="L268" s="159"/>
      <c r="M268" s="159"/>
      <c r="N268" s="159"/>
      <c r="O268" s="26"/>
      <c r="P268" s="26"/>
      <c r="Q268" s="26"/>
    </row>
    <row r="269" spans="1:17" ht="12.75">
      <c r="A269" s="262"/>
      <c r="B269" s="262"/>
      <c r="C269" s="26"/>
      <c r="D269" s="26"/>
      <c r="E269" s="159"/>
      <c r="F269" s="159"/>
      <c r="G269" s="159"/>
      <c r="H269" s="159"/>
      <c r="I269" s="159"/>
      <c r="J269" s="159"/>
      <c r="K269" s="159"/>
      <c r="L269" s="159"/>
      <c r="M269" s="159"/>
      <c r="N269" s="159"/>
      <c r="O269" s="26"/>
      <c r="P269" s="26"/>
      <c r="Q269" s="26"/>
    </row>
    <row r="270" spans="1:17" ht="12.75">
      <c r="A270" s="262"/>
      <c r="B270" s="262"/>
      <c r="C270" s="26"/>
      <c r="D270" s="26"/>
      <c r="E270" s="159"/>
      <c r="F270" s="159"/>
      <c r="G270" s="159"/>
      <c r="H270" s="159"/>
      <c r="I270" s="159"/>
      <c r="J270" s="159"/>
      <c r="K270" s="159"/>
      <c r="L270" s="159"/>
      <c r="M270" s="159"/>
      <c r="N270" s="159"/>
      <c r="O270" s="26"/>
      <c r="P270" s="26"/>
      <c r="Q270" s="26"/>
    </row>
    <row r="271" spans="1:17" ht="12.75">
      <c r="A271" s="262"/>
      <c r="B271" s="262"/>
      <c r="C271" s="26"/>
      <c r="D271" s="26"/>
      <c r="E271" s="159"/>
      <c r="F271" s="159"/>
      <c r="G271" s="159"/>
      <c r="H271" s="159"/>
      <c r="I271" s="159"/>
      <c r="J271" s="159"/>
      <c r="K271" s="159"/>
      <c r="L271" s="159"/>
      <c r="M271" s="159"/>
      <c r="N271" s="159"/>
      <c r="O271" s="26"/>
      <c r="P271" s="26"/>
      <c r="Q271" s="26"/>
    </row>
    <row r="272" spans="1:17" ht="12.75">
      <c r="A272" s="262"/>
      <c r="B272" s="262"/>
      <c r="C272" s="26"/>
      <c r="D272" s="26"/>
      <c r="E272" s="159"/>
      <c r="F272" s="159"/>
      <c r="G272" s="159"/>
      <c r="H272" s="159"/>
      <c r="I272" s="159"/>
      <c r="J272" s="159"/>
      <c r="K272" s="159"/>
      <c r="L272" s="159"/>
      <c r="M272" s="159"/>
      <c r="N272" s="159"/>
      <c r="O272" s="26"/>
      <c r="P272" s="26"/>
      <c r="Q272" s="26"/>
    </row>
    <row r="273" spans="1:17" ht="12.75">
      <c r="A273" s="262"/>
      <c r="B273" s="262"/>
      <c r="C273" s="26"/>
      <c r="D273" s="26"/>
      <c r="E273" s="159"/>
      <c r="F273" s="159"/>
      <c r="G273" s="159"/>
      <c r="H273" s="159"/>
      <c r="I273" s="159"/>
      <c r="J273" s="159"/>
      <c r="K273" s="159"/>
      <c r="L273" s="159"/>
      <c r="M273" s="159"/>
      <c r="N273" s="159"/>
      <c r="O273" s="26"/>
      <c r="P273" s="26"/>
      <c r="Q273" s="26"/>
    </row>
    <row r="274" spans="1:17" ht="12.75">
      <c r="A274" s="262"/>
      <c r="B274" s="262"/>
      <c r="C274" s="26"/>
      <c r="D274" s="26"/>
      <c r="E274" s="159"/>
      <c r="F274" s="159"/>
      <c r="G274" s="159"/>
      <c r="H274" s="159"/>
      <c r="I274" s="159"/>
      <c r="J274" s="159"/>
      <c r="K274" s="159"/>
      <c r="L274" s="159"/>
      <c r="M274" s="159"/>
      <c r="N274" s="159"/>
      <c r="O274" s="26"/>
      <c r="P274" s="26"/>
      <c r="Q274" s="26"/>
    </row>
    <row r="275" spans="1:17" ht="12.75">
      <c r="A275" s="262"/>
      <c r="B275" s="262"/>
      <c r="C275" s="26"/>
      <c r="D275" s="26"/>
      <c r="E275" s="159"/>
      <c r="F275" s="159"/>
      <c r="G275" s="159"/>
      <c r="H275" s="159"/>
      <c r="I275" s="159"/>
      <c r="J275" s="159"/>
      <c r="K275" s="159"/>
      <c r="L275" s="159"/>
      <c r="M275" s="159"/>
      <c r="N275" s="159"/>
      <c r="O275" s="26"/>
      <c r="P275" s="26"/>
      <c r="Q275" s="26"/>
    </row>
    <row r="276" spans="1:17" ht="12.75">
      <c r="A276" s="262"/>
      <c r="B276" s="262"/>
      <c r="C276" s="26"/>
      <c r="D276" s="26"/>
      <c r="E276" s="159"/>
      <c r="F276" s="159"/>
      <c r="G276" s="159"/>
      <c r="H276" s="159"/>
      <c r="I276" s="159"/>
      <c r="J276" s="159"/>
      <c r="K276" s="159"/>
      <c r="L276" s="159"/>
      <c r="M276" s="159"/>
      <c r="N276" s="159"/>
      <c r="O276" s="26"/>
      <c r="P276" s="26"/>
      <c r="Q276" s="26"/>
    </row>
    <row r="277" spans="1:17" ht="12.75">
      <c r="A277" s="262"/>
      <c r="B277" s="262"/>
      <c r="C277" s="26"/>
      <c r="D277" s="26"/>
      <c r="E277" s="159"/>
      <c r="F277" s="159"/>
      <c r="G277" s="159"/>
      <c r="H277" s="159"/>
      <c r="I277" s="159"/>
      <c r="J277" s="159"/>
      <c r="K277" s="159"/>
      <c r="L277" s="159"/>
      <c r="M277" s="159"/>
      <c r="N277" s="159"/>
      <c r="O277" s="26"/>
      <c r="P277" s="26"/>
      <c r="Q277" s="26"/>
    </row>
    <row r="278" spans="1:17" ht="12.75">
      <c r="A278" s="262"/>
      <c r="B278" s="262"/>
      <c r="C278" s="26"/>
      <c r="D278" s="26"/>
      <c r="E278" s="159"/>
      <c r="F278" s="159"/>
      <c r="G278" s="159"/>
      <c r="H278" s="159"/>
      <c r="I278" s="159"/>
      <c r="J278" s="159"/>
      <c r="K278" s="159"/>
      <c r="L278" s="159"/>
      <c r="M278" s="159"/>
      <c r="N278" s="159"/>
      <c r="O278" s="26"/>
      <c r="P278" s="26"/>
      <c r="Q278" s="26"/>
    </row>
    <row r="279" spans="1:17" ht="12.75">
      <c r="A279" s="262"/>
      <c r="B279" s="262"/>
      <c r="C279" s="26"/>
      <c r="D279" s="26"/>
      <c r="E279" s="159"/>
      <c r="F279" s="159"/>
      <c r="G279" s="159"/>
      <c r="H279" s="159"/>
      <c r="I279" s="159"/>
      <c r="J279" s="159"/>
      <c r="K279" s="159"/>
      <c r="L279" s="159"/>
      <c r="M279" s="159"/>
      <c r="N279" s="159"/>
      <c r="O279" s="26"/>
      <c r="P279" s="26"/>
      <c r="Q279" s="26"/>
    </row>
    <row r="280" spans="1:17" ht="12.75">
      <c r="A280" s="262"/>
      <c r="B280" s="262"/>
      <c r="C280" s="26"/>
      <c r="D280" s="26"/>
      <c r="E280" s="159"/>
      <c r="F280" s="159"/>
      <c r="G280" s="159"/>
      <c r="H280" s="159"/>
      <c r="I280" s="159"/>
      <c r="J280" s="159"/>
      <c r="K280" s="159"/>
      <c r="L280" s="159"/>
      <c r="M280" s="159"/>
      <c r="N280" s="159"/>
      <c r="O280" s="26"/>
      <c r="P280" s="26"/>
      <c r="Q280" s="26"/>
    </row>
    <row r="281" spans="1:17" ht="12.75">
      <c r="A281" s="262"/>
      <c r="B281" s="262"/>
      <c r="C281" s="26"/>
      <c r="D281" s="26"/>
      <c r="E281" s="159"/>
      <c r="F281" s="159"/>
      <c r="G281" s="159"/>
      <c r="H281" s="159"/>
      <c r="I281" s="159"/>
      <c r="J281" s="159"/>
      <c r="K281" s="159"/>
      <c r="L281" s="159"/>
      <c r="M281" s="159"/>
      <c r="N281" s="159"/>
      <c r="O281" s="26"/>
      <c r="P281" s="26"/>
      <c r="Q281" s="26"/>
    </row>
    <row r="282" spans="1:17" ht="12.75">
      <c r="A282" s="262"/>
      <c r="B282" s="262"/>
      <c r="C282" s="26"/>
      <c r="D282" s="26"/>
      <c r="E282" s="159"/>
      <c r="F282" s="159"/>
      <c r="G282" s="159"/>
      <c r="H282" s="159"/>
      <c r="I282" s="159"/>
      <c r="J282" s="159"/>
      <c r="K282" s="159"/>
      <c r="L282" s="159"/>
      <c r="M282" s="159"/>
      <c r="N282" s="159"/>
      <c r="O282" s="26"/>
      <c r="P282" s="26"/>
      <c r="Q282" s="26"/>
    </row>
    <row r="283" spans="1:17" ht="12.75">
      <c r="A283" s="262"/>
      <c r="B283" s="262"/>
      <c r="C283" s="26"/>
      <c r="D283" s="26"/>
      <c r="E283" s="159"/>
      <c r="F283" s="159"/>
      <c r="G283" s="159"/>
      <c r="H283" s="159"/>
      <c r="I283" s="159"/>
      <c r="J283" s="159"/>
      <c r="K283" s="159"/>
      <c r="L283" s="159"/>
      <c r="M283" s="159"/>
      <c r="N283" s="159"/>
      <c r="O283" s="26"/>
      <c r="P283" s="26"/>
      <c r="Q283" s="26"/>
    </row>
    <row r="284" spans="1:17" ht="12.75">
      <c r="A284" s="262"/>
      <c r="B284" s="262"/>
      <c r="C284" s="26"/>
      <c r="D284" s="26"/>
      <c r="E284" s="159"/>
      <c r="F284" s="159"/>
      <c r="G284" s="159"/>
      <c r="H284" s="159"/>
      <c r="I284" s="159"/>
      <c r="J284" s="159"/>
      <c r="K284" s="159"/>
      <c r="L284" s="159"/>
      <c r="M284" s="159"/>
      <c r="N284" s="159"/>
      <c r="O284" s="26"/>
      <c r="P284" s="26"/>
      <c r="Q284" s="26"/>
    </row>
    <row r="285" spans="1:17" ht="12.75">
      <c r="A285" s="262"/>
      <c r="B285" s="262"/>
      <c r="C285" s="26"/>
      <c r="D285" s="26"/>
      <c r="E285" s="159"/>
      <c r="F285" s="159"/>
      <c r="G285" s="159"/>
      <c r="H285" s="159"/>
      <c r="I285" s="159"/>
      <c r="J285" s="159"/>
      <c r="K285" s="159"/>
      <c r="L285" s="159"/>
      <c r="M285" s="159"/>
      <c r="N285" s="159"/>
      <c r="O285" s="26"/>
      <c r="P285" s="26"/>
      <c r="Q285" s="26"/>
    </row>
    <row r="286" spans="1:17" ht="12.75">
      <c r="A286" s="262"/>
      <c r="B286" s="262"/>
      <c r="C286" s="26"/>
      <c r="D286" s="26"/>
      <c r="E286" s="159"/>
      <c r="F286" s="159"/>
      <c r="G286" s="159"/>
      <c r="H286" s="159"/>
      <c r="I286" s="159"/>
      <c r="J286" s="159"/>
      <c r="K286" s="159"/>
      <c r="L286" s="159"/>
      <c r="M286" s="159"/>
      <c r="N286" s="159"/>
      <c r="O286" s="26"/>
      <c r="P286" s="26"/>
      <c r="Q286" s="26"/>
    </row>
    <row r="287" spans="1:17" ht="12.75">
      <c r="A287" s="262"/>
      <c r="B287" s="262"/>
      <c r="C287" s="26"/>
      <c r="D287" s="26"/>
      <c r="E287" s="159"/>
      <c r="F287" s="159"/>
      <c r="G287" s="159"/>
      <c r="H287" s="159"/>
      <c r="I287" s="159"/>
      <c r="J287" s="159"/>
      <c r="K287" s="159"/>
      <c r="L287" s="159"/>
      <c r="M287" s="159"/>
      <c r="N287" s="159"/>
      <c r="O287" s="26"/>
      <c r="P287" s="26"/>
      <c r="Q287" s="26"/>
    </row>
    <row r="288" spans="1:17" ht="12.75">
      <c r="A288" s="262"/>
      <c r="B288" s="262"/>
      <c r="C288" s="26"/>
      <c r="D288" s="26"/>
      <c r="E288" s="159"/>
      <c r="F288" s="159"/>
      <c r="G288" s="159"/>
      <c r="H288" s="159"/>
      <c r="I288" s="159"/>
      <c r="J288" s="159"/>
      <c r="K288" s="159"/>
      <c r="L288" s="159"/>
      <c r="M288" s="159"/>
      <c r="N288" s="159"/>
      <c r="O288" s="26"/>
      <c r="P288" s="26"/>
      <c r="Q288" s="26"/>
    </row>
    <row r="289" spans="1:17" ht="12.75">
      <c r="A289" s="262"/>
      <c r="B289" s="262"/>
      <c r="C289" s="26"/>
      <c r="D289" s="26"/>
      <c r="E289" s="159"/>
      <c r="F289" s="159"/>
      <c r="G289" s="159"/>
      <c r="H289" s="159"/>
      <c r="I289" s="159"/>
      <c r="J289" s="159"/>
      <c r="K289" s="159"/>
      <c r="L289" s="159"/>
      <c r="M289" s="159"/>
      <c r="N289" s="159"/>
      <c r="O289" s="26"/>
      <c r="P289" s="26"/>
      <c r="Q289" s="26"/>
    </row>
    <row r="290" spans="1:17" ht="12.75">
      <c r="A290" s="262"/>
      <c r="B290" s="262"/>
      <c r="C290" s="26"/>
      <c r="D290" s="26"/>
      <c r="E290" s="159"/>
      <c r="F290" s="159"/>
      <c r="G290" s="159"/>
      <c r="H290" s="159"/>
      <c r="I290" s="159"/>
      <c r="J290" s="159"/>
      <c r="K290" s="159"/>
      <c r="L290" s="159"/>
      <c r="M290" s="159"/>
      <c r="N290" s="159"/>
      <c r="O290" s="26"/>
      <c r="P290" s="26"/>
      <c r="Q290" s="26"/>
    </row>
    <row r="291" spans="1:17" ht="12.75">
      <c r="A291" s="262"/>
      <c r="B291" s="262"/>
      <c r="C291" s="26"/>
      <c r="D291" s="26"/>
      <c r="E291" s="159"/>
      <c r="F291" s="159"/>
      <c r="G291" s="159"/>
      <c r="H291" s="159"/>
      <c r="I291" s="159"/>
      <c r="J291" s="159"/>
      <c r="K291" s="159"/>
      <c r="L291" s="159"/>
      <c r="M291" s="159"/>
      <c r="N291" s="159"/>
      <c r="O291" s="26"/>
      <c r="P291" s="26"/>
      <c r="Q291" s="26"/>
    </row>
    <row r="292" spans="1:17" ht="12.75">
      <c r="A292" s="262"/>
      <c r="B292" s="262"/>
      <c r="C292" s="26"/>
      <c r="D292" s="26"/>
      <c r="E292" s="159"/>
      <c r="F292" s="159"/>
      <c r="G292" s="159"/>
      <c r="H292" s="159"/>
      <c r="I292" s="159"/>
      <c r="J292" s="159"/>
      <c r="K292" s="159"/>
      <c r="L292" s="159"/>
      <c r="M292" s="159"/>
      <c r="N292" s="159"/>
      <c r="O292" s="26"/>
      <c r="P292" s="26"/>
      <c r="Q292" s="26"/>
    </row>
    <row r="293" spans="1:17" ht="12.75">
      <c r="A293" s="262"/>
      <c r="B293" s="262"/>
      <c r="C293" s="154"/>
      <c r="D293" s="26"/>
      <c r="E293" s="26"/>
      <c r="F293" s="26"/>
      <c r="G293" s="26"/>
      <c r="H293" s="26"/>
      <c r="I293" s="159"/>
      <c r="J293" s="159"/>
      <c r="K293" s="159"/>
      <c r="L293" s="159"/>
      <c r="M293" s="159"/>
      <c r="N293" s="159"/>
      <c r="O293" s="159"/>
      <c r="P293" s="26"/>
      <c r="Q293" s="26"/>
    </row>
    <row r="294" spans="1:17" ht="12.75">
      <c r="A294" s="262"/>
      <c r="B294" s="262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</row>
    <row r="295" spans="1:17" ht="12.75">
      <c r="A295" s="262"/>
      <c r="B295" s="262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</row>
    <row r="296" spans="1:17" ht="12.75">
      <c r="A296" s="262"/>
      <c r="B296" s="262"/>
      <c r="C296" s="308"/>
      <c r="D296" s="308"/>
      <c r="E296" s="308"/>
      <c r="F296" s="308"/>
      <c r="G296" s="308"/>
      <c r="H296" s="308"/>
      <c r="I296" s="308"/>
      <c r="J296" s="308"/>
      <c r="K296" s="308"/>
      <c r="L296" s="308"/>
      <c r="M296" s="308"/>
      <c r="N296" s="308"/>
      <c r="O296" s="26"/>
      <c r="P296" s="26"/>
      <c r="Q296" s="26"/>
    </row>
    <row r="297" spans="1:17" ht="12.75">
      <c r="A297" s="262"/>
      <c r="B297" s="262"/>
      <c r="C297" s="309"/>
      <c r="D297" s="309"/>
      <c r="E297" s="314"/>
      <c r="F297" s="309"/>
      <c r="G297" s="309"/>
      <c r="H297" s="309"/>
      <c r="I297" s="309"/>
      <c r="J297" s="309"/>
      <c r="K297" s="309"/>
      <c r="L297" s="309"/>
      <c r="M297" s="309"/>
      <c r="N297" s="309"/>
      <c r="O297" s="309"/>
      <c r="P297" s="26"/>
      <c r="Q297" s="26"/>
    </row>
    <row r="298" spans="1:17" ht="12.75">
      <c r="A298" s="262"/>
      <c r="B298" s="262"/>
      <c r="C298" s="154"/>
      <c r="D298" s="154"/>
      <c r="E298" s="154"/>
      <c r="F298" s="78"/>
      <c r="G298" s="78"/>
      <c r="H298" s="78"/>
      <c r="I298" s="78"/>
      <c r="J298" s="78"/>
      <c r="K298" s="78"/>
      <c r="L298" s="78"/>
      <c r="M298" s="78"/>
      <c r="N298" s="78"/>
      <c r="O298" s="78"/>
      <c r="P298" s="26"/>
      <c r="Q298" s="26"/>
    </row>
    <row r="299" spans="1:17" ht="12.75">
      <c r="A299" s="262"/>
      <c r="B299" s="263"/>
      <c r="C299" s="162"/>
      <c r="D299" s="162"/>
      <c r="E299" s="26"/>
      <c r="F299" s="106"/>
      <c r="G299" s="106"/>
      <c r="H299" s="106"/>
      <c r="I299" s="106"/>
      <c r="J299" s="106"/>
      <c r="K299" s="106"/>
      <c r="L299" s="106"/>
      <c r="M299" s="106"/>
      <c r="N299" s="106"/>
      <c r="O299" s="106"/>
      <c r="P299" s="26"/>
      <c r="Q299" s="26"/>
    </row>
    <row r="300" spans="1:17" ht="12.75">
      <c r="A300" s="262"/>
      <c r="B300" s="263"/>
      <c r="C300" s="162"/>
      <c r="D300" s="162"/>
      <c r="E300" s="26"/>
      <c r="F300" s="106"/>
      <c r="G300" s="106"/>
      <c r="H300" s="106"/>
      <c r="I300" s="106"/>
      <c r="J300" s="106"/>
      <c r="K300" s="106"/>
      <c r="L300" s="106"/>
      <c r="M300" s="106"/>
      <c r="N300" s="106"/>
      <c r="O300" s="106"/>
      <c r="P300" s="26"/>
      <c r="Q300" s="26"/>
    </row>
    <row r="301" spans="1:17" ht="12.75">
      <c r="A301" s="262"/>
      <c r="B301" s="263"/>
      <c r="C301" s="162"/>
      <c r="D301" s="162"/>
      <c r="E301" s="26"/>
      <c r="F301" s="106"/>
      <c r="G301" s="106"/>
      <c r="H301" s="106"/>
      <c r="I301" s="106"/>
      <c r="J301" s="106"/>
      <c r="K301" s="106"/>
      <c r="L301" s="106"/>
      <c r="M301" s="106"/>
      <c r="N301" s="106"/>
      <c r="O301" s="106"/>
      <c r="P301" s="26"/>
      <c r="Q301" s="26"/>
    </row>
    <row r="302" spans="1:17" ht="12.75">
      <c r="A302" s="262"/>
      <c r="B302" s="263"/>
      <c r="C302" s="162"/>
      <c r="D302" s="162"/>
      <c r="E302" s="26"/>
      <c r="F302" s="106"/>
      <c r="G302" s="106"/>
      <c r="H302" s="106"/>
      <c r="I302" s="106"/>
      <c r="J302" s="106"/>
      <c r="K302" s="106"/>
      <c r="L302" s="106"/>
      <c r="M302" s="106"/>
      <c r="N302" s="106"/>
      <c r="O302" s="106"/>
      <c r="P302" s="26"/>
      <c r="Q302" s="26"/>
    </row>
    <row r="303" spans="1:17" ht="12.75">
      <c r="A303" s="262"/>
      <c r="B303" s="263"/>
      <c r="C303" s="162"/>
      <c r="D303" s="162"/>
      <c r="E303" s="26"/>
      <c r="F303" s="106"/>
      <c r="G303" s="106"/>
      <c r="H303" s="106"/>
      <c r="I303" s="106"/>
      <c r="J303" s="106"/>
      <c r="K303" s="106"/>
      <c r="L303" s="106"/>
      <c r="M303" s="106"/>
      <c r="N303" s="106"/>
      <c r="O303" s="106"/>
      <c r="P303" s="26"/>
      <c r="Q303" s="26"/>
    </row>
    <row r="304" spans="1:17" ht="12.75">
      <c r="A304" s="262"/>
      <c r="B304" s="263"/>
      <c r="C304" s="162"/>
      <c r="D304" s="162"/>
      <c r="E304" s="26"/>
      <c r="F304" s="106"/>
      <c r="G304" s="106"/>
      <c r="H304" s="106"/>
      <c r="I304" s="106"/>
      <c r="J304" s="106"/>
      <c r="K304" s="106"/>
      <c r="L304" s="106"/>
      <c r="M304" s="106"/>
      <c r="N304" s="106"/>
      <c r="O304" s="106"/>
      <c r="P304" s="26"/>
      <c r="Q304" s="26"/>
    </row>
    <row r="305" spans="1:17" ht="12.75">
      <c r="A305" s="262"/>
      <c r="B305" s="263"/>
      <c r="C305" s="162"/>
      <c r="D305" s="162"/>
      <c r="E305" s="26"/>
      <c r="F305" s="106"/>
      <c r="G305" s="106"/>
      <c r="H305" s="106"/>
      <c r="I305" s="106"/>
      <c r="J305" s="106"/>
      <c r="K305" s="106"/>
      <c r="L305" s="106"/>
      <c r="M305" s="106"/>
      <c r="N305" s="106"/>
      <c r="O305" s="106"/>
      <c r="P305" s="26"/>
      <c r="Q305" s="26"/>
    </row>
    <row r="306" spans="1:17" ht="12.75">
      <c r="A306" s="262"/>
      <c r="B306" s="263"/>
      <c r="C306" s="162"/>
      <c r="D306" s="162"/>
      <c r="E306" s="26"/>
      <c r="F306" s="106"/>
      <c r="G306" s="106"/>
      <c r="H306" s="106"/>
      <c r="I306" s="106"/>
      <c r="J306" s="106"/>
      <c r="K306" s="106"/>
      <c r="L306" s="106"/>
      <c r="M306" s="106"/>
      <c r="N306" s="106"/>
      <c r="O306" s="106"/>
      <c r="P306" s="26"/>
      <c r="Q306" s="26"/>
    </row>
    <row r="307" spans="1:17" ht="12.75">
      <c r="A307" s="262"/>
      <c r="B307" s="263"/>
      <c r="C307" s="162"/>
      <c r="D307" s="162"/>
      <c r="E307" s="26"/>
      <c r="F307" s="106"/>
      <c r="G307" s="106"/>
      <c r="H307" s="106"/>
      <c r="I307" s="106"/>
      <c r="J307" s="106"/>
      <c r="K307" s="106"/>
      <c r="L307" s="106"/>
      <c r="M307" s="106"/>
      <c r="N307" s="106"/>
      <c r="O307" s="106"/>
      <c r="P307" s="26"/>
      <c r="Q307" s="26"/>
    </row>
    <row r="308" spans="1:17" ht="12.75">
      <c r="A308" s="262"/>
      <c r="B308" s="263"/>
      <c r="C308" s="162"/>
      <c r="D308" s="162"/>
      <c r="E308" s="26"/>
      <c r="F308" s="106"/>
      <c r="G308" s="106"/>
      <c r="H308" s="106"/>
      <c r="I308" s="106"/>
      <c r="J308" s="106"/>
      <c r="K308" s="106"/>
      <c r="L308" s="106"/>
      <c r="M308" s="106"/>
      <c r="N308" s="106"/>
      <c r="O308" s="106"/>
      <c r="P308" s="26"/>
      <c r="Q308" s="26"/>
    </row>
    <row r="309" spans="1:17" ht="12.75">
      <c r="A309" s="262"/>
      <c r="B309" s="263"/>
      <c r="C309" s="162"/>
      <c r="D309" s="162"/>
      <c r="E309" s="26"/>
      <c r="F309" s="106"/>
      <c r="G309" s="106"/>
      <c r="H309" s="106"/>
      <c r="I309" s="106"/>
      <c r="J309" s="106"/>
      <c r="K309" s="106"/>
      <c r="L309" s="106"/>
      <c r="M309" s="106"/>
      <c r="N309" s="106"/>
      <c r="O309" s="106"/>
      <c r="P309" s="26"/>
      <c r="Q309" s="26"/>
    </row>
    <row r="310" spans="1:17" ht="12.75">
      <c r="A310" s="262"/>
      <c r="B310" s="263"/>
      <c r="C310" s="162"/>
      <c r="D310" s="162"/>
      <c r="E310" s="26"/>
      <c r="F310" s="106"/>
      <c r="G310" s="106"/>
      <c r="H310" s="106"/>
      <c r="I310" s="106"/>
      <c r="J310" s="106"/>
      <c r="K310" s="106"/>
      <c r="L310" s="106"/>
      <c r="M310" s="106"/>
      <c r="N310" s="106"/>
      <c r="O310" s="106"/>
      <c r="P310" s="26"/>
      <c r="Q310" s="26"/>
    </row>
    <row r="311" spans="1:17" ht="12.75">
      <c r="A311" s="262"/>
      <c r="B311" s="263"/>
      <c r="C311" s="162"/>
      <c r="D311" s="162"/>
      <c r="E311" s="26"/>
      <c r="F311" s="106"/>
      <c r="G311" s="106"/>
      <c r="H311" s="106"/>
      <c r="I311" s="106"/>
      <c r="J311" s="106"/>
      <c r="K311" s="106"/>
      <c r="L311" s="106"/>
      <c r="M311" s="106"/>
      <c r="N311" s="106"/>
      <c r="O311" s="106"/>
      <c r="P311" s="26"/>
      <c r="Q311" s="26"/>
    </row>
    <row r="312" spans="1:17" ht="12.75">
      <c r="A312" s="262"/>
      <c r="B312" s="263"/>
      <c r="C312" s="162"/>
      <c r="D312" s="162"/>
      <c r="E312" s="26"/>
      <c r="F312" s="106"/>
      <c r="G312" s="106"/>
      <c r="H312" s="106"/>
      <c r="I312" s="106"/>
      <c r="J312" s="106"/>
      <c r="K312" s="106"/>
      <c r="L312" s="106"/>
      <c r="M312" s="106"/>
      <c r="N312" s="106"/>
      <c r="O312" s="106"/>
      <c r="P312" s="26"/>
      <c r="Q312" s="26"/>
    </row>
    <row r="313" spans="1:17" ht="12.75">
      <c r="A313" s="262"/>
      <c r="B313" s="263"/>
      <c r="C313" s="162"/>
      <c r="D313" s="162"/>
      <c r="E313" s="26"/>
      <c r="F313" s="106"/>
      <c r="G313" s="106"/>
      <c r="H313" s="106"/>
      <c r="I313" s="106"/>
      <c r="J313" s="106"/>
      <c r="K313" s="106"/>
      <c r="L313" s="106"/>
      <c r="M313" s="106"/>
      <c r="N313" s="106"/>
      <c r="O313" s="106"/>
      <c r="P313" s="26"/>
      <c r="Q313" s="26"/>
    </row>
    <row r="314" spans="1:17" ht="12.75">
      <c r="A314" s="262"/>
      <c r="B314" s="263"/>
      <c r="C314" s="162"/>
      <c r="D314" s="162"/>
      <c r="E314" s="26"/>
      <c r="F314" s="106"/>
      <c r="G314" s="106"/>
      <c r="H314" s="106"/>
      <c r="I314" s="106"/>
      <c r="J314" s="106"/>
      <c r="K314" s="106"/>
      <c r="L314" s="106"/>
      <c r="M314" s="106"/>
      <c r="N314" s="106"/>
      <c r="O314" s="106"/>
      <c r="P314" s="26"/>
      <c r="Q314" s="26"/>
    </row>
    <row r="315" spans="1:17" ht="12.75">
      <c r="A315" s="262"/>
      <c r="B315" s="263"/>
      <c r="C315" s="162"/>
      <c r="D315" s="162"/>
      <c r="E315" s="26"/>
      <c r="F315" s="106"/>
      <c r="G315" s="106"/>
      <c r="H315" s="106"/>
      <c r="I315" s="106"/>
      <c r="J315" s="106"/>
      <c r="K315" s="106"/>
      <c r="L315" s="106"/>
      <c r="M315" s="106"/>
      <c r="N315" s="106"/>
      <c r="O315" s="106"/>
      <c r="P315" s="26"/>
      <c r="Q315" s="26"/>
    </row>
    <row r="316" spans="1:17" ht="12.75">
      <c r="A316" s="262"/>
      <c r="B316" s="263"/>
      <c r="C316" s="162"/>
      <c r="D316" s="162"/>
      <c r="E316" s="26"/>
      <c r="F316" s="106"/>
      <c r="G316" s="106"/>
      <c r="H316" s="106"/>
      <c r="I316" s="106"/>
      <c r="J316" s="106"/>
      <c r="K316" s="106"/>
      <c r="L316" s="106"/>
      <c r="M316" s="106"/>
      <c r="N316" s="106"/>
      <c r="O316" s="106"/>
      <c r="P316" s="26"/>
      <c r="Q316" s="26"/>
    </row>
    <row r="317" spans="1:17" ht="12.75">
      <c r="A317" s="262"/>
      <c r="B317" s="263"/>
      <c r="C317" s="162"/>
      <c r="D317" s="162"/>
      <c r="E317" s="26"/>
      <c r="F317" s="106"/>
      <c r="G317" s="106"/>
      <c r="H317" s="106"/>
      <c r="I317" s="106"/>
      <c r="J317" s="106"/>
      <c r="K317" s="106"/>
      <c r="L317" s="106"/>
      <c r="M317" s="106"/>
      <c r="N317" s="106"/>
      <c r="O317" s="106"/>
      <c r="P317" s="26"/>
      <c r="Q317" s="26"/>
    </row>
    <row r="318" spans="1:17" ht="12.75">
      <c r="A318" s="262"/>
      <c r="B318" s="263"/>
      <c r="C318" s="162"/>
      <c r="D318" s="162"/>
      <c r="E318" s="26"/>
      <c r="F318" s="106"/>
      <c r="G318" s="106"/>
      <c r="H318" s="106"/>
      <c r="I318" s="106"/>
      <c r="J318" s="106"/>
      <c r="K318" s="106"/>
      <c r="L318" s="106"/>
      <c r="M318" s="106"/>
      <c r="N318" s="106"/>
      <c r="O318" s="106"/>
      <c r="P318" s="26"/>
      <c r="Q318" s="26"/>
    </row>
    <row r="319" spans="1:17" ht="12.75">
      <c r="A319" s="262"/>
      <c r="B319" s="263"/>
      <c r="C319" s="162"/>
      <c r="D319" s="162"/>
      <c r="E319" s="26"/>
      <c r="F319" s="106"/>
      <c r="G319" s="106"/>
      <c r="H319" s="106"/>
      <c r="I319" s="106"/>
      <c r="J319" s="106"/>
      <c r="K319" s="106"/>
      <c r="L319" s="106"/>
      <c r="M319" s="106"/>
      <c r="N319" s="106"/>
      <c r="O319" s="106"/>
      <c r="P319" s="26"/>
      <c r="Q319" s="26"/>
    </row>
    <row r="320" spans="1:17" ht="12.75">
      <c r="A320" s="262"/>
      <c r="B320" s="263"/>
      <c r="C320" s="162"/>
      <c r="D320" s="162"/>
      <c r="E320" s="26"/>
      <c r="F320" s="106"/>
      <c r="G320" s="106"/>
      <c r="H320" s="106"/>
      <c r="I320" s="106"/>
      <c r="J320" s="106"/>
      <c r="K320" s="106"/>
      <c r="L320" s="106"/>
      <c r="M320" s="106"/>
      <c r="N320" s="106"/>
      <c r="O320" s="106"/>
      <c r="P320" s="26"/>
      <c r="Q320" s="26"/>
    </row>
    <row r="321" spans="1:17" ht="12.75">
      <c r="A321" s="262"/>
      <c r="B321" s="263"/>
      <c r="C321" s="162"/>
      <c r="D321" s="162"/>
      <c r="E321" s="26"/>
      <c r="F321" s="106"/>
      <c r="G321" s="106"/>
      <c r="H321" s="106"/>
      <c r="I321" s="106"/>
      <c r="J321" s="106"/>
      <c r="K321" s="106"/>
      <c r="L321" s="106"/>
      <c r="M321" s="106"/>
      <c r="N321" s="106"/>
      <c r="O321" s="106"/>
      <c r="P321" s="26"/>
      <c r="Q321" s="26"/>
    </row>
    <row r="322" spans="1:17" ht="12.75">
      <c r="A322" s="262"/>
      <c r="B322" s="262"/>
      <c r="C322" s="26"/>
      <c r="D322" s="26"/>
      <c r="E322" s="26"/>
      <c r="F322" s="26"/>
      <c r="G322" s="106"/>
      <c r="H322" s="26"/>
      <c r="I322" s="26"/>
      <c r="J322" s="26"/>
      <c r="K322" s="26"/>
      <c r="L322" s="26"/>
      <c r="M322" s="26"/>
      <c r="N322" s="26"/>
      <c r="O322" s="26"/>
      <c r="P322" s="26"/>
      <c r="Q322" s="26"/>
    </row>
    <row r="323" spans="1:17" ht="12.75">
      <c r="A323" s="262"/>
      <c r="B323" s="262"/>
      <c r="C323" s="311"/>
      <c r="D323" s="312"/>
      <c r="E323" s="309"/>
      <c r="F323" s="309"/>
      <c r="G323" s="309"/>
      <c r="H323" s="309"/>
      <c r="I323" s="309"/>
      <c r="J323" s="309"/>
      <c r="K323" s="309"/>
      <c r="L323" s="309"/>
      <c r="M323" s="309"/>
      <c r="N323" s="309"/>
      <c r="O323" s="26"/>
      <c r="P323" s="26"/>
      <c r="Q323" s="26"/>
    </row>
    <row r="324" spans="1:17" ht="12.75">
      <c r="A324" s="262"/>
      <c r="B324" s="262"/>
      <c r="C324" s="312"/>
      <c r="D324" s="312"/>
      <c r="E324" s="78"/>
      <c r="F324" s="78"/>
      <c r="G324" s="78"/>
      <c r="H324" s="78"/>
      <c r="I324" s="78"/>
      <c r="J324" s="78"/>
      <c r="K324" s="78"/>
      <c r="L324" s="78"/>
      <c r="M324" s="78"/>
      <c r="N324" s="78"/>
      <c r="O324" s="26"/>
      <c r="P324" s="26"/>
      <c r="Q324" s="26"/>
    </row>
    <row r="325" spans="1:17" ht="12.75">
      <c r="A325" s="262"/>
      <c r="B325" s="262"/>
      <c r="C325" s="310"/>
      <c r="D325" s="310"/>
      <c r="E325" s="161"/>
      <c r="F325" s="161"/>
      <c r="G325" s="161"/>
      <c r="H325" s="161"/>
      <c r="I325" s="161"/>
      <c r="J325" s="161"/>
      <c r="K325" s="161"/>
      <c r="L325" s="161"/>
      <c r="M325" s="161"/>
      <c r="N325" s="161"/>
      <c r="O325" s="26"/>
      <c r="P325" s="26"/>
      <c r="Q325" s="26"/>
    </row>
    <row r="326" spans="1:17" ht="12.75">
      <c r="A326" s="262"/>
      <c r="B326" s="262"/>
      <c r="C326" s="310"/>
      <c r="D326" s="310"/>
      <c r="E326" s="161"/>
      <c r="F326" s="161"/>
      <c r="G326" s="161"/>
      <c r="H326" s="161"/>
      <c r="I326" s="161"/>
      <c r="J326" s="161"/>
      <c r="K326" s="161"/>
      <c r="L326" s="161"/>
      <c r="M326" s="161"/>
      <c r="N326" s="161"/>
      <c r="O326" s="26"/>
      <c r="P326" s="26"/>
      <c r="Q326" s="26"/>
    </row>
    <row r="327" spans="1:17" ht="12.75">
      <c r="A327" s="262"/>
      <c r="B327" s="262"/>
      <c r="C327" s="310"/>
      <c r="D327" s="310"/>
      <c r="E327" s="161"/>
      <c r="F327" s="161"/>
      <c r="G327" s="161"/>
      <c r="H327" s="161"/>
      <c r="I327" s="161"/>
      <c r="J327" s="161"/>
      <c r="K327" s="161"/>
      <c r="L327" s="161"/>
      <c r="M327" s="161"/>
      <c r="N327" s="161"/>
      <c r="O327" s="26"/>
      <c r="P327" s="26"/>
      <c r="Q327" s="26"/>
    </row>
    <row r="328" spans="1:17" ht="12.75">
      <c r="A328" s="262"/>
      <c r="B328" s="262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</row>
    <row r="329" spans="1:17" ht="12.75">
      <c r="A329" s="262"/>
      <c r="B329" s="262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</row>
    <row r="330" spans="1:17" ht="12.75">
      <c r="A330" s="262"/>
      <c r="B330" s="262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</row>
    <row r="331" spans="1:17" ht="12.75">
      <c r="A331" s="262"/>
      <c r="B331" s="262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</row>
    <row r="332" spans="1:17" ht="12.75">
      <c r="A332" s="262"/>
      <c r="B332" s="262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</row>
    <row r="333" spans="1:17" ht="12.75">
      <c r="A333" s="262"/>
      <c r="B333" s="262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</row>
    <row r="334" spans="1:17" ht="12.75">
      <c r="A334" s="262"/>
      <c r="B334" s="262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</row>
    <row r="335" spans="1:17" ht="12.75">
      <c r="A335" s="262"/>
      <c r="B335" s="262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</row>
    <row r="336" spans="1:17" ht="12.75">
      <c r="A336" s="262"/>
      <c r="B336" s="262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</row>
    <row r="337" spans="1:17" ht="12.75">
      <c r="A337" s="262"/>
      <c r="B337" s="262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</row>
    <row r="338" spans="1:17" ht="12.75">
      <c r="A338" s="262"/>
      <c r="B338" s="262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</row>
    <row r="339" spans="1:17" ht="12.75">
      <c r="A339" s="262"/>
      <c r="B339" s="262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</row>
    <row r="340" spans="1:17" ht="12.75">
      <c r="A340" s="262"/>
      <c r="B340" s="262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</row>
    <row r="341" spans="1:17" ht="12.75">
      <c r="A341" s="262"/>
      <c r="B341" s="262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</row>
    <row r="342" spans="1:17" ht="12.75">
      <c r="A342" s="262"/>
      <c r="B342" s="262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</row>
    <row r="343" spans="1:17" ht="12.75">
      <c r="A343" s="262"/>
      <c r="B343" s="262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</row>
    <row r="344" spans="1:17" ht="12.75">
      <c r="A344" s="262"/>
      <c r="B344" s="262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</row>
    <row r="345" spans="1:17" ht="12.75">
      <c r="A345" s="262"/>
      <c r="B345" s="262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</row>
    <row r="346" spans="1:17" ht="12.75">
      <c r="A346" s="262"/>
      <c r="B346" s="262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</row>
    <row r="347" spans="1:17" ht="12.75">
      <c r="A347" s="262"/>
      <c r="B347" s="262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</row>
    <row r="348" spans="1:17" ht="12.75">
      <c r="A348" s="262"/>
      <c r="B348" s="262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</row>
    <row r="349" spans="1:17" ht="12.75">
      <c r="A349" s="262"/>
      <c r="B349" s="262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</row>
    <row r="350" spans="1:17" ht="12.75">
      <c r="A350" s="262"/>
      <c r="B350" s="262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</row>
    <row r="351" spans="1:17" ht="12.75">
      <c r="A351" s="262"/>
      <c r="B351" s="262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</row>
    <row r="352" spans="1:17" ht="12.75">
      <c r="A352" s="262"/>
      <c r="B352" s="262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</row>
    <row r="353" spans="1:17" ht="12.75">
      <c r="A353" s="262"/>
      <c r="B353" s="262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</row>
    <row r="354" spans="1:17" ht="12.75">
      <c r="A354" s="262"/>
      <c r="B354" s="262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</row>
    <row r="355" spans="1:17" ht="12.75">
      <c r="A355" s="262"/>
      <c r="B355" s="262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</row>
    <row r="356" spans="1:17" ht="12.75">
      <c r="A356" s="262"/>
      <c r="B356" s="262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</row>
    <row r="357" spans="1:17" ht="12.75">
      <c r="A357" s="262"/>
      <c r="B357" s="262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</row>
    <row r="358" spans="1:17" ht="12.75">
      <c r="A358" s="262"/>
      <c r="B358" s="262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</row>
    <row r="359" spans="1:17" ht="12.75">
      <c r="A359" s="262"/>
      <c r="B359" s="262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</row>
    <row r="360" spans="1:17" ht="12.75">
      <c r="A360" s="262"/>
      <c r="B360" s="262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</row>
    <row r="361" spans="1:17" ht="12.75">
      <c r="A361" s="262"/>
      <c r="B361" s="262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</row>
    <row r="362" spans="1:17" ht="12.75">
      <c r="A362" s="262"/>
      <c r="B362" s="262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</row>
    <row r="363" spans="1:17" ht="12.75">
      <c r="A363" s="262"/>
      <c r="B363" s="262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</row>
    <row r="364" spans="1:17" ht="12.75">
      <c r="A364" s="262"/>
      <c r="B364" s="262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</row>
    <row r="365" spans="1:17" ht="12.75">
      <c r="A365" s="262"/>
      <c r="B365" s="262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</row>
    <row r="366" spans="1:17" ht="12.75">
      <c r="A366" s="262"/>
      <c r="B366" s="262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</row>
    <row r="367" spans="1:17" ht="12.75">
      <c r="A367" s="262"/>
      <c r="B367" s="262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</row>
    <row r="368" spans="1:17" ht="12.75">
      <c r="A368" s="262"/>
      <c r="B368" s="262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</row>
    <row r="369" spans="1:17" ht="12.75">
      <c r="A369" s="262"/>
      <c r="B369" s="262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</row>
    <row r="370" spans="1:17" ht="12.75">
      <c r="A370" s="262"/>
      <c r="B370" s="262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</row>
    <row r="371" spans="1:17" ht="12.75">
      <c r="A371" s="262"/>
      <c r="B371" s="262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</row>
    <row r="372" spans="1:17" ht="12.75">
      <c r="A372" s="262"/>
      <c r="B372" s="262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</row>
    <row r="373" spans="1:17" ht="12.75">
      <c r="A373" s="262"/>
      <c r="B373" s="262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</row>
    <row r="374" spans="1:17" ht="12.75">
      <c r="A374" s="262"/>
      <c r="B374" s="262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</row>
    <row r="375" spans="1:17" ht="12.75">
      <c r="A375" s="262"/>
      <c r="B375" s="262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</row>
    <row r="376" spans="1:17" ht="12.75">
      <c r="A376" s="262"/>
      <c r="B376" s="262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</row>
    <row r="377" spans="1:17" ht="12.75">
      <c r="A377" s="262"/>
      <c r="B377" s="262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</row>
    <row r="378" spans="1:17" ht="12.75">
      <c r="A378" s="262"/>
      <c r="B378" s="262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</row>
    <row r="379" spans="1:17" ht="12.75">
      <c r="A379" s="262"/>
      <c r="B379" s="262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</row>
    <row r="380" spans="1:17" ht="12.75">
      <c r="A380" s="262"/>
      <c r="B380" s="262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</row>
    <row r="381" spans="1:17" ht="12.75">
      <c r="A381" s="262"/>
      <c r="B381" s="262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</row>
    <row r="382" spans="1:17" ht="12.75">
      <c r="A382" s="262"/>
      <c r="B382" s="262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</row>
    <row r="383" spans="1:17" ht="12.75">
      <c r="A383" s="262"/>
      <c r="B383" s="262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</row>
    <row r="384" spans="1:17" ht="12.75">
      <c r="A384" s="262"/>
      <c r="B384" s="262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</row>
    <row r="385" spans="1:17" ht="12.75">
      <c r="A385" s="262"/>
      <c r="B385" s="262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</row>
    <row r="386" spans="1:17" ht="12.75">
      <c r="A386" s="262"/>
      <c r="B386" s="262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</row>
    <row r="387" spans="1:17" ht="12.75">
      <c r="A387" s="262"/>
      <c r="B387" s="262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</row>
    <row r="388" spans="1:17" ht="12.75">
      <c r="A388" s="262"/>
      <c r="B388" s="262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</row>
    <row r="389" spans="1:17" ht="12.75">
      <c r="A389" s="262"/>
      <c r="B389" s="262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</row>
    <row r="390" spans="1:17" ht="12.75">
      <c r="A390" s="262"/>
      <c r="B390" s="262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</row>
    <row r="391" spans="1:17" ht="12.75">
      <c r="A391" s="262"/>
      <c r="B391" s="262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</row>
    <row r="392" spans="1:17" ht="12.75">
      <c r="A392" s="262"/>
      <c r="B392" s="262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</row>
    <row r="393" spans="1:17" ht="12.75">
      <c r="A393" s="262"/>
      <c r="B393" s="262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</row>
    <row r="394" spans="1:17" ht="12.75">
      <c r="A394" s="262"/>
      <c r="B394" s="262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</row>
    <row r="395" spans="1:17" ht="12.75">
      <c r="A395" s="262"/>
      <c r="B395" s="262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</row>
    <row r="396" spans="1:17" ht="12.75">
      <c r="A396" s="262"/>
      <c r="B396" s="262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</row>
    <row r="397" spans="1:17" ht="12.75">
      <c r="A397" s="262"/>
      <c r="B397" s="262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</row>
    <row r="398" spans="1:17" ht="12.75">
      <c r="A398" s="262"/>
      <c r="B398" s="262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</row>
    <row r="399" spans="1:17" ht="12.75">
      <c r="A399" s="262"/>
      <c r="B399" s="262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</row>
    <row r="400" spans="1:17" ht="12.75">
      <c r="A400" s="262"/>
      <c r="B400" s="262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</row>
    <row r="401" spans="1:17" ht="12.75">
      <c r="A401" s="262"/>
      <c r="B401" s="262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</row>
    <row r="402" spans="1:17" ht="12.75">
      <c r="A402" s="262"/>
      <c r="B402" s="262"/>
      <c r="C402" s="154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</row>
    <row r="403" spans="1:17" ht="12.75">
      <c r="A403" s="262"/>
      <c r="B403" s="262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</row>
    <row r="404" spans="1:17" ht="12.75">
      <c r="A404" s="262"/>
      <c r="B404" s="262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</row>
    <row r="405" spans="1:17" ht="12.75">
      <c r="A405" s="262"/>
      <c r="B405" s="262"/>
      <c r="C405" s="311"/>
      <c r="D405" s="312"/>
      <c r="E405" s="309"/>
      <c r="F405" s="309"/>
      <c r="G405" s="309"/>
      <c r="H405" s="309"/>
      <c r="I405" s="309"/>
      <c r="J405" s="309"/>
      <c r="K405" s="309"/>
      <c r="L405" s="309"/>
      <c r="M405" s="309"/>
      <c r="N405" s="309"/>
      <c r="O405" s="26"/>
      <c r="P405" s="26"/>
      <c r="Q405" s="26"/>
    </row>
    <row r="406" spans="1:17" ht="12.75">
      <c r="A406" s="262"/>
      <c r="B406" s="262"/>
      <c r="C406" s="312"/>
      <c r="D406" s="312"/>
      <c r="E406" s="78"/>
      <c r="F406" s="78"/>
      <c r="G406" s="78"/>
      <c r="H406" s="78"/>
      <c r="I406" s="78"/>
      <c r="J406" s="78"/>
      <c r="K406" s="78"/>
      <c r="L406" s="78"/>
      <c r="M406" s="78"/>
      <c r="N406" s="78"/>
      <c r="O406" s="26"/>
      <c r="P406" s="26"/>
      <c r="Q406" s="26"/>
    </row>
    <row r="407" spans="1:17" ht="12.75">
      <c r="A407" s="262"/>
      <c r="B407" s="262"/>
      <c r="C407" s="310"/>
      <c r="D407" s="310"/>
      <c r="E407" s="161"/>
      <c r="F407" s="161"/>
      <c r="G407" s="161"/>
      <c r="H407" s="161"/>
      <c r="I407" s="161"/>
      <c r="J407" s="161"/>
      <c r="K407" s="161"/>
      <c r="L407" s="161"/>
      <c r="M407" s="161"/>
      <c r="N407" s="161"/>
      <c r="O407" s="26"/>
      <c r="P407" s="26"/>
      <c r="Q407" s="26"/>
    </row>
    <row r="408" spans="1:17" ht="12.75">
      <c r="A408" s="262"/>
      <c r="B408" s="262"/>
      <c r="C408" s="310"/>
      <c r="D408" s="310"/>
      <c r="E408" s="161"/>
      <c r="F408" s="161"/>
      <c r="G408" s="161"/>
      <c r="H408" s="161"/>
      <c r="I408" s="161"/>
      <c r="J408" s="161"/>
      <c r="K408" s="161"/>
      <c r="L408" s="161"/>
      <c r="M408" s="161"/>
      <c r="N408" s="161"/>
      <c r="O408" s="26"/>
      <c r="P408" s="26"/>
      <c r="Q408" s="26"/>
    </row>
    <row r="409" spans="1:17" ht="12.75">
      <c r="A409" s="262"/>
      <c r="B409" s="262"/>
      <c r="C409" s="310"/>
      <c r="D409" s="310"/>
      <c r="E409" s="161"/>
      <c r="F409" s="161"/>
      <c r="G409" s="161"/>
      <c r="H409" s="161"/>
      <c r="I409" s="161"/>
      <c r="J409" s="161"/>
      <c r="K409" s="161"/>
      <c r="L409" s="161"/>
      <c r="M409" s="161"/>
      <c r="N409" s="161"/>
      <c r="O409" s="26"/>
      <c r="P409" s="26"/>
      <c r="Q409" s="26"/>
    </row>
    <row r="410" spans="1:17" ht="12.75">
      <c r="A410" s="262"/>
      <c r="B410" s="262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</row>
    <row r="411" spans="1:17" ht="12.75">
      <c r="A411" s="262"/>
      <c r="B411" s="262"/>
      <c r="C411" s="308"/>
      <c r="D411" s="308"/>
      <c r="E411" s="308"/>
      <c r="F411" s="308"/>
      <c r="G411" s="308"/>
      <c r="H411" s="308"/>
      <c r="I411" s="308"/>
      <c r="J411" s="308"/>
      <c r="K411" s="308"/>
      <c r="L411" s="308"/>
      <c r="M411" s="308"/>
      <c r="N411" s="308"/>
      <c r="O411" s="26"/>
      <c r="P411" s="26"/>
      <c r="Q411" s="26"/>
    </row>
    <row r="412" spans="1:17" ht="12.75">
      <c r="A412" s="262"/>
      <c r="B412" s="262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</row>
    <row r="413" spans="1:17" ht="12.75">
      <c r="A413" s="262"/>
      <c r="B413" s="262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</row>
    <row r="414" spans="1:17" ht="12.75">
      <c r="A414" s="262"/>
      <c r="B414" s="262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</row>
    <row r="415" spans="1:17" ht="12.75">
      <c r="A415" s="262"/>
      <c r="B415" s="262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</row>
    <row r="416" spans="1:17" ht="12.75">
      <c r="A416" s="262"/>
      <c r="B416" s="262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</row>
    <row r="417" spans="1:17" ht="12.75">
      <c r="A417" s="262"/>
      <c r="B417" s="262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</row>
    <row r="418" spans="1:17" ht="12.75">
      <c r="A418" s="262"/>
      <c r="B418" s="262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</row>
    <row r="419" spans="1:17" ht="12.75">
      <c r="A419" s="262"/>
      <c r="B419" s="262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</row>
    <row r="420" spans="1:17" ht="12.75">
      <c r="A420" s="262"/>
      <c r="B420" s="262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</row>
    <row r="421" spans="1:17" ht="12.75">
      <c r="A421" s="262"/>
      <c r="B421" s="262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</row>
    <row r="422" spans="1:17" ht="12.75">
      <c r="A422" s="262"/>
      <c r="B422" s="262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</row>
    <row r="423" spans="1:17" ht="12.75">
      <c r="A423" s="262"/>
      <c r="B423" s="262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</row>
    <row r="424" spans="1:17" ht="12.75">
      <c r="A424" s="262"/>
      <c r="B424" s="262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</row>
    <row r="425" spans="1:17" ht="12.75">
      <c r="A425" s="262"/>
      <c r="B425" s="262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</row>
    <row r="426" spans="1:17" ht="12.75">
      <c r="A426" s="262"/>
      <c r="B426" s="262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</row>
    <row r="427" spans="1:17" ht="12.75">
      <c r="A427" s="262"/>
      <c r="B427" s="262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</row>
    <row r="428" spans="1:17" ht="12.75">
      <c r="A428" s="262"/>
      <c r="B428" s="262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</row>
    <row r="429" spans="1:17" ht="12.75">
      <c r="A429" s="262"/>
      <c r="B429" s="262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</row>
    <row r="430" spans="1:17" ht="12.75">
      <c r="A430" s="262"/>
      <c r="B430" s="262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</row>
    <row r="431" spans="1:17" ht="12.75">
      <c r="A431" s="262"/>
      <c r="B431" s="262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</row>
    <row r="432" spans="1:17" ht="12.75">
      <c r="A432" s="262"/>
      <c r="B432" s="262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</row>
    <row r="433" spans="1:17" ht="12.75">
      <c r="A433" s="262"/>
      <c r="B433" s="262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</row>
    <row r="434" spans="1:17" ht="12.75">
      <c r="A434" s="262"/>
      <c r="B434" s="262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</row>
    <row r="435" spans="1:17" ht="12.75">
      <c r="A435" s="262"/>
      <c r="B435" s="262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</row>
    <row r="436" spans="1:17" ht="12.75">
      <c r="A436" s="262"/>
      <c r="B436" s="262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</row>
    <row r="437" spans="1:17" ht="12.75">
      <c r="A437" s="262"/>
      <c r="B437" s="262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</row>
    <row r="438" spans="1:17" ht="12.75">
      <c r="A438" s="262"/>
      <c r="B438" s="262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</row>
    <row r="439" spans="1:17" ht="12.75">
      <c r="A439" s="262"/>
      <c r="B439" s="262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</row>
    <row r="440" spans="1:17" ht="12.75">
      <c r="A440" s="262"/>
      <c r="B440" s="262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</row>
    <row r="441" spans="1:17" ht="12.75">
      <c r="A441" s="262"/>
      <c r="B441" s="262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</row>
    <row r="442" spans="1:17" ht="12.75">
      <c r="A442" s="262"/>
      <c r="B442" s="262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</row>
    <row r="443" spans="1:17" ht="12.75">
      <c r="A443" s="262"/>
      <c r="B443" s="262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</row>
    <row r="444" spans="1:17" ht="12.75">
      <c r="A444" s="262"/>
      <c r="B444" s="262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</row>
    <row r="445" spans="1:17" ht="12.75">
      <c r="A445" s="262"/>
      <c r="B445" s="262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</row>
    <row r="446" spans="1:17" ht="12.75">
      <c r="A446" s="262"/>
      <c r="B446" s="262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</row>
    <row r="447" spans="1:17" ht="12.75">
      <c r="A447" s="262"/>
      <c r="B447" s="262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</row>
    <row r="448" spans="1:17" ht="12.75">
      <c r="A448" s="262"/>
      <c r="B448" s="262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</row>
    <row r="449" spans="1:17" ht="12.75">
      <c r="A449" s="262"/>
      <c r="B449" s="262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</row>
    <row r="450" spans="1:17" ht="12.75">
      <c r="A450" s="262"/>
      <c r="B450" s="262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</row>
    <row r="451" spans="1:17" ht="12.75">
      <c r="A451" s="262"/>
      <c r="B451" s="262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</row>
    <row r="452" spans="1:17" ht="12.75">
      <c r="A452" s="262"/>
      <c r="B452" s="262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</row>
    <row r="453" spans="1:17" ht="12.75">
      <c r="A453" s="262"/>
      <c r="B453" s="262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</row>
    <row r="454" spans="1:17" ht="12.75">
      <c r="A454" s="262"/>
      <c r="B454" s="262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</row>
    <row r="455" spans="1:17" ht="12.75">
      <c r="A455" s="262"/>
      <c r="B455" s="262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</row>
    <row r="456" spans="1:17" ht="12.75">
      <c r="A456" s="262"/>
      <c r="B456" s="262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</row>
  </sheetData>
  <sheetProtection/>
  <mergeCells count="99">
    <mergeCell ref="G13:M14"/>
    <mergeCell ref="C2:N2"/>
    <mergeCell ref="O2:P2"/>
    <mergeCell ref="C6:N7"/>
    <mergeCell ref="C8:N8"/>
    <mergeCell ref="G10:N11"/>
    <mergeCell ref="C56:N56"/>
    <mergeCell ref="G15:M16"/>
    <mergeCell ref="E26:F26"/>
    <mergeCell ref="G26:J26"/>
    <mergeCell ref="K26:L27"/>
    <mergeCell ref="C27:D27"/>
    <mergeCell ref="E27:F27"/>
    <mergeCell ref="G27:H27"/>
    <mergeCell ref="I27:J27"/>
    <mergeCell ref="C29:C40"/>
    <mergeCell ref="C41:D41"/>
    <mergeCell ref="C42:C53"/>
    <mergeCell ref="C54:D54"/>
    <mergeCell ref="C55:N55"/>
    <mergeCell ref="C57:N57"/>
    <mergeCell ref="C58:N58"/>
    <mergeCell ref="E60:F60"/>
    <mergeCell ref="G60:J60"/>
    <mergeCell ref="K60:L61"/>
    <mergeCell ref="E61:F61"/>
    <mergeCell ref="G61:H61"/>
    <mergeCell ref="I61:J61"/>
    <mergeCell ref="C63:C65"/>
    <mergeCell ref="C66:C68"/>
    <mergeCell ref="C73:N73"/>
    <mergeCell ref="C76:E76"/>
    <mergeCell ref="F76:G76"/>
    <mergeCell ref="H76:K76"/>
    <mergeCell ref="L76:M77"/>
    <mergeCell ref="F77:G77"/>
    <mergeCell ref="H77:I77"/>
    <mergeCell ref="J77:K77"/>
    <mergeCell ref="E101:F101"/>
    <mergeCell ref="G101:J101"/>
    <mergeCell ref="K101:L102"/>
    <mergeCell ref="C102:D103"/>
    <mergeCell ref="E102:F102"/>
    <mergeCell ref="G102:H102"/>
    <mergeCell ref="I102:J102"/>
    <mergeCell ref="C104:D104"/>
    <mergeCell ref="C105:D105"/>
    <mergeCell ref="C106:D106"/>
    <mergeCell ref="I114:J114"/>
    <mergeCell ref="C172:D172"/>
    <mergeCell ref="E172:F172"/>
    <mergeCell ref="G172:H172"/>
    <mergeCell ref="I172:J172"/>
    <mergeCell ref="A206:A217"/>
    <mergeCell ref="A218:A229"/>
    <mergeCell ref="K172:L172"/>
    <mergeCell ref="M172:N172"/>
    <mergeCell ref="C174:C185"/>
    <mergeCell ref="C186:D186"/>
    <mergeCell ref="C187:C198"/>
    <mergeCell ref="C199:D199"/>
    <mergeCell ref="M234:N234"/>
    <mergeCell ref="C200:N200"/>
    <mergeCell ref="C201:N201"/>
    <mergeCell ref="C202:N202"/>
    <mergeCell ref="C203:N203"/>
    <mergeCell ref="C234:D235"/>
    <mergeCell ref="E234:F234"/>
    <mergeCell ref="G234:H234"/>
    <mergeCell ref="I234:J234"/>
    <mergeCell ref="K234:L234"/>
    <mergeCell ref="M323:N323"/>
    <mergeCell ref="C236:C238"/>
    <mergeCell ref="C239:C241"/>
    <mergeCell ref="C296:N296"/>
    <mergeCell ref="C297:E297"/>
    <mergeCell ref="F297:G297"/>
    <mergeCell ref="H297:I297"/>
    <mergeCell ref="J297:K297"/>
    <mergeCell ref="L297:M297"/>
    <mergeCell ref="N297:O297"/>
    <mergeCell ref="C323:D324"/>
    <mergeCell ref="E323:F323"/>
    <mergeCell ref="G323:H323"/>
    <mergeCell ref="I323:J323"/>
    <mergeCell ref="K323:L323"/>
    <mergeCell ref="C325:D325"/>
    <mergeCell ref="C326:D326"/>
    <mergeCell ref="C327:D327"/>
    <mergeCell ref="C405:D406"/>
    <mergeCell ref="E405:F405"/>
    <mergeCell ref="C411:N411"/>
    <mergeCell ref="I405:J405"/>
    <mergeCell ref="K405:L405"/>
    <mergeCell ref="M405:N405"/>
    <mergeCell ref="C407:D407"/>
    <mergeCell ref="C408:D408"/>
    <mergeCell ref="C409:D409"/>
    <mergeCell ref="G405:H405"/>
  </mergeCells>
  <conditionalFormatting sqref="C98:M98">
    <cfRule type="expression" priority="5" dxfId="1" stopIfTrue="1">
      <formula>$F98=""</formula>
    </cfRule>
    <cfRule type="expression" priority="6" dxfId="0" stopIfTrue="1">
      <formula>"$F101="""""</formula>
    </cfRule>
  </conditionalFormatting>
  <conditionalFormatting sqref="C99:M99">
    <cfRule type="expression" priority="3" dxfId="1" stopIfTrue="1">
      <formula>$F99=""</formula>
    </cfRule>
    <cfRule type="expression" priority="4" dxfId="0" stopIfTrue="1">
      <formula>"$F101="""""</formula>
    </cfRule>
  </conditionalFormatting>
  <conditionalFormatting sqref="C99:M99">
    <cfRule type="expression" priority="1" dxfId="1" stopIfTrue="1">
      <formula>$F99=""</formula>
    </cfRule>
    <cfRule type="expression" priority="2" dxfId="0" stopIfTrue="1">
      <formula>"$F101="""""</formula>
    </cfRule>
  </conditionalFormatting>
  <printOptions/>
  <pageMargins left="0.7874015748031497" right="0.7874015748031497" top="0.984251968503937" bottom="0.4724409448818898" header="0" footer="0"/>
  <pageSetup horizontalDpi="300" verticalDpi="300" orientation="portrait" paperSize="9" scale="48" r:id="rId2"/>
  <rowBreaks count="4" manualBreakCount="4">
    <brk id="108" min="2" max="12" man="1"/>
    <brk id="161" max="255" man="1"/>
    <brk id="291" max="15" man="1"/>
    <brk id="353" max="1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A453"/>
  <sheetViews>
    <sheetView showGridLines="0" zoomScale="85" zoomScaleNormal="85" zoomScalePageLayoutView="0" workbookViewId="0" topLeftCell="A115">
      <selection activeCell="M5" sqref="M5"/>
    </sheetView>
  </sheetViews>
  <sheetFormatPr defaultColWidth="11.421875" defaultRowHeight="12.75"/>
  <cols>
    <col min="1" max="1" width="9.140625" style="260" customWidth="1"/>
    <col min="2" max="2" width="8.28125" style="260" customWidth="1"/>
    <col min="3" max="3" width="6.7109375" style="1" customWidth="1"/>
    <col min="4" max="4" width="13.57421875" style="1" customWidth="1"/>
    <col min="5" max="12" width="11.421875" style="1" customWidth="1"/>
    <col min="13" max="13" width="16.00390625" style="1" customWidth="1"/>
    <col min="14" max="14" width="16.57421875" style="1" customWidth="1"/>
    <col min="15" max="15" width="16.140625" style="1" customWidth="1"/>
    <col min="16" max="16" width="12.8515625" style="1" bestFit="1" customWidth="1"/>
    <col min="17" max="16384" width="11.421875" style="1" customWidth="1"/>
  </cols>
  <sheetData>
    <row r="1" ht="13.5" thickBot="1"/>
    <row r="2" spans="3:27" ht="18.75" customHeight="1" thickBot="1">
      <c r="C2" s="364" t="s">
        <v>0</v>
      </c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6"/>
      <c r="O2" s="367">
        <v>41609</v>
      </c>
      <c r="P2" s="368"/>
      <c r="Q2" s="2"/>
      <c r="R2" s="2"/>
      <c r="S2" s="2"/>
      <c r="T2" s="2"/>
      <c r="U2" s="2"/>
      <c r="V2" s="2"/>
      <c r="W2" s="2"/>
      <c r="X2" s="2"/>
      <c r="Y2" s="3"/>
      <c r="Z2" s="3"/>
      <c r="AA2" s="3"/>
    </row>
    <row r="3" spans="3:27" ht="15" customHeight="1">
      <c r="C3" s="1" t="s">
        <v>1</v>
      </c>
      <c r="Q3" s="2"/>
      <c r="R3" s="2"/>
      <c r="S3" s="2"/>
      <c r="T3" s="2"/>
      <c r="U3" s="2"/>
      <c r="V3" s="2"/>
      <c r="W3" s="2"/>
      <c r="X3" s="2"/>
      <c r="Y3" s="3"/>
      <c r="Z3" s="3"/>
      <c r="AA3" s="3"/>
    </row>
    <row r="4" spans="17:27" ht="15" customHeight="1">
      <c r="Q4" s="2"/>
      <c r="R4" s="2"/>
      <c r="S4" s="2"/>
      <c r="T4" s="2"/>
      <c r="U4" s="2"/>
      <c r="V4" s="2"/>
      <c r="W4" s="2"/>
      <c r="X4" s="2"/>
      <c r="Y4" s="3"/>
      <c r="Z4" s="3"/>
      <c r="AA4" s="3"/>
    </row>
    <row r="5" spans="17:27" ht="15" customHeight="1">
      <c r="Q5" s="2"/>
      <c r="R5" s="2"/>
      <c r="S5" s="2"/>
      <c r="T5" s="2"/>
      <c r="U5" s="2"/>
      <c r="V5" s="2"/>
      <c r="W5" s="2"/>
      <c r="X5" s="2"/>
      <c r="Y5" s="3"/>
      <c r="Z5" s="3"/>
      <c r="AA5" s="3"/>
    </row>
    <row r="6" spans="3:27" ht="15" customHeight="1">
      <c r="C6" s="369" t="s">
        <v>2</v>
      </c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71"/>
      <c r="O6" s="4"/>
      <c r="P6" s="4"/>
      <c r="Q6" s="2"/>
      <c r="R6" s="2"/>
      <c r="S6" s="2"/>
      <c r="T6" s="2"/>
      <c r="U6" s="2"/>
      <c r="V6" s="2"/>
      <c r="W6" s="2"/>
      <c r="X6" s="2"/>
      <c r="Y6" s="3"/>
      <c r="Z6" s="3"/>
      <c r="AA6" s="3"/>
    </row>
    <row r="7" spans="3:27" ht="15" customHeight="1">
      <c r="C7" s="372"/>
      <c r="D7" s="373"/>
      <c r="E7" s="373"/>
      <c r="F7" s="373"/>
      <c r="G7" s="373"/>
      <c r="H7" s="373"/>
      <c r="I7" s="373"/>
      <c r="J7" s="373"/>
      <c r="K7" s="373"/>
      <c r="L7" s="373"/>
      <c r="M7" s="373"/>
      <c r="N7" s="374"/>
      <c r="O7" s="4"/>
      <c r="P7" s="4"/>
      <c r="Q7" s="2"/>
      <c r="R7" s="2"/>
      <c r="S7" s="2"/>
      <c r="T7" s="2"/>
      <c r="U7" s="2"/>
      <c r="V7" s="2"/>
      <c r="W7" s="2"/>
      <c r="X7" s="2"/>
      <c r="Y7" s="3"/>
      <c r="Z7" s="3"/>
      <c r="AA7" s="3"/>
    </row>
    <row r="8" spans="3:27" ht="15" customHeight="1">
      <c r="C8" s="375" t="s">
        <v>3</v>
      </c>
      <c r="D8" s="376"/>
      <c r="E8" s="376"/>
      <c r="F8" s="376"/>
      <c r="G8" s="376"/>
      <c r="H8" s="376"/>
      <c r="I8" s="376"/>
      <c r="J8" s="376"/>
      <c r="K8" s="376"/>
      <c r="L8" s="376"/>
      <c r="M8" s="376"/>
      <c r="N8" s="377"/>
      <c r="O8" s="4"/>
      <c r="P8" s="4"/>
      <c r="Q8" s="2"/>
      <c r="R8" s="2"/>
      <c r="S8" s="2"/>
      <c r="T8" s="2"/>
      <c r="U8" s="2"/>
      <c r="V8" s="2"/>
      <c r="W8" s="2"/>
      <c r="X8" s="2"/>
      <c r="Y8" s="3"/>
      <c r="Z8" s="3"/>
      <c r="AA8" s="3"/>
    </row>
    <row r="9" spans="3:27" ht="15" customHeight="1"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4"/>
      <c r="Q9" s="2"/>
      <c r="R9" s="2"/>
      <c r="S9" s="2"/>
      <c r="T9" s="2"/>
      <c r="U9" s="2"/>
      <c r="V9" s="2"/>
      <c r="W9" s="2"/>
      <c r="X9" s="2"/>
      <c r="Y9" s="3"/>
      <c r="Z9" s="3"/>
      <c r="AA9" s="3"/>
    </row>
    <row r="10" spans="3:27" ht="15" customHeight="1">
      <c r="C10" s="6" t="s">
        <v>4</v>
      </c>
      <c r="D10" s="7"/>
      <c r="E10" s="7"/>
      <c r="F10" s="163"/>
      <c r="G10" s="378" t="s">
        <v>5</v>
      </c>
      <c r="H10" s="379"/>
      <c r="I10" s="379"/>
      <c r="J10" s="379"/>
      <c r="K10" s="379"/>
      <c r="L10" s="379"/>
      <c r="M10" s="379"/>
      <c r="N10" s="380"/>
      <c r="O10" s="4"/>
      <c r="P10" s="4"/>
      <c r="Q10" s="2"/>
      <c r="R10" s="2"/>
      <c r="S10" s="2"/>
      <c r="T10" s="2"/>
      <c r="U10" s="2"/>
      <c r="V10" s="2"/>
      <c r="W10" s="2"/>
      <c r="X10" s="2"/>
      <c r="Y10" s="3"/>
      <c r="Z10" s="3"/>
      <c r="AA10" s="3"/>
    </row>
    <row r="11" spans="3:27" ht="15" customHeight="1">
      <c r="C11" s="8"/>
      <c r="D11" s="9"/>
      <c r="E11" s="9"/>
      <c r="F11" s="9"/>
      <c r="G11" s="381"/>
      <c r="H11" s="382"/>
      <c r="I11" s="382"/>
      <c r="J11" s="382"/>
      <c r="K11" s="382"/>
      <c r="L11" s="382"/>
      <c r="M11" s="382"/>
      <c r="N11" s="383"/>
      <c r="O11" s="4"/>
      <c r="P11" s="4"/>
      <c r="Q11" s="2"/>
      <c r="R11" s="2"/>
      <c r="S11" s="2"/>
      <c r="T11" s="2"/>
      <c r="U11" s="2"/>
      <c r="V11" s="2"/>
      <c r="W11" s="2"/>
      <c r="X11" s="2"/>
      <c r="Y11" s="3"/>
      <c r="Z11" s="3"/>
      <c r="AA11" s="3"/>
    </row>
    <row r="12" spans="3:27" ht="15" customHeight="1">
      <c r="C12" s="8"/>
      <c r="D12" s="9"/>
      <c r="E12" s="9"/>
      <c r="F12" s="9"/>
      <c r="G12" s="9"/>
      <c r="H12" s="164"/>
      <c r="I12" s="164"/>
      <c r="J12" s="8"/>
      <c r="K12" s="9"/>
      <c r="L12" s="9"/>
      <c r="M12" s="9"/>
      <c r="N12" s="9"/>
      <c r="O12" s="4"/>
      <c r="P12" s="4"/>
      <c r="Q12" s="2"/>
      <c r="R12" s="2"/>
      <c r="S12" s="2"/>
      <c r="T12" s="2"/>
      <c r="U12" s="2"/>
      <c r="V12" s="2"/>
      <c r="W12" s="2"/>
      <c r="X12" s="2"/>
      <c r="Y12" s="3"/>
      <c r="Z12" s="3"/>
      <c r="AA12" s="3"/>
    </row>
    <row r="13" spans="3:27" ht="15" customHeight="1">
      <c r="C13" s="6" t="s">
        <v>6</v>
      </c>
      <c r="D13" s="7"/>
      <c r="E13" s="7"/>
      <c r="F13" s="7"/>
      <c r="G13" s="378" t="s">
        <v>7</v>
      </c>
      <c r="H13" s="384"/>
      <c r="I13" s="384"/>
      <c r="J13" s="384"/>
      <c r="K13" s="384"/>
      <c r="L13" s="384"/>
      <c r="M13" s="384"/>
      <c r="N13" s="10"/>
      <c r="O13" s="4"/>
      <c r="P13" s="4"/>
      <c r="Q13" s="2"/>
      <c r="R13" s="2"/>
      <c r="S13" s="2"/>
      <c r="T13" s="2"/>
      <c r="U13" s="2"/>
      <c r="V13" s="2"/>
      <c r="W13" s="2"/>
      <c r="X13" s="2"/>
      <c r="Y13" s="3"/>
      <c r="Z13" s="3"/>
      <c r="AA13" s="3"/>
    </row>
    <row r="14" spans="3:27" ht="15" customHeight="1">
      <c r="C14" s="8"/>
      <c r="D14" s="9"/>
      <c r="E14" s="9"/>
      <c r="F14" s="9"/>
      <c r="G14" s="362"/>
      <c r="H14" s="361"/>
      <c r="I14" s="361"/>
      <c r="J14" s="361"/>
      <c r="K14" s="361"/>
      <c r="L14" s="361"/>
      <c r="M14" s="361"/>
      <c r="N14" s="11"/>
      <c r="O14" s="4"/>
      <c r="P14" s="4"/>
      <c r="Q14" s="2"/>
      <c r="R14" s="2"/>
      <c r="S14" s="2"/>
      <c r="T14" s="2"/>
      <c r="U14" s="2"/>
      <c r="V14" s="2"/>
      <c r="W14" s="2"/>
      <c r="X14" s="2"/>
      <c r="Y14" s="3"/>
      <c r="Z14" s="3"/>
      <c r="AA14" s="3"/>
    </row>
    <row r="15" spans="3:27" ht="15" customHeight="1">
      <c r="C15" s="8"/>
      <c r="D15" s="9"/>
      <c r="E15" s="9"/>
      <c r="F15" s="9"/>
      <c r="G15" s="360" t="s">
        <v>50</v>
      </c>
      <c r="H15" s="361"/>
      <c r="I15" s="361"/>
      <c r="J15" s="361"/>
      <c r="K15" s="361"/>
      <c r="L15" s="361"/>
      <c r="M15" s="361"/>
      <c r="N15" s="11"/>
      <c r="O15" s="4"/>
      <c r="P15" s="4"/>
      <c r="Q15" s="2"/>
      <c r="R15" s="2"/>
      <c r="S15" s="2"/>
      <c r="T15" s="2"/>
      <c r="U15" s="2"/>
      <c r="V15" s="2"/>
      <c r="W15" s="2"/>
      <c r="X15" s="2"/>
      <c r="Y15" s="3"/>
      <c r="Z15" s="3"/>
      <c r="AA15" s="3"/>
    </row>
    <row r="16" spans="3:27" ht="15" customHeight="1">
      <c r="C16" s="8"/>
      <c r="D16" s="9"/>
      <c r="E16" s="9"/>
      <c r="F16" s="9"/>
      <c r="G16" s="362"/>
      <c r="H16" s="361"/>
      <c r="I16" s="361"/>
      <c r="J16" s="361"/>
      <c r="K16" s="361"/>
      <c r="L16" s="361"/>
      <c r="M16" s="361"/>
      <c r="N16" s="11"/>
      <c r="O16" s="4"/>
      <c r="P16" s="4"/>
      <c r="Q16" s="2"/>
      <c r="R16" s="2"/>
      <c r="S16" s="2"/>
      <c r="T16" s="2"/>
      <c r="U16" s="2"/>
      <c r="V16" s="2"/>
      <c r="W16" s="2"/>
      <c r="X16" s="2"/>
      <c r="Y16" s="3"/>
      <c r="Z16" s="3"/>
      <c r="AA16" s="3"/>
    </row>
    <row r="17" spans="3:27" ht="15" customHeight="1">
      <c r="C17" s="8"/>
      <c r="D17" s="9"/>
      <c r="E17" s="9"/>
      <c r="F17" s="9"/>
      <c r="G17" s="12" t="s">
        <v>9</v>
      </c>
      <c r="H17" s="13"/>
      <c r="I17" s="13"/>
      <c r="J17" s="14"/>
      <c r="K17" s="15"/>
      <c r="L17" s="15"/>
      <c r="M17" s="15"/>
      <c r="N17" s="16"/>
      <c r="O17" s="4"/>
      <c r="P17" s="4"/>
      <c r="Q17" s="2"/>
      <c r="R17" s="2"/>
      <c r="S17" s="2"/>
      <c r="T17" s="2"/>
      <c r="U17" s="2"/>
      <c r="V17" s="2"/>
      <c r="W17" s="2"/>
      <c r="X17" s="2"/>
      <c r="Y17" s="3"/>
      <c r="Z17" s="3"/>
      <c r="AA17" s="3"/>
    </row>
    <row r="18" spans="3:13" ht="12.75">
      <c r="C18" s="17"/>
      <c r="M18" s="18"/>
    </row>
    <row r="19" ht="12.75">
      <c r="I19" s="18"/>
    </row>
    <row r="20" spans="1:2" s="19" customFormat="1" ht="13.5" thickBot="1">
      <c r="A20" s="260"/>
      <c r="B20" s="260"/>
    </row>
    <row r="21" spans="1:5" s="19" customFormat="1" ht="13.5" thickBot="1">
      <c r="A21" s="260"/>
      <c r="B21" s="260"/>
      <c r="C21" s="20" t="s">
        <v>51</v>
      </c>
      <c r="D21" s="21"/>
      <c r="E21" s="22"/>
    </row>
    <row r="22" spans="1:2" s="19" customFormat="1" ht="12.75">
      <c r="A22" s="260"/>
      <c r="B22" s="260"/>
    </row>
    <row r="23" spans="1:16" s="19" customFormat="1" ht="12.75">
      <c r="A23" s="260"/>
      <c r="B23" s="260"/>
      <c r="C23" s="23" t="s">
        <v>11</v>
      </c>
      <c r="D23" s="24"/>
      <c r="E23" s="24"/>
      <c r="F23" s="24"/>
      <c r="G23" s="24"/>
      <c r="H23" s="24"/>
      <c r="I23" s="24"/>
      <c r="J23" s="24"/>
      <c r="K23" s="24"/>
      <c r="L23" s="24"/>
      <c r="M23" s="25"/>
      <c r="N23" s="26"/>
      <c r="O23" s="26"/>
      <c r="P23" s="26"/>
    </row>
    <row r="24" spans="1:3" s="19" customFormat="1" ht="12.75">
      <c r="A24" s="260"/>
      <c r="B24" s="260"/>
      <c r="C24" s="27"/>
    </row>
    <row r="25" spans="1:3" s="19" customFormat="1" ht="13.5" thickBot="1">
      <c r="A25" s="260"/>
      <c r="B25" s="260"/>
      <c r="C25" s="27"/>
    </row>
    <row r="26" spans="1:12" s="19" customFormat="1" ht="13.5" thickBot="1">
      <c r="A26" s="260"/>
      <c r="B26" s="260"/>
      <c r="E26" s="327" t="s">
        <v>12</v>
      </c>
      <c r="F26" s="328"/>
      <c r="G26" s="329" t="s">
        <v>13</v>
      </c>
      <c r="H26" s="329"/>
      <c r="I26" s="329"/>
      <c r="J26" s="329"/>
      <c r="K26" s="330" t="s">
        <v>14</v>
      </c>
      <c r="L26" s="331"/>
    </row>
    <row r="27" spans="3:12" ht="13.5" thickBot="1">
      <c r="C27" s="363"/>
      <c r="D27" s="363"/>
      <c r="E27" s="338" t="s">
        <v>15</v>
      </c>
      <c r="F27" s="339"/>
      <c r="G27" s="340" t="s">
        <v>16</v>
      </c>
      <c r="H27" s="341"/>
      <c r="I27" s="341" t="s">
        <v>17</v>
      </c>
      <c r="J27" s="354"/>
      <c r="K27" s="332"/>
      <c r="L27" s="333"/>
    </row>
    <row r="28" spans="3:12" ht="36.75" customHeight="1" thickBot="1">
      <c r="C28" s="28" t="s">
        <v>18</v>
      </c>
      <c r="D28" s="29" t="s">
        <v>19</v>
      </c>
      <c r="E28" s="30" t="s">
        <v>20</v>
      </c>
      <c r="F28" s="31" t="s">
        <v>21</v>
      </c>
      <c r="G28" s="165" t="s">
        <v>43</v>
      </c>
      <c r="H28" s="166" t="s">
        <v>21</v>
      </c>
      <c r="I28" s="166" t="s">
        <v>20</v>
      </c>
      <c r="J28" s="167" t="s">
        <v>21</v>
      </c>
      <c r="K28" s="168" t="s">
        <v>20</v>
      </c>
      <c r="L28" s="169" t="s">
        <v>21</v>
      </c>
    </row>
    <row r="29" spans="3:12" ht="12.75">
      <c r="C29" s="355">
        <v>2012</v>
      </c>
      <c r="D29" s="35" t="s">
        <v>23</v>
      </c>
      <c r="E29" s="36">
        <v>5488714.125877747</v>
      </c>
      <c r="F29" s="37">
        <v>549778.1679116316</v>
      </c>
      <c r="G29" s="36">
        <v>36545855.086048916</v>
      </c>
      <c r="H29" s="38">
        <v>5006132.960329768</v>
      </c>
      <c r="I29" s="38">
        <v>14497589.73779869</v>
      </c>
      <c r="J29" s="37">
        <v>2027838.0399449554</v>
      </c>
      <c r="K29" s="39">
        <v>56532158.94972535</v>
      </c>
      <c r="L29" s="37">
        <v>7583749.168186355</v>
      </c>
    </row>
    <row r="30" spans="3:12" ht="12.75">
      <c r="C30" s="356"/>
      <c r="D30" s="40" t="s">
        <v>24</v>
      </c>
      <c r="E30" s="41">
        <v>5561280.580228732</v>
      </c>
      <c r="F30" s="42">
        <v>570527.9992719411</v>
      </c>
      <c r="G30" s="41">
        <v>35823440.08006785</v>
      </c>
      <c r="H30" s="43">
        <v>5771155.702861816</v>
      </c>
      <c r="I30" s="43">
        <v>12698333.328419033</v>
      </c>
      <c r="J30" s="42">
        <v>1979807.810886072</v>
      </c>
      <c r="K30" s="44">
        <v>54083053.98871562</v>
      </c>
      <c r="L30" s="42">
        <v>8321491.513019829</v>
      </c>
    </row>
    <row r="31" spans="3:12" ht="12.75">
      <c r="C31" s="356"/>
      <c r="D31" s="40" t="s">
        <v>25</v>
      </c>
      <c r="E31" s="41">
        <v>6398986.979146337</v>
      </c>
      <c r="F31" s="42">
        <v>560604.8320811694</v>
      </c>
      <c r="G31" s="41">
        <v>37854831.30271094</v>
      </c>
      <c r="H31" s="43">
        <v>5123876.980392955</v>
      </c>
      <c r="I31" s="43">
        <v>14475738.644396247</v>
      </c>
      <c r="J31" s="42">
        <v>2144060.8577810503</v>
      </c>
      <c r="K31" s="44">
        <v>58729556.92625353</v>
      </c>
      <c r="L31" s="42">
        <v>7828542.670255175</v>
      </c>
    </row>
    <row r="32" spans="3:12" ht="12.75">
      <c r="C32" s="356"/>
      <c r="D32" s="40" t="s">
        <v>26</v>
      </c>
      <c r="E32" s="41">
        <v>4681922.84170602</v>
      </c>
      <c r="F32" s="42">
        <v>406794.42317864497</v>
      </c>
      <c r="G32" s="41">
        <v>33750742.38597567</v>
      </c>
      <c r="H32" s="43">
        <v>4795437.398084579</v>
      </c>
      <c r="I32" s="43">
        <v>12858975.966589008</v>
      </c>
      <c r="J32" s="42">
        <v>2380409.1712038</v>
      </c>
      <c r="K32" s="44">
        <v>51291641.1942707</v>
      </c>
      <c r="L32" s="42">
        <v>7582640.992467023</v>
      </c>
    </row>
    <row r="33" spans="3:12" ht="12.75">
      <c r="C33" s="356"/>
      <c r="D33" s="40" t="s">
        <v>27</v>
      </c>
      <c r="E33" s="41">
        <v>4682928.208671317</v>
      </c>
      <c r="F33" s="42">
        <v>462649.26011498366</v>
      </c>
      <c r="G33" s="41">
        <v>39491753.15069126</v>
      </c>
      <c r="H33" s="43">
        <v>5850616.0831152415</v>
      </c>
      <c r="I33" s="43">
        <v>17313339.44642055</v>
      </c>
      <c r="J33" s="42">
        <v>2461213.348542563</v>
      </c>
      <c r="K33" s="44">
        <v>61488020.80578313</v>
      </c>
      <c r="L33" s="42">
        <v>8774478.691772789</v>
      </c>
    </row>
    <row r="34" spans="3:12" ht="12.75">
      <c r="C34" s="356"/>
      <c r="D34" s="40" t="s">
        <v>28</v>
      </c>
      <c r="E34" s="41">
        <v>7096266.187478432</v>
      </c>
      <c r="F34" s="42">
        <v>809983.4593030185</v>
      </c>
      <c r="G34" s="41">
        <v>44637287.58153796</v>
      </c>
      <c r="H34" s="43">
        <v>5653357.045115234</v>
      </c>
      <c r="I34" s="43">
        <v>17754192.968273234</v>
      </c>
      <c r="J34" s="42">
        <v>2353480.4771102304</v>
      </c>
      <c r="K34" s="44">
        <v>69487746.73728964</v>
      </c>
      <c r="L34" s="42">
        <v>8816820.981528483</v>
      </c>
    </row>
    <row r="35" spans="3:12" ht="12.75">
      <c r="C35" s="356"/>
      <c r="D35" s="40" t="s">
        <v>29</v>
      </c>
      <c r="E35" s="41">
        <v>5451623.882180153</v>
      </c>
      <c r="F35" s="42">
        <v>546190.0700677929</v>
      </c>
      <c r="G35" s="41">
        <v>39757983.873095945</v>
      </c>
      <c r="H35" s="43">
        <v>4994057.0973585015</v>
      </c>
      <c r="I35" s="43">
        <v>13624526.170950318</v>
      </c>
      <c r="J35" s="42">
        <v>1898309.4425518918</v>
      </c>
      <c r="K35" s="44">
        <v>58834133.926226415</v>
      </c>
      <c r="L35" s="42">
        <v>7438556.609978186</v>
      </c>
    </row>
    <row r="36" spans="3:12" ht="12.75">
      <c r="C36" s="356"/>
      <c r="D36" s="40" t="s">
        <v>30</v>
      </c>
      <c r="E36" s="41">
        <v>4684453.850949659</v>
      </c>
      <c r="F36" s="42">
        <v>522567.9913754952</v>
      </c>
      <c r="G36" s="41">
        <v>42224570.37764411</v>
      </c>
      <c r="H36" s="43">
        <v>5588479.784917381</v>
      </c>
      <c r="I36" s="43">
        <v>13520398.628810635</v>
      </c>
      <c r="J36" s="42">
        <v>1784429.3704791064</v>
      </c>
      <c r="K36" s="44">
        <v>60429422.8574044</v>
      </c>
      <c r="L36" s="42">
        <v>7895477.146771982</v>
      </c>
    </row>
    <row r="37" spans="3:12" ht="12.75">
      <c r="C37" s="356"/>
      <c r="D37" s="40" t="s">
        <v>31</v>
      </c>
      <c r="E37" s="41">
        <v>3854535.0184126724</v>
      </c>
      <c r="F37" s="42">
        <v>448289.90927587164</v>
      </c>
      <c r="G37" s="41">
        <v>34047933.18041146</v>
      </c>
      <c r="H37" s="43">
        <v>4586134.432063776</v>
      </c>
      <c r="I37" s="43">
        <v>10553221.238112591</v>
      </c>
      <c r="J37" s="42">
        <v>1485313.653204125</v>
      </c>
      <c r="K37" s="44">
        <v>48455689.43693672</v>
      </c>
      <c r="L37" s="42">
        <v>6519737.994543773</v>
      </c>
    </row>
    <row r="38" spans="3:12" ht="12.75">
      <c r="C38" s="356"/>
      <c r="D38" s="40" t="s">
        <v>32</v>
      </c>
      <c r="E38" s="41">
        <v>5602263.507528351</v>
      </c>
      <c r="F38" s="42">
        <v>545363.3064554521</v>
      </c>
      <c r="G38" s="41">
        <v>44148107.2483852</v>
      </c>
      <c r="H38" s="43">
        <v>6443891.408943511</v>
      </c>
      <c r="I38" s="43">
        <v>12207679.137691453</v>
      </c>
      <c r="J38" s="42">
        <v>1946986.6340723773</v>
      </c>
      <c r="K38" s="44">
        <v>61958049.893605</v>
      </c>
      <c r="L38" s="42">
        <v>8936241.34947134</v>
      </c>
    </row>
    <row r="39" spans="3:12" ht="12.75">
      <c r="C39" s="356"/>
      <c r="D39" s="40" t="s">
        <v>33</v>
      </c>
      <c r="E39" s="41">
        <v>4675526.920946456</v>
      </c>
      <c r="F39" s="42">
        <v>423789.04097466683</v>
      </c>
      <c r="G39" s="41">
        <v>39150631.45695367</v>
      </c>
      <c r="H39" s="43">
        <v>5166977.960028802</v>
      </c>
      <c r="I39" s="43">
        <v>11989364.220991407</v>
      </c>
      <c r="J39" s="42">
        <v>1999930.740897053</v>
      </c>
      <c r="K39" s="44">
        <v>55815522.598891534</v>
      </c>
      <c r="L39" s="42">
        <v>7590697.741900522</v>
      </c>
    </row>
    <row r="40" spans="3:12" ht="13.5" thickBot="1">
      <c r="C40" s="357"/>
      <c r="D40" s="45" t="s">
        <v>34</v>
      </c>
      <c r="E40" s="170">
        <v>5068639.314496785</v>
      </c>
      <c r="F40" s="171">
        <v>520855.606314836</v>
      </c>
      <c r="G40" s="170">
        <v>34283372.071216546</v>
      </c>
      <c r="H40" s="172">
        <v>4534308.602157515</v>
      </c>
      <c r="I40" s="172">
        <v>12134709.33462644</v>
      </c>
      <c r="J40" s="171">
        <v>2157542.7382361223</v>
      </c>
      <c r="K40" s="173">
        <v>51486720.720339775</v>
      </c>
      <c r="L40" s="171">
        <v>7212706.946708472</v>
      </c>
    </row>
    <row r="41" spans="3:12" ht="13.5" thickBot="1">
      <c r="C41" s="358">
        <v>2012</v>
      </c>
      <c r="D41" s="354"/>
      <c r="E41" s="53">
        <v>63247141.41762266</v>
      </c>
      <c r="F41" s="53">
        <v>6367394.066325504</v>
      </c>
      <c r="G41" s="53">
        <v>461716507.7947395</v>
      </c>
      <c r="H41" s="53">
        <v>63514425.455369085</v>
      </c>
      <c r="I41" s="53">
        <v>163628068.82307962</v>
      </c>
      <c r="J41" s="53">
        <v>24619322.284909345</v>
      </c>
      <c r="K41" s="53">
        <v>688591718.0354419</v>
      </c>
      <c r="L41" s="54">
        <v>94501141.80660392</v>
      </c>
    </row>
    <row r="42" spans="3:12" ht="12.75">
      <c r="C42" s="355">
        <v>2013</v>
      </c>
      <c r="D42" s="35" t="s">
        <v>23</v>
      </c>
      <c r="E42" s="36">
        <v>6603412.356618432</v>
      </c>
      <c r="F42" s="37">
        <v>625726.6241115157</v>
      </c>
      <c r="G42" s="36">
        <v>51097257.50140271</v>
      </c>
      <c r="H42" s="38">
        <v>6338490.057122322</v>
      </c>
      <c r="I42" s="38">
        <v>15291994.496549789</v>
      </c>
      <c r="J42" s="37">
        <v>2894951.8506210083</v>
      </c>
      <c r="K42" s="39">
        <v>72992664.35457094</v>
      </c>
      <c r="L42" s="37">
        <v>9859168.531854847</v>
      </c>
    </row>
    <row r="43" spans="3:12" ht="12.75">
      <c r="C43" s="356"/>
      <c r="D43" s="40" t="s">
        <v>24</v>
      </c>
      <c r="E43" s="41">
        <v>6144371.716396693</v>
      </c>
      <c r="F43" s="42">
        <v>552164.1397176458</v>
      </c>
      <c r="G43" s="41">
        <v>44938482.889806435</v>
      </c>
      <c r="H43" s="43">
        <v>6505711.80736211</v>
      </c>
      <c r="I43" s="43">
        <v>14418861.164270794</v>
      </c>
      <c r="J43" s="42">
        <v>2320902.809929785</v>
      </c>
      <c r="K43" s="44">
        <v>65501715.77047393</v>
      </c>
      <c r="L43" s="42">
        <v>9378778.757009542</v>
      </c>
    </row>
    <row r="44" spans="3:12" ht="12.75">
      <c r="C44" s="356"/>
      <c r="D44" s="40" t="s">
        <v>25</v>
      </c>
      <c r="E44" s="41">
        <v>6870539.136833865</v>
      </c>
      <c r="F44" s="42">
        <v>684317.6754171153</v>
      </c>
      <c r="G44" s="41">
        <v>42574717.99171871</v>
      </c>
      <c r="H44" s="43">
        <v>5822855.148808577</v>
      </c>
      <c r="I44" s="43">
        <v>11735480.074941399</v>
      </c>
      <c r="J44" s="42">
        <v>1948127.804066048</v>
      </c>
      <c r="K44" s="44">
        <v>61180737.20349397</v>
      </c>
      <c r="L44" s="42">
        <v>8455300.628291741</v>
      </c>
    </row>
    <row r="45" spans="3:12" ht="12.75">
      <c r="C45" s="356"/>
      <c r="D45" s="40" t="s">
        <v>26</v>
      </c>
      <c r="E45" s="41">
        <v>6139858.354327716</v>
      </c>
      <c r="F45" s="42">
        <v>601474.1663086972</v>
      </c>
      <c r="G45" s="41">
        <v>47535968.02368722</v>
      </c>
      <c r="H45" s="43">
        <v>6976391.9871500665</v>
      </c>
      <c r="I45" s="43">
        <v>18924825.739495274</v>
      </c>
      <c r="J45" s="42">
        <v>3151453.1428955644</v>
      </c>
      <c r="K45" s="44">
        <v>72600652.1175102</v>
      </c>
      <c r="L45" s="42">
        <v>10729319.296354327</v>
      </c>
    </row>
    <row r="46" spans="3:12" ht="12.75">
      <c r="C46" s="356"/>
      <c r="D46" s="40" t="s">
        <v>27</v>
      </c>
      <c r="E46" s="41">
        <v>5890476.617217692</v>
      </c>
      <c r="F46" s="42">
        <v>590050.6572355822</v>
      </c>
      <c r="G46" s="41">
        <v>53273527.93247825</v>
      </c>
      <c r="H46" s="43">
        <v>7107878.905604616</v>
      </c>
      <c r="I46" s="43">
        <v>17047621.86312923</v>
      </c>
      <c r="J46" s="42">
        <v>2620515.735047572</v>
      </c>
      <c r="K46" s="44">
        <v>76211626.41282517</v>
      </c>
      <c r="L46" s="42">
        <v>10318445.297887769</v>
      </c>
    </row>
    <row r="47" spans="3:12" ht="12.75">
      <c r="C47" s="356"/>
      <c r="D47" s="40" t="s">
        <v>28</v>
      </c>
      <c r="E47" s="41">
        <v>6142686.448555892</v>
      </c>
      <c r="F47" s="42">
        <v>624993.5801202264</v>
      </c>
      <c r="G47" s="41">
        <v>44450017.19994714</v>
      </c>
      <c r="H47" s="43">
        <v>5975534.6562607465</v>
      </c>
      <c r="I47" s="43">
        <v>17254269.09372901</v>
      </c>
      <c r="J47" s="42">
        <v>2574055.309978301</v>
      </c>
      <c r="K47" s="44">
        <v>67846972.74223204</v>
      </c>
      <c r="L47" s="42">
        <v>9174583.546359275</v>
      </c>
    </row>
    <row r="48" spans="3:12" ht="12.75">
      <c r="C48" s="356"/>
      <c r="D48" s="40" t="s">
        <v>29</v>
      </c>
      <c r="E48" s="41">
        <v>5792277.798489714</v>
      </c>
      <c r="F48" s="42">
        <v>600696.5352731233</v>
      </c>
      <c r="G48" s="41">
        <v>45481930.67409934</v>
      </c>
      <c r="H48" s="43">
        <v>6050025.471598621</v>
      </c>
      <c r="I48" s="43">
        <v>15546714.502471218</v>
      </c>
      <c r="J48" s="42">
        <v>2173848.831283239</v>
      </c>
      <c r="K48" s="44">
        <v>66820922.97506027</v>
      </c>
      <c r="L48" s="42">
        <v>8824570.838154985</v>
      </c>
    </row>
    <row r="49" spans="3:12" ht="12.75">
      <c r="C49" s="356"/>
      <c r="D49" s="40" t="s">
        <v>30</v>
      </c>
      <c r="E49" s="41">
        <v>4962192.427124902</v>
      </c>
      <c r="F49" s="42">
        <v>419012.8156844636</v>
      </c>
      <c r="G49" s="41">
        <v>40196203.528763264</v>
      </c>
      <c r="H49" s="43">
        <v>5367684.923634818</v>
      </c>
      <c r="I49" s="43">
        <v>14644148.590625595</v>
      </c>
      <c r="J49" s="42">
        <v>2503871.7165423767</v>
      </c>
      <c r="K49" s="44">
        <v>59802544.546513766</v>
      </c>
      <c r="L49" s="42">
        <v>8290569.455861658</v>
      </c>
    </row>
    <row r="50" spans="3:12" ht="12.75">
      <c r="C50" s="356"/>
      <c r="D50" s="40" t="s">
        <v>31</v>
      </c>
      <c r="E50" s="41">
        <v>5244267.415161836</v>
      </c>
      <c r="F50" s="42">
        <v>611730.7583052765</v>
      </c>
      <c r="G50" s="41">
        <v>38549056.811989486</v>
      </c>
      <c r="H50" s="43">
        <v>5247250.768006308</v>
      </c>
      <c r="I50" s="43">
        <v>15946518.35579268</v>
      </c>
      <c r="J50" s="42">
        <v>2727549.2878404544</v>
      </c>
      <c r="K50" s="44">
        <v>59739842.582944</v>
      </c>
      <c r="L50" s="42">
        <v>8586530.814152038</v>
      </c>
    </row>
    <row r="51" spans="3:12" ht="12.75">
      <c r="C51" s="356"/>
      <c r="D51" s="40" t="s">
        <v>32</v>
      </c>
      <c r="E51" s="41">
        <v>4723321.466101493</v>
      </c>
      <c r="F51" s="42">
        <v>419155.2152598649</v>
      </c>
      <c r="G51" s="41">
        <v>41614732.219846815</v>
      </c>
      <c r="H51" s="43">
        <v>4784420.624941292</v>
      </c>
      <c r="I51" s="43">
        <v>17536811.706912342</v>
      </c>
      <c r="J51" s="42">
        <v>2990459.774068443</v>
      </c>
      <c r="K51" s="44">
        <v>63874865.39286064</v>
      </c>
      <c r="L51" s="42">
        <v>8194035.6142696</v>
      </c>
    </row>
    <row r="52" spans="3:12" ht="12.75">
      <c r="C52" s="356"/>
      <c r="D52" s="40" t="s">
        <v>33</v>
      </c>
      <c r="E52" s="41">
        <v>4437368.656070623</v>
      </c>
      <c r="F52" s="42">
        <v>447319.57670528913</v>
      </c>
      <c r="G52" s="41">
        <v>37439358.83958506</v>
      </c>
      <c r="H52" s="43">
        <v>5481772.719747986</v>
      </c>
      <c r="I52" s="43">
        <v>14761398.420669438</v>
      </c>
      <c r="J52" s="42">
        <v>2092491.865977684</v>
      </c>
      <c r="K52" s="44">
        <v>56638125.916325115</v>
      </c>
      <c r="L52" s="42">
        <v>8021584.162430959</v>
      </c>
    </row>
    <row r="53" spans="3:12" ht="13.5" thickBot="1">
      <c r="C53" s="357"/>
      <c r="D53" s="45" t="s">
        <v>34</v>
      </c>
      <c r="E53" s="170">
        <v>4226608.983765171</v>
      </c>
      <c r="F53" s="171">
        <v>408611.6975998503</v>
      </c>
      <c r="G53" s="170">
        <v>33178083.970148806</v>
      </c>
      <c r="H53" s="172">
        <v>4646492.746929615</v>
      </c>
      <c r="I53" s="172">
        <v>13384599.021523941</v>
      </c>
      <c r="J53" s="171">
        <v>1999878.1565820316</v>
      </c>
      <c r="K53" s="173">
        <v>50789291.97543792</v>
      </c>
      <c r="L53" s="171">
        <v>7054982.601111497</v>
      </c>
    </row>
    <row r="54" spans="3:12" ht="13.5" thickBot="1">
      <c r="C54" s="358">
        <v>2013</v>
      </c>
      <c r="D54" s="354"/>
      <c r="E54" s="53">
        <v>67177381.37666403</v>
      </c>
      <c r="F54" s="53">
        <v>6585253.441738651</v>
      </c>
      <c r="G54" s="53">
        <v>520329337.5834732</v>
      </c>
      <c r="H54" s="53">
        <v>70304509.81716707</v>
      </c>
      <c r="I54" s="53">
        <v>186493243.03011072</v>
      </c>
      <c r="J54" s="53">
        <v>29998106.28483251</v>
      </c>
      <c r="K54" s="53">
        <v>773999961.990248</v>
      </c>
      <c r="L54" s="54">
        <v>106887869.54373823</v>
      </c>
    </row>
    <row r="55" spans="3:14" ht="12.75" customHeight="1">
      <c r="C55" s="359" t="s">
        <v>35</v>
      </c>
      <c r="D55" s="353"/>
      <c r="E55" s="353"/>
      <c r="F55" s="353"/>
      <c r="G55" s="353"/>
      <c r="H55" s="353"/>
      <c r="I55" s="353"/>
      <c r="J55" s="353"/>
      <c r="K55" s="353"/>
      <c r="L55" s="353"/>
      <c r="M55" s="353"/>
      <c r="N55" s="353"/>
    </row>
    <row r="56" spans="3:14" ht="12.75" customHeight="1">
      <c r="C56" s="174" t="s">
        <v>36</v>
      </c>
      <c r="D56" s="175"/>
      <c r="E56" s="175"/>
      <c r="F56" s="175"/>
      <c r="G56" s="175"/>
      <c r="H56" s="175"/>
      <c r="I56" s="175"/>
      <c r="J56" s="175"/>
      <c r="K56" s="175"/>
      <c r="L56" s="175"/>
      <c r="M56" s="175"/>
      <c r="N56" s="175"/>
    </row>
    <row r="57" spans="3:14" ht="12.75">
      <c r="C57" s="175"/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75"/>
    </row>
    <row r="58" spans="3:14" ht="12.75"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</row>
    <row r="59" spans="3:14" ht="13.5" thickBot="1">
      <c r="C59" s="55"/>
      <c r="D59" s="55"/>
      <c r="E59" s="56"/>
      <c r="F59" s="56"/>
      <c r="G59" s="56"/>
      <c r="H59" s="56"/>
      <c r="I59" s="56"/>
      <c r="J59" s="56"/>
      <c r="K59" s="56"/>
      <c r="L59" s="56"/>
      <c r="M59" s="56"/>
      <c r="N59" s="56"/>
    </row>
    <row r="60" spans="3:14" ht="13.5" thickBot="1">
      <c r="C60" s="55"/>
      <c r="D60" s="55"/>
      <c r="E60" s="327" t="s">
        <v>12</v>
      </c>
      <c r="F60" s="328"/>
      <c r="G60" s="329" t="s">
        <v>13</v>
      </c>
      <c r="H60" s="329"/>
      <c r="I60" s="329"/>
      <c r="J60" s="329"/>
      <c r="K60" s="330" t="s">
        <v>14</v>
      </c>
      <c r="L60" s="331"/>
      <c r="M60" s="56"/>
      <c r="N60" s="56"/>
    </row>
    <row r="61" spans="3:12" ht="13.5" thickBot="1">
      <c r="C61" s="315"/>
      <c r="D61" s="388"/>
      <c r="E61" s="338" t="s">
        <v>15</v>
      </c>
      <c r="F61" s="339"/>
      <c r="G61" s="340" t="s">
        <v>16</v>
      </c>
      <c r="H61" s="341"/>
      <c r="I61" s="341" t="s">
        <v>17</v>
      </c>
      <c r="J61" s="354"/>
      <c r="K61" s="332"/>
      <c r="L61" s="333"/>
    </row>
    <row r="62" spans="3:12" ht="26.25" thickBot="1">
      <c r="C62" s="388"/>
      <c r="D62" s="388"/>
      <c r="E62" s="57" t="s">
        <v>20</v>
      </c>
      <c r="F62" s="58" t="s">
        <v>21</v>
      </c>
      <c r="G62" s="59" t="s">
        <v>22</v>
      </c>
      <c r="H62" s="60" t="s">
        <v>21</v>
      </c>
      <c r="I62" s="59" t="s">
        <v>20</v>
      </c>
      <c r="J62" s="60" t="s">
        <v>21</v>
      </c>
      <c r="K62" s="59" t="s">
        <v>20</v>
      </c>
      <c r="L62" s="60" t="s">
        <v>21</v>
      </c>
    </row>
    <row r="63" spans="3:14" ht="12.75">
      <c r="C63" s="343">
        <v>2012</v>
      </c>
      <c r="D63" s="61" t="s">
        <v>37</v>
      </c>
      <c r="E63" s="62">
        <v>5270595.118135222</v>
      </c>
      <c r="F63" s="63">
        <v>530616.1721937921</v>
      </c>
      <c r="G63" s="64">
        <v>38476375.64956162</v>
      </c>
      <c r="H63" s="65">
        <v>5292868.787947424</v>
      </c>
      <c r="I63" s="64">
        <v>13635672.4019233</v>
      </c>
      <c r="J63" s="65">
        <v>2051610.190409112</v>
      </c>
      <c r="K63" s="64">
        <v>57382643.16962016</v>
      </c>
      <c r="L63" s="65">
        <v>7875095.150550327</v>
      </c>
      <c r="M63" s="66"/>
      <c r="N63" s="66"/>
    </row>
    <row r="64" spans="3:15" ht="12.75">
      <c r="C64" s="344"/>
      <c r="D64" s="67" t="s">
        <v>38</v>
      </c>
      <c r="E64" s="68">
        <v>7096266.187478432</v>
      </c>
      <c r="F64" s="69">
        <v>809983.4593030185</v>
      </c>
      <c r="G64" s="70">
        <v>44637287.58153796</v>
      </c>
      <c r="H64" s="71">
        <v>6443891.408943511</v>
      </c>
      <c r="I64" s="70">
        <v>17754192.968273234</v>
      </c>
      <c r="J64" s="71">
        <v>2461213.348542563</v>
      </c>
      <c r="K64" s="70">
        <v>69487746.73728964</v>
      </c>
      <c r="L64" s="71">
        <v>8936241.34947134</v>
      </c>
      <c r="M64" s="66"/>
      <c r="N64" s="66"/>
      <c r="O64" s="66"/>
    </row>
    <row r="65" spans="3:15" ht="13.5" thickBot="1">
      <c r="C65" s="345"/>
      <c r="D65" s="72" t="s">
        <v>39</v>
      </c>
      <c r="E65" s="73">
        <v>3854535.0184126724</v>
      </c>
      <c r="F65" s="74">
        <v>406794.42317864497</v>
      </c>
      <c r="G65" s="75">
        <v>33750742.38597567</v>
      </c>
      <c r="H65" s="76">
        <v>4534308.602157515</v>
      </c>
      <c r="I65" s="75">
        <v>10553221.238112591</v>
      </c>
      <c r="J65" s="76">
        <v>1485313.653204125</v>
      </c>
      <c r="K65" s="75">
        <v>48455689.43693672</v>
      </c>
      <c r="L65" s="76">
        <v>6519737.994543773</v>
      </c>
      <c r="M65" s="66"/>
      <c r="N65" s="66"/>
      <c r="O65" s="66"/>
    </row>
    <row r="66" spans="3:14" ht="12.75">
      <c r="C66" s="343">
        <v>2013</v>
      </c>
      <c r="D66" s="61" t="s">
        <v>37</v>
      </c>
      <c r="E66" s="62">
        <v>5598115.114722002</v>
      </c>
      <c r="F66" s="63">
        <v>548771.1201448876</v>
      </c>
      <c r="G66" s="64">
        <v>43360778.1319561</v>
      </c>
      <c r="H66" s="65">
        <v>5858709.151430589</v>
      </c>
      <c r="I66" s="64">
        <v>15541103.58584256</v>
      </c>
      <c r="J66" s="65">
        <v>2499842.1904027094</v>
      </c>
      <c r="K66" s="64">
        <v>64499996.832520664</v>
      </c>
      <c r="L66" s="65">
        <v>8907322.461978186</v>
      </c>
      <c r="M66" s="66"/>
      <c r="N66" s="66"/>
    </row>
    <row r="67" spans="3:15" ht="12.75">
      <c r="C67" s="344"/>
      <c r="D67" s="67" t="s">
        <v>38</v>
      </c>
      <c r="E67" s="68">
        <v>6870539.136833865</v>
      </c>
      <c r="F67" s="69">
        <v>684317.6754171153</v>
      </c>
      <c r="G67" s="70">
        <v>53273527.93247825</v>
      </c>
      <c r="H67" s="71">
        <v>7107878.905604616</v>
      </c>
      <c r="I67" s="70">
        <v>18924825.739495274</v>
      </c>
      <c r="J67" s="71">
        <v>3151453.1428955644</v>
      </c>
      <c r="K67" s="70">
        <v>76211626.41282517</v>
      </c>
      <c r="L67" s="71">
        <v>10729319.296354327</v>
      </c>
      <c r="M67" s="66"/>
      <c r="N67" s="66"/>
      <c r="O67" s="66"/>
    </row>
    <row r="68" spans="3:15" ht="13.5" thickBot="1">
      <c r="C68" s="345"/>
      <c r="D68" s="72" t="s">
        <v>39</v>
      </c>
      <c r="E68" s="73">
        <v>4226608.983765171</v>
      </c>
      <c r="F68" s="74">
        <v>408611.6975998503</v>
      </c>
      <c r="G68" s="75">
        <v>33178083.970148806</v>
      </c>
      <c r="H68" s="76">
        <v>4646492.746929615</v>
      </c>
      <c r="I68" s="75">
        <v>11735480.074941399</v>
      </c>
      <c r="J68" s="76">
        <v>1948127.804066048</v>
      </c>
      <c r="K68" s="75">
        <v>50789291.97543792</v>
      </c>
      <c r="L68" s="76">
        <v>7054982.601111497</v>
      </c>
      <c r="M68" s="66"/>
      <c r="N68" s="66"/>
      <c r="O68" s="66"/>
    </row>
    <row r="69" spans="6:15" ht="12.75">
      <c r="F69" s="66"/>
      <c r="G69" s="66"/>
      <c r="H69" s="66"/>
      <c r="I69" s="66"/>
      <c r="J69" s="66"/>
      <c r="K69" s="66"/>
      <c r="L69" s="66"/>
      <c r="M69" s="66"/>
      <c r="N69" s="66"/>
      <c r="O69" s="66"/>
    </row>
    <row r="70" spans="6:15" ht="12.75">
      <c r="F70" s="66"/>
      <c r="G70" s="66"/>
      <c r="H70" s="66"/>
      <c r="I70" s="66"/>
      <c r="J70" s="66"/>
      <c r="K70" s="66"/>
      <c r="L70" s="66"/>
      <c r="M70" s="66"/>
      <c r="N70" s="66"/>
      <c r="O70" s="66"/>
    </row>
    <row r="71" spans="3:16" ht="12.75">
      <c r="C71" s="19"/>
      <c r="D71" s="19"/>
      <c r="E71" s="19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19"/>
    </row>
    <row r="72" spans="3:16" ht="12.75">
      <c r="C72" s="23" t="s">
        <v>40</v>
      </c>
      <c r="D72" s="24"/>
      <c r="E72" s="24"/>
      <c r="F72" s="24"/>
      <c r="G72" s="24"/>
      <c r="H72" s="24"/>
      <c r="I72" s="24"/>
      <c r="J72" s="24"/>
      <c r="K72" s="24"/>
      <c r="L72" s="24"/>
      <c r="M72" s="25"/>
      <c r="N72" s="26"/>
      <c r="O72" s="26"/>
      <c r="P72" s="26"/>
    </row>
    <row r="73" spans="3:16" ht="12.75">
      <c r="C73" s="134" t="s">
        <v>52</v>
      </c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9"/>
      <c r="P73" s="19"/>
    </row>
    <row r="74" spans="3:17" ht="12.75">
      <c r="C74" s="19"/>
      <c r="D74" s="19"/>
      <c r="E74" s="19"/>
      <c r="F74" s="77"/>
      <c r="G74" s="77"/>
      <c r="H74" s="77"/>
      <c r="I74" s="77"/>
      <c r="J74" s="77"/>
      <c r="K74" s="77"/>
      <c r="L74" s="77"/>
      <c r="M74" s="77"/>
      <c r="N74" s="19"/>
      <c r="O74" s="19"/>
      <c r="P74" s="19"/>
      <c r="Q74" s="19"/>
    </row>
    <row r="75" spans="15:17" ht="13.5" thickBot="1">
      <c r="O75" s="19"/>
      <c r="P75" s="19"/>
      <c r="Q75" s="19"/>
    </row>
    <row r="76" spans="3:15" ht="13.5" customHeight="1" thickBot="1">
      <c r="C76" s="309"/>
      <c r="D76" s="309"/>
      <c r="E76" s="314"/>
      <c r="F76" s="327" t="s">
        <v>12</v>
      </c>
      <c r="G76" s="328"/>
      <c r="H76" s="329" t="s">
        <v>13</v>
      </c>
      <c r="I76" s="329"/>
      <c r="J76" s="329"/>
      <c r="K76" s="329"/>
      <c r="L76" s="346" t="s">
        <v>14</v>
      </c>
      <c r="M76" s="347"/>
      <c r="N76" s="19"/>
      <c r="O76" s="19"/>
    </row>
    <row r="77" spans="3:15" ht="13.5" thickBot="1">
      <c r="C77" s="78"/>
      <c r="D77" s="78"/>
      <c r="E77" s="79"/>
      <c r="F77" s="338" t="s">
        <v>15</v>
      </c>
      <c r="G77" s="339"/>
      <c r="H77" s="350" t="s">
        <v>16</v>
      </c>
      <c r="I77" s="351"/>
      <c r="J77" s="351" t="s">
        <v>17</v>
      </c>
      <c r="K77" s="352"/>
      <c r="L77" s="348"/>
      <c r="M77" s="349"/>
      <c r="N77" s="19"/>
      <c r="O77" s="19"/>
    </row>
    <row r="78" spans="3:14" ht="26.25" thickBot="1">
      <c r="C78" s="80" t="s">
        <v>42</v>
      </c>
      <c r="D78" s="81" t="s">
        <v>19</v>
      </c>
      <c r="E78" s="82" t="s">
        <v>18</v>
      </c>
      <c r="F78" s="83" t="s">
        <v>20</v>
      </c>
      <c r="G78" s="84" t="s">
        <v>21</v>
      </c>
      <c r="H78" s="83" t="s">
        <v>20</v>
      </c>
      <c r="I78" s="85" t="s">
        <v>21</v>
      </c>
      <c r="J78" s="85" t="s">
        <v>20</v>
      </c>
      <c r="K78" s="84" t="s">
        <v>21</v>
      </c>
      <c r="L78" s="83" t="s">
        <v>20</v>
      </c>
      <c r="M78" s="84" t="s">
        <v>21</v>
      </c>
      <c r="N78" s="19"/>
    </row>
    <row r="79" spans="2:15" ht="12.75">
      <c r="B79" s="261"/>
      <c r="C79" s="86">
        <v>2</v>
      </c>
      <c r="D79" s="87">
        <v>12</v>
      </c>
      <c r="E79" s="88">
        <v>2013</v>
      </c>
      <c r="F79" s="89">
        <v>129061.60185786574</v>
      </c>
      <c r="G79" s="90">
        <v>16738.240954233064</v>
      </c>
      <c r="H79" s="89">
        <v>1515492.947704101</v>
      </c>
      <c r="I79" s="91">
        <v>187238.31882033084</v>
      </c>
      <c r="J79" s="91">
        <v>696935.76809531</v>
      </c>
      <c r="K79" s="90">
        <v>38196.20216373386</v>
      </c>
      <c r="L79" s="89">
        <v>2341490.3176572765</v>
      </c>
      <c r="M79" s="90">
        <v>242172.76193829777</v>
      </c>
      <c r="N79" s="77"/>
      <c r="O79" s="92"/>
    </row>
    <row r="80" spans="2:15" ht="12.75">
      <c r="B80" s="261"/>
      <c r="C80" s="93">
        <v>3</v>
      </c>
      <c r="D80" s="94">
        <v>12</v>
      </c>
      <c r="E80" s="95">
        <v>2013</v>
      </c>
      <c r="F80" s="96">
        <v>237032.75422483604</v>
      </c>
      <c r="G80" s="97">
        <v>22216.575778358165</v>
      </c>
      <c r="H80" s="96">
        <v>1681124.4594126379</v>
      </c>
      <c r="I80" s="98">
        <v>253303.88619341986</v>
      </c>
      <c r="J80" s="98">
        <v>460818.07298998523</v>
      </c>
      <c r="K80" s="97">
        <v>50074.695691550325</v>
      </c>
      <c r="L80" s="96">
        <v>2378975.2866274593</v>
      </c>
      <c r="M80" s="97">
        <v>325595.15766332834</v>
      </c>
      <c r="N80" s="99"/>
      <c r="O80" s="92"/>
    </row>
    <row r="81" spans="2:15" ht="12.75">
      <c r="B81" s="261"/>
      <c r="C81" s="93">
        <v>4</v>
      </c>
      <c r="D81" s="94">
        <v>12</v>
      </c>
      <c r="E81" s="95">
        <v>2013</v>
      </c>
      <c r="F81" s="96">
        <v>187700.8489896242</v>
      </c>
      <c r="G81" s="97">
        <v>19510.680047657468</v>
      </c>
      <c r="H81" s="96">
        <v>1766989.4082406135</v>
      </c>
      <c r="I81" s="98">
        <v>262998.6853819164</v>
      </c>
      <c r="J81" s="98">
        <v>516743.80556504114</v>
      </c>
      <c r="K81" s="97">
        <v>35954.03890275249</v>
      </c>
      <c r="L81" s="96">
        <v>2471434.062795279</v>
      </c>
      <c r="M81" s="97">
        <v>318463.4043323264</v>
      </c>
      <c r="N81" s="99"/>
      <c r="O81" s="92"/>
    </row>
    <row r="82" spans="2:15" ht="12.75">
      <c r="B82" s="261"/>
      <c r="C82" s="93">
        <v>5</v>
      </c>
      <c r="D82" s="94">
        <v>12</v>
      </c>
      <c r="E82" s="95">
        <v>2013</v>
      </c>
      <c r="F82" s="96">
        <v>204286.4229047663</v>
      </c>
      <c r="G82" s="97">
        <v>18640.690714486373</v>
      </c>
      <c r="H82" s="96">
        <v>1830058.5605131562</v>
      </c>
      <c r="I82" s="98">
        <v>256028.15290008427</v>
      </c>
      <c r="J82" s="98">
        <v>631305.7052533008</v>
      </c>
      <c r="K82" s="97">
        <v>107484.31855604457</v>
      </c>
      <c r="L82" s="96">
        <v>2665650.6886712234</v>
      </c>
      <c r="M82" s="97">
        <v>382153.1621706152</v>
      </c>
      <c r="N82" s="99"/>
      <c r="O82" s="92"/>
    </row>
    <row r="83" spans="2:15" ht="12.75">
      <c r="B83" s="261"/>
      <c r="C83" s="93">
        <v>6</v>
      </c>
      <c r="D83" s="94">
        <v>12</v>
      </c>
      <c r="E83" s="95">
        <v>2013</v>
      </c>
      <c r="F83" s="96">
        <v>191275.6398531489</v>
      </c>
      <c r="G83" s="97">
        <v>25383.45246728796</v>
      </c>
      <c r="H83" s="96">
        <v>1579286.532768521</v>
      </c>
      <c r="I83" s="98">
        <v>140144.15302268663</v>
      </c>
      <c r="J83" s="98">
        <v>660520.687045091</v>
      </c>
      <c r="K83" s="97">
        <v>119502.56318742351</v>
      </c>
      <c r="L83" s="96">
        <v>2431082.859666761</v>
      </c>
      <c r="M83" s="97">
        <v>285030.1686773981</v>
      </c>
      <c r="N83" s="99"/>
      <c r="O83" s="92"/>
    </row>
    <row r="84" spans="2:15" ht="12.75">
      <c r="B84" s="261"/>
      <c r="C84" s="93">
        <v>9</v>
      </c>
      <c r="D84" s="94">
        <v>12</v>
      </c>
      <c r="E84" s="95">
        <v>2013</v>
      </c>
      <c r="F84" s="96">
        <v>193391.9979606122</v>
      </c>
      <c r="G84" s="97">
        <v>18417.31958417677</v>
      </c>
      <c r="H84" s="96">
        <v>1850106.967585463</v>
      </c>
      <c r="I84" s="98">
        <v>234916.95231464837</v>
      </c>
      <c r="J84" s="98">
        <v>477833.15872793656</v>
      </c>
      <c r="K84" s="97">
        <v>58619.48297924667</v>
      </c>
      <c r="L84" s="96">
        <v>2521332.1242740117</v>
      </c>
      <c r="M84" s="97">
        <v>311953.7548780718</v>
      </c>
      <c r="N84" s="99"/>
      <c r="O84" s="92"/>
    </row>
    <row r="85" spans="2:15" ht="12.75">
      <c r="B85" s="261"/>
      <c r="C85" s="93">
        <v>10</v>
      </c>
      <c r="D85" s="94">
        <v>12</v>
      </c>
      <c r="E85" s="95">
        <v>2013</v>
      </c>
      <c r="F85" s="96">
        <v>125340.97153373303</v>
      </c>
      <c r="G85" s="97">
        <v>15644.720237914547</v>
      </c>
      <c r="H85" s="96">
        <v>1900519.4350572962</v>
      </c>
      <c r="I85" s="98">
        <v>255364.039709342</v>
      </c>
      <c r="J85" s="98">
        <v>713780.0899939287</v>
      </c>
      <c r="K85" s="97">
        <v>73334.22046937847</v>
      </c>
      <c r="L85" s="96">
        <v>2739640.496584958</v>
      </c>
      <c r="M85" s="97">
        <v>344342.980416635</v>
      </c>
      <c r="N85" s="99"/>
      <c r="O85" s="92"/>
    </row>
    <row r="86" spans="2:15" ht="12.75">
      <c r="B86" s="261"/>
      <c r="C86" s="93">
        <v>11</v>
      </c>
      <c r="D86" s="94">
        <v>12</v>
      </c>
      <c r="E86" s="95">
        <v>2013</v>
      </c>
      <c r="F86" s="96">
        <v>252919.10471488335</v>
      </c>
      <c r="G86" s="97">
        <v>14878.806143293257</v>
      </c>
      <c r="H86" s="96">
        <v>1189869.7235706479</v>
      </c>
      <c r="I86" s="98">
        <v>189335.5737779369</v>
      </c>
      <c r="J86" s="98">
        <v>519403.811574266</v>
      </c>
      <c r="K86" s="97">
        <v>51386.43902310331</v>
      </c>
      <c r="L86" s="96">
        <v>1962192.6398597972</v>
      </c>
      <c r="M86" s="97">
        <v>255600.81894433344</v>
      </c>
      <c r="N86" s="99"/>
      <c r="O86" s="92"/>
    </row>
    <row r="87" spans="2:15" ht="12.75">
      <c r="B87" s="261"/>
      <c r="C87" s="93">
        <v>12</v>
      </c>
      <c r="D87" s="94">
        <v>12</v>
      </c>
      <c r="E87" s="95">
        <v>2013</v>
      </c>
      <c r="F87" s="96">
        <v>246996.6979437636</v>
      </c>
      <c r="G87" s="97">
        <v>24242.559835726646</v>
      </c>
      <c r="H87" s="96">
        <v>1187866.8074092176</v>
      </c>
      <c r="I87" s="98">
        <v>248601.83523231337</v>
      </c>
      <c r="J87" s="98">
        <v>494271.1722502068</v>
      </c>
      <c r="K87" s="97">
        <v>83323.25382865952</v>
      </c>
      <c r="L87" s="96">
        <v>1929134.677603188</v>
      </c>
      <c r="M87" s="97">
        <v>356167.64889669954</v>
      </c>
      <c r="N87" s="99"/>
      <c r="O87" s="92"/>
    </row>
    <row r="88" spans="2:15" ht="12.75">
      <c r="B88" s="261"/>
      <c r="C88" s="93">
        <v>13</v>
      </c>
      <c r="D88" s="94">
        <v>12</v>
      </c>
      <c r="E88" s="95">
        <v>2013</v>
      </c>
      <c r="F88" s="96">
        <v>232827.97337462462</v>
      </c>
      <c r="G88" s="97">
        <v>16202.430198948954</v>
      </c>
      <c r="H88" s="96">
        <v>1468240.6246884386</v>
      </c>
      <c r="I88" s="98">
        <v>239506.01073573573</v>
      </c>
      <c r="J88" s="98">
        <v>903420.0884159158</v>
      </c>
      <c r="K88" s="97">
        <v>110999.91117867871</v>
      </c>
      <c r="L88" s="96">
        <v>2604488.686478979</v>
      </c>
      <c r="M88" s="97">
        <v>366708.3521133634</v>
      </c>
      <c r="N88" s="99"/>
      <c r="O88" s="92"/>
    </row>
    <row r="89" spans="2:15" ht="12.75">
      <c r="B89" s="261"/>
      <c r="C89" s="93">
        <v>16</v>
      </c>
      <c r="D89" s="94">
        <v>12</v>
      </c>
      <c r="E89" s="95">
        <v>2013</v>
      </c>
      <c r="F89" s="96">
        <v>287757.8371860246</v>
      </c>
      <c r="G89" s="97">
        <v>32889.634033994334</v>
      </c>
      <c r="H89" s="96">
        <v>1479254.277658168</v>
      </c>
      <c r="I89" s="98">
        <v>307580.401388102</v>
      </c>
      <c r="J89" s="98">
        <v>1008229.0919622285</v>
      </c>
      <c r="K89" s="97">
        <v>242731.40786591126</v>
      </c>
      <c r="L89" s="96">
        <v>2775241.2068064213</v>
      </c>
      <c r="M89" s="97">
        <v>583201.4432880075</v>
      </c>
      <c r="N89" s="99"/>
      <c r="O89" s="92"/>
    </row>
    <row r="90" spans="2:15" ht="12.75">
      <c r="B90" s="261"/>
      <c r="C90" s="93">
        <v>17</v>
      </c>
      <c r="D90" s="94">
        <v>12</v>
      </c>
      <c r="E90" s="95">
        <v>2013</v>
      </c>
      <c r="F90" s="96">
        <v>496662.99569916906</v>
      </c>
      <c r="G90" s="97">
        <v>50328.7827531376</v>
      </c>
      <c r="H90" s="96">
        <v>1839467.8701043027</v>
      </c>
      <c r="I90" s="98">
        <v>250583.2853351506</v>
      </c>
      <c r="J90" s="98">
        <v>456819.59468453634</v>
      </c>
      <c r="K90" s="97">
        <v>57528.99442898518</v>
      </c>
      <c r="L90" s="96">
        <v>2792950.4604880083</v>
      </c>
      <c r="M90" s="97">
        <v>358441.06251727336</v>
      </c>
      <c r="N90" s="99"/>
      <c r="O90" s="92"/>
    </row>
    <row r="91" spans="2:15" ht="12.75">
      <c r="B91" s="261"/>
      <c r="C91" s="93">
        <v>18</v>
      </c>
      <c r="D91" s="94">
        <v>12</v>
      </c>
      <c r="E91" s="95">
        <v>2013</v>
      </c>
      <c r="F91" s="96">
        <v>219662.75453094722</v>
      </c>
      <c r="G91" s="97">
        <v>14869.253463277479</v>
      </c>
      <c r="H91" s="96">
        <v>1939457.3150423646</v>
      </c>
      <c r="I91" s="98">
        <v>162527.26135871423</v>
      </c>
      <c r="J91" s="98">
        <v>850751.1994718645</v>
      </c>
      <c r="K91" s="97">
        <v>170717.25775865343</v>
      </c>
      <c r="L91" s="96">
        <v>3009871.2690451765</v>
      </c>
      <c r="M91" s="97">
        <v>348113.77258064516</v>
      </c>
      <c r="N91" s="99"/>
      <c r="O91" s="92"/>
    </row>
    <row r="92" spans="2:15" ht="12.75">
      <c r="B92" s="261"/>
      <c r="C92" s="93">
        <v>19</v>
      </c>
      <c r="D92" s="94">
        <v>12</v>
      </c>
      <c r="E92" s="95">
        <v>2013</v>
      </c>
      <c r="F92" s="96">
        <v>192600.52282322643</v>
      </c>
      <c r="G92" s="97">
        <v>15735.088854389518</v>
      </c>
      <c r="H92" s="96">
        <v>2867251.1159469127</v>
      </c>
      <c r="I92" s="98">
        <v>330042.87499952666</v>
      </c>
      <c r="J92" s="98">
        <v>980243.1490372781</v>
      </c>
      <c r="K92" s="97">
        <v>93028.4015998031</v>
      </c>
      <c r="L92" s="96">
        <v>4040094.7878074176</v>
      </c>
      <c r="M92" s="97">
        <v>438806.3654537193</v>
      </c>
      <c r="N92" s="99"/>
      <c r="O92" s="92"/>
    </row>
    <row r="93" spans="2:15" ht="12.75">
      <c r="B93" s="261"/>
      <c r="C93" s="93">
        <v>20</v>
      </c>
      <c r="D93" s="94">
        <v>12</v>
      </c>
      <c r="E93" s="95">
        <v>2013</v>
      </c>
      <c r="F93" s="96">
        <v>238972.77760839218</v>
      </c>
      <c r="G93" s="97">
        <v>23339.959933587408</v>
      </c>
      <c r="H93" s="96">
        <v>1789207.3629976227</v>
      </c>
      <c r="I93" s="98">
        <v>284532.3456831817</v>
      </c>
      <c r="J93" s="98">
        <v>865650.9247877438</v>
      </c>
      <c r="K93" s="97">
        <v>119035.9603467794</v>
      </c>
      <c r="L93" s="96">
        <v>2893831.065393759</v>
      </c>
      <c r="M93" s="97">
        <v>426908.2659635485</v>
      </c>
      <c r="N93" s="99"/>
      <c r="O93" s="92"/>
    </row>
    <row r="94" spans="2:15" ht="12.75">
      <c r="B94" s="261"/>
      <c r="C94" s="93">
        <v>23</v>
      </c>
      <c r="D94" s="94">
        <v>12</v>
      </c>
      <c r="E94" s="95">
        <v>2013</v>
      </c>
      <c r="F94" s="96">
        <v>198081.9792231767</v>
      </c>
      <c r="G94" s="97">
        <v>19533.1487191079</v>
      </c>
      <c r="H94" s="96">
        <v>1578275.2806773654</v>
      </c>
      <c r="I94" s="98">
        <v>175517.912522604</v>
      </c>
      <c r="J94" s="98">
        <v>817537.697588909</v>
      </c>
      <c r="K94" s="97">
        <v>140943.808357821</v>
      </c>
      <c r="L94" s="96">
        <v>2593894.957489451</v>
      </c>
      <c r="M94" s="97">
        <v>335994.86959953286</v>
      </c>
      <c r="N94" s="99"/>
      <c r="O94" s="92"/>
    </row>
    <row r="95" spans="2:15" ht="12.75">
      <c r="B95" s="261"/>
      <c r="C95" s="93">
        <v>24</v>
      </c>
      <c r="D95" s="94">
        <v>12</v>
      </c>
      <c r="E95" s="95">
        <v>2013</v>
      </c>
      <c r="F95" s="96">
        <v>223402.14180233105</v>
      </c>
      <c r="G95" s="97">
        <v>17707.6335525443</v>
      </c>
      <c r="H95" s="96">
        <v>907443.0135468587</v>
      </c>
      <c r="I95" s="98">
        <v>164192.3413607505</v>
      </c>
      <c r="J95" s="98">
        <v>341941.7948336967</v>
      </c>
      <c r="K95" s="97">
        <v>47270.486337534356</v>
      </c>
      <c r="L95" s="96">
        <v>1472786.9501828863</v>
      </c>
      <c r="M95" s="97">
        <v>229170.46125082916</v>
      </c>
      <c r="N95" s="99"/>
      <c r="O95" s="92"/>
    </row>
    <row r="96" spans="2:15" ht="12.75">
      <c r="B96" s="261"/>
      <c r="C96" s="93">
        <v>26</v>
      </c>
      <c r="D96" s="94">
        <v>12</v>
      </c>
      <c r="E96" s="95">
        <v>2013</v>
      </c>
      <c r="F96" s="96">
        <v>168382.07674563947</v>
      </c>
      <c r="G96" s="97">
        <v>18658.83211559949</v>
      </c>
      <c r="H96" s="96">
        <v>1250009.557563017</v>
      </c>
      <c r="I96" s="98">
        <v>173740.18266386382</v>
      </c>
      <c r="J96" s="98">
        <v>166400.02738102002</v>
      </c>
      <c r="K96" s="97">
        <v>38194.16611177394</v>
      </c>
      <c r="L96" s="96">
        <v>1584791.6616896763</v>
      </c>
      <c r="M96" s="97">
        <v>230593.18089123722</v>
      </c>
      <c r="N96" s="99"/>
      <c r="O96" s="92"/>
    </row>
    <row r="97" spans="1:14" s="113" customFormat="1" ht="12.75" customHeight="1">
      <c r="A97" s="260"/>
      <c r="B97" s="261"/>
      <c r="C97" s="93">
        <v>27</v>
      </c>
      <c r="D97" s="94">
        <v>12</v>
      </c>
      <c r="E97" s="95">
        <v>2013</v>
      </c>
      <c r="F97" s="96">
        <v>53351.803529814926</v>
      </c>
      <c r="G97" s="97">
        <v>9037.777713045463</v>
      </c>
      <c r="H97" s="96">
        <v>2155672.1279605506</v>
      </c>
      <c r="I97" s="98">
        <v>271816.9930336608</v>
      </c>
      <c r="J97" s="98">
        <v>676645.5067778539</v>
      </c>
      <c r="K97" s="97">
        <v>74563.99548016145</v>
      </c>
      <c r="L97" s="96">
        <v>2885669.438268219</v>
      </c>
      <c r="M97" s="97">
        <v>355418.76622686774</v>
      </c>
      <c r="N97" s="26"/>
    </row>
    <row r="98" spans="1:14" s="113" customFormat="1" ht="12.75" customHeight="1" thickBot="1">
      <c r="A98" s="262"/>
      <c r="B98" s="263"/>
      <c r="C98" s="100">
        <v>30</v>
      </c>
      <c r="D98" s="101">
        <v>12</v>
      </c>
      <c r="E98" s="102">
        <v>2013</v>
      </c>
      <c r="F98" s="103">
        <v>146900.08125859173</v>
      </c>
      <c r="G98" s="104">
        <v>14636.110499083548</v>
      </c>
      <c r="H98" s="103">
        <v>1402490.5817015427</v>
      </c>
      <c r="I98" s="105">
        <v>258521.54049564686</v>
      </c>
      <c r="J98" s="105">
        <v>1145347.6750878263</v>
      </c>
      <c r="K98" s="104">
        <v>286988.552314037</v>
      </c>
      <c r="L98" s="103">
        <v>2694738.338047961</v>
      </c>
      <c r="M98" s="104">
        <v>560146.2033087674</v>
      </c>
      <c r="N98" s="26"/>
    </row>
    <row r="99" spans="1:16" s="113" customFormat="1" ht="13.5" thickBot="1">
      <c r="A99" s="262"/>
      <c r="B99" s="262"/>
      <c r="C99" s="107" t="s">
        <v>44</v>
      </c>
      <c r="D99" s="108" t="s">
        <v>44</v>
      </c>
      <c r="E99" s="109" t="s">
        <v>44</v>
      </c>
      <c r="F99" s="110"/>
      <c r="G99" s="111"/>
      <c r="H99" s="110"/>
      <c r="I99" s="112"/>
      <c r="J99" s="112"/>
      <c r="K99" s="111"/>
      <c r="L99" s="110"/>
      <c r="M99" s="111"/>
      <c r="N99" s="106"/>
      <c r="O99" s="106"/>
      <c r="P99" s="26"/>
    </row>
    <row r="100" spans="3:16" ht="13.5" thickBot="1">
      <c r="C100" s="19"/>
      <c r="D100" s="19"/>
      <c r="E100" s="19"/>
      <c r="F100" s="99"/>
      <c r="G100" s="19"/>
      <c r="H100" s="19"/>
      <c r="I100" s="19"/>
      <c r="J100" s="19"/>
      <c r="K100" s="19"/>
      <c r="L100" s="19"/>
      <c r="M100" s="19"/>
      <c r="N100" s="19"/>
      <c r="O100" s="19"/>
      <c r="P100" s="19"/>
    </row>
    <row r="101" spans="3:16" ht="13.5" thickBot="1">
      <c r="C101" s="19"/>
      <c r="D101" s="19"/>
      <c r="E101" s="327" t="s">
        <v>12</v>
      </c>
      <c r="F101" s="328"/>
      <c r="G101" s="329" t="s">
        <v>13</v>
      </c>
      <c r="H101" s="329"/>
      <c r="I101" s="329"/>
      <c r="J101" s="329"/>
      <c r="K101" s="330" t="s">
        <v>14</v>
      </c>
      <c r="L101" s="331"/>
      <c r="M101" s="19"/>
      <c r="N101" s="19"/>
      <c r="O101" s="19"/>
      <c r="P101" s="19"/>
    </row>
    <row r="102" spans="3:14" ht="13.5" thickBot="1">
      <c r="C102" s="334"/>
      <c r="D102" s="335"/>
      <c r="E102" s="338" t="s">
        <v>15</v>
      </c>
      <c r="F102" s="339"/>
      <c r="G102" s="340" t="s">
        <v>16</v>
      </c>
      <c r="H102" s="341"/>
      <c r="I102" s="341" t="s">
        <v>17</v>
      </c>
      <c r="J102" s="354"/>
      <c r="K102" s="332"/>
      <c r="L102" s="333"/>
      <c r="M102" s="19"/>
      <c r="N102" s="19"/>
    </row>
    <row r="103" spans="3:14" ht="26.25" thickBot="1">
      <c r="C103" s="336"/>
      <c r="D103" s="337"/>
      <c r="E103" s="59" t="s">
        <v>20</v>
      </c>
      <c r="F103" s="176" t="s">
        <v>21</v>
      </c>
      <c r="G103" s="59" t="s">
        <v>22</v>
      </c>
      <c r="H103" s="60" t="s">
        <v>21</v>
      </c>
      <c r="I103" s="59" t="s">
        <v>20</v>
      </c>
      <c r="J103" s="60" t="s">
        <v>21</v>
      </c>
      <c r="K103" s="59" t="s">
        <v>20</v>
      </c>
      <c r="L103" s="60" t="s">
        <v>21</v>
      </c>
      <c r="M103" s="19"/>
      <c r="N103" s="19"/>
    </row>
    <row r="104" spans="3:14" ht="12.75">
      <c r="C104" s="319" t="s">
        <v>37</v>
      </c>
      <c r="D104" s="386"/>
      <c r="E104" s="64">
        <v>211330.4491882586</v>
      </c>
      <c r="F104" s="65">
        <v>20430.584879992508</v>
      </c>
      <c r="G104" s="64">
        <v>1658904.1985074398</v>
      </c>
      <c r="H104" s="65">
        <v>232324.6373464808</v>
      </c>
      <c r="I104" s="64">
        <v>669229.951076197</v>
      </c>
      <c r="J104" s="65">
        <v>99993.90782910158</v>
      </c>
      <c r="K104" s="64">
        <v>2539464.5987718957</v>
      </c>
      <c r="L104" s="65">
        <v>352749.13005557493</v>
      </c>
      <c r="M104" s="19"/>
      <c r="N104" s="19"/>
    </row>
    <row r="105" spans="3:14" ht="12.75">
      <c r="C105" s="321" t="s">
        <v>38</v>
      </c>
      <c r="D105" s="387"/>
      <c r="E105" s="70">
        <v>496662.99569916906</v>
      </c>
      <c r="F105" s="71">
        <v>50328.7827531376</v>
      </c>
      <c r="G105" s="70">
        <v>2867251.1159469127</v>
      </c>
      <c r="H105" s="71">
        <v>330042.87499952666</v>
      </c>
      <c r="I105" s="70">
        <v>1145347.6750878263</v>
      </c>
      <c r="J105" s="71">
        <v>286988.552314037</v>
      </c>
      <c r="K105" s="70">
        <v>4040094.7878074176</v>
      </c>
      <c r="L105" s="71">
        <v>583201.4432880075</v>
      </c>
      <c r="M105" s="19"/>
      <c r="N105" s="19"/>
    </row>
    <row r="106" spans="3:14" ht="13.5" thickBot="1">
      <c r="C106" s="323" t="s">
        <v>39</v>
      </c>
      <c r="D106" s="385"/>
      <c r="E106" s="75">
        <v>53351.803529814926</v>
      </c>
      <c r="F106" s="76">
        <v>9037.777713045463</v>
      </c>
      <c r="G106" s="75">
        <v>907443.0135468587</v>
      </c>
      <c r="H106" s="76">
        <v>140144.15302268663</v>
      </c>
      <c r="I106" s="75">
        <v>166400.02738102002</v>
      </c>
      <c r="J106" s="76">
        <v>35954.03890275249</v>
      </c>
      <c r="K106" s="75">
        <v>1472786.9501828863</v>
      </c>
      <c r="L106" s="76">
        <v>229170.46125082916</v>
      </c>
      <c r="M106" s="19"/>
      <c r="N106" s="19"/>
    </row>
    <row r="107" spans="3:16" ht="12.75"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</row>
    <row r="110" spans="3:16" ht="12.75">
      <c r="C110" s="23" t="s">
        <v>45</v>
      </c>
      <c r="D110" s="117"/>
      <c r="E110" s="117"/>
      <c r="F110" s="117"/>
      <c r="G110" s="117"/>
      <c r="H110" s="117"/>
      <c r="I110" s="117"/>
      <c r="J110" s="117"/>
      <c r="K110" s="117"/>
      <c r="L110" s="117"/>
      <c r="M110" s="118"/>
      <c r="N110" s="113"/>
      <c r="O110" s="26"/>
      <c r="P110" s="113"/>
    </row>
    <row r="111" spans="1:15" ht="12.75">
      <c r="A111" s="264"/>
      <c r="B111" s="264"/>
      <c r="C111" s="1" t="s">
        <v>53</v>
      </c>
      <c r="O111" s="19"/>
    </row>
    <row r="112" spans="1:15" ht="12" customHeight="1">
      <c r="A112" s="264"/>
      <c r="B112" s="264"/>
      <c r="C112" s="119"/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9"/>
    </row>
    <row r="113" spans="1:15" ht="16.5" customHeight="1" thickBot="1">
      <c r="A113" s="264"/>
      <c r="B113" s="264"/>
      <c r="C113" s="119"/>
      <c r="D113" s="119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9"/>
    </row>
    <row r="114" spans="1:15" ht="28.5" customHeight="1" thickBot="1">
      <c r="A114" s="264"/>
      <c r="B114" s="264"/>
      <c r="C114" s="119"/>
      <c r="D114" s="119"/>
      <c r="E114" s="119"/>
      <c r="F114" s="119"/>
      <c r="G114" s="120" t="s">
        <v>14</v>
      </c>
      <c r="H114" s="121" t="s">
        <v>47</v>
      </c>
      <c r="I114" s="325" t="s">
        <v>13</v>
      </c>
      <c r="J114" s="326"/>
      <c r="L114" s="122"/>
      <c r="M114" s="122"/>
      <c r="N114" s="122"/>
      <c r="O114" s="26"/>
    </row>
    <row r="115" spans="3:15" ht="16.5" customHeight="1" thickBot="1">
      <c r="C115" s="119"/>
      <c r="D115" s="119"/>
      <c r="E115" s="119"/>
      <c r="F115" s="119"/>
      <c r="G115" s="123"/>
      <c r="H115" s="124" t="s">
        <v>15</v>
      </c>
      <c r="I115" s="125" t="s">
        <v>16</v>
      </c>
      <c r="J115" s="125" t="s">
        <v>17</v>
      </c>
      <c r="L115" s="126"/>
      <c r="M115" s="113"/>
      <c r="N115" s="126"/>
      <c r="O115" s="26"/>
    </row>
    <row r="116" spans="1:18" ht="12.75">
      <c r="A116" s="265"/>
      <c r="B116" s="266"/>
      <c r="C116" s="127">
        <v>1</v>
      </c>
      <c r="D116" s="128" t="s">
        <v>61</v>
      </c>
      <c r="E116" s="129"/>
      <c r="F116" s="130"/>
      <c r="G116" s="131">
        <v>17037875.28744045</v>
      </c>
      <c r="H116" s="131">
        <v>10010.948592989622</v>
      </c>
      <c r="I116" s="132">
        <v>14186126.884495068</v>
      </c>
      <c r="J116" s="133">
        <v>2841737.4543523905</v>
      </c>
      <c r="M116" s="3"/>
      <c r="N116" s="119"/>
      <c r="O116" s="113"/>
      <c r="P116" s="137"/>
      <c r="Q116" s="137"/>
      <c r="R116" s="137"/>
    </row>
    <row r="117" spans="1:18" ht="12.75">
      <c r="A117" s="265"/>
      <c r="B117" s="266"/>
      <c r="C117" s="138">
        <v>2</v>
      </c>
      <c r="D117" s="139" t="s">
        <v>62</v>
      </c>
      <c r="E117" s="140"/>
      <c r="F117" s="141"/>
      <c r="G117" s="142">
        <v>8948803.792251812</v>
      </c>
      <c r="H117" s="142">
        <v>498080.1247654886</v>
      </c>
      <c r="I117" s="143">
        <v>5662631.496210953</v>
      </c>
      <c r="J117" s="144">
        <v>2788092.1712753708</v>
      </c>
      <c r="K117" s="119"/>
      <c r="N117" s="119"/>
      <c r="O117" s="113"/>
      <c r="P117" s="137"/>
      <c r="Q117" s="137"/>
      <c r="R117" s="137"/>
    </row>
    <row r="118" spans="1:18" ht="12.75">
      <c r="A118" s="265"/>
      <c r="B118" s="266"/>
      <c r="C118" s="138">
        <v>3</v>
      </c>
      <c r="D118" s="139" t="s">
        <v>63</v>
      </c>
      <c r="E118" s="140"/>
      <c r="F118" s="141"/>
      <c r="G118" s="142">
        <v>7763922.025038828</v>
      </c>
      <c r="H118" s="142">
        <v>47781.38405217696</v>
      </c>
      <c r="I118" s="143">
        <v>6136989.513844353</v>
      </c>
      <c r="J118" s="144">
        <v>1579151.1271422978</v>
      </c>
      <c r="K118" s="119"/>
      <c r="M118" s="3"/>
      <c r="N118" s="119"/>
      <c r="O118" s="113"/>
      <c r="P118" s="137"/>
      <c r="Q118" s="137"/>
      <c r="R118" s="137"/>
    </row>
    <row r="119" spans="1:18" ht="12.75">
      <c r="A119" s="265"/>
      <c r="B119" s="266"/>
      <c r="C119" s="138">
        <v>4</v>
      </c>
      <c r="D119" s="139" t="s">
        <v>64</v>
      </c>
      <c r="E119" s="140"/>
      <c r="F119" s="141"/>
      <c r="G119" s="142">
        <v>5569041.440258616</v>
      </c>
      <c r="H119" s="142">
        <v>797026.1022269733</v>
      </c>
      <c r="I119" s="143">
        <v>3850261.098107579</v>
      </c>
      <c r="J119" s="144">
        <v>921754.2399240626</v>
      </c>
      <c r="K119" s="119"/>
      <c r="L119" s="126"/>
      <c r="M119" s="3"/>
      <c r="N119" s="119"/>
      <c r="O119" s="113"/>
      <c r="P119" s="137"/>
      <c r="Q119" s="137"/>
      <c r="R119" s="137"/>
    </row>
    <row r="120" spans="1:18" ht="12.75">
      <c r="A120" s="265"/>
      <c r="B120" s="266"/>
      <c r="C120" s="138">
        <v>5</v>
      </c>
      <c r="D120" s="139" t="s">
        <v>65</v>
      </c>
      <c r="E120" s="140"/>
      <c r="F120" s="141"/>
      <c r="G120" s="145">
        <v>5104905.708055126</v>
      </c>
      <c r="H120" s="142">
        <v>153440.48661533959</v>
      </c>
      <c r="I120" s="143">
        <v>2324802.4162101755</v>
      </c>
      <c r="J120" s="144">
        <v>2626662.8052296103</v>
      </c>
      <c r="K120" s="119"/>
      <c r="M120" s="3"/>
      <c r="N120" s="119"/>
      <c r="O120" s="113"/>
      <c r="P120" s="137"/>
      <c r="Q120" s="137"/>
      <c r="R120" s="137"/>
    </row>
    <row r="121" spans="1:18" ht="12.75">
      <c r="A121" s="265"/>
      <c r="B121" s="266"/>
      <c r="C121" s="138">
        <v>6</v>
      </c>
      <c r="D121" s="139" t="s">
        <v>66</v>
      </c>
      <c r="E121" s="140"/>
      <c r="F121" s="141"/>
      <c r="G121" s="142">
        <v>4664183.67370601</v>
      </c>
      <c r="H121" s="142">
        <v>200172.42867020983</v>
      </c>
      <c r="I121" s="143">
        <v>3674019.2881905874</v>
      </c>
      <c r="J121" s="144">
        <v>789991.9568452125</v>
      </c>
      <c r="K121" s="119"/>
      <c r="M121" s="3"/>
      <c r="N121" s="119"/>
      <c r="O121" s="113"/>
      <c r="P121" s="137"/>
      <c r="Q121" s="137"/>
      <c r="R121" s="137"/>
    </row>
    <row r="122" spans="1:18" ht="12.75">
      <c r="A122" s="265"/>
      <c r="B122" s="266"/>
      <c r="C122" s="138">
        <v>7</v>
      </c>
      <c r="D122" s="139" t="s">
        <v>67</v>
      </c>
      <c r="E122" s="140"/>
      <c r="F122" s="141"/>
      <c r="G122" s="142">
        <v>2871719.2944949204</v>
      </c>
      <c r="H122" s="142">
        <v>1101652.2888176497</v>
      </c>
      <c r="I122" s="143">
        <v>1007387.6816242544</v>
      </c>
      <c r="J122" s="144">
        <v>762679.3240530163</v>
      </c>
      <c r="K122" s="119"/>
      <c r="M122" s="3"/>
      <c r="N122" s="119"/>
      <c r="O122" s="113"/>
      <c r="P122" s="137"/>
      <c r="Q122" s="137"/>
      <c r="R122" s="137"/>
    </row>
    <row r="123" spans="1:18" ht="12.75">
      <c r="A123" s="265"/>
      <c r="B123" s="266"/>
      <c r="C123" s="138">
        <v>8</v>
      </c>
      <c r="D123" s="139" t="s">
        <v>68</v>
      </c>
      <c r="E123" s="140"/>
      <c r="F123" s="141"/>
      <c r="G123" s="142">
        <v>2198412.1885520746</v>
      </c>
      <c r="H123" s="142">
        <v>131118.1017471425</v>
      </c>
      <c r="I123" s="143">
        <v>1475767.6413484924</v>
      </c>
      <c r="J123" s="144">
        <v>591526.4454564396</v>
      </c>
      <c r="K123" s="119"/>
      <c r="M123" s="3"/>
      <c r="N123" s="119"/>
      <c r="O123" s="113"/>
      <c r="P123" s="137"/>
      <c r="Q123" s="137"/>
      <c r="R123" s="137"/>
    </row>
    <row r="124" spans="1:18" ht="12.75">
      <c r="A124" s="265"/>
      <c r="B124" s="266"/>
      <c r="C124" s="138">
        <v>9</v>
      </c>
      <c r="D124" s="139" t="s">
        <v>69</v>
      </c>
      <c r="E124" s="140"/>
      <c r="F124" s="141"/>
      <c r="G124" s="142">
        <v>2075911.0312876175</v>
      </c>
      <c r="H124" s="142">
        <v>206920.07496345902</v>
      </c>
      <c r="I124" s="143">
        <v>1663695.7810115023</v>
      </c>
      <c r="J124" s="144">
        <v>205295.17531265624</v>
      </c>
      <c r="K124" s="119"/>
      <c r="M124" s="3"/>
      <c r="N124" s="119"/>
      <c r="O124" s="113"/>
      <c r="P124" s="137"/>
      <c r="Q124" s="137"/>
      <c r="R124" s="137"/>
    </row>
    <row r="125" spans="1:18" ht="12.75">
      <c r="A125" s="265"/>
      <c r="B125" s="266"/>
      <c r="C125" s="138">
        <v>10</v>
      </c>
      <c r="D125" s="139" t="s">
        <v>70</v>
      </c>
      <c r="E125" s="140"/>
      <c r="F125" s="141"/>
      <c r="G125" s="142">
        <v>1752567.1653479668</v>
      </c>
      <c r="H125" s="142">
        <v>625132.792731475</v>
      </c>
      <c r="I125" s="143">
        <v>707128.5922470955</v>
      </c>
      <c r="J125" s="144">
        <v>420305.7803693964</v>
      </c>
      <c r="K125" s="119"/>
      <c r="M125" s="3"/>
      <c r="N125" s="119"/>
      <c r="O125" s="113"/>
      <c r="P125" s="137"/>
      <c r="Q125" s="137"/>
      <c r="R125" s="137"/>
    </row>
    <row r="126" spans="1:18" ht="12.75">
      <c r="A126" s="265"/>
      <c r="B126" s="266"/>
      <c r="C126" s="138">
        <v>11</v>
      </c>
      <c r="D126" s="139" t="s">
        <v>71</v>
      </c>
      <c r="E126" s="140"/>
      <c r="F126" s="141"/>
      <c r="G126" s="142">
        <v>1572281.705822033</v>
      </c>
      <c r="H126" s="142">
        <v>185482.52708548226</v>
      </c>
      <c r="I126" s="143">
        <v>891874.4186932879</v>
      </c>
      <c r="J126" s="144">
        <v>494924.760043263</v>
      </c>
      <c r="K126" s="119"/>
      <c r="M126" s="3"/>
      <c r="N126" s="119"/>
      <c r="O126" s="113"/>
      <c r="P126" s="137"/>
      <c r="Q126" s="137"/>
      <c r="R126" s="137"/>
    </row>
    <row r="127" spans="1:18" ht="12.75">
      <c r="A127" s="265"/>
      <c r="B127" s="266"/>
      <c r="C127" s="138">
        <v>12</v>
      </c>
      <c r="D127" s="139" t="s">
        <v>72</v>
      </c>
      <c r="E127" s="140"/>
      <c r="F127" s="141"/>
      <c r="G127" s="142">
        <v>1421757.2726499285</v>
      </c>
      <c r="H127" s="142">
        <v>0</v>
      </c>
      <c r="I127" s="143">
        <v>1372716.5525719742</v>
      </c>
      <c r="J127" s="144">
        <v>49040.72007795421</v>
      </c>
      <c r="K127" s="119"/>
      <c r="M127" s="3"/>
      <c r="N127" s="119"/>
      <c r="O127" s="113"/>
      <c r="P127" s="137"/>
      <c r="Q127" s="137"/>
      <c r="R127" s="137"/>
    </row>
    <row r="128" spans="1:18" ht="12.75">
      <c r="A128" s="265"/>
      <c r="B128" s="266"/>
      <c r="C128" s="138">
        <v>13</v>
      </c>
      <c r="D128" s="139" t="s">
        <v>73</v>
      </c>
      <c r="E128" s="140"/>
      <c r="F128" s="141"/>
      <c r="G128" s="142">
        <v>1149611.3744572678</v>
      </c>
      <c r="H128" s="142">
        <v>150480.09595827298</v>
      </c>
      <c r="I128" s="143">
        <v>815285.591700285</v>
      </c>
      <c r="J128" s="144">
        <v>183845.68679870994</v>
      </c>
      <c r="K128" s="119"/>
      <c r="M128" s="3"/>
      <c r="N128" s="119"/>
      <c r="O128" s="113"/>
      <c r="P128" s="137"/>
      <c r="Q128" s="137"/>
      <c r="R128" s="137"/>
    </row>
    <row r="129" spans="1:18" ht="12.75">
      <c r="A129" s="265"/>
      <c r="B129" s="266"/>
      <c r="C129" s="138">
        <v>14</v>
      </c>
      <c r="D129" s="139" t="s">
        <v>74</v>
      </c>
      <c r="E129" s="140"/>
      <c r="F129" s="141"/>
      <c r="G129" s="142">
        <v>970913.0573085871</v>
      </c>
      <c r="H129" s="142">
        <v>221258.2730373377</v>
      </c>
      <c r="I129" s="143">
        <v>336072.87537956686</v>
      </c>
      <c r="J129" s="144">
        <v>413581.90889168263</v>
      </c>
      <c r="K129" s="119"/>
      <c r="M129" s="3"/>
      <c r="N129" s="119"/>
      <c r="O129" s="113"/>
      <c r="P129" s="137"/>
      <c r="Q129" s="137"/>
      <c r="R129" s="137"/>
    </row>
    <row r="130" spans="1:18" ht="12.75">
      <c r="A130" s="265"/>
      <c r="B130" s="266"/>
      <c r="C130" s="138">
        <v>15</v>
      </c>
      <c r="D130" s="139" t="s">
        <v>75</v>
      </c>
      <c r="E130" s="140"/>
      <c r="F130" s="141"/>
      <c r="G130" s="142">
        <v>701157.6875976266</v>
      </c>
      <c r="H130" s="142">
        <v>46534.49681646078</v>
      </c>
      <c r="I130" s="143">
        <v>373526.67290195025</v>
      </c>
      <c r="J130" s="144">
        <v>281096.51787921553</v>
      </c>
      <c r="K130" s="119"/>
      <c r="M130" s="3"/>
      <c r="N130" s="119"/>
      <c r="O130" s="113"/>
      <c r="P130" s="137"/>
      <c r="Q130" s="137"/>
      <c r="R130" s="137"/>
    </row>
    <row r="131" spans="1:18" ht="12.75">
      <c r="A131" s="265"/>
      <c r="B131" s="266"/>
      <c r="C131" s="138">
        <v>16</v>
      </c>
      <c r="D131" s="139" t="s">
        <v>76</v>
      </c>
      <c r="E131" s="140"/>
      <c r="F131" s="141"/>
      <c r="G131" s="142">
        <v>501104.9545837422</v>
      </c>
      <c r="H131" s="142">
        <v>181488.41733635613</v>
      </c>
      <c r="I131" s="143">
        <v>201987.46423810444</v>
      </c>
      <c r="J131" s="144">
        <v>117629.07300928165</v>
      </c>
      <c r="K131" s="119"/>
      <c r="M131" s="3"/>
      <c r="N131" s="119"/>
      <c r="O131" s="113"/>
      <c r="P131" s="137"/>
      <c r="Q131" s="137"/>
      <c r="R131" s="137"/>
    </row>
    <row r="132" spans="1:18" ht="12.75">
      <c r="A132" s="265"/>
      <c r="B132" s="265"/>
      <c r="C132" s="138">
        <v>17</v>
      </c>
      <c r="D132" s="139" t="s">
        <v>77</v>
      </c>
      <c r="E132" s="140"/>
      <c r="F132" s="141"/>
      <c r="G132" s="142">
        <v>373994.0541202596</v>
      </c>
      <c r="H132" s="142">
        <v>192585.79097722698</v>
      </c>
      <c r="I132" s="143">
        <v>148336.62208023158</v>
      </c>
      <c r="J132" s="144">
        <v>33071.641062800976</v>
      </c>
      <c r="K132" s="119"/>
      <c r="M132" s="3"/>
      <c r="N132" s="119"/>
      <c r="O132" s="113"/>
      <c r="P132" s="137"/>
      <c r="Q132" s="137"/>
      <c r="R132" s="137"/>
    </row>
    <row r="133" spans="1:18" ht="12.75">
      <c r="A133" s="265"/>
      <c r="B133" s="266"/>
      <c r="C133" s="138">
        <v>18</v>
      </c>
      <c r="D133" s="139" t="s">
        <v>78</v>
      </c>
      <c r="E133" s="140"/>
      <c r="F133" s="141"/>
      <c r="G133" s="142">
        <v>365914.3292753427</v>
      </c>
      <c r="H133" s="142">
        <v>302057.63098849653</v>
      </c>
      <c r="I133" s="143">
        <v>1258.6045195906056</v>
      </c>
      <c r="J133" s="144">
        <v>62598.09376725556</v>
      </c>
      <c r="K133" s="119"/>
      <c r="M133" s="3"/>
      <c r="N133" s="119"/>
      <c r="O133" s="113"/>
      <c r="P133" s="137"/>
      <c r="Q133" s="137"/>
      <c r="R133" s="137"/>
    </row>
    <row r="134" spans="1:18" ht="12.75">
      <c r="A134" s="265"/>
      <c r="B134" s="266"/>
      <c r="C134" s="138">
        <v>19</v>
      </c>
      <c r="D134" s="139" t="s">
        <v>79</v>
      </c>
      <c r="E134" s="140"/>
      <c r="F134" s="141"/>
      <c r="G134" s="142">
        <v>302997.17543948145</v>
      </c>
      <c r="H134" s="142">
        <v>6018.71867617296</v>
      </c>
      <c r="I134" s="143">
        <v>87553.6607005052</v>
      </c>
      <c r="J134" s="144">
        <v>209424.7960628033</v>
      </c>
      <c r="K134" s="119"/>
      <c r="M134" s="3"/>
      <c r="N134" s="119"/>
      <c r="O134" s="113"/>
      <c r="P134" s="137"/>
      <c r="Q134" s="137"/>
      <c r="R134" s="137"/>
    </row>
    <row r="135" spans="1:18" ht="12.75">
      <c r="A135" s="265"/>
      <c r="B135" s="266"/>
      <c r="C135" s="138">
        <v>20</v>
      </c>
      <c r="D135" s="139" t="s">
        <v>80</v>
      </c>
      <c r="E135" s="140"/>
      <c r="F135" s="141"/>
      <c r="G135" s="142">
        <v>277695.01879661495</v>
      </c>
      <c r="H135" s="142">
        <v>48166.506926984664</v>
      </c>
      <c r="I135" s="143">
        <v>160952.32695963868</v>
      </c>
      <c r="J135" s="144">
        <v>68576.18490999163</v>
      </c>
      <c r="K135" s="119"/>
      <c r="M135" s="3"/>
      <c r="N135" s="119"/>
      <c r="O135" s="113"/>
      <c r="P135" s="137"/>
      <c r="Q135" s="137"/>
      <c r="R135" s="137"/>
    </row>
    <row r="136" spans="1:18" ht="12.75">
      <c r="A136" s="265"/>
      <c r="B136" s="266"/>
      <c r="C136" s="138">
        <v>21</v>
      </c>
      <c r="D136" s="139" t="s">
        <v>81</v>
      </c>
      <c r="E136" s="140"/>
      <c r="F136" s="141"/>
      <c r="G136" s="142">
        <v>267795.0631880806</v>
      </c>
      <c r="H136" s="142">
        <v>105343.55269826224</v>
      </c>
      <c r="I136" s="143">
        <v>137847.0122350847</v>
      </c>
      <c r="J136" s="144">
        <v>24604.498254733677</v>
      </c>
      <c r="K136" s="119"/>
      <c r="M136" s="3"/>
      <c r="N136" s="119"/>
      <c r="O136" s="113"/>
      <c r="P136" s="137"/>
      <c r="Q136" s="137"/>
      <c r="R136" s="137"/>
    </row>
    <row r="137" spans="1:18" ht="12.75">
      <c r="A137" s="265"/>
      <c r="B137" s="266"/>
      <c r="C137" s="138">
        <v>22</v>
      </c>
      <c r="D137" s="139" t="s">
        <v>82</v>
      </c>
      <c r="E137" s="140"/>
      <c r="F137" s="141"/>
      <c r="G137" s="142">
        <v>169203.81603423075</v>
      </c>
      <c r="H137" s="142">
        <v>86512.9504465368</v>
      </c>
      <c r="I137" s="143">
        <v>56394.385961079024</v>
      </c>
      <c r="J137" s="144">
        <v>26296.479626614935</v>
      </c>
      <c r="K137" s="119"/>
      <c r="M137" s="3"/>
      <c r="N137" s="119"/>
      <c r="O137" s="113"/>
      <c r="P137" s="137"/>
      <c r="Q137" s="137"/>
      <c r="R137" s="137"/>
    </row>
    <row r="138" spans="1:18" ht="12.75">
      <c r="A138" s="265"/>
      <c r="B138" s="266"/>
      <c r="C138" s="138">
        <v>23</v>
      </c>
      <c r="D138" s="139" t="s">
        <v>83</v>
      </c>
      <c r="E138" s="140"/>
      <c r="F138" s="141"/>
      <c r="G138" s="142">
        <v>165693.06079555798</v>
      </c>
      <c r="H138" s="142">
        <v>69024.20562761293</v>
      </c>
      <c r="I138" s="143">
        <v>50917.16926729746</v>
      </c>
      <c r="J138" s="144">
        <v>45751.68590064757</v>
      </c>
      <c r="K138" s="119"/>
      <c r="M138" s="3"/>
      <c r="N138" s="119"/>
      <c r="O138" s="113"/>
      <c r="P138" s="137"/>
      <c r="Q138" s="137"/>
      <c r="R138" s="137"/>
    </row>
    <row r="139" spans="1:18" ht="12.75">
      <c r="A139" s="265"/>
      <c r="B139" s="266"/>
      <c r="C139" s="138">
        <v>24</v>
      </c>
      <c r="D139" s="139" t="s">
        <v>84</v>
      </c>
      <c r="E139" s="140"/>
      <c r="F139" s="141"/>
      <c r="G139" s="142">
        <v>159146.59586246512</v>
      </c>
      <c r="H139" s="142">
        <v>159146.59586246512</v>
      </c>
      <c r="I139" s="143">
        <v>0</v>
      </c>
      <c r="J139" s="144">
        <v>0</v>
      </c>
      <c r="K139" s="119"/>
      <c r="M139" s="3"/>
      <c r="N139" s="119"/>
      <c r="O139" s="113"/>
      <c r="P139" s="137"/>
      <c r="Q139" s="137"/>
      <c r="R139" s="137"/>
    </row>
    <row r="140" spans="1:18" ht="12.75">
      <c r="A140" s="265"/>
      <c r="B140" s="266"/>
      <c r="C140" s="138">
        <v>25</v>
      </c>
      <c r="D140" s="139" t="s">
        <v>85</v>
      </c>
      <c r="E140" s="140"/>
      <c r="F140" s="141"/>
      <c r="G140" s="142">
        <v>156455.8060802101</v>
      </c>
      <c r="H140" s="142">
        <v>10642.433227802196</v>
      </c>
      <c r="I140" s="143">
        <v>136849.5210586039</v>
      </c>
      <c r="J140" s="144">
        <v>8963.851793804028</v>
      </c>
      <c r="K140" s="119"/>
      <c r="M140" s="3"/>
      <c r="N140" s="119"/>
      <c r="O140" s="113"/>
      <c r="P140" s="137"/>
      <c r="Q140" s="137"/>
      <c r="R140" s="137"/>
    </row>
    <row r="141" spans="1:18" ht="12.75">
      <c r="A141" s="265"/>
      <c r="B141" s="266"/>
      <c r="C141" s="138">
        <v>26</v>
      </c>
      <c r="D141" s="139" t="s">
        <v>86</v>
      </c>
      <c r="E141" s="140"/>
      <c r="F141" s="141"/>
      <c r="G141" s="142">
        <v>123377.17013833231</v>
      </c>
      <c r="H141" s="142">
        <v>120720.56736915834</v>
      </c>
      <c r="I141" s="143">
        <v>2656.6027691739687</v>
      </c>
      <c r="J141" s="144">
        <v>0</v>
      </c>
      <c r="K141" s="119"/>
      <c r="M141" s="3"/>
      <c r="N141" s="119"/>
      <c r="O141" s="113"/>
      <c r="P141" s="137"/>
      <c r="Q141" s="137"/>
      <c r="R141" s="137"/>
    </row>
    <row r="142" spans="1:18" ht="12.75">
      <c r="A142" s="265"/>
      <c r="B142" s="266"/>
      <c r="C142" s="138">
        <v>27</v>
      </c>
      <c r="D142" s="139" t="s">
        <v>87</v>
      </c>
      <c r="E142" s="140"/>
      <c r="F142" s="141"/>
      <c r="G142" s="142">
        <v>51800.90779239043</v>
      </c>
      <c r="H142" s="142">
        <v>51800.90779239043</v>
      </c>
      <c r="I142" s="143">
        <v>0</v>
      </c>
      <c r="J142" s="144">
        <v>0</v>
      </c>
      <c r="K142" s="119"/>
      <c r="M142" s="3"/>
      <c r="N142" s="119"/>
      <c r="O142" s="113"/>
      <c r="P142" s="137"/>
      <c r="Q142" s="137"/>
      <c r="R142" s="137"/>
    </row>
    <row r="143" spans="1:18" ht="12.75">
      <c r="A143" s="265"/>
      <c r="B143" s="266"/>
      <c r="C143" s="138">
        <v>28</v>
      </c>
      <c r="D143" s="139" t="s">
        <v>88</v>
      </c>
      <c r="E143" s="140"/>
      <c r="F143" s="141"/>
      <c r="G143" s="142">
        <v>40725.52192514158</v>
      </c>
      <c r="H143" s="142">
        <v>40725.52192514158</v>
      </c>
      <c r="I143" s="143">
        <v>0</v>
      </c>
      <c r="J143" s="144">
        <v>0</v>
      </c>
      <c r="K143" s="119"/>
      <c r="M143" s="3"/>
      <c r="N143" s="119"/>
      <c r="O143" s="113"/>
      <c r="P143" s="137"/>
      <c r="Q143" s="137"/>
      <c r="R143" s="137"/>
    </row>
    <row r="144" spans="1:18" ht="12.75">
      <c r="A144" s="265"/>
      <c r="B144" s="266"/>
      <c r="C144" s="138">
        <v>29</v>
      </c>
      <c r="D144" s="139" t="s">
        <v>89</v>
      </c>
      <c r="E144" s="140"/>
      <c r="F144" s="141"/>
      <c r="G144" s="142">
        <v>34728.58567526201</v>
      </c>
      <c r="H144" s="142">
        <v>21873.942157825448</v>
      </c>
      <c r="I144" s="143">
        <v>12854.64351743656</v>
      </c>
      <c r="J144" s="144">
        <v>0</v>
      </c>
      <c r="K144" s="119"/>
      <c r="M144" s="3"/>
      <c r="N144" s="119"/>
      <c r="O144" s="113"/>
      <c r="P144" s="137"/>
      <c r="Q144" s="137"/>
      <c r="R144" s="137"/>
    </row>
    <row r="145" spans="1:18" ht="12.75">
      <c r="A145" s="265"/>
      <c r="B145" s="266"/>
      <c r="C145" s="138">
        <v>30</v>
      </c>
      <c r="D145" s="139" t="s">
        <v>90</v>
      </c>
      <c r="E145" s="140"/>
      <c r="F145" s="141"/>
      <c r="G145" s="142">
        <v>11099.270323503286</v>
      </c>
      <c r="H145" s="142">
        <v>10987.14589149411</v>
      </c>
      <c r="I145" s="143">
        <v>0</v>
      </c>
      <c r="J145" s="144">
        <v>112.12443200917485</v>
      </c>
      <c r="K145" s="119"/>
      <c r="M145" s="3"/>
      <c r="N145" s="119"/>
      <c r="O145" s="113"/>
      <c r="P145" s="137"/>
      <c r="Q145" s="137"/>
      <c r="R145" s="137"/>
    </row>
    <row r="146" spans="1:18" ht="12.75">
      <c r="A146" s="265"/>
      <c r="B146" s="266"/>
      <c r="C146" s="138">
        <v>31</v>
      </c>
      <c r="D146" s="139" t="s">
        <v>91</v>
      </c>
      <c r="E146" s="140"/>
      <c r="F146" s="141"/>
      <c r="G146" s="142">
        <v>8899.576796675925</v>
      </c>
      <c r="H146" s="142">
        <v>7263.561811732003</v>
      </c>
      <c r="I146" s="143">
        <v>1636.0149849439229</v>
      </c>
      <c r="J146" s="144">
        <v>0</v>
      </c>
      <c r="K146" s="119"/>
      <c r="M146" s="3"/>
      <c r="N146" s="119"/>
      <c r="O146" s="113"/>
      <c r="P146" s="137"/>
      <c r="Q146" s="137"/>
      <c r="R146" s="137"/>
    </row>
    <row r="147" spans="1:18" ht="12.75">
      <c r="A147" s="265"/>
      <c r="B147" s="266"/>
      <c r="C147" s="138">
        <v>32</v>
      </c>
      <c r="D147" s="139" t="s">
        <v>92</v>
      </c>
      <c r="E147" s="140"/>
      <c r="F147" s="141"/>
      <c r="G147" s="142">
        <v>2810.4936253750093</v>
      </c>
      <c r="H147" s="142">
        <v>30.11600090988915</v>
      </c>
      <c r="I147" s="143">
        <v>2780.3776244651203</v>
      </c>
      <c r="J147" s="144">
        <v>0</v>
      </c>
      <c r="K147" s="119"/>
      <c r="M147" s="3"/>
      <c r="N147" s="119"/>
      <c r="O147" s="113"/>
      <c r="P147" s="137"/>
      <c r="Q147" s="137"/>
      <c r="R147" s="137"/>
    </row>
    <row r="148" spans="1:18" ht="12.75">
      <c r="A148" s="265"/>
      <c r="B148" s="266"/>
      <c r="C148" s="138">
        <v>33</v>
      </c>
      <c r="D148" s="139" t="s">
        <v>93</v>
      </c>
      <c r="E148" s="140"/>
      <c r="F148" s="141"/>
      <c r="G148" s="142">
        <v>1619.7636460565736</v>
      </c>
      <c r="H148" s="142">
        <v>0</v>
      </c>
      <c r="I148" s="143">
        <v>1619.7636460565736</v>
      </c>
      <c r="J148" s="144">
        <v>0</v>
      </c>
      <c r="K148" s="119"/>
      <c r="M148" s="3"/>
      <c r="N148" s="119"/>
      <c r="O148" s="113"/>
      <c r="P148" s="137"/>
      <c r="Q148" s="137"/>
      <c r="R148" s="137"/>
    </row>
    <row r="149" spans="1:18" ht="12.75">
      <c r="A149" s="265"/>
      <c r="B149" s="266"/>
      <c r="C149" s="138">
        <v>34</v>
      </c>
      <c r="D149" s="139" t="s">
        <v>94</v>
      </c>
      <c r="E149" s="140"/>
      <c r="F149" s="141"/>
      <c r="G149" s="142">
        <v>1115.1350951581358</v>
      </c>
      <c r="H149" s="142">
        <v>1115.1350951581358</v>
      </c>
      <c r="I149" s="143">
        <v>0</v>
      </c>
      <c r="J149" s="144">
        <v>0</v>
      </c>
      <c r="K149" s="119"/>
      <c r="M149" s="3"/>
      <c r="N149" s="119"/>
      <c r="O149" s="113"/>
      <c r="P149" s="137"/>
      <c r="Q149" s="137"/>
      <c r="R149" s="137"/>
    </row>
    <row r="150" spans="1:18" ht="12.75">
      <c r="A150" s="265"/>
      <c r="B150" s="266"/>
      <c r="C150" s="138">
        <v>35</v>
      </c>
      <c r="D150" s="139" t="s">
        <v>95</v>
      </c>
      <c r="E150" s="140"/>
      <c r="F150" s="141"/>
      <c r="G150" s="142">
        <v>794.7709637694211</v>
      </c>
      <c r="H150" s="142">
        <v>794.7709637694211</v>
      </c>
      <c r="I150" s="143">
        <v>0</v>
      </c>
      <c r="J150" s="144">
        <v>0</v>
      </c>
      <c r="K150" s="119"/>
      <c r="M150" s="3"/>
      <c r="N150" s="119"/>
      <c r="O150" s="113"/>
      <c r="P150" s="137"/>
      <c r="Q150" s="137"/>
      <c r="R150" s="137"/>
    </row>
    <row r="151" spans="1:18" ht="12.75">
      <c r="A151" s="265"/>
      <c r="B151" s="266"/>
      <c r="C151" s="138">
        <v>36</v>
      </c>
      <c r="D151" s="139" t="s">
        <v>96</v>
      </c>
      <c r="E151" s="140"/>
      <c r="F151" s="141"/>
      <c r="G151" s="142">
        <v>463.15269827661587</v>
      </c>
      <c r="H151" s="142">
        <v>463.15269827661587</v>
      </c>
      <c r="I151" s="143">
        <v>0</v>
      </c>
      <c r="J151" s="144">
        <v>0</v>
      </c>
      <c r="K151" s="119"/>
      <c r="M151" s="3"/>
      <c r="N151" s="119"/>
      <c r="O151" s="113"/>
      <c r="P151" s="137"/>
      <c r="Q151" s="137"/>
      <c r="R151" s="137"/>
    </row>
    <row r="152" spans="1:18" ht="13.5" thickBot="1">
      <c r="A152" s="265"/>
      <c r="B152" s="266"/>
      <c r="C152" s="146">
        <v>37</v>
      </c>
      <c r="D152" s="147" t="s">
        <v>97</v>
      </c>
      <c r="E152" s="148"/>
      <c r="F152" s="149"/>
      <c r="G152" s="150">
        <v>415.30280647970943</v>
      </c>
      <c r="H152" s="150">
        <v>415.30280647970943</v>
      </c>
      <c r="I152" s="151">
        <v>0</v>
      </c>
      <c r="J152" s="152">
        <v>0</v>
      </c>
      <c r="K152" s="119"/>
      <c r="M152" s="3"/>
      <c r="N152" s="119"/>
      <c r="O152" s="113"/>
      <c r="P152" s="137"/>
      <c r="Q152" s="137"/>
      <c r="R152" s="137"/>
    </row>
    <row r="153" spans="3:15" ht="12.75">
      <c r="C153" s="134"/>
      <c r="D153" s="19"/>
      <c r="E153" s="19"/>
      <c r="F153" s="19"/>
      <c r="G153" s="77"/>
      <c r="H153" s="19"/>
      <c r="I153" s="19"/>
      <c r="J153" s="19"/>
      <c r="K153" s="19"/>
      <c r="L153" s="19"/>
      <c r="M153" s="19"/>
      <c r="N153" s="19"/>
      <c r="O153" s="19"/>
    </row>
    <row r="154" spans="3:15" ht="12.75">
      <c r="C154" s="134" t="s">
        <v>48</v>
      </c>
      <c r="D154" s="19"/>
      <c r="E154" s="19"/>
      <c r="F154" s="19"/>
      <c r="G154" s="77"/>
      <c r="H154" s="19"/>
      <c r="I154" s="19"/>
      <c r="J154" s="19"/>
      <c r="K154" s="19"/>
      <c r="L154" s="19"/>
      <c r="M154" s="19"/>
      <c r="N154" s="19"/>
      <c r="O154" s="19"/>
    </row>
    <row r="155" spans="3:15" ht="12.75">
      <c r="C155" s="134" t="s">
        <v>49</v>
      </c>
      <c r="D155" s="134"/>
      <c r="E155" s="134"/>
      <c r="F155" s="134"/>
      <c r="G155" s="153"/>
      <c r="H155" s="134"/>
      <c r="I155" s="134"/>
      <c r="J155" s="134"/>
      <c r="K155" s="134"/>
      <c r="L155" s="134"/>
      <c r="M155" s="134"/>
      <c r="N155" s="134"/>
      <c r="O155" s="134"/>
    </row>
    <row r="156" spans="3:15" ht="12.75">
      <c r="C156" s="119"/>
      <c r="D156" s="134"/>
      <c r="E156" s="134"/>
      <c r="F156" s="134"/>
      <c r="G156" s="135"/>
      <c r="H156" s="134"/>
      <c r="I156" s="134"/>
      <c r="J156" s="134"/>
      <c r="K156" s="134"/>
      <c r="L156" s="134"/>
      <c r="M156" s="134"/>
      <c r="N156" s="134"/>
      <c r="O156" s="136"/>
    </row>
    <row r="157" spans="3:15" ht="12.75">
      <c r="C157" s="119"/>
      <c r="D157" s="134"/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  <c r="O157" s="136"/>
    </row>
    <row r="158" spans="3:15" ht="12.75">
      <c r="C158" s="119"/>
      <c r="D158" s="119"/>
      <c r="E158" s="119"/>
      <c r="F158" s="119"/>
      <c r="G158" s="119"/>
      <c r="H158" s="119"/>
      <c r="I158" s="119"/>
      <c r="J158" s="119"/>
      <c r="K158" s="119"/>
      <c r="L158" s="119"/>
      <c r="M158" s="119"/>
      <c r="N158" s="119"/>
      <c r="O158" s="19"/>
    </row>
    <row r="159" spans="3:15" ht="12.75">
      <c r="C159" s="119"/>
      <c r="D159" s="119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9"/>
    </row>
    <row r="160" spans="3:16" ht="12.75"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</row>
    <row r="161" spans="3:16" ht="12.75"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</row>
    <row r="162" spans="1:2" s="19" customFormat="1" ht="12.75">
      <c r="A162" s="260"/>
      <c r="B162" s="260"/>
    </row>
    <row r="163" spans="1:18" ht="12.75">
      <c r="A163" s="262"/>
      <c r="B163" s="262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</row>
    <row r="164" spans="1:18" ht="12.75">
      <c r="A164" s="262"/>
      <c r="B164" s="262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</row>
    <row r="165" spans="1:18" ht="12.75">
      <c r="A165" s="262"/>
      <c r="B165" s="262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</row>
    <row r="166" spans="1:18" ht="12.75">
      <c r="A166" s="262"/>
      <c r="B166" s="262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</row>
    <row r="167" spans="1:18" ht="12.75">
      <c r="A167" s="262"/>
      <c r="B167" s="262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</row>
    <row r="168" spans="1:18" ht="12.75">
      <c r="A168" s="262"/>
      <c r="B168" s="262"/>
      <c r="C168" s="154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</row>
    <row r="169" spans="1:18" ht="12.75">
      <c r="A169" s="262"/>
      <c r="B169" s="262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</row>
    <row r="170" spans="1:18" ht="12.75">
      <c r="A170" s="262"/>
      <c r="B170" s="262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</row>
    <row r="171" spans="1:18" ht="12.75" customHeight="1">
      <c r="A171" s="262"/>
      <c r="B171" s="262"/>
      <c r="C171" s="309"/>
      <c r="D171" s="309"/>
      <c r="E171" s="309"/>
      <c r="F171" s="309"/>
      <c r="G171" s="309"/>
      <c r="H171" s="309"/>
      <c r="I171" s="309"/>
      <c r="J171" s="309"/>
      <c r="K171" s="309"/>
      <c r="L171" s="309"/>
      <c r="M171" s="309"/>
      <c r="N171" s="309"/>
      <c r="O171" s="26"/>
      <c r="P171" s="26"/>
      <c r="Q171" s="26"/>
      <c r="R171" s="26"/>
    </row>
    <row r="172" spans="1:18" ht="12.75">
      <c r="A172" s="262"/>
      <c r="B172" s="262"/>
      <c r="C172" s="122"/>
      <c r="D172" s="122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26"/>
      <c r="P172" s="26"/>
      <c r="Q172" s="26"/>
      <c r="R172" s="26"/>
    </row>
    <row r="173" spans="1:18" ht="12.75" customHeight="1">
      <c r="A173" s="262"/>
      <c r="B173" s="262"/>
      <c r="C173" s="313"/>
      <c r="D173" s="154"/>
      <c r="E173" s="155"/>
      <c r="F173" s="155"/>
      <c r="G173" s="155"/>
      <c r="H173" s="155"/>
      <c r="I173" s="155"/>
      <c r="J173" s="155"/>
      <c r="K173" s="155"/>
      <c r="L173" s="155"/>
      <c r="M173" s="156"/>
      <c r="N173" s="156"/>
      <c r="O173" s="26"/>
      <c r="P173" s="26"/>
      <c r="Q173" s="26"/>
      <c r="R173" s="26"/>
    </row>
    <row r="174" spans="1:18" ht="12.75">
      <c r="A174" s="262"/>
      <c r="B174" s="262"/>
      <c r="C174" s="313"/>
      <c r="D174" s="154"/>
      <c r="E174" s="155"/>
      <c r="F174" s="155"/>
      <c r="G174" s="155"/>
      <c r="H174" s="155"/>
      <c r="I174" s="155"/>
      <c r="J174" s="155"/>
      <c r="K174" s="155"/>
      <c r="L174" s="155"/>
      <c r="M174" s="156"/>
      <c r="N174" s="156"/>
      <c r="O174" s="26"/>
      <c r="P174" s="26"/>
      <c r="Q174" s="26"/>
      <c r="R174" s="26"/>
    </row>
    <row r="175" spans="1:18" ht="12.75">
      <c r="A175" s="262"/>
      <c r="B175" s="262"/>
      <c r="C175" s="313"/>
      <c r="D175" s="154"/>
      <c r="E175" s="155"/>
      <c r="F175" s="155"/>
      <c r="G175" s="155"/>
      <c r="H175" s="155"/>
      <c r="I175" s="155"/>
      <c r="J175" s="155"/>
      <c r="K175" s="155"/>
      <c r="L175" s="155"/>
      <c r="M175" s="156"/>
      <c r="N175" s="156"/>
      <c r="O175" s="26"/>
      <c r="P175" s="26"/>
      <c r="Q175" s="26"/>
      <c r="R175" s="26"/>
    </row>
    <row r="176" spans="1:18" ht="12.75">
      <c r="A176" s="262"/>
      <c r="B176" s="262"/>
      <c r="C176" s="313"/>
      <c r="D176" s="154"/>
      <c r="E176" s="155"/>
      <c r="F176" s="155"/>
      <c r="G176" s="155"/>
      <c r="H176" s="155"/>
      <c r="I176" s="155"/>
      <c r="J176" s="155"/>
      <c r="K176" s="155"/>
      <c r="L176" s="155"/>
      <c r="M176" s="156"/>
      <c r="N176" s="156"/>
      <c r="O176" s="26"/>
      <c r="P176" s="26"/>
      <c r="Q176" s="26"/>
      <c r="R176" s="26"/>
    </row>
    <row r="177" spans="1:18" ht="12.75">
      <c r="A177" s="262"/>
      <c r="B177" s="262"/>
      <c r="C177" s="313"/>
      <c r="D177" s="154"/>
      <c r="E177" s="155"/>
      <c r="F177" s="155"/>
      <c r="G177" s="155"/>
      <c r="H177" s="155"/>
      <c r="I177" s="155"/>
      <c r="J177" s="155"/>
      <c r="K177" s="155"/>
      <c r="L177" s="155"/>
      <c r="M177" s="156"/>
      <c r="N177" s="156"/>
      <c r="O177" s="26"/>
      <c r="P177" s="26"/>
      <c r="Q177" s="26"/>
      <c r="R177" s="26"/>
    </row>
    <row r="178" spans="1:18" ht="12.75">
      <c r="A178" s="262"/>
      <c r="B178" s="262"/>
      <c r="C178" s="313"/>
      <c r="D178" s="154"/>
      <c r="E178" s="155"/>
      <c r="F178" s="155"/>
      <c r="G178" s="155"/>
      <c r="H178" s="155"/>
      <c r="I178" s="155"/>
      <c r="J178" s="155"/>
      <c r="K178" s="155"/>
      <c r="L178" s="155"/>
      <c r="M178" s="156"/>
      <c r="N178" s="156"/>
      <c r="O178" s="26"/>
      <c r="P178" s="26"/>
      <c r="Q178" s="26"/>
      <c r="R178" s="26"/>
    </row>
    <row r="179" spans="1:18" ht="12.75">
      <c r="A179" s="262"/>
      <c r="B179" s="262"/>
      <c r="C179" s="313"/>
      <c r="D179" s="154"/>
      <c r="E179" s="155"/>
      <c r="F179" s="155"/>
      <c r="G179" s="155"/>
      <c r="H179" s="155"/>
      <c r="I179" s="155"/>
      <c r="J179" s="155"/>
      <c r="K179" s="155"/>
      <c r="L179" s="155"/>
      <c r="M179" s="156"/>
      <c r="N179" s="156"/>
      <c r="O179" s="26"/>
      <c r="P179" s="26"/>
      <c r="Q179" s="26"/>
      <c r="R179" s="26"/>
    </row>
    <row r="180" spans="1:18" ht="12.75">
      <c r="A180" s="262"/>
      <c r="B180" s="262"/>
      <c r="C180" s="313"/>
      <c r="D180" s="154"/>
      <c r="E180" s="155"/>
      <c r="F180" s="155"/>
      <c r="G180" s="155"/>
      <c r="H180" s="155"/>
      <c r="I180" s="155"/>
      <c r="J180" s="155"/>
      <c r="K180" s="155"/>
      <c r="L180" s="155"/>
      <c r="M180" s="156"/>
      <c r="N180" s="156"/>
      <c r="O180" s="26"/>
      <c r="P180" s="26"/>
      <c r="Q180" s="26"/>
      <c r="R180" s="26"/>
    </row>
    <row r="181" spans="1:18" ht="12.75">
      <c r="A181" s="262"/>
      <c r="B181" s="262"/>
      <c r="C181" s="313"/>
      <c r="D181" s="154"/>
      <c r="E181" s="155"/>
      <c r="F181" s="155"/>
      <c r="G181" s="155"/>
      <c r="H181" s="155"/>
      <c r="I181" s="155"/>
      <c r="J181" s="155"/>
      <c r="K181" s="155"/>
      <c r="L181" s="155"/>
      <c r="M181" s="156"/>
      <c r="N181" s="156"/>
      <c r="O181" s="26"/>
      <c r="P181" s="26"/>
      <c r="Q181" s="26"/>
      <c r="R181" s="26"/>
    </row>
    <row r="182" spans="1:18" ht="12.75">
      <c r="A182" s="262"/>
      <c r="B182" s="262"/>
      <c r="C182" s="313"/>
      <c r="D182" s="154"/>
      <c r="E182" s="155"/>
      <c r="F182" s="155"/>
      <c r="G182" s="155"/>
      <c r="H182" s="155"/>
      <c r="I182" s="155"/>
      <c r="J182" s="155"/>
      <c r="K182" s="155"/>
      <c r="L182" s="155"/>
      <c r="M182" s="156"/>
      <c r="N182" s="156"/>
      <c r="O182" s="26"/>
      <c r="P182" s="26"/>
      <c r="Q182" s="26"/>
      <c r="R182" s="26"/>
    </row>
    <row r="183" spans="1:18" ht="12.75">
      <c r="A183" s="262"/>
      <c r="B183" s="262"/>
      <c r="C183" s="313"/>
      <c r="D183" s="154"/>
      <c r="E183" s="155"/>
      <c r="F183" s="155"/>
      <c r="G183" s="155"/>
      <c r="H183" s="155"/>
      <c r="I183" s="155"/>
      <c r="J183" s="155"/>
      <c r="K183" s="155"/>
      <c r="L183" s="155"/>
      <c r="M183" s="156"/>
      <c r="N183" s="156"/>
      <c r="O183" s="26"/>
      <c r="P183" s="26"/>
      <c r="Q183" s="26"/>
      <c r="R183" s="26"/>
    </row>
    <row r="184" spans="1:18" ht="12.75">
      <c r="A184" s="262"/>
      <c r="B184" s="262"/>
      <c r="C184" s="313"/>
      <c r="D184" s="154"/>
      <c r="E184" s="155"/>
      <c r="F184" s="155"/>
      <c r="G184" s="155"/>
      <c r="H184" s="155"/>
      <c r="I184" s="155"/>
      <c r="J184" s="155"/>
      <c r="K184" s="155"/>
      <c r="L184" s="155"/>
      <c r="M184" s="156"/>
      <c r="N184" s="156"/>
      <c r="O184" s="26"/>
      <c r="P184" s="26"/>
      <c r="Q184" s="26"/>
      <c r="R184" s="26"/>
    </row>
    <row r="185" spans="1:18" ht="12.75">
      <c r="A185" s="262"/>
      <c r="B185" s="262"/>
      <c r="C185" s="309"/>
      <c r="D185" s="309"/>
      <c r="E185" s="157"/>
      <c r="F185" s="157"/>
      <c r="G185" s="157"/>
      <c r="H185" s="157"/>
      <c r="I185" s="157"/>
      <c r="J185" s="157"/>
      <c r="K185" s="157"/>
      <c r="L185" s="157"/>
      <c r="M185" s="157"/>
      <c r="N185" s="157"/>
      <c r="O185" s="26"/>
      <c r="P185" s="26"/>
      <c r="Q185" s="26"/>
      <c r="R185" s="26"/>
    </row>
    <row r="186" spans="1:18" ht="12.75">
      <c r="A186" s="262"/>
      <c r="B186" s="262"/>
      <c r="C186" s="313"/>
      <c r="D186" s="154"/>
      <c r="E186" s="155"/>
      <c r="F186" s="155"/>
      <c r="G186" s="155"/>
      <c r="H186" s="155"/>
      <c r="I186" s="155"/>
      <c r="J186" s="155"/>
      <c r="K186" s="155"/>
      <c r="L186" s="155"/>
      <c r="M186" s="156"/>
      <c r="N186" s="156"/>
      <c r="O186" s="26"/>
      <c r="P186" s="26"/>
      <c r="Q186" s="26"/>
      <c r="R186" s="26"/>
    </row>
    <row r="187" spans="1:18" ht="12.75">
      <c r="A187" s="262"/>
      <c r="B187" s="262"/>
      <c r="C187" s="313"/>
      <c r="D187" s="154"/>
      <c r="E187" s="155"/>
      <c r="F187" s="155"/>
      <c r="G187" s="155"/>
      <c r="H187" s="155"/>
      <c r="I187" s="155"/>
      <c r="J187" s="155"/>
      <c r="K187" s="155"/>
      <c r="L187" s="155"/>
      <c r="M187" s="156"/>
      <c r="N187" s="156"/>
      <c r="O187" s="26"/>
      <c r="P187" s="26"/>
      <c r="Q187" s="26"/>
      <c r="R187" s="26"/>
    </row>
    <row r="188" spans="1:18" ht="12.75">
      <c r="A188" s="262"/>
      <c r="B188" s="262"/>
      <c r="C188" s="313"/>
      <c r="D188" s="154"/>
      <c r="E188" s="155"/>
      <c r="F188" s="155"/>
      <c r="G188" s="155"/>
      <c r="H188" s="155"/>
      <c r="I188" s="155"/>
      <c r="J188" s="155"/>
      <c r="K188" s="155"/>
      <c r="L188" s="155"/>
      <c r="M188" s="156"/>
      <c r="N188" s="156"/>
      <c r="O188" s="26"/>
      <c r="P188" s="26"/>
      <c r="Q188" s="26"/>
      <c r="R188" s="26"/>
    </row>
    <row r="189" spans="1:18" ht="12.75">
      <c r="A189" s="262"/>
      <c r="B189" s="262"/>
      <c r="C189" s="313"/>
      <c r="D189" s="154"/>
      <c r="E189" s="155"/>
      <c r="F189" s="155"/>
      <c r="G189" s="155"/>
      <c r="H189" s="155"/>
      <c r="I189" s="155"/>
      <c r="J189" s="155"/>
      <c r="K189" s="155"/>
      <c r="L189" s="155"/>
      <c r="M189" s="156"/>
      <c r="N189" s="156"/>
      <c r="O189" s="26"/>
      <c r="P189" s="26"/>
      <c r="Q189" s="26"/>
      <c r="R189" s="26"/>
    </row>
    <row r="190" spans="1:18" ht="12.75">
      <c r="A190" s="262"/>
      <c r="B190" s="262"/>
      <c r="C190" s="313"/>
      <c r="D190" s="154"/>
      <c r="E190" s="155"/>
      <c r="F190" s="155"/>
      <c r="G190" s="155"/>
      <c r="H190" s="155"/>
      <c r="I190" s="155"/>
      <c r="J190" s="155"/>
      <c r="K190" s="155"/>
      <c r="L190" s="155"/>
      <c r="M190" s="156"/>
      <c r="N190" s="156"/>
      <c r="O190" s="26"/>
      <c r="P190" s="26"/>
      <c r="Q190" s="26"/>
      <c r="R190" s="26"/>
    </row>
    <row r="191" spans="1:18" ht="12.75">
      <c r="A191" s="262"/>
      <c r="B191" s="262"/>
      <c r="C191" s="313"/>
      <c r="D191" s="154"/>
      <c r="E191" s="155"/>
      <c r="F191" s="155"/>
      <c r="G191" s="155"/>
      <c r="H191" s="155"/>
      <c r="I191" s="155"/>
      <c r="J191" s="155"/>
      <c r="K191" s="155"/>
      <c r="L191" s="155"/>
      <c r="M191" s="156"/>
      <c r="N191" s="156"/>
      <c r="O191" s="26"/>
      <c r="P191" s="26"/>
      <c r="Q191" s="26"/>
      <c r="R191" s="26"/>
    </row>
    <row r="192" spans="1:18" ht="12.75">
      <c r="A192" s="262"/>
      <c r="B192" s="262"/>
      <c r="C192" s="313"/>
      <c r="D192" s="154"/>
      <c r="E192" s="155"/>
      <c r="F192" s="155"/>
      <c r="G192" s="155"/>
      <c r="H192" s="155"/>
      <c r="I192" s="155"/>
      <c r="J192" s="155"/>
      <c r="K192" s="155"/>
      <c r="L192" s="155"/>
      <c r="M192" s="156"/>
      <c r="N192" s="156"/>
      <c r="O192" s="26"/>
      <c r="P192" s="26"/>
      <c r="Q192" s="26"/>
      <c r="R192" s="26"/>
    </row>
    <row r="193" spans="1:18" ht="12.75">
      <c r="A193" s="262"/>
      <c r="B193" s="262"/>
      <c r="C193" s="313"/>
      <c r="D193" s="154"/>
      <c r="E193" s="155"/>
      <c r="F193" s="155"/>
      <c r="G193" s="155"/>
      <c r="H193" s="155"/>
      <c r="I193" s="155"/>
      <c r="J193" s="155"/>
      <c r="K193" s="155"/>
      <c r="L193" s="155"/>
      <c r="M193" s="156"/>
      <c r="N193" s="156"/>
      <c r="O193" s="26"/>
      <c r="P193" s="26"/>
      <c r="Q193" s="26"/>
      <c r="R193" s="26"/>
    </row>
    <row r="194" spans="1:18" ht="12.75">
      <c r="A194" s="262"/>
      <c r="B194" s="262"/>
      <c r="C194" s="313"/>
      <c r="D194" s="154"/>
      <c r="E194" s="155"/>
      <c r="F194" s="155"/>
      <c r="G194" s="155"/>
      <c r="H194" s="155"/>
      <c r="I194" s="155"/>
      <c r="J194" s="155"/>
      <c r="K194" s="155"/>
      <c r="L194" s="155"/>
      <c r="M194" s="156"/>
      <c r="N194" s="156"/>
      <c r="O194" s="26"/>
      <c r="P194" s="26"/>
      <c r="Q194" s="26"/>
      <c r="R194" s="26"/>
    </row>
    <row r="195" spans="1:18" ht="12.75">
      <c r="A195" s="262"/>
      <c r="B195" s="262"/>
      <c r="C195" s="313"/>
      <c r="D195" s="154"/>
      <c r="E195" s="155"/>
      <c r="F195" s="155"/>
      <c r="G195" s="155"/>
      <c r="H195" s="155"/>
      <c r="I195" s="155"/>
      <c r="J195" s="155"/>
      <c r="K195" s="155"/>
      <c r="L195" s="155"/>
      <c r="M195" s="156"/>
      <c r="N195" s="156"/>
      <c r="O195" s="26"/>
      <c r="P195" s="26"/>
      <c r="Q195" s="26"/>
      <c r="R195" s="26"/>
    </row>
    <row r="196" spans="1:18" ht="12.75">
      <c r="A196" s="262"/>
      <c r="B196" s="262"/>
      <c r="C196" s="313"/>
      <c r="D196" s="154"/>
      <c r="E196" s="155"/>
      <c r="F196" s="155"/>
      <c r="G196" s="155"/>
      <c r="H196" s="155"/>
      <c r="I196" s="155"/>
      <c r="J196" s="155"/>
      <c r="K196" s="155"/>
      <c r="L196" s="155"/>
      <c r="M196" s="156"/>
      <c r="N196" s="156"/>
      <c r="O196" s="26"/>
      <c r="P196" s="26"/>
      <c r="Q196" s="26"/>
      <c r="R196" s="26"/>
    </row>
    <row r="197" spans="1:18" ht="12.75">
      <c r="A197" s="262"/>
      <c r="B197" s="262"/>
      <c r="C197" s="313"/>
      <c r="D197" s="154"/>
      <c r="E197" s="155"/>
      <c r="F197" s="155"/>
      <c r="G197" s="155"/>
      <c r="H197" s="155"/>
      <c r="I197" s="155"/>
      <c r="J197" s="155"/>
      <c r="K197" s="155"/>
      <c r="L197" s="155"/>
      <c r="M197" s="156"/>
      <c r="N197" s="156"/>
      <c r="O197" s="26"/>
      <c r="P197" s="26"/>
      <c r="Q197" s="26"/>
      <c r="R197" s="26"/>
    </row>
    <row r="198" spans="1:18" ht="12.75">
      <c r="A198" s="262"/>
      <c r="B198" s="262"/>
      <c r="C198" s="309"/>
      <c r="D198" s="309"/>
      <c r="E198" s="157"/>
      <c r="F198" s="157"/>
      <c r="G198" s="157"/>
      <c r="H198" s="157"/>
      <c r="I198" s="157"/>
      <c r="J198" s="157"/>
      <c r="K198" s="157"/>
      <c r="L198" s="157"/>
      <c r="M198" s="157"/>
      <c r="N198" s="157"/>
      <c r="O198" s="26"/>
      <c r="P198" s="26"/>
      <c r="Q198" s="26"/>
      <c r="R198" s="26"/>
    </row>
    <row r="199" spans="1:18" ht="12.75">
      <c r="A199" s="262"/>
      <c r="B199" s="262"/>
      <c r="C199" s="317"/>
      <c r="D199" s="308"/>
      <c r="E199" s="308"/>
      <c r="F199" s="308"/>
      <c r="G199" s="308"/>
      <c r="H199" s="308"/>
      <c r="I199" s="308"/>
      <c r="J199" s="308"/>
      <c r="K199" s="308"/>
      <c r="L199" s="308"/>
      <c r="M199" s="308"/>
      <c r="N199" s="308"/>
      <c r="O199" s="26"/>
      <c r="P199" s="26"/>
      <c r="Q199" s="26"/>
      <c r="R199" s="26"/>
    </row>
    <row r="200" spans="1:18" ht="12.75">
      <c r="A200" s="262"/>
      <c r="B200" s="262"/>
      <c r="C200" s="317"/>
      <c r="D200" s="308"/>
      <c r="E200" s="308"/>
      <c r="F200" s="308"/>
      <c r="G200" s="308"/>
      <c r="H200" s="308"/>
      <c r="I200" s="308"/>
      <c r="J200" s="308"/>
      <c r="K200" s="308"/>
      <c r="L200" s="308"/>
      <c r="M200" s="308"/>
      <c r="N200" s="308"/>
      <c r="O200" s="26"/>
      <c r="P200" s="26"/>
      <c r="Q200" s="26"/>
      <c r="R200" s="26"/>
    </row>
    <row r="201" spans="1:18" ht="12.75">
      <c r="A201" s="262"/>
      <c r="B201" s="262"/>
      <c r="C201" s="317"/>
      <c r="D201" s="308"/>
      <c r="E201" s="308"/>
      <c r="F201" s="308"/>
      <c r="G201" s="308"/>
      <c r="H201" s="308"/>
      <c r="I201" s="308"/>
      <c r="J201" s="308"/>
      <c r="K201" s="308"/>
      <c r="L201" s="308"/>
      <c r="M201" s="308"/>
      <c r="N201" s="308"/>
      <c r="O201" s="26"/>
      <c r="P201" s="26"/>
      <c r="Q201" s="26"/>
      <c r="R201" s="26"/>
    </row>
    <row r="202" spans="1:18" ht="12.75">
      <c r="A202" s="262"/>
      <c r="B202" s="262"/>
      <c r="C202" s="308"/>
      <c r="D202" s="308"/>
      <c r="E202" s="308"/>
      <c r="F202" s="308"/>
      <c r="G202" s="308"/>
      <c r="H202" s="308"/>
      <c r="I202" s="308"/>
      <c r="J202" s="308"/>
      <c r="K202" s="308"/>
      <c r="L202" s="308"/>
      <c r="M202" s="308"/>
      <c r="N202" s="308"/>
      <c r="O202" s="26"/>
      <c r="P202" s="26"/>
      <c r="Q202" s="26"/>
      <c r="R202" s="26"/>
    </row>
    <row r="203" spans="1:18" ht="12.75">
      <c r="A203" s="262"/>
      <c r="B203" s="262"/>
      <c r="C203" s="119"/>
      <c r="D203" s="119"/>
      <c r="E203" s="119"/>
      <c r="F203" s="119"/>
      <c r="G203" s="119"/>
      <c r="H203" s="119"/>
      <c r="I203" s="119"/>
      <c r="J203" s="119"/>
      <c r="K203" s="119"/>
      <c r="L203" s="119"/>
      <c r="M203" s="119"/>
      <c r="N203" s="119"/>
      <c r="O203" s="26"/>
      <c r="P203" s="26"/>
      <c r="Q203" s="26"/>
      <c r="R203" s="26"/>
    </row>
    <row r="204" spans="1:18" ht="12.75">
      <c r="A204" s="262"/>
      <c r="B204" s="262"/>
      <c r="C204" s="119"/>
      <c r="D204" s="119"/>
      <c r="E204" s="119"/>
      <c r="F204" s="119"/>
      <c r="G204" s="119"/>
      <c r="H204" s="119"/>
      <c r="I204" s="119"/>
      <c r="J204" s="119"/>
      <c r="K204" s="119"/>
      <c r="L204" s="119"/>
      <c r="M204" s="119"/>
      <c r="N204" s="119"/>
      <c r="O204" s="26"/>
      <c r="P204" s="26"/>
      <c r="Q204" s="26"/>
      <c r="R204" s="26"/>
    </row>
    <row r="205" spans="1:18" ht="12.75">
      <c r="A205" s="318"/>
      <c r="B205" s="262"/>
      <c r="C205" s="119"/>
      <c r="D205" s="119"/>
      <c r="E205" s="119"/>
      <c r="F205" s="119"/>
      <c r="G205" s="119"/>
      <c r="H205" s="119"/>
      <c r="I205" s="119"/>
      <c r="J205" s="119"/>
      <c r="K205" s="119"/>
      <c r="L205" s="119"/>
      <c r="M205" s="119"/>
      <c r="N205" s="119"/>
      <c r="O205" s="26"/>
      <c r="P205" s="26"/>
      <c r="Q205" s="26"/>
      <c r="R205" s="26"/>
    </row>
    <row r="206" spans="1:18" ht="12.75">
      <c r="A206" s="318"/>
      <c r="B206" s="262"/>
      <c r="C206" s="119"/>
      <c r="D206" s="119"/>
      <c r="E206" s="119"/>
      <c r="F206" s="119"/>
      <c r="G206" s="119"/>
      <c r="H206" s="119"/>
      <c r="I206" s="119"/>
      <c r="J206" s="119"/>
      <c r="K206" s="119"/>
      <c r="L206" s="119"/>
      <c r="M206" s="119"/>
      <c r="N206" s="119"/>
      <c r="O206" s="26"/>
      <c r="P206" s="26"/>
      <c r="Q206" s="26"/>
      <c r="R206" s="26"/>
    </row>
    <row r="207" spans="1:18" ht="12.75">
      <c r="A207" s="318"/>
      <c r="B207" s="262"/>
      <c r="C207" s="119"/>
      <c r="D207" s="119"/>
      <c r="E207" s="119"/>
      <c r="F207" s="119"/>
      <c r="G207" s="119"/>
      <c r="H207" s="119"/>
      <c r="I207" s="119"/>
      <c r="J207" s="119"/>
      <c r="K207" s="119"/>
      <c r="L207" s="119"/>
      <c r="M207" s="119"/>
      <c r="N207" s="119"/>
      <c r="O207" s="26"/>
      <c r="P207" s="26"/>
      <c r="Q207" s="26"/>
      <c r="R207" s="26"/>
    </row>
    <row r="208" spans="1:18" ht="12.75">
      <c r="A208" s="318"/>
      <c r="B208" s="262"/>
      <c r="C208" s="119"/>
      <c r="D208" s="119"/>
      <c r="E208" s="119"/>
      <c r="F208" s="119"/>
      <c r="G208" s="119"/>
      <c r="H208" s="119"/>
      <c r="I208" s="119"/>
      <c r="J208" s="119"/>
      <c r="K208" s="119"/>
      <c r="L208" s="119"/>
      <c r="M208" s="119"/>
      <c r="N208" s="119"/>
      <c r="O208" s="26"/>
      <c r="P208" s="26"/>
      <c r="Q208" s="26"/>
      <c r="R208" s="26"/>
    </row>
    <row r="209" spans="1:18" ht="12.75">
      <c r="A209" s="318"/>
      <c r="B209" s="262"/>
      <c r="C209" s="119"/>
      <c r="D209" s="119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  <c r="O209" s="26"/>
      <c r="P209" s="26"/>
      <c r="Q209" s="26"/>
      <c r="R209" s="26"/>
    </row>
    <row r="210" spans="1:18" ht="12.75">
      <c r="A210" s="318"/>
      <c r="B210" s="262"/>
      <c r="C210" s="119"/>
      <c r="D210" s="119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  <c r="O210" s="26"/>
      <c r="P210" s="26"/>
      <c r="Q210" s="26"/>
      <c r="R210" s="26"/>
    </row>
    <row r="211" spans="1:18" ht="12.75">
      <c r="A211" s="318"/>
      <c r="B211" s="262"/>
      <c r="C211" s="119"/>
      <c r="D211" s="119"/>
      <c r="E211" s="119"/>
      <c r="F211" s="119"/>
      <c r="G211" s="119"/>
      <c r="H211" s="119"/>
      <c r="I211" s="119"/>
      <c r="J211" s="119"/>
      <c r="K211" s="119"/>
      <c r="L211" s="119"/>
      <c r="M211" s="119"/>
      <c r="N211" s="119"/>
      <c r="O211" s="26"/>
      <c r="P211" s="26"/>
      <c r="Q211" s="26"/>
      <c r="R211" s="26"/>
    </row>
    <row r="212" spans="1:18" ht="12.75">
      <c r="A212" s="318"/>
      <c r="B212" s="262"/>
      <c r="C212" s="119"/>
      <c r="D212" s="119"/>
      <c r="E212" s="119"/>
      <c r="F212" s="119"/>
      <c r="G212" s="119"/>
      <c r="H212" s="119"/>
      <c r="I212" s="119"/>
      <c r="J212" s="119"/>
      <c r="K212" s="119"/>
      <c r="L212" s="119"/>
      <c r="M212" s="119"/>
      <c r="N212" s="119"/>
      <c r="O212" s="26"/>
      <c r="P212" s="26"/>
      <c r="Q212" s="26"/>
      <c r="R212" s="26"/>
    </row>
    <row r="213" spans="1:18" ht="12.75">
      <c r="A213" s="318"/>
      <c r="B213" s="262"/>
      <c r="C213" s="119"/>
      <c r="D213" s="119"/>
      <c r="E213" s="119"/>
      <c r="F213" s="119"/>
      <c r="G213" s="119"/>
      <c r="H213" s="119"/>
      <c r="I213" s="119"/>
      <c r="J213" s="119"/>
      <c r="K213" s="119"/>
      <c r="L213" s="119"/>
      <c r="M213" s="119"/>
      <c r="N213" s="119"/>
      <c r="O213" s="26"/>
      <c r="P213" s="26"/>
      <c r="Q213" s="26"/>
      <c r="R213" s="26"/>
    </row>
    <row r="214" spans="1:18" ht="12.75">
      <c r="A214" s="318"/>
      <c r="B214" s="262"/>
      <c r="C214" s="119"/>
      <c r="D214" s="119"/>
      <c r="E214" s="119"/>
      <c r="F214" s="119"/>
      <c r="G214" s="119"/>
      <c r="H214" s="119"/>
      <c r="I214" s="119"/>
      <c r="J214" s="119"/>
      <c r="K214" s="119"/>
      <c r="L214" s="119"/>
      <c r="M214" s="119"/>
      <c r="N214" s="119"/>
      <c r="O214" s="26"/>
      <c r="P214" s="26"/>
      <c r="Q214" s="26"/>
      <c r="R214" s="26"/>
    </row>
    <row r="215" spans="1:18" ht="12.75">
      <c r="A215" s="318"/>
      <c r="B215" s="262"/>
      <c r="C215" s="119"/>
      <c r="D215" s="119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/>
      <c r="O215" s="26"/>
      <c r="P215" s="26"/>
      <c r="Q215" s="26"/>
      <c r="R215" s="26"/>
    </row>
    <row r="216" spans="1:18" ht="12.75">
      <c r="A216" s="318"/>
      <c r="B216" s="262"/>
      <c r="C216" s="119"/>
      <c r="D216" s="119"/>
      <c r="E216" s="119"/>
      <c r="F216" s="119"/>
      <c r="G216" s="119"/>
      <c r="H216" s="119"/>
      <c r="I216" s="119"/>
      <c r="J216" s="119"/>
      <c r="K216" s="119"/>
      <c r="L216" s="119"/>
      <c r="M216" s="119"/>
      <c r="N216" s="119"/>
      <c r="O216" s="26"/>
      <c r="P216" s="26"/>
      <c r="Q216" s="26"/>
      <c r="R216" s="26"/>
    </row>
    <row r="217" spans="1:18" ht="12.75">
      <c r="A217" s="318"/>
      <c r="B217" s="262"/>
      <c r="C217" s="119"/>
      <c r="D217" s="119"/>
      <c r="E217" s="119"/>
      <c r="F217" s="119"/>
      <c r="G217" s="119"/>
      <c r="H217" s="119"/>
      <c r="I217" s="119"/>
      <c r="J217" s="119"/>
      <c r="K217" s="119"/>
      <c r="L217" s="119"/>
      <c r="M217" s="119"/>
      <c r="N217" s="119"/>
      <c r="O217" s="26"/>
      <c r="P217" s="26"/>
      <c r="Q217" s="26"/>
      <c r="R217" s="26"/>
    </row>
    <row r="218" spans="1:18" ht="12.75">
      <c r="A218" s="318"/>
      <c r="B218" s="262"/>
      <c r="C218" s="119"/>
      <c r="D218" s="119"/>
      <c r="E218" s="119"/>
      <c r="F218" s="119"/>
      <c r="G218" s="119"/>
      <c r="H218" s="119"/>
      <c r="I218" s="119"/>
      <c r="J218" s="119"/>
      <c r="K218" s="119"/>
      <c r="L218" s="119"/>
      <c r="M218" s="119"/>
      <c r="N218" s="119"/>
      <c r="O218" s="26"/>
      <c r="P218" s="26"/>
      <c r="Q218" s="26"/>
      <c r="R218" s="26"/>
    </row>
    <row r="219" spans="1:18" ht="12.75">
      <c r="A219" s="318"/>
      <c r="B219" s="262"/>
      <c r="C219" s="119"/>
      <c r="D219" s="119"/>
      <c r="E219" s="119"/>
      <c r="F219" s="119"/>
      <c r="G219" s="119"/>
      <c r="H219" s="119"/>
      <c r="I219" s="119"/>
      <c r="J219" s="119"/>
      <c r="K219" s="119"/>
      <c r="L219" s="119"/>
      <c r="M219" s="119"/>
      <c r="N219" s="119"/>
      <c r="O219" s="26"/>
      <c r="P219" s="26"/>
      <c r="Q219" s="26"/>
      <c r="R219" s="26"/>
    </row>
    <row r="220" spans="1:18" ht="12.75">
      <c r="A220" s="318"/>
      <c r="B220" s="262"/>
      <c r="C220" s="119"/>
      <c r="D220" s="119"/>
      <c r="E220" s="119"/>
      <c r="F220" s="119"/>
      <c r="G220" s="119"/>
      <c r="H220" s="119"/>
      <c r="I220" s="119"/>
      <c r="J220" s="119"/>
      <c r="K220" s="119"/>
      <c r="L220" s="119"/>
      <c r="M220" s="119"/>
      <c r="N220" s="119"/>
      <c r="O220" s="26"/>
      <c r="P220" s="26"/>
      <c r="Q220" s="26"/>
      <c r="R220" s="26"/>
    </row>
    <row r="221" spans="1:18" ht="12.75">
      <c r="A221" s="318"/>
      <c r="B221" s="262"/>
      <c r="C221" s="119"/>
      <c r="D221" s="119"/>
      <c r="E221" s="119"/>
      <c r="F221" s="119"/>
      <c r="G221" s="119"/>
      <c r="H221" s="119"/>
      <c r="I221" s="119"/>
      <c r="J221" s="119"/>
      <c r="K221" s="119"/>
      <c r="L221" s="119"/>
      <c r="M221" s="119"/>
      <c r="N221" s="119"/>
      <c r="O221" s="26"/>
      <c r="P221" s="26"/>
      <c r="Q221" s="26"/>
      <c r="R221" s="26"/>
    </row>
    <row r="222" spans="1:18" ht="12.75">
      <c r="A222" s="318"/>
      <c r="B222" s="262"/>
      <c r="C222" s="119"/>
      <c r="D222" s="119"/>
      <c r="E222" s="119"/>
      <c r="F222" s="119"/>
      <c r="G222" s="119"/>
      <c r="H222" s="119"/>
      <c r="I222" s="119"/>
      <c r="J222" s="119"/>
      <c r="K222" s="119"/>
      <c r="L222" s="119"/>
      <c r="M222" s="119"/>
      <c r="N222" s="119"/>
      <c r="O222" s="26"/>
      <c r="P222" s="26"/>
      <c r="Q222" s="26"/>
      <c r="R222" s="26"/>
    </row>
    <row r="223" spans="1:18" ht="12.75">
      <c r="A223" s="318"/>
      <c r="B223" s="262"/>
      <c r="C223" s="119"/>
      <c r="D223" s="119"/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  <c r="O223" s="26"/>
      <c r="P223" s="26"/>
      <c r="Q223" s="26"/>
      <c r="R223" s="26"/>
    </row>
    <row r="224" spans="1:18" ht="12.75">
      <c r="A224" s="318"/>
      <c r="B224" s="262"/>
      <c r="C224" s="119"/>
      <c r="D224" s="119"/>
      <c r="E224" s="119"/>
      <c r="F224" s="119"/>
      <c r="G224" s="119"/>
      <c r="H224" s="119"/>
      <c r="I224" s="119"/>
      <c r="J224" s="119"/>
      <c r="K224" s="119"/>
      <c r="L224" s="119"/>
      <c r="M224" s="119"/>
      <c r="N224" s="119"/>
      <c r="O224" s="26"/>
      <c r="P224" s="26"/>
      <c r="Q224" s="26"/>
      <c r="R224" s="26"/>
    </row>
    <row r="225" spans="1:18" ht="12.75">
      <c r="A225" s="318"/>
      <c r="B225" s="262"/>
      <c r="C225" s="119"/>
      <c r="D225" s="119"/>
      <c r="E225" s="119"/>
      <c r="F225" s="119"/>
      <c r="G225" s="119"/>
      <c r="H225" s="119"/>
      <c r="I225" s="119"/>
      <c r="J225" s="119"/>
      <c r="K225" s="119"/>
      <c r="L225" s="119"/>
      <c r="M225" s="119"/>
      <c r="N225" s="119"/>
      <c r="O225" s="26"/>
      <c r="P225" s="26"/>
      <c r="Q225" s="26"/>
      <c r="R225" s="26"/>
    </row>
    <row r="226" spans="1:18" ht="12.75">
      <c r="A226" s="318"/>
      <c r="B226" s="262"/>
      <c r="C226" s="119"/>
      <c r="D226" s="119"/>
      <c r="E226" s="119"/>
      <c r="F226" s="119"/>
      <c r="G226" s="119"/>
      <c r="H226" s="119"/>
      <c r="I226" s="119"/>
      <c r="J226" s="119"/>
      <c r="K226" s="119"/>
      <c r="L226" s="119"/>
      <c r="M226" s="119"/>
      <c r="N226" s="119"/>
      <c r="O226" s="26"/>
      <c r="P226" s="26"/>
      <c r="Q226" s="26"/>
      <c r="R226" s="26"/>
    </row>
    <row r="227" spans="1:18" ht="12.75">
      <c r="A227" s="318"/>
      <c r="B227" s="262"/>
      <c r="C227" s="119"/>
      <c r="D227" s="119"/>
      <c r="E227" s="119"/>
      <c r="F227" s="119"/>
      <c r="G227" s="119"/>
      <c r="H227" s="119"/>
      <c r="I227" s="119"/>
      <c r="J227" s="119"/>
      <c r="K227" s="119"/>
      <c r="L227" s="119"/>
      <c r="M227" s="119"/>
      <c r="N227" s="119"/>
      <c r="O227" s="26"/>
      <c r="P227" s="26"/>
      <c r="Q227" s="26"/>
      <c r="R227" s="26"/>
    </row>
    <row r="228" spans="1:18" ht="12.75">
      <c r="A228" s="318"/>
      <c r="B228" s="262"/>
      <c r="C228" s="119"/>
      <c r="D228" s="119"/>
      <c r="E228" s="119"/>
      <c r="F228" s="119"/>
      <c r="G228" s="119"/>
      <c r="H228" s="119"/>
      <c r="I228" s="119"/>
      <c r="J228" s="119"/>
      <c r="K228" s="119"/>
      <c r="L228" s="119"/>
      <c r="M228" s="119"/>
      <c r="N228" s="119"/>
      <c r="O228" s="26"/>
      <c r="P228" s="26"/>
      <c r="Q228" s="26"/>
      <c r="R228" s="26"/>
    </row>
    <row r="229" spans="1:18" ht="12.75">
      <c r="A229" s="262"/>
      <c r="B229" s="262"/>
      <c r="C229" s="119"/>
      <c r="D229" s="119"/>
      <c r="E229" s="119"/>
      <c r="F229" s="119"/>
      <c r="G229" s="119"/>
      <c r="H229" s="119"/>
      <c r="I229" s="119"/>
      <c r="J229" s="119"/>
      <c r="K229" s="119"/>
      <c r="L229" s="119"/>
      <c r="M229" s="119"/>
      <c r="N229" s="119"/>
      <c r="O229" s="26"/>
      <c r="P229" s="26"/>
      <c r="Q229" s="26"/>
      <c r="R229" s="26"/>
    </row>
    <row r="230" spans="1:18" ht="12.75">
      <c r="A230" s="262"/>
      <c r="B230" s="262"/>
      <c r="C230" s="158"/>
      <c r="D230" s="158"/>
      <c r="E230" s="159"/>
      <c r="F230" s="159"/>
      <c r="G230" s="159"/>
      <c r="H230" s="159"/>
      <c r="I230" s="159"/>
      <c r="J230" s="159"/>
      <c r="K230" s="159"/>
      <c r="L230" s="159"/>
      <c r="M230" s="159"/>
      <c r="N230" s="159"/>
      <c r="O230" s="26"/>
      <c r="P230" s="26"/>
      <c r="Q230" s="26"/>
      <c r="R230" s="26"/>
    </row>
    <row r="231" spans="1:18" ht="12.75">
      <c r="A231" s="262"/>
      <c r="B231" s="262"/>
      <c r="C231" s="158"/>
      <c r="D231" s="158"/>
      <c r="E231" s="159"/>
      <c r="F231" s="159"/>
      <c r="G231" s="159"/>
      <c r="H231" s="159"/>
      <c r="I231" s="159"/>
      <c r="J231" s="159"/>
      <c r="K231" s="159"/>
      <c r="L231" s="159"/>
      <c r="M231" s="159"/>
      <c r="N231" s="159"/>
      <c r="O231" s="26"/>
      <c r="P231" s="26"/>
      <c r="Q231" s="26"/>
      <c r="R231" s="26"/>
    </row>
    <row r="232" spans="1:18" ht="12.75">
      <c r="A232" s="262"/>
      <c r="B232" s="262"/>
      <c r="C232" s="158"/>
      <c r="D232" s="158"/>
      <c r="E232" s="159"/>
      <c r="F232" s="159"/>
      <c r="G232" s="159"/>
      <c r="H232" s="159"/>
      <c r="I232" s="159"/>
      <c r="J232" s="159"/>
      <c r="K232" s="159"/>
      <c r="L232" s="159"/>
      <c r="M232" s="159"/>
      <c r="N232" s="159"/>
      <c r="O232" s="26"/>
      <c r="P232" s="26"/>
      <c r="Q232" s="26"/>
      <c r="R232" s="26"/>
    </row>
    <row r="233" spans="1:18" ht="12.75">
      <c r="A233" s="262"/>
      <c r="B233" s="262"/>
      <c r="C233" s="315"/>
      <c r="D233" s="316"/>
      <c r="E233" s="309"/>
      <c r="F233" s="309"/>
      <c r="G233" s="309"/>
      <c r="H233" s="309"/>
      <c r="I233" s="309"/>
      <c r="J233" s="309"/>
      <c r="K233" s="309"/>
      <c r="L233" s="309"/>
      <c r="M233" s="309"/>
      <c r="N233" s="309"/>
      <c r="O233" s="26"/>
      <c r="P233" s="26"/>
      <c r="Q233" s="26"/>
      <c r="R233" s="26"/>
    </row>
    <row r="234" spans="1:18" ht="12.75">
      <c r="A234" s="262"/>
      <c r="B234" s="262"/>
      <c r="C234" s="316"/>
      <c r="D234" s="316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26"/>
      <c r="P234" s="26"/>
      <c r="Q234" s="26"/>
      <c r="R234" s="26"/>
    </row>
    <row r="235" spans="1:18" ht="12.75" customHeight="1">
      <c r="A235" s="262"/>
      <c r="B235" s="262"/>
      <c r="C235" s="313"/>
      <c r="D235" s="160"/>
      <c r="E235" s="161"/>
      <c r="F235" s="161"/>
      <c r="G235" s="161"/>
      <c r="H235" s="161"/>
      <c r="I235" s="161"/>
      <c r="J235" s="161"/>
      <c r="K235" s="161"/>
      <c r="L235" s="161"/>
      <c r="M235" s="161"/>
      <c r="N235" s="161"/>
      <c r="O235" s="26"/>
      <c r="P235" s="26"/>
      <c r="Q235" s="26"/>
      <c r="R235" s="26"/>
    </row>
    <row r="236" spans="1:18" ht="12.75" customHeight="1">
      <c r="A236" s="262"/>
      <c r="B236" s="262"/>
      <c r="C236" s="313"/>
      <c r="D236" s="160"/>
      <c r="E236" s="161"/>
      <c r="F236" s="161"/>
      <c r="G236" s="161"/>
      <c r="H236" s="161"/>
      <c r="I236" s="161"/>
      <c r="J236" s="161"/>
      <c r="K236" s="161"/>
      <c r="L236" s="161"/>
      <c r="M236" s="161"/>
      <c r="N236" s="161"/>
      <c r="O236" s="26"/>
      <c r="P236" s="26"/>
      <c r="Q236" s="26"/>
      <c r="R236" s="26"/>
    </row>
    <row r="237" spans="1:18" ht="13.5" customHeight="1">
      <c r="A237" s="262"/>
      <c r="B237" s="262"/>
      <c r="C237" s="313"/>
      <c r="D237" s="160"/>
      <c r="E237" s="161"/>
      <c r="F237" s="161"/>
      <c r="G237" s="161"/>
      <c r="H237" s="161"/>
      <c r="I237" s="161"/>
      <c r="J237" s="161"/>
      <c r="K237" s="161"/>
      <c r="L237" s="161"/>
      <c r="M237" s="161"/>
      <c r="N237" s="161"/>
      <c r="O237" s="26"/>
      <c r="P237" s="26"/>
      <c r="Q237" s="26"/>
      <c r="R237" s="26"/>
    </row>
    <row r="238" spans="1:18" ht="12.75" customHeight="1">
      <c r="A238" s="262"/>
      <c r="B238" s="262"/>
      <c r="C238" s="313"/>
      <c r="D238" s="160"/>
      <c r="E238" s="161"/>
      <c r="F238" s="161"/>
      <c r="G238" s="161"/>
      <c r="H238" s="161"/>
      <c r="I238" s="161"/>
      <c r="J238" s="161"/>
      <c r="K238" s="161"/>
      <c r="L238" s="161"/>
      <c r="M238" s="161"/>
      <c r="N238" s="161"/>
      <c r="O238" s="26"/>
      <c r="P238" s="26"/>
      <c r="Q238" s="26"/>
      <c r="R238" s="26"/>
    </row>
    <row r="239" spans="1:18" ht="12.75" customHeight="1">
      <c r="A239" s="262"/>
      <c r="B239" s="262"/>
      <c r="C239" s="313"/>
      <c r="D239" s="160"/>
      <c r="E239" s="161"/>
      <c r="F239" s="161"/>
      <c r="G239" s="161"/>
      <c r="H239" s="161"/>
      <c r="I239" s="161"/>
      <c r="J239" s="161"/>
      <c r="K239" s="161"/>
      <c r="L239" s="161"/>
      <c r="M239" s="161"/>
      <c r="N239" s="161"/>
      <c r="O239" s="26"/>
      <c r="P239" s="26"/>
      <c r="Q239" s="26"/>
      <c r="R239" s="26"/>
    </row>
    <row r="240" spans="1:18" ht="13.5" customHeight="1">
      <c r="A240" s="262"/>
      <c r="B240" s="262"/>
      <c r="C240" s="313"/>
      <c r="D240" s="160"/>
      <c r="E240" s="161"/>
      <c r="F240" s="161"/>
      <c r="G240" s="161"/>
      <c r="H240" s="161"/>
      <c r="I240" s="161"/>
      <c r="J240" s="161"/>
      <c r="K240" s="161"/>
      <c r="L240" s="161"/>
      <c r="M240" s="161"/>
      <c r="N240" s="161"/>
      <c r="O240" s="26"/>
      <c r="P240" s="26"/>
      <c r="Q240" s="26"/>
      <c r="R240" s="26"/>
    </row>
    <row r="241" spans="1:18" ht="12.75">
      <c r="A241" s="262"/>
      <c r="B241" s="262"/>
      <c r="C241" s="26"/>
      <c r="D241" s="26"/>
      <c r="E241" s="159"/>
      <c r="F241" s="159"/>
      <c r="G241" s="159"/>
      <c r="H241" s="159"/>
      <c r="I241" s="159"/>
      <c r="J241" s="159"/>
      <c r="K241" s="159"/>
      <c r="L241" s="159"/>
      <c r="M241" s="159"/>
      <c r="N241" s="159"/>
      <c r="O241" s="26"/>
      <c r="P241" s="26"/>
      <c r="Q241" s="26"/>
      <c r="R241" s="26"/>
    </row>
    <row r="242" spans="1:18" ht="12.75">
      <c r="A242" s="262"/>
      <c r="B242" s="262"/>
      <c r="C242" s="26"/>
      <c r="D242" s="26"/>
      <c r="E242" s="159"/>
      <c r="F242" s="159"/>
      <c r="G242" s="159"/>
      <c r="H242" s="159"/>
      <c r="I242" s="159"/>
      <c r="J242" s="159"/>
      <c r="K242" s="159"/>
      <c r="L242" s="159"/>
      <c r="M242" s="159"/>
      <c r="N242" s="159"/>
      <c r="O242" s="26"/>
      <c r="P242" s="26"/>
      <c r="Q242" s="26"/>
      <c r="R242" s="26"/>
    </row>
    <row r="243" spans="1:18" ht="12.75">
      <c r="A243" s="262"/>
      <c r="B243" s="262"/>
      <c r="C243" s="26"/>
      <c r="D243" s="26"/>
      <c r="E243" s="159"/>
      <c r="F243" s="159"/>
      <c r="G243" s="159"/>
      <c r="H243" s="159"/>
      <c r="I243" s="159"/>
      <c r="J243" s="159"/>
      <c r="K243" s="159"/>
      <c r="L243" s="159"/>
      <c r="M243" s="159"/>
      <c r="N243" s="159"/>
      <c r="O243" s="26"/>
      <c r="P243" s="26"/>
      <c r="Q243" s="26"/>
      <c r="R243" s="26"/>
    </row>
    <row r="244" spans="1:18" ht="12.75">
      <c r="A244" s="262"/>
      <c r="B244" s="262"/>
      <c r="C244" s="26"/>
      <c r="D244" s="26"/>
      <c r="E244" s="159"/>
      <c r="F244" s="159"/>
      <c r="G244" s="159"/>
      <c r="H244" s="159"/>
      <c r="I244" s="159"/>
      <c r="J244" s="159"/>
      <c r="K244" s="159"/>
      <c r="L244" s="159"/>
      <c r="M244" s="159"/>
      <c r="N244" s="159"/>
      <c r="O244" s="26"/>
      <c r="P244" s="26"/>
      <c r="Q244" s="26"/>
      <c r="R244" s="26"/>
    </row>
    <row r="245" spans="1:18" ht="12.75">
      <c r="A245" s="262"/>
      <c r="B245" s="262"/>
      <c r="C245" s="26"/>
      <c r="D245" s="26"/>
      <c r="E245" s="159"/>
      <c r="F245" s="159"/>
      <c r="G245" s="159"/>
      <c r="H245" s="159"/>
      <c r="I245" s="159"/>
      <c r="J245" s="159"/>
      <c r="K245" s="159"/>
      <c r="L245" s="159"/>
      <c r="M245" s="159"/>
      <c r="N245" s="159"/>
      <c r="O245" s="26"/>
      <c r="P245" s="26"/>
      <c r="Q245" s="26"/>
      <c r="R245" s="26"/>
    </row>
    <row r="246" spans="1:18" ht="12.75">
      <c r="A246" s="262"/>
      <c r="B246" s="262"/>
      <c r="C246" s="26"/>
      <c r="D246" s="26"/>
      <c r="E246" s="159"/>
      <c r="F246" s="159"/>
      <c r="G246" s="159"/>
      <c r="H246" s="159"/>
      <c r="I246" s="159"/>
      <c r="J246" s="159"/>
      <c r="K246" s="159"/>
      <c r="L246" s="159"/>
      <c r="M246" s="159"/>
      <c r="N246" s="159"/>
      <c r="O246" s="26"/>
      <c r="P246" s="26"/>
      <c r="Q246" s="26"/>
      <c r="R246" s="26"/>
    </row>
    <row r="247" spans="1:18" ht="12.75">
      <c r="A247" s="262"/>
      <c r="B247" s="262"/>
      <c r="C247" s="26"/>
      <c r="D247" s="26"/>
      <c r="E247" s="159"/>
      <c r="F247" s="159"/>
      <c r="G247" s="159"/>
      <c r="H247" s="159"/>
      <c r="I247" s="159"/>
      <c r="J247" s="159"/>
      <c r="K247" s="159"/>
      <c r="L247" s="159"/>
      <c r="M247" s="159"/>
      <c r="N247" s="159"/>
      <c r="O247" s="26"/>
      <c r="P247" s="26"/>
      <c r="Q247" s="26"/>
      <c r="R247" s="26"/>
    </row>
    <row r="248" spans="1:18" ht="12.75">
      <c r="A248" s="262"/>
      <c r="B248" s="262"/>
      <c r="C248" s="26"/>
      <c r="D248" s="26"/>
      <c r="E248" s="159"/>
      <c r="F248" s="159"/>
      <c r="G248" s="159"/>
      <c r="H248" s="159"/>
      <c r="I248" s="159"/>
      <c r="J248" s="159"/>
      <c r="K248" s="159"/>
      <c r="L248" s="159"/>
      <c r="M248" s="159"/>
      <c r="N248" s="159"/>
      <c r="O248" s="26"/>
      <c r="P248" s="26"/>
      <c r="Q248" s="26"/>
      <c r="R248" s="26"/>
    </row>
    <row r="249" spans="1:18" ht="12.75">
      <c r="A249" s="262"/>
      <c r="B249" s="262"/>
      <c r="C249" s="26"/>
      <c r="D249" s="26"/>
      <c r="E249" s="159"/>
      <c r="F249" s="159"/>
      <c r="G249" s="159"/>
      <c r="H249" s="159"/>
      <c r="I249" s="159"/>
      <c r="J249" s="159"/>
      <c r="K249" s="159"/>
      <c r="L249" s="159"/>
      <c r="M249" s="159"/>
      <c r="N249" s="159"/>
      <c r="O249" s="26"/>
      <c r="P249" s="26"/>
      <c r="Q249" s="26"/>
      <c r="R249" s="26"/>
    </row>
    <row r="250" spans="1:18" ht="12.75">
      <c r="A250" s="262"/>
      <c r="B250" s="262"/>
      <c r="C250" s="26"/>
      <c r="D250" s="26"/>
      <c r="E250" s="159"/>
      <c r="F250" s="159"/>
      <c r="G250" s="159"/>
      <c r="H250" s="159"/>
      <c r="I250" s="159"/>
      <c r="J250" s="159"/>
      <c r="K250" s="159"/>
      <c r="L250" s="159"/>
      <c r="M250" s="159"/>
      <c r="N250" s="159"/>
      <c r="O250" s="26"/>
      <c r="P250" s="26"/>
      <c r="Q250" s="26"/>
      <c r="R250" s="26"/>
    </row>
    <row r="251" spans="1:18" ht="12.75">
      <c r="A251" s="262"/>
      <c r="B251" s="262"/>
      <c r="C251" s="26"/>
      <c r="D251" s="26"/>
      <c r="E251" s="159"/>
      <c r="F251" s="159"/>
      <c r="G251" s="159"/>
      <c r="H251" s="159"/>
      <c r="I251" s="159"/>
      <c r="J251" s="159"/>
      <c r="K251" s="159"/>
      <c r="L251" s="159"/>
      <c r="M251" s="159"/>
      <c r="N251" s="159"/>
      <c r="O251" s="26"/>
      <c r="P251" s="26"/>
      <c r="Q251" s="26"/>
      <c r="R251" s="26"/>
    </row>
    <row r="252" spans="1:18" ht="12.75">
      <c r="A252" s="262"/>
      <c r="B252" s="262"/>
      <c r="C252" s="26"/>
      <c r="D252" s="26"/>
      <c r="E252" s="159"/>
      <c r="F252" s="159"/>
      <c r="G252" s="159"/>
      <c r="H252" s="159"/>
      <c r="I252" s="159"/>
      <c r="J252" s="159"/>
      <c r="K252" s="159"/>
      <c r="L252" s="159"/>
      <c r="M252" s="159"/>
      <c r="N252" s="159"/>
      <c r="O252" s="26"/>
      <c r="P252" s="26"/>
      <c r="Q252" s="26"/>
      <c r="R252" s="26"/>
    </row>
    <row r="253" spans="1:18" ht="12.75">
      <c r="A253" s="262"/>
      <c r="B253" s="262"/>
      <c r="C253" s="26"/>
      <c r="D253" s="26"/>
      <c r="E253" s="159"/>
      <c r="F253" s="159"/>
      <c r="G253" s="159"/>
      <c r="H253" s="159"/>
      <c r="I253" s="159"/>
      <c r="J253" s="159"/>
      <c r="K253" s="159"/>
      <c r="L253" s="159"/>
      <c r="M253" s="159"/>
      <c r="N253" s="159"/>
      <c r="O253" s="26"/>
      <c r="P253" s="26"/>
      <c r="Q253" s="26"/>
      <c r="R253" s="26"/>
    </row>
    <row r="254" spans="1:18" ht="12.75">
      <c r="A254" s="262"/>
      <c r="B254" s="262"/>
      <c r="C254" s="26"/>
      <c r="D254" s="26"/>
      <c r="E254" s="159"/>
      <c r="F254" s="159"/>
      <c r="G254" s="159"/>
      <c r="H254" s="159"/>
      <c r="I254" s="159"/>
      <c r="J254" s="159"/>
      <c r="K254" s="159"/>
      <c r="L254" s="159"/>
      <c r="M254" s="159"/>
      <c r="N254" s="159"/>
      <c r="O254" s="26"/>
      <c r="P254" s="26"/>
      <c r="Q254" s="26"/>
      <c r="R254" s="26"/>
    </row>
    <row r="255" spans="1:18" ht="12.75">
      <c r="A255" s="262"/>
      <c r="B255" s="262"/>
      <c r="C255" s="26"/>
      <c r="D255" s="26"/>
      <c r="E255" s="159"/>
      <c r="F255" s="159"/>
      <c r="G255" s="159"/>
      <c r="H255" s="159"/>
      <c r="I255" s="159"/>
      <c r="J255" s="159"/>
      <c r="K255" s="159"/>
      <c r="L255" s="159"/>
      <c r="M255" s="159"/>
      <c r="N255" s="159"/>
      <c r="O255" s="26"/>
      <c r="P255" s="26"/>
      <c r="Q255" s="26"/>
      <c r="R255" s="26"/>
    </row>
    <row r="256" spans="1:18" ht="12.75">
      <c r="A256" s="262"/>
      <c r="B256" s="262"/>
      <c r="C256" s="26"/>
      <c r="D256" s="26"/>
      <c r="E256" s="159"/>
      <c r="F256" s="159"/>
      <c r="G256" s="159"/>
      <c r="H256" s="159"/>
      <c r="I256" s="159"/>
      <c r="J256" s="159"/>
      <c r="K256" s="159"/>
      <c r="L256" s="159"/>
      <c r="M256" s="159"/>
      <c r="N256" s="159"/>
      <c r="O256" s="26"/>
      <c r="P256" s="26"/>
      <c r="Q256" s="26"/>
      <c r="R256" s="26"/>
    </row>
    <row r="257" spans="1:18" ht="12.75">
      <c r="A257" s="262"/>
      <c r="B257" s="262"/>
      <c r="C257" s="26"/>
      <c r="D257" s="26"/>
      <c r="E257" s="159"/>
      <c r="F257" s="159"/>
      <c r="G257" s="159"/>
      <c r="H257" s="159"/>
      <c r="I257" s="159"/>
      <c r="J257" s="159"/>
      <c r="K257" s="159"/>
      <c r="L257" s="159"/>
      <c r="M257" s="159"/>
      <c r="N257" s="159"/>
      <c r="O257" s="26"/>
      <c r="P257" s="26"/>
      <c r="Q257" s="26"/>
      <c r="R257" s="26"/>
    </row>
    <row r="258" spans="1:18" ht="12.75">
      <c r="A258" s="262"/>
      <c r="B258" s="262"/>
      <c r="C258" s="26"/>
      <c r="D258" s="26"/>
      <c r="E258" s="159"/>
      <c r="F258" s="159"/>
      <c r="G258" s="159"/>
      <c r="H258" s="159"/>
      <c r="I258" s="159"/>
      <c r="J258" s="159"/>
      <c r="K258" s="159"/>
      <c r="L258" s="159"/>
      <c r="M258" s="159"/>
      <c r="N258" s="159"/>
      <c r="O258" s="26"/>
      <c r="P258" s="26"/>
      <c r="Q258" s="26"/>
      <c r="R258" s="26"/>
    </row>
    <row r="259" spans="1:18" ht="12.75">
      <c r="A259" s="262"/>
      <c r="B259" s="262"/>
      <c r="C259" s="26"/>
      <c r="D259" s="26"/>
      <c r="E259" s="159"/>
      <c r="F259" s="159"/>
      <c r="G259" s="159"/>
      <c r="H259" s="159"/>
      <c r="I259" s="159"/>
      <c r="J259" s="159"/>
      <c r="K259" s="159"/>
      <c r="L259" s="159"/>
      <c r="M259" s="159"/>
      <c r="N259" s="159"/>
      <c r="O259" s="26"/>
      <c r="P259" s="26"/>
      <c r="Q259" s="26"/>
      <c r="R259" s="26"/>
    </row>
    <row r="260" spans="1:18" ht="12.75">
      <c r="A260" s="262"/>
      <c r="B260" s="262"/>
      <c r="C260" s="26"/>
      <c r="D260" s="26"/>
      <c r="E260" s="159"/>
      <c r="F260" s="159"/>
      <c r="G260" s="159"/>
      <c r="H260" s="159"/>
      <c r="I260" s="159"/>
      <c r="J260" s="159"/>
      <c r="K260" s="159"/>
      <c r="L260" s="159"/>
      <c r="M260" s="159"/>
      <c r="N260" s="159"/>
      <c r="O260" s="26"/>
      <c r="P260" s="26"/>
      <c r="Q260" s="26"/>
      <c r="R260" s="26"/>
    </row>
    <row r="261" spans="1:18" ht="12.75">
      <c r="A261" s="262"/>
      <c r="B261" s="262"/>
      <c r="C261" s="26"/>
      <c r="D261" s="26"/>
      <c r="E261" s="159"/>
      <c r="F261" s="159"/>
      <c r="G261" s="159"/>
      <c r="H261" s="159"/>
      <c r="I261" s="159"/>
      <c r="J261" s="159"/>
      <c r="K261" s="159"/>
      <c r="L261" s="159"/>
      <c r="M261" s="159"/>
      <c r="N261" s="159"/>
      <c r="O261" s="26"/>
      <c r="P261" s="26"/>
      <c r="Q261" s="26"/>
      <c r="R261" s="26"/>
    </row>
    <row r="262" spans="1:18" ht="12.75">
      <c r="A262" s="262"/>
      <c r="B262" s="262"/>
      <c r="C262" s="26"/>
      <c r="D262" s="26"/>
      <c r="E262" s="159"/>
      <c r="F262" s="159"/>
      <c r="G262" s="159"/>
      <c r="H262" s="159"/>
      <c r="I262" s="159"/>
      <c r="J262" s="159"/>
      <c r="K262" s="159"/>
      <c r="L262" s="159"/>
      <c r="M262" s="159"/>
      <c r="N262" s="159"/>
      <c r="O262" s="26"/>
      <c r="P262" s="26"/>
      <c r="Q262" s="26"/>
      <c r="R262" s="26"/>
    </row>
    <row r="263" spans="1:18" ht="12.75">
      <c r="A263" s="262"/>
      <c r="B263" s="262"/>
      <c r="C263" s="26"/>
      <c r="D263" s="26"/>
      <c r="E263" s="159"/>
      <c r="F263" s="159"/>
      <c r="G263" s="159"/>
      <c r="H263" s="159"/>
      <c r="I263" s="159"/>
      <c r="J263" s="159"/>
      <c r="K263" s="159"/>
      <c r="L263" s="159"/>
      <c r="M263" s="159"/>
      <c r="N263" s="159"/>
      <c r="O263" s="26"/>
      <c r="P263" s="26"/>
      <c r="Q263" s="26"/>
      <c r="R263" s="26"/>
    </row>
    <row r="264" spans="1:18" ht="12.75">
      <c r="A264" s="262"/>
      <c r="B264" s="262"/>
      <c r="C264" s="26"/>
      <c r="D264" s="26"/>
      <c r="E264" s="159"/>
      <c r="F264" s="159"/>
      <c r="G264" s="159"/>
      <c r="H264" s="159"/>
      <c r="I264" s="159"/>
      <c r="J264" s="159"/>
      <c r="K264" s="159"/>
      <c r="L264" s="159"/>
      <c r="M264" s="159"/>
      <c r="N264" s="159"/>
      <c r="O264" s="26"/>
      <c r="P264" s="26"/>
      <c r="Q264" s="26"/>
      <c r="R264" s="26"/>
    </row>
    <row r="265" spans="1:18" ht="12.75">
      <c r="A265" s="262"/>
      <c r="B265" s="262"/>
      <c r="C265" s="26"/>
      <c r="D265" s="26"/>
      <c r="E265" s="159"/>
      <c r="F265" s="159"/>
      <c r="G265" s="159"/>
      <c r="H265" s="159"/>
      <c r="I265" s="159"/>
      <c r="J265" s="159"/>
      <c r="K265" s="159"/>
      <c r="L265" s="159"/>
      <c r="M265" s="159"/>
      <c r="N265" s="159"/>
      <c r="O265" s="26"/>
      <c r="P265" s="26"/>
      <c r="Q265" s="26"/>
      <c r="R265" s="26"/>
    </row>
    <row r="266" spans="1:18" ht="12.75">
      <c r="A266" s="262"/>
      <c r="B266" s="262"/>
      <c r="C266" s="26"/>
      <c r="D266" s="26"/>
      <c r="E266" s="159"/>
      <c r="F266" s="159"/>
      <c r="G266" s="159"/>
      <c r="H266" s="159"/>
      <c r="I266" s="159"/>
      <c r="J266" s="159"/>
      <c r="K266" s="159"/>
      <c r="L266" s="159"/>
      <c r="M266" s="159"/>
      <c r="N266" s="159"/>
      <c r="O266" s="26"/>
      <c r="P266" s="26"/>
      <c r="Q266" s="26"/>
      <c r="R266" s="26"/>
    </row>
    <row r="267" spans="1:18" ht="12.75">
      <c r="A267" s="262"/>
      <c r="B267" s="262"/>
      <c r="C267" s="26"/>
      <c r="D267" s="26"/>
      <c r="E267" s="159"/>
      <c r="F267" s="159"/>
      <c r="G267" s="159"/>
      <c r="H267" s="159"/>
      <c r="I267" s="159"/>
      <c r="J267" s="159"/>
      <c r="K267" s="159"/>
      <c r="L267" s="159"/>
      <c r="M267" s="159"/>
      <c r="N267" s="159"/>
      <c r="O267" s="26"/>
      <c r="P267" s="26"/>
      <c r="Q267" s="26"/>
      <c r="R267" s="26"/>
    </row>
    <row r="268" spans="1:18" ht="12.75">
      <c r="A268" s="262"/>
      <c r="B268" s="262"/>
      <c r="C268" s="26"/>
      <c r="D268" s="26"/>
      <c r="E268" s="159"/>
      <c r="F268" s="159"/>
      <c r="G268" s="159"/>
      <c r="H268" s="159"/>
      <c r="I268" s="159"/>
      <c r="J268" s="159"/>
      <c r="K268" s="159"/>
      <c r="L268" s="159"/>
      <c r="M268" s="159"/>
      <c r="N268" s="159"/>
      <c r="O268" s="26"/>
      <c r="P268" s="26"/>
      <c r="Q268" s="26"/>
      <c r="R268" s="26"/>
    </row>
    <row r="269" spans="1:18" ht="12.75">
      <c r="A269" s="262"/>
      <c r="B269" s="262"/>
      <c r="C269" s="26"/>
      <c r="D269" s="26"/>
      <c r="E269" s="159"/>
      <c r="F269" s="159"/>
      <c r="G269" s="159"/>
      <c r="H269" s="159"/>
      <c r="I269" s="159"/>
      <c r="J269" s="159"/>
      <c r="K269" s="159"/>
      <c r="L269" s="159"/>
      <c r="M269" s="159"/>
      <c r="N269" s="159"/>
      <c r="O269" s="26"/>
      <c r="P269" s="26"/>
      <c r="Q269" s="26"/>
      <c r="R269" s="26"/>
    </row>
    <row r="270" spans="1:18" ht="12.75">
      <c r="A270" s="262"/>
      <c r="B270" s="262"/>
      <c r="C270" s="26"/>
      <c r="D270" s="26"/>
      <c r="E270" s="159"/>
      <c r="F270" s="159"/>
      <c r="G270" s="159"/>
      <c r="H270" s="159"/>
      <c r="I270" s="159"/>
      <c r="J270" s="159"/>
      <c r="K270" s="159"/>
      <c r="L270" s="159"/>
      <c r="M270" s="159"/>
      <c r="N270" s="159"/>
      <c r="O270" s="26"/>
      <c r="P270" s="26"/>
      <c r="Q270" s="26"/>
      <c r="R270" s="26"/>
    </row>
    <row r="271" spans="1:18" ht="12.75">
      <c r="A271" s="262"/>
      <c r="B271" s="262"/>
      <c r="C271" s="26"/>
      <c r="D271" s="26"/>
      <c r="E271" s="159"/>
      <c r="F271" s="159"/>
      <c r="G271" s="159"/>
      <c r="H271" s="159"/>
      <c r="I271" s="159"/>
      <c r="J271" s="159"/>
      <c r="K271" s="159"/>
      <c r="L271" s="159"/>
      <c r="M271" s="159"/>
      <c r="N271" s="159"/>
      <c r="O271" s="26"/>
      <c r="P271" s="26"/>
      <c r="Q271" s="26"/>
      <c r="R271" s="26"/>
    </row>
    <row r="272" spans="1:18" ht="12.75">
      <c r="A272" s="262"/>
      <c r="B272" s="262"/>
      <c r="C272" s="26"/>
      <c r="D272" s="26"/>
      <c r="E272" s="159"/>
      <c r="F272" s="159"/>
      <c r="G272" s="159"/>
      <c r="H272" s="159"/>
      <c r="I272" s="159"/>
      <c r="J272" s="159"/>
      <c r="K272" s="159"/>
      <c r="L272" s="159"/>
      <c r="M272" s="159"/>
      <c r="N272" s="159"/>
      <c r="O272" s="26"/>
      <c r="P272" s="26"/>
      <c r="Q272" s="26"/>
      <c r="R272" s="26"/>
    </row>
    <row r="273" spans="1:18" ht="12.75">
      <c r="A273" s="262"/>
      <c r="B273" s="262"/>
      <c r="C273" s="26"/>
      <c r="D273" s="26"/>
      <c r="E273" s="159"/>
      <c r="F273" s="159"/>
      <c r="G273" s="159"/>
      <c r="H273" s="159"/>
      <c r="I273" s="159"/>
      <c r="J273" s="159"/>
      <c r="K273" s="159"/>
      <c r="L273" s="159"/>
      <c r="M273" s="159"/>
      <c r="N273" s="159"/>
      <c r="O273" s="26"/>
      <c r="P273" s="26"/>
      <c r="Q273" s="26"/>
      <c r="R273" s="26"/>
    </row>
    <row r="274" spans="1:18" ht="12.75">
      <c r="A274" s="262"/>
      <c r="B274" s="262"/>
      <c r="C274" s="26"/>
      <c r="D274" s="26"/>
      <c r="E274" s="159"/>
      <c r="F274" s="159"/>
      <c r="G274" s="159"/>
      <c r="H274" s="159"/>
      <c r="I274" s="159"/>
      <c r="J274" s="159"/>
      <c r="K274" s="159"/>
      <c r="L274" s="159"/>
      <c r="M274" s="159"/>
      <c r="N274" s="159"/>
      <c r="O274" s="26"/>
      <c r="P274" s="26"/>
      <c r="Q274" s="26"/>
      <c r="R274" s="26"/>
    </row>
    <row r="275" spans="1:18" ht="12.75">
      <c r="A275" s="262"/>
      <c r="B275" s="262"/>
      <c r="C275" s="26"/>
      <c r="D275" s="26"/>
      <c r="E275" s="159"/>
      <c r="F275" s="159"/>
      <c r="G275" s="159"/>
      <c r="H275" s="159"/>
      <c r="I275" s="159"/>
      <c r="J275" s="159"/>
      <c r="K275" s="159"/>
      <c r="L275" s="159"/>
      <c r="M275" s="159"/>
      <c r="N275" s="159"/>
      <c r="O275" s="26"/>
      <c r="P275" s="26"/>
      <c r="Q275" s="26"/>
      <c r="R275" s="26"/>
    </row>
    <row r="276" spans="1:18" ht="12.75">
      <c r="A276" s="262"/>
      <c r="B276" s="262"/>
      <c r="C276" s="26"/>
      <c r="D276" s="26"/>
      <c r="E276" s="159"/>
      <c r="F276" s="159"/>
      <c r="G276" s="159"/>
      <c r="H276" s="159"/>
      <c r="I276" s="159"/>
      <c r="J276" s="159"/>
      <c r="K276" s="159"/>
      <c r="L276" s="159"/>
      <c r="M276" s="159"/>
      <c r="N276" s="159"/>
      <c r="O276" s="26"/>
      <c r="P276" s="26"/>
      <c r="Q276" s="26"/>
      <c r="R276" s="26"/>
    </row>
    <row r="277" spans="1:18" ht="12.75">
      <c r="A277" s="262"/>
      <c r="B277" s="262"/>
      <c r="C277" s="26"/>
      <c r="D277" s="26"/>
      <c r="E277" s="159"/>
      <c r="F277" s="159"/>
      <c r="G277" s="159"/>
      <c r="H277" s="159"/>
      <c r="I277" s="159"/>
      <c r="J277" s="159"/>
      <c r="K277" s="159"/>
      <c r="L277" s="159"/>
      <c r="M277" s="159"/>
      <c r="N277" s="159"/>
      <c r="O277" s="26"/>
      <c r="P277" s="26"/>
      <c r="Q277" s="26"/>
      <c r="R277" s="26"/>
    </row>
    <row r="278" spans="1:18" ht="12.75">
      <c r="A278" s="262"/>
      <c r="B278" s="262"/>
      <c r="C278" s="26"/>
      <c r="D278" s="26"/>
      <c r="E278" s="159"/>
      <c r="F278" s="159"/>
      <c r="G278" s="159"/>
      <c r="H278" s="159"/>
      <c r="I278" s="159"/>
      <c r="J278" s="159"/>
      <c r="K278" s="159"/>
      <c r="L278" s="159"/>
      <c r="M278" s="159"/>
      <c r="N278" s="159"/>
      <c r="O278" s="26"/>
      <c r="P278" s="26"/>
      <c r="Q278" s="26"/>
      <c r="R278" s="26"/>
    </row>
    <row r="279" spans="1:18" ht="12.75">
      <c r="A279" s="262"/>
      <c r="B279" s="262"/>
      <c r="C279" s="26"/>
      <c r="D279" s="26"/>
      <c r="E279" s="159"/>
      <c r="F279" s="159"/>
      <c r="G279" s="159"/>
      <c r="H279" s="159"/>
      <c r="I279" s="159"/>
      <c r="J279" s="159"/>
      <c r="K279" s="159"/>
      <c r="L279" s="159"/>
      <c r="M279" s="159"/>
      <c r="N279" s="159"/>
      <c r="O279" s="26"/>
      <c r="P279" s="26"/>
      <c r="Q279" s="26"/>
      <c r="R279" s="26"/>
    </row>
    <row r="280" spans="1:18" ht="12.75">
      <c r="A280" s="262"/>
      <c r="B280" s="262"/>
      <c r="C280" s="26"/>
      <c r="D280" s="26"/>
      <c r="E280" s="159"/>
      <c r="F280" s="159"/>
      <c r="G280" s="159"/>
      <c r="H280" s="159"/>
      <c r="I280" s="159"/>
      <c r="J280" s="159"/>
      <c r="K280" s="159"/>
      <c r="L280" s="159"/>
      <c r="M280" s="159"/>
      <c r="N280" s="159"/>
      <c r="O280" s="26"/>
      <c r="P280" s="26"/>
      <c r="Q280" s="26"/>
      <c r="R280" s="26"/>
    </row>
    <row r="281" spans="1:18" ht="12.75">
      <c r="A281" s="262"/>
      <c r="B281" s="262"/>
      <c r="C281" s="26"/>
      <c r="D281" s="26"/>
      <c r="E281" s="159"/>
      <c r="F281" s="159"/>
      <c r="G281" s="159"/>
      <c r="H281" s="159"/>
      <c r="I281" s="159"/>
      <c r="J281" s="159"/>
      <c r="K281" s="159"/>
      <c r="L281" s="159"/>
      <c r="M281" s="159"/>
      <c r="N281" s="159"/>
      <c r="O281" s="26"/>
      <c r="P281" s="26"/>
      <c r="Q281" s="26"/>
      <c r="R281" s="26"/>
    </row>
    <row r="282" spans="1:18" ht="12.75">
      <c r="A282" s="262"/>
      <c r="B282" s="262"/>
      <c r="C282" s="26"/>
      <c r="D282" s="26"/>
      <c r="E282" s="159"/>
      <c r="F282" s="159"/>
      <c r="G282" s="159"/>
      <c r="H282" s="159"/>
      <c r="I282" s="159"/>
      <c r="J282" s="159"/>
      <c r="K282" s="159"/>
      <c r="L282" s="159"/>
      <c r="M282" s="159"/>
      <c r="N282" s="159"/>
      <c r="O282" s="26"/>
      <c r="P282" s="26"/>
      <c r="Q282" s="26"/>
      <c r="R282" s="26"/>
    </row>
    <row r="283" spans="1:18" ht="12.75">
      <c r="A283" s="262"/>
      <c r="B283" s="262"/>
      <c r="C283" s="26"/>
      <c r="D283" s="26"/>
      <c r="E283" s="159"/>
      <c r="F283" s="159"/>
      <c r="G283" s="159"/>
      <c r="H283" s="159"/>
      <c r="I283" s="159"/>
      <c r="J283" s="159"/>
      <c r="K283" s="159"/>
      <c r="L283" s="159"/>
      <c r="M283" s="159"/>
      <c r="N283" s="159"/>
      <c r="O283" s="26"/>
      <c r="P283" s="26"/>
      <c r="Q283" s="26"/>
      <c r="R283" s="26"/>
    </row>
    <row r="284" spans="1:18" ht="12.75">
      <c r="A284" s="262"/>
      <c r="B284" s="262"/>
      <c r="C284" s="26"/>
      <c r="D284" s="26"/>
      <c r="E284" s="159"/>
      <c r="F284" s="159"/>
      <c r="G284" s="159"/>
      <c r="H284" s="159"/>
      <c r="I284" s="159"/>
      <c r="J284" s="159"/>
      <c r="K284" s="159"/>
      <c r="L284" s="159"/>
      <c r="M284" s="159"/>
      <c r="N284" s="159"/>
      <c r="O284" s="26"/>
      <c r="P284" s="26"/>
      <c r="Q284" s="26"/>
      <c r="R284" s="26"/>
    </row>
    <row r="285" spans="1:18" ht="12.75">
      <c r="A285" s="262"/>
      <c r="B285" s="262"/>
      <c r="C285" s="26"/>
      <c r="D285" s="26"/>
      <c r="E285" s="159"/>
      <c r="F285" s="159"/>
      <c r="G285" s="159"/>
      <c r="H285" s="159"/>
      <c r="I285" s="159"/>
      <c r="J285" s="159"/>
      <c r="K285" s="159"/>
      <c r="L285" s="159"/>
      <c r="M285" s="159"/>
      <c r="N285" s="159"/>
      <c r="O285" s="26"/>
      <c r="P285" s="26"/>
      <c r="Q285" s="26"/>
      <c r="R285" s="26"/>
    </row>
    <row r="286" spans="1:18" ht="12.75">
      <c r="A286" s="262"/>
      <c r="B286" s="262"/>
      <c r="C286" s="26"/>
      <c r="D286" s="26"/>
      <c r="E286" s="159"/>
      <c r="F286" s="159"/>
      <c r="G286" s="159"/>
      <c r="H286" s="159"/>
      <c r="I286" s="159"/>
      <c r="J286" s="159"/>
      <c r="K286" s="159"/>
      <c r="L286" s="159"/>
      <c r="M286" s="159"/>
      <c r="N286" s="159"/>
      <c r="O286" s="26"/>
      <c r="P286" s="26"/>
      <c r="Q286" s="26"/>
      <c r="R286" s="26"/>
    </row>
    <row r="287" spans="1:18" ht="12.75">
      <c r="A287" s="262"/>
      <c r="B287" s="262"/>
      <c r="C287" s="26"/>
      <c r="D287" s="26"/>
      <c r="E287" s="159"/>
      <c r="F287" s="159"/>
      <c r="G287" s="159"/>
      <c r="H287" s="159"/>
      <c r="I287" s="159"/>
      <c r="J287" s="159"/>
      <c r="K287" s="159"/>
      <c r="L287" s="159"/>
      <c r="M287" s="159"/>
      <c r="N287" s="159"/>
      <c r="O287" s="26"/>
      <c r="P287" s="26"/>
      <c r="Q287" s="26"/>
      <c r="R287" s="26"/>
    </row>
    <row r="288" spans="1:18" ht="12.75">
      <c r="A288" s="262"/>
      <c r="B288" s="262"/>
      <c r="C288" s="26"/>
      <c r="D288" s="26"/>
      <c r="E288" s="159"/>
      <c r="F288" s="159"/>
      <c r="G288" s="159"/>
      <c r="H288" s="159"/>
      <c r="I288" s="159"/>
      <c r="J288" s="159"/>
      <c r="K288" s="159"/>
      <c r="L288" s="159"/>
      <c r="M288" s="159"/>
      <c r="N288" s="159"/>
      <c r="O288" s="26"/>
      <c r="P288" s="26"/>
      <c r="Q288" s="26"/>
      <c r="R288" s="26"/>
    </row>
    <row r="289" spans="1:18" ht="12.75">
      <c r="A289" s="262"/>
      <c r="B289" s="262"/>
      <c r="C289" s="26"/>
      <c r="D289" s="26"/>
      <c r="E289" s="159"/>
      <c r="F289" s="159"/>
      <c r="G289" s="159"/>
      <c r="H289" s="159"/>
      <c r="I289" s="159"/>
      <c r="J289" s="159"/>
      <c r="K289" s="159"/>
      <c r="L289" s="159"/>
      <c r="M289" s="159"/>
      <c r="N289" s="159"/>
      <c r="O289" s="26"/>
      <c r="P289" s="26"/>
      <c r="Q289" s="26"/>
      <c r="R289" s="26"/>
    </row>
    <row r="290" spans="1:18" ht="12.75">
      <c r="A290" s="262"/>
      <c r="B290" s="262"/>
      <c r="C290" s="26"/>
      <c r="D290" s="26"/>
      <c r="E290" s="159"/>
      <c r="F290" s="159"/>
      <c r="G290" s="159"/>
      <c r="H290" s="159"/>
      <c r="I290" s="159"/>
      <c r="J290" s="159"/>
      <c r="K290" s="159"/>
      <c r="L290" s="159"/>
      <c r="M290" s="159"/>
      <c r="N290" s="159"/>
      <c r="O290" s="26"/>
      <c r="P290" s="26"/>
      <c r="Q290" s="26"/>
      <c r="R290" s="26"/>
    </row>
    <row r="291" spans="1:18" ht="12.75">
      <c r="A291" s="262"/>
      <c r="B291" s="262"/>
      <c r="C291" s="26"/>
      <c r="D291" s="26"/>
      <c r="E291" s="159"/>
      <c r="F291" s="159"/>
      <c r="G291" s="159"/>
      <c r="H291" s="159"/>
      <c r="I291" s="159"/>
      <c r="J291" s="159"/>
      <c r="K291" s="159"/>
      <c r="L291" s="159"/>
      <c r="M291" s="159"/>
      <c r="N291" s="159"/>
      <c r="O291" s="26"/>
      <c r="P291" s="26"/>
      <c r="Q291" s="26"/>
      <c r="R291" s="26"/>
    </row>
    <row r="292" spans="1:18" ht="12.75">
      <c r="A292" s="262"/>
      <c r="B292" s="262"/>
      <c r="C292" s="154"/>
      <c r="D292" s="26"/>
      <c r="E292" s="26"/>
      <c r="F292" s="26"/>
      <c r="G292" s="26"/>
      <c r="H292" s="26"/>
      <c r="I292" s="159"/>
      <c r="J292" s="159"/>
      <c r="K292" s="159"/>
      <c r="L292" s="159"/>
      <c r="M292" s="159"/>
      <c r="N292" s="159"/>
      <c r="O292" s="159"/>
      <c r="P292" s="26"/>
      <c r="Q292" s="26"/>
      <c r="R292" s="26"/>
    </row>
    <row r="293" spans="1:18" ht="12.75">
      <c r="A293" s="262"/>
      <c r="B293" s="262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</row>
    <row r="294" spans="1:18" ht="12.75">
      <c r="A294" s="262"/>
      <c r="B294" s="262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</row>
    <row r="295" spans="1:18" ht="12.75">
      <c r="A295" s="262"/>
      <c r="B295" s="262"/>
      <c r="C295" s="308"/>
      <c r="D295" s="308"/>
      <c r="E295" s="308"/>
      <c r="F295" s="308"/>
      <c r="G295" s="308"/>
      <c r="H295" s="308"/>
      <c r="I295" s="308"/>
      <c r="J295" s="308"/>
      <c r="K295" s="308"/>
      <c r="L295" s="308"/>
      <c r="M295" s="308"/>
      <c r="N295" s="308"/>
      <c r="O295" s="26"/>
      <c r="P295" s="26"/>
      <c r="Q295" s="26"/>
      <c r="R295" s="26"/>
    </row>
    <row r="296" spans="1:18" ht="12.75">
      <c r="A296" s="262"/>
      <c r="B296" s="262"/>
      <c r="C296" s="309"/>
      <c r="D296" s="309"/>
      <c r="E296" s="314"/>
      <c r="F296" s="309"/>
      <c r="G296" s="309"/>
      <c r="H296" s="309"/>
      <c r="I296" s="309"/>
      <c r="J296" s="309"/>
      <c r="K296" s="309"/>
      <c r="L296" s="309"/>
      <c r="M296" s="309"/>
      <c r="N296" s="309"/>
      <c r="O296" s="309"/>
      <c r="P296" s="26"/>
      <c r="Q296" s="26"/>
      <c r="R296" s="26"/>
    </row>
    <row r="297" spans="1:18" ht="12.75">
      <c r="A297" s="262"/>
      <c r="B297" s="262"/>
      <c r="C297" s="154"/>
      <c r="D297" s="154"/>
      <c r="E297" s="154"/>
      <c r="F297" s="78"/>
      <c r="G297" s="78"/>
      <c r="H297" s="78"/>
      <c r="I297" s="78"/>
      <c r="J297" s="78"/>
      <c r="K297" s="78"/>
      <c r="L297" s="78"/>
      <c r="M297" s="78"/>
      <c r="N297" s="78"/>
      <c r="O297" s="78"/>
      <c r="P297" s="26"/>
      <c r="Q297" s="26"/>
      <c r="R297" s="26"/>
    </row>
    <row r="298" spans="1:18" ht="12.75">
      <c r="A298" s="262"/>
      <c r="B298" s="263"/>
      <c r="C298" s="162"/>
      <c r="D298" s="162"/>
      <c r="E298" s="26"/>
      <c r="F298" s="106"/>
      <c r="G298" s="106"/>
      <c r="H298" s="106"/>
      <c r="I298" s="106"/>
      <c r="J298" s="106"/>
      <c r="K298" s="106"/>
      <c r="L298" s="106"/>
      <c r="M298" s="106"/>
      <c r="N298" s="106"/>
      <c r="O298" s="106"/>
      <c r="P298" s="26"/>
      <c r="Q298" s="26"/>
      <c r="R298" s="26"/>
    </row>
    <row r="299" spans="1:18" ht="12.75">
      <c r="A299" s="262"/>
      <c r="B299" s="263"/>
      <c r="C299" s="162"/>
      <c r="D299" s="162"/>
      <c r="E299" s="26"/>
      <c r="F299" s="106"/>
      <c r="G299" s="106"/>
      <c r="H299" s="106"/>
      <c r="I299" s="106"/>
      <c r="J299" s="106"/>
      <c r="K299" s="106"/>
      <c r="L299" s="106"/>
      <c r="M299" s="106"/>
      <c r="N299" s="106"/>
      <c r="O299" s="106"/>
      <c r="P299" s="26"/>
      <c r="Q299" s="26"/>
      <c r="R299" s="26"/>
    </row>
    <row r="300" spans="1:18" ht="12.75">
      <c r="A300" s="262"/>
      <c r="B300" s="263"/>
      <c r="C300" s="162"/>
      <c r="D300" s="162"/>
      <c r="E300" s="26"/>
      <c r="F300" s="106"/>
      <c r="G300" s="106"/>
      <c r="H300" s="106"/>
      <c r="I300" s="106"/>
      <c r="J300" s="106"/>
      <c r="K300" s="106"/>
      <c r="L300" s="106"/>
      <c r="M300" s="106"/>
      <c r="N300" s="106"/>
      <c r="O300" s="106"/>
      <c r="P300" s="26"/>
      <c r="Q300" s="26"/>
      <c r="R300" s="26"/>
    </row>
    <row r="301" spans="1:18" ht="12.75">
      <c r="A301" s="262"/>
      <c r="B301" s="263"/>
      <c r="C301" s="162"/>
      <c r="D301" s="162"/>
      <c r="E301" s="26"/>
      <c r="F301" s="106"/>
      <c r="G301" s="106"/>
      <c r="H301" s="106"/>
      <c r="I301" s="106"/>
      <c r="J301" s="106"/>
      <c r="K301" s="106"/>
      <c r="L301" s="106"/>
      <c r="M301" s="106"/>
      <c r="N301" s="106"/>
      <c r="O301" s="106"/>
      <c r="P301" s="26"/>
      <c r="Q301" s="26"/>
      <c r="R301" s="26"/>
    </row>
    <row r="302" spans="1:18" ht="12.75">
      <c r="A302" s="262"/>
      <c r="B302" s="263"/>
      <c r="C302" s="162"/>
      <c r="D302" s="162"/>
      <c r="E302" s="26"/>
      <c r="F302" s="106"/>
      <c r="G302" s="106"/>
      <c r="H302" s="106"/>
      <c r="I302" s="106"/>
      <c r="J302" s="106"/>
      <c r="K302" s="106"/>
      <c r="L302" s="106"/>
      <c r="M302" s="106"/>
      <c r="N302" s="106"/>
      <c r="O302" s="106"/>
      <c r="P302" s="26"/>
      <c r="Q302" s="26"/>
      <c r="R302" s="26"/>
    </row>
    <row r="303" spans="1:18" ht="12.75">
      <c r="A303" s="262"/>
      <c r="B303" s="263"/>
      <c r="C303" s="162"/>
      <c r="D303" s="162"/>
      <c r="E303" s="26"/>
      <c r="F303" s="106"/>
      <c r="G303" s="106"/>
      <c r="H303" s="106"/>
      <c r="I303" s="106"/>
      <c r="J303" s="106"/>
      <c r="K303" s="106"/>
      <c r="L303" s="106"/>
      <c r="M303" s="106"/>
      <c r="N303" s="106"/>
      <c r="O303" s="106"/>
      <c r="P303" s="26"/>
      <c r="Q303" s="26"/>
      <c r="R303" s="26"/>
    </row>
    <row r="304" spans="1:18" ht="12.75">
      <c r="A304" s="262"/>
      <c r="B304" s="263"/>
      <c r="C304" s="162"/>
      <c r="D304" s="162"/>
      <c r="E304" s="26"/>
      <c r="F304" s="106"/>
      <c r="G304" s="106"/>
      <c r="H304" s="106"/>
      <c r="I304" s="106"/>
      <c r="J304" s="106"/>
      <c r="K304" s="106"/>
      <c r="L304" s="106"/>
      <c r="M304" s="106"/>
      <c r="N304" s="106"/>
      <c r="O304" s="106"/>
      <c r="P304" s="26"/>
      <c r="Q304" s="26"/>
      <c r="R304" s="26"/>
    </row>
    <row r="305" spans="1:18" ht="12.75">
      <c r="A305" s="262"/>
      <c r="B305" s="263"/>
      <c r="C305" s="162"/>
      <c r="D305" s="162"/>
      <c r="E305" s="26"/>
      <c r="F305" s="106"/>
      <c r="G305" s="106"/>
      <c r="H305" s="106"/>
      <c r="I305" s="106"/>
      <c r="J305" s="106"/>
      <c r="K305" s="106"/>
      <c r="L305" s="106"/>
      <c r="M305" s="106"/>
      <c r="N305" s="106"/>
      <c r="O305" s="106"/>
      <c r="P305" s="26"/>
      <c r="Q305" s="26"/>
      <c r="R305" s="26"/>
    </row>
    <row r="306" spans="1:18" ht="12.75">
      <c r="A306" s="262"/>
      <c r="B306" s="263"/>
      <c r="C306" s="162"/>
      <c r="D306" s="162"/>
      <c r="E306" s="26"/>
      <c r="F306" s="106"/>
      <c r="G306" s="106"/>
      <c r="H306" s="106"/>
      <c r="I306" s="106"/>
      <c r="J306" s="106"/>
      <c r="K306" s="106"/>
      <c r="L306" s="106"/>
      <c r="M306" s="106"/>
      <c r="N306" s="106"/>
      <c r="O306" s="106"/>
      <c r="P306" s="26"/>
      <c r="Q306" s="26"/>
      <c r="R306" s="26"/>
    </row>
    <row r="307" spans="1:18" ht="12.75">
      <c r="A307" s="262"/>
      <c r="B307" s="263"/>
      <c r="C307" s="162"/>
      <c r="D307" s="162"/>
      <c r="E307" s="26"/>
      <c r="F307" s="106"/>
      <c r="G307" s="106"/>
      <c r="H307" s="106"/>
      <c r="I307" s="106"/>
      <c r="J307" s="106"/>
      <c r="K307" s="106"/>
      <c r="L307" s="106"/>
      <c r="M307" s="106"/>
      <c r="N307" s="106"/>
      <c r="O307" s="106"/>
      <c r="P307" s="26"/>
      <c r="Q307" s="26"/>
      <c r="R307" s="26"/>
    </row>
    <row r="308" spans="1:18" ht="12.75">
      <c r="A308" s="262"/>
      <c r="B308" s="263"/>
      <c r="C308" s="162"/>
      <c r="D308" s="162"/>
      <c r="E308" s="26"/>
      <c r="F308" s="106"/>
      <c r="G308" s="106"/>
      <c r="H308" s="106"/>
      <c r="I308" s="106"/>
      <c r="J308" s="106"/>
      <c r="K308" s="106"/>
      <c r="L308" s="106"/>
      <c r="M308" s="106"/>
      <c r="N308" s="106"/>
      <c r="O308" s="106"/>
      <c r="P308" s="26"/>
      <c r="Q308" s="26"/>
      <c r="R308" s="26"/>
    </row>
    <row r="309" spans="1:18" ht="12.75">
      <c r="A309" s="262"/>
      <c r="B309" s="263"/>
      <c r="C309" s="162"/>
      <c r="D309" s="162"/>
      <c r="E309" s="26"/>
      <c r="F309" s="106"/>
      <c r="G309" s="106"/>
      <c r="H309" s="106"/>
      <c r="I309" s="106"/>
      <c r="J309" s="106"/>
      <c r="K309" s="106"/>
      <c r="L309" s="106"/>
      <c r="M309" s="106"/>
      <c r="N309" s="106"/>
      <c r="O309" s="106"/>
      <c r="P309" s="26"/>
      <c r="Q309" s="26"/>
      <c r="R309" s="26"/>
    </row>
    <row r="310" spans="1:18" ht="12.75">
      <c r="A310" s="262"/>
      <c r="B310" s="263"/>
      <c r="C310" s="162"/>
      <c r="D310" s="162"/>
      <c r="E310" s="26"/>
      <c r="F310" s="106"/>
      <c r="G310" s="106"/>
      <c r="H310" s="106"/>
      <c r="I310" s="106"/>
      <c r="J310" s="106"/>
      <c r="K310" s="106"/>
      <c r="L310" s="106"/>
      <c r="M310" s="106"/>
      <c r="N310" s="106"/>
      <c r="O310" s="106"/>
      <c r="P310" s="26"/>
      <c r="Q310" s="26"/>
      <c r="R310" s="26"/>
    </row>
    <row r="311" spans="1:18" ht="12.75">
      <c r="A311" s="262"/>
      <c r="B311" s="263"/>
      <c r="C311" s="162"/>
      <c r="D311" s="162"/>
      <c r="E311" s="26"/>
      <c r="F311" s="106"/>
      <c r="G311" s="106"/>
      <c r="H311" s="106"/>
      <c r="I311" s="106"/>
      <c r="J311" s="106"/>
      <c r="K311" s="106"/>
      <c r="L311" s="106"/>
      <c r="M311" s="106"/>
      <c r="N311" s="106"/>
      <c r="O311" s="106"/>
      <c r="P311" s="26"/>
      <c r="Q311" s="26"/>
      <c r="R311" s="26"/>
    </row>
    <row r="312" spans="1:18" ht="12.75">
      <c r="A312" s="262"/>
      <c r="B312" s="263"/>
      <c r="C312" s="162"/>
      <c r="D312" s="162"/>
      <c r="E312" s="26"/>
      <c r="F312" s="106"/>
      <c r="G312" s="106"/>
      <c r="H312" s="106"/>
      <c r="I312" s="106"/>
      <c r="J312" s="106"/>
      <c r="K312" s="106"/>
      <c r="L312" s="106"/>
      <c r="M312" s="106"/>
      <c r="N312" s="106"/>
      <c r="O312" s="106"/>
      <c r="P312" s="26"/>
      <c r="Q312" s="26"/>
      <c r="R312" s="26"/>
    </row>
    <row r="313" spans="1:18" ht="12.75">
      <c r="A313" s="262"/>
      <c r="B313" s="263"/>
      <c r="C313" s="162"/>
      <c r="D313" s="162"/>
      <c r="E313" s="26"/>
      <c r="F313" s="106"/>
      <c r="G313" s="106"/>
      <c r="H313" s="106"/>
      <c r="I313" s="106"/>
      <c r="J313" s="106"/>
      <c r="K313" s="106"/>
      <c r="L313" s="106"/>
      <c r="M313" s="106"/>
      <c r="N313" s="106"/>
      <c r="O313" s="106"/>
      <c r="P313" s="26"/>
      <c r="Q313" s="26"/>
      <c r="R313" s="26"/>
    </row>
    <row r="314" spans="1:18" ht="12.75">
      <c r="A314" s="262"/>
      <c r="B314" s="263"/>
      <c r="C314" s="162"/>
      <c r="D314" s="162"/>
      <c r="E314" s="26"/>
      <c r="F314" s="106"/>
      <c r="G314" s="106"/>
      <c r="H314" s="106"/>
      <c r="I314" s="106"/>
      <c r="J314" s="106"/>
      <c r="K314" s="106"/>
      <c r="L314" s="106"/>
      <c r="M314" s="106"/>
      <c r="N314" s="106"/>
      <c r="O314" s="106"/>
      <c r="P314" s="26"/>
      <c r="Q314" s="26"/>
      <c r="R314" s="26"/>
    </row>
    <row r="315" spans="1:18" ht="12.75">
      <c r="A315" s="262"/>
      <c r="B315" s="263"/>
      <c r="C315" s="162"/>
      <c r="D315" s="162"/>
      <c r="E315" s="26"/>
      <c r="F315" s="106"/>
      <c r="G315" s="106"/>
      <c r="H315" s="106"/>
      <c r="I315" s="106"/>
      <c r="J315" s="106"/>
      <c r="K315" s="106"/>
      <c r="L315" s="106"/>
      <c r="M315" s="106"/>
      <c r="N315" s="106"/>
      <c r="O315" s="106"/>
      <c r="P315" s="26"/>
      <c r="Q315" s="26"/>
      <c r="R315" s="26"/>
    </row>
    <row r="316" spans="1:18" ht="12.75">
      <c r="A316" s="262"/>
      <c r="B316" s="263"/>
      <c r="C316" s="162"/>
      <c r="D316" s="162"/>
      <c r="E316" s="26"/>
      <c r="F316" s="106"/>
      <c r="G316" s="106"/>
      <c r="H316" s="106"/>
      <c r="I316" s="106"/>
      <c r="J316" s="106"/>
      <c r="K316" s="106"/>
      <c r="L316" s="106"/>
      <c r="M316" s="106"/>
      <c r="N316" s="106"/>
      <c r="O316" s="106"/>
      <c r="P316" s="26"/>
      <c r="Q316" s="26"/>
      <c r="R316" s="26"/>
    </row>
    <row r="317" spans="1:18" ht="12.75">
      <c r="A317" s="262"/>
      <c r="B317" s="263"/>
      <c r="C317" s="162"/>
      <c r="D317" s="162"/>
      <c r="E317" s="26"/>
      <c r="F317" s="106"/>
      <c r="G317" s="106"/>
      <c r="H317" s="106"/>
      <c r="I317" s="106"/>
      <c r="J317" s="106"/>
      <c r="K317" s="106"/>
      <c r="L317" s="106"/>
      <c r="M317" s="106"/>
      <c r="N317" s="106"/>
      <c r="O317" s="106"/>
      <c r="P317" s="26"/>
      <c r="Q317" s="26"/>
      <c r="R317" s="26"/>
    </row>
    <row r="318" spans="1:18" ht="12.75">
      <c r="A318" s="262"/>
      <c r="B318" s="263"/>
      <c r="C318" s="162"/>
      <c r="D318" s="162"/>
      <c r="E318" s="26"/>
      <c r="F318" s="106"/>
      <c r="G318" s="106"/>
      <c r="H318" s="106"/>
      <c r="I318" s="106"/>
      <c r="J318" s="106"/>
      <c r="K318" s="106"/>
      <c r="L318" s="106"/>
      <c r="M318" s="106"/>
      <c r="N318" s="106"/>
      <c r="O318" s="106"/>
      <c r="P318" s="26"/>
      <c r="Q318" s="26"/>
      <c r="R318" s="26"/>
    </row>
    <row r="319" spans="1:18" ht="12.75">
      <c r="A319" s="262"/>
      <c r="B319" s="263"/>
      <c r="C319" s="162"/>
      <c r="D319" s="162"/>
      <c r="E319" s="26"/>
      <c r="F319" s="106"/>
      <c r="G319" s="106"/>
      <c r="H319" s="106"/>
      <c r="I319" s="106"/>
      <c r="J319" s="106"/>
      <c r="K319" s="106"/>
      <c r="L319" s="106"/>
      <c r="M319" s="106"/>
      <c r="N319" s="106"/>
      <c r="O319" s="106"/>
      <c r="P319" s="26"/>
      <c r="Q319" s="26"/>
      <c r="R319" s="26"/>
    </row>
    <row r="320" spans="1:18" ht="12.75">
      <c r="A320" s="262"/>
      <c r="B320" s="263"/>
      <c r="C320" s="162"/>
      <c r="D320" s="162"/>
      <c r="E320" s="26"/>
      <c r="F320" s="106"/>
      <c r="G320" s="106"/>
      <c r="H320" s="106"/>
      <c r="I320" s="106"/>
      <c r="J320" s="106"/>
      <c r="K320" s="106"/>
      <c r="L320" s="106"/>
      <c r="M320" s="106"/>
      <c r="N320" s="106"/>
      <c r="O320" s="106"/>
      <c r="P320" s="26"/>
      <c r="Q320" s="26"/>
      <c r="R320" s="26"/>
    </row>
    <row r="321" spans="1:18" ht="12.75">
      <c r="A321" s="262"/>
      <c r="B321" s="262"/>
      <c r="C321" s="26"/>
      <c r="D321" s="26"/>
      <c r="E321" s="26"/>
      <c r="F321" s="26"/>
      <c r="G321" s="10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</row>
    <row r="322" spans="1:18" ht="12.75">
      <c r="A322" s="262"/>
      <c r="B322" s="262"/>
      <c r="C322" s="311"/>
      <c r="D322" s="312"/>
      <c r="E322" s="309"/>
      <c r="F322" s="309"/>
      <c r="G322" s="309"/>
      <c r="H322" s="309"/>
      <c r="I322" s="309"/>
      <c r="J322" s="309"/>
      <c r="K322" s="309"/>
      <c r="L322" s="309"/>
      <c r="M322" s="309"/>
      <c r="N322" s="309"/>
      <c r="O322" s="26"/>
      <c r="P322" s="26"/>
      <c r="Q322" s="26"/>
      <c r="R322" s="26"/>
    </row>
    <row r="323" spans="1:18" ht="12.75">
      <c r="A323" s="262"/>
      <c r="B323" s="262"/>
      <c r="C323" s="312"/>
      <c r="D323" s="312"/>
      <c r="E323" s="78"/>
      <c r="F323" s="78"/>
      <c r="G323" s="78"/>
      <c r="H323" s="78"/>
      <c r="I323" s="78"/>
      <c r="J323" s="78"/>
      <c r="K323" s="78"/>
      <c r="L323" s="78"/>
      <c r="M323" s="78"/>
      <c r="N323" s="78"/>
      <c r="O323" s="26"/>
      <c r="P323" s="26"/>
      <c r="Q323" s="26"/>
      <c r="R323" s="26"/>
    </row>
    <row r="324" spans="1:18" ht="12.75">
      <c r="A324" s="262"/>
      <c r="B324" s="262"/>
      <c r="C324" s="310"/>
      <c r="D324" s="310"/>
      <c r="E324" s="161"/>
      <c r="F324" s="161"/>
      <c r="G324" s="161"/>
      <c r="H324" s="161"/>
      <c r="I324" s="161"/>
      <c r="J324" s="161"/>
      <c r="K324" s="161"/>
      <c r="L324" s="161"/>
      <c r="M324" s="161"/>
      <c r="N324" s="161"/>
      <c r="O324" s="26"/>
      <c r="P324" s="26"/>
      <c r="Q324" s="26"/>
      <c r="R324" s="26"/>
    </row>
    <row r="325" spans="1:18" ht="12.75">
      <c r="A325" s="262"/>
      <c r="B325" s="262"/>
      <c r="C325" s="310"/>
      <c r="D325" s="310"/>
      <c r="E325" s="161"/>
      <c r="F325" s="161"/>
      <c r="G325" s="161"/>
      <c r="H325" s="161"/>
      <c r="I325" s="161"/>
      <c r="J325" s="161"/>
      <c r="K325" s="161"/>
      <c r="L325" s="161"/>
      <c r="M325" s="161"/>
      <c r="N325" s="161"/>
      <c r="O325" s="26"/>
      <c r="P325" s="26"/>
      <c r="Q325" s="26"/>
      <c r="R325" s="26"/>
    </row>
    <row r="326" spans="1:18" ht="12.75">
      <c r="A326" s="262"/>
      <c r="B326" s="262"/>
      <c r="C326" s="310"/>
      <c r="D326" s="310"/>
      <c r="E326" s="161"/>
      <c r="F326" s="161"/>
      <c r="G326" s="161"/>
      <c r="H326" s="161"/>
      <c r="I326" s="161"/>
      <c r="J326" s="161"/>
      <c r="K326" s="161"/>
      <c r="L326" s="161"/>
      <c r="M326" s="161"/>
      <c r="N326" s="161"/>
      <c r="O326" s="26"/>
      <c r="P326" s="26"/>
      <c r="Q326" s="26"/>
      <c r="R326" s="26"/>
    </row>
    <row r="327" spans="1:18" ht="12.75">
      <c r="A327" s="262"/>
      <c r="B327" s="262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</row>
    <row r="328" spans="1:18" ht="12.75">
      <c r="A328" s="262"/>
      <c r="B328" s="262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</row>
    <row r="329" spans="1:18" ht="12.75">
      <c r="A329" s="262"/>
      <c r="B329" s="262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</row>
    <row r="330" spans="1:18" ht="12.75">
      <c r="A330" s="262"/>
      <c r="B330" s="262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</row>
    <row r="331" spans="1:18" ht="12.75">
      <c r="A331" s="262"/>
      <c r="B331" s="262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</row>
    <row r="332" spans="1:18" ht="12.75">
      <c r="A332" s="262"/>
      <c r="B332" s="262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</row>
    <row r="333" spans="1:18" ht="12.75">
      <c r="A333" s="262"/>
      <c r="B333" s="262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</row>
    <row r="334" spans="1:18" ht="12.75">
      <c r="A334" s="262"/>
      <c r="B334" s="262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</row>
    <row r="335" spans="1:18" ht="12.75">
      <c r="A335" s="262"/>
      <c r="B335" s="262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</row>
    <row r="336" spans="1:18" ht="12.75">
      <c r="A336" s="262"/>
      <c r="B336" s="262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</row>
    <row r="337" spans="1:18" ht="12.75">
      <c r="A337" s="262"/>
      <c r="B337" s="262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</row>
    <row r="338" spans="1:18" ht="12.75">
      <c r="A338" s="262"/>
      <c r="B338" s="262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</row>
    <row r="339" spans="1:18" ht="12.75">
      <c r="A339" s="262"/>
      <c r="B339" s="262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</row>
    <row r="340" spans="1:18" ht="12.75">
      <c r="A340" s="262"/>
      <c r="B340" s="262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</row>
    <row r="341" spans="1:18" ht="12.75">
      <c r="A341" s="262"/>
      <c r="B341" s="262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</row>
    <row r="342" spans="1:18" ht="12.75">
      <c r="A342" s="262"/>
      <c r="B342" s="262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</row>
    <row r="343" spans="1:18" ht="12.75">
      <c r="A343" s="262"/>
      <c r="B343" s="262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</row>
    <row r="344" spans="1:18" ht="12.75">
      <c r="A344" s="262"/>
      <c r="B344" s="262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</row>
    <row r="345" spans="1:18" ht="12.75">
      <c r="A345" s="262"/>
      <c r="B345" s="262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</row>
    <row r="346" spans="1:18" ht="12.75">
      <c r="A346" s="262"/>
      <c r="B346" s="262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</row>
    <row r="347" spans="1:18" ht="12.75">
      <c r="A347" s="262"/>
      <c r="B347" s="262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</row>
    <row r="348" spans="1:18" ht="12.75">
      <c r="A348" s="262"/>
      <c r="B348" s="262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</row>
    <row r="349" spans="1:18" ht="12.75">
      <c r="A349" s="262"/>
      <c r="B349" s="262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</row>
    <row r="350" spans="1:18" ht="12.75">
      <c r="A350" s="262"/>
      <c r="B350" s="262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</row>
    <row r="351" spans="1:18" ht="12.75">
      <c r="A351" s="262"/>
      <c r="B351" s="262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</row>
    <row r="352" spans="1:18" ht="12.75">
      <c r="A352" s="262"/>
      <c r="B352" s="262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</row>
    <row r="353" spans="1:18" ht="12.75">
      <c r="A353" s="262"/>
      <c r="B353" s="262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</row>
    <row r="354" spans="1:18" ht="12.75">
      <c r="A354" s="262"/>
      <c r="B354" s="262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</row>
    <row r="355" spans="1:18" ht="12.75">
      <c r="A355" s="262"/>
      <c r="B355" s="262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</row>
    <row r="356" spans="1:18" ht="12.75">
      <c r="A356" s="262"/>
      <c r="B356" s="262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</row>
    <row r="357" spans="1:18" ht="12.75">
      <c r="A357" s="262"/>
      <c r="B357" s="262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</row>
    <row r="358" spans="1:18" ht="12.75">
      <c r="A358" s="262"/>
      <c r="B358" s="262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</row>
    <row r="359" spans="1:18" ht="12.75">
      <c r="A359" s="262"/>
      <c r="B359" s="262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</row>
    <row r="360" spans="1:18" ht="12.75">
      <c r="A360" s="262"/>
      <c r="B360" s="262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</row>
    <row r="361" spans="1:18" ht="12.75">
      <c r="A361" s="262"/>
      <c r="B361" s="262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</row>
    <row r="362" spans="1:18" ht="12.75">
      <c r="A362" s="262"/>
      <c r="B362" s="262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</row>
    <row r="363" spans="1:18" ht="12.75">
      <c r="A363" s="262"/>
      <c r="B363" s="262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</row>
    <row r="364" spans="1:18" ht="12.75">
      <c r="A364" s="262"/>
      <c r="B364" s="262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</row>
    <row r="365" spans="1:18" ht="12.75">
      <c r="A365" s="262"/>
      <c r="B365" s="262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</row>
    <row r="366" spans="1:18" ht="12.75">
      <c r="A366" s="262"/>
      <c r="B366" s="262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</row>
    <row r="367" spans="1:18" ht="12.75">
      <c r="A367" s="262"/>
      <c r="B367" s="262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</row>
    <row r="368" spans="1:18" ht="12.75">
      <c r="A368" s="262"/>
      <c r="B368" s="262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</row>
    <row r="369" spans="1:18" ht="12.75">
      <c r="A369" s="262"/>
      <c r="B369" s="262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</row>
    <row r="370" spans="1:18" ht="12.75">
      <c r="A370" s="262"/>
      <c r="B370" s="262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</row>
    <row r="371" spans="1:18" ht="12.75">
      <c r="A371" s="262"/>
      <c r="B371" s="262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</row>
    <row r="372" spans="1:18" ht="12.75">
      <c r="A372" s="262"/>
      <c r="B372" s="262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</row>
    <row r="373" spans="1:18" ht="12.75">
      <c r="A373" s="262"/>
      <c r="B373" s="262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</row>
    <row r="374" spans="1:18" ht="12.75">
      <c r="A374" s="262"/>
      <c r="B374" s="262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</row>
    <row r="375" spans="1:18" ht="12.75">
      <c r="A375" s="262"/>
      <c r="B375" s="262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</row>
    <row r="376" spans="1:18" ht="12.75">
      <c r="A376" s="262"/>
      <c r="B376" s="262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</row>
    <row r="377" spans="1:18" ht="12.75">
      <c r="A377" s="262"/>
      <c r="B377" s="262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</row>
    <row r="378" spans="1:18" ht="12.75">
      <c r="A378" s="262"/>
      <c r="B378" s="262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</row>
    <row r="379" spans="1:18" ht="12.75">
      <c r="A379" s="262"/>
      <c r="B379" s="262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</row>
    <row r="380" spans="1:18" ht="12.75">
      <c r="A380" s="262"/>
      <c r="B380" s="262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</row>
    <row r="381" spans="1:18" ht="12.75">
      <c r="A381" s="262"/>
      <c r="B381" s="262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</row>
    <row r="382" spans="1:18" ht="12.75">
      <c r="A382" s="262"/>
      <c r="B382" s="262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</row>
    <row r="383" spans="1:18" ht="12.75">
      <c r="A383" s="262"/>
      <c r="B383" s="262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</row>
    <row r="384" spans="1:18" ht="12.75">
      <c r="A384" s="262"/>
      <c r="B384" s="262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</row>
    <row r="385" spans="1:18" ht="12.75">
      <c r="A385" s="262"/>
      <c r="B385" s="262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</row>
    <row r="386" spans="1:18" ht="12.75">
      <c r="A386" s="262"/>
      <c r="B386" s="262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</row>
    <row r="387" spans="1:18" ht="12.75">
      <c r="A387" s="262"/>
      <c r="B387" s="262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</row>
    <row r="388" spans="1:18" ht="12.75">
      <c r="A388" s="262"/>
      <c r="B388" s="262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</row>
    <row r="389" spans="1:18" ht="12.75">
      <c r="A389" s="262"/>
      <c r="B389" s="262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</row>
    <row r="390" spans="1:18" ht="12.75">
      <c r="A390" s="262"/>
      <c r="B390" s="262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</row>
    <row r="391" spans="1:18" ht="12.75">
      <c r="A391" s="262"/>
      <c r="B391" s="262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</row>
    <row r="392" spans="1:18" ht="12.75">
      <c r="A392" s="262"/>
      <c r="B392" s="262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</row>
    <row r="393" spans="1:18" ht="12.75">
      <c r="A393" s="262"/>
      <c r="B393" s="262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</row>
    <row r="394" spans="1:18" ht="12.75">
      <c r="A394" s="262"/>
      <c r="B394" s="262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</row>
    <row r="395" spans="1:18" ht="12.75">
      <c r="A395" s="262"/>
      <c r="B395" s="262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</row>
    <row r="396" spans="1:18" ht="12.75">
      <c r="A396" s="262"/>
      <c r="B396" s="262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</row>
    <row r="397" spans="1:18" ht="12.75">
      <c r="A397" s="262"/>
      <c r="B397" s="262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</row>
    <row r="398" spans="1:18" ht="12.75">
      <c r="A398" s="262"/>
      <c r="B398" s="262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</row>
    <row r="399" spans="1:18" ht="12.75">
      <c r="A399" s="262"/>
      <c r="B399" s="262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</row>
    <row r="400" spans="1:18" ht="12.75">
      <c r="A400" s="262"/>
      <c r="B400" s="262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</row>
    <row r="401" spans="1:18" ht="12.75">
      <c r="A401" s="262"/>
      <c r="B401" s="262"/>
      <c r="C401" s="154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</row>
    <row r="402" spans="1:18" ht="12.75">
      <c r="A402" s="262"/>
      <c r="B402" s="262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</row>
    <row r="403" spans="1:18" ht="12.75">
      <c r="A403" s="262"/>
      <c r="B403" s="262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</row>
    <row r="404" spans="1:18" ht="12.75">
      <c r="A404" s="262"/>
      <c r="B404" s="262"/>
      <c r="C404" s="311"/>
      <c r="D404" s="312"/>
      <c r="E404" s="309"/>
      <c r="F404" s="309"/>
      <c r="G404" s="309"/>
      <c r="H404" s="309"/>
      <c r="I404" s="309"/>
      <c r="J404" s="309"/>
      <c r="K404" s="309"/>
      <c r="L404" s="309"/>
      <c r="M404" s="309"/>
      <c r="N404" s="309"/>
      <c r="O404" s="26"/>
      <c r="P404" s="26"/>
      <c r="Q404" s="26"/>
      <c r="R404" s="26"/>
    </row>
    <row r="405" spans="1:18" ht="12.75">
      <c r="A405" s="262"/>
      <c r="B405" s="262"/>
      <c r="C405" s="312"/>
      <c r="D405" s="312"/>
      <c r="E405" s="78"/>
      <c r="F405" s="78"/>
      <c r="G405" s="78"/>
      <c r="H405" s="78"/>
      <c r="I405" s="78"/>
      <c r="J405" s="78"/>
      <c r="K405" s="78"/>
      <c r="L405" s="78"/>
      <c r="M405" s="78"/>
      <c r="N405" s="78"/>
      <c r="O405" s="26"/>
      <c r="P405" s="26"/>
      <c r="Q405" s="26"/>
      <c r="R405" s="26"/>
    </row>
    <row r="406" spans="1:18" ht="12.75">
      <c r="A406" s="262"/>
      <c r="B406" s="262"/>
      <c r="C406" s="310"/>
      <c r="D406" s="310"/>
      <c r="E406" s="161"/>
      <c r="F406" s="161"/>
      <c r="G406" s="161"/>
      <c r="H406" s="161"/>
      <c r="I406" s="161"/>
      <c r="J406" s="161"/>
      <c r="K406" s="161"/>
      <c r="L406" s="161"/>
      <c r="M406" s="161"/>
      <c r="N406" s="161"/>
      <c r="O406" s="26"/>
      <c r="P406" s="26"/>
      <c r="Q406" s="26"/>
      <c r="R406" s="26"/>
    </row>
    <row r="407" spans="1:18" ht="12.75">
      <c r="A407" s="262"/>
      <c r="B407" s="262"/>
      <c r="C407" s="310"/>
      <c r="D407" s="310"/>
      <c r="E407" s="161"/>
      <c r="F407" s="161"/>
      <c r="G407" s="161"/>
      <c r="H407" s="161"/>
      <c r="I407" s="161"/>
      <c r="J407" s="161"/>
      <c r="K407" s="161"/>
      <c r="L407" s="161"/>
      <c r="M407" s="161"/>
      <c r="N407" s="161"/>
      <c r="O407" s="26"/>
      <c r="P407" s="26"/>
      <c r="Q407" s="26"/>
      <c r="R407" s="26"/>
    </row>
    <row r="408" spans="1:18" ht="12.75">
      <c r="A408" s="262"/>
      <c r="B408" s="262"/>
      <c r="C408" s="310"/>
      <c r="D408" s="310"/>
      <c r="E408" s="161"/>
      <c r="F408" s="161"/>
      <c r="G408" s="161"/>
      <c r="H408" s="161"/>
      <c r="I408" s="161"/>
      <c r="J408" s="161"/>
      <c r="K408" s="161"/>
      <c r="L408" s="161"/>
      <c r="M408" s="161"/>
      <c r="N408" s="161"/>
      <c r="O408" s="26"/>
      <c r="P408" s="26"/>
      <c r="Q408" s="26"/>
      <c r="R408" s="26"/>
    </row>
    <row r="409" spans="1:18" ht="12.75">
      <c r="A409" s="262"/>
      <c r="B409" s="262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</row>
    <row r="410" spans="1:18" ht="12.75">
      <c r="A410" s="262"/>
      <c r="B410" s="262"/>
      <c r="C410" s="308"/>
      <c r="D410" s="308"/>
      <c r="E410" s="308"/>
      <c r="F410" s="308"/>
      <c r="G410" s="308"/>
      <c r="H410" s="308"/>
      <c r="I410" s="308"/>
      <c r="J410" s="308"/>
      <c r="K410" s="308"/>
      <c r="L410" s="308"/>
      <c r="M410" s="308"/>
      <c r="N410" s="308"/>
      <c r="O410" s="26"/>
      <c r="P410" s="26"/>
      <c r="Q410" s="26"/>
      <c r="R410" s="26"/>
    </row>
    <row r="411" spans="1:18" ht="12.75">
      <c r="A411" s="262"/>
      <c r="B411" s="262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</row>
    <row r="412" spans="1:18" ht="12.75">
      <c r="A412" s="262"/>
      <c r="B412" s="262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</row>
    <row r="413" spans="1:18" ht="12.75">
      <c r="A413" s="262"/>
      <c r="B413" s="262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</row>
    <row r="414" spans="1:18" ht="12.75">
      <c r="A414" s="262"/>
      <c r="B414" s="262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</row>
    <row r="415" spans="1:18" ht="12.75">
      <c r="A415" s="262"/>
      <c r="B415" s="262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</row>
    <row r="416" spans="1:18" ht="12.75">
      <c r="A416" s="262"/>
      <c r="B416" s="262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</row>
    <row r="417" spans="1:18" ht="12.75">
      <c r="A417" s="262"/>
      <c r="B417" s="262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</row>
    <row r="418" spans="1:18" ht="12.75">
      <c r="A418" s="262"/>
      <c r="B418" s="262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</row>
    <row r="419" spans="1:18" ht="12.75">
      <c r="A419" s="262"/>
      <c r="B419" s="262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</row>
    <row r="420" spans="1:18" ht="12.75">
      <c r="A420" s="262"/>
      <c r="B420" s="262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</row>
    <row r="421" spans="1:18" ht="12.75">
      <c r="A421" s="262"/>
      <c r="B421" s="262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</row>
    <row r="422" spans="1:18" ht="12.75">
      <c r="A422" s="262"/>
      <c r="B422" s="262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</row>
    <row r="423" spans="1:18" ht="12.75">
      <c r="A423" s="262"/>
      <c r="B423" s="262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</row>
    <row r="424" spans="1:18" ht="12.75">
      <c r="A424" s="262"/>
      <c r="B424" s="262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</row>
    <row r="425" spans="1:18" ht="12.75">
      <c r="A425" s="262"/>
      <c r="B425" s="262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</row>
    <row r="426" spans="1:18" ht="12.75">
      <c r="A426" s="262"/>
      <c r="B426" s="262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</row>
    <row r="427" spans="1:18" ht="12.75">
      <c r="A427" s="262"/>
      <c r="B427" s="262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</row>
    <row r="428" spans="1:18" ht="12.75">
      <c r="A428" s="262"/>
      <c r="B428" s="262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</row>
    <row r="429" spans="1:18" ht="12.75">
      <c r="A429" s="262"/>
      <c r="B429" s="262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</row>
    <row r="430" spans="1:18" ht="12.75">
      <c r="A430" s="262"/>
      <c r="B430" s="262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</row>
    <row r="431" spans="1:18" ht="12.75">
      <c r="A431" s="262"/>
      <c r="B431" s="262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</row>
    <row r="432" spans="1:18" ht="12.75">
      <c r="A432" s="262"/>
      <c r="B432" s="262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</row>
    <row r="433" spans="1:18" ht="12.75">
      <c r="A433" s="262"/>
      <c r="B433" s="262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</row>
    <row r="434" spans="1:18" ht="12.75">
      <c r="A434" s="262"/>
      <c r="B434" s="262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</row>
    <row r="435" spans="1:18" ht="12.75">
      <c r="A435" s="262"/>
      <c r="B435" s="262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</row>
    <row r="436" spans="1:18" ht="12.75">
      <c r="A436" s="262"/>
      <c r="B436" s="262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</row>
    <row r="437" spans="1:18" ht="12.75">
      <c r="A437" s="262"/>
      <c r="B437" s="262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</row>
    <row r="438" spans="1:18" ht="12.75">
      <c r="A438" s="262"/>
      <c r="B438" s="262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</row>
    <row r="439" spans="1:18" ht="12.75">
      <c r="A439" s="262"/>
      <c r="B439" s="262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</row>
    <row r="440" spans="1:18" ht="12.75">
      <c r="A440" s="262"/>
      <c r="B440" s="262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</row>
    <row r="441" spans="1:18" ht="12.75">
      <c r="A441" s="262"/>
      <c r="B441" s="262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</row>
    <row r="442" spans="1:18" ht="12.75">
      <c r="A442" s="262"/>
      <c r="B442" s="262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</row>
    <row r="443" spans="1:18" ht="12.75">
      <c r="A443" s="262"/>
      <c r="B443" s="262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</row>
    <row r="444" spans="1:18" ht="12.75">
      <c r="A444" s="262"/>
      <c r="B444" s="262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</row>
    <row r="445" spans="1:18" ht="12.75">
      <c r="A445" s="262"/>
      <c r="B445" s="262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</row>
    <row r="446" spans="1:18" ht="12.75">
      <c r="A446" s="262"/>
      <c r="B446" s="262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</row>
    <row r="447" spans="1:18" ht="12.75">
      <c r="A447" s="262"/>
      <c r="B447" s="262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</row>
    <row r="448" spans="1:18" ht="12.75">
      <c r="A448" s="262"/>
      <c r="B448" s="262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</row>
    <row r="449" spans="1:18" ht="12.75">
      <c r="A449" s="262"/>
      <c r="B449" s="262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</row>
    <row r="450" spans="1:18" ht="12.75">
      <c r="A450" s="262"/>
      <c r="B450" s="262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</row>
    <row r="451" spans="1:18" ht="12.75">
      <c r="A451" s="262"/>
      <c r="B451" s="262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</row>
    <row r="452" spans="1:18" ht="12.75">
      <c r="A452" s="262"/>
      <c r="B452" s="262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</row>
    <row r="453" spans="1:18" ht="12.75">
      <c r="A453" s="262"/>
      <c r="B453" s="262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</row>
  </sheetData>
  <sheetProtection/>
  <mergeCells count="96">
    <mergeCell ref="G13:M14"/>
    <mergeCell ref="C2:N2"/>
    <mergeCell ref="O2:P2"/>
    <mergeCell ref="C6:N7"/>
    <mergeCell ref="C8:N8"/>
    <mergeCell ref="G10:N11"/>
    <mergeCell ref="G15:M16"/>
    <mergeCell ref="E26:F26"/>
    <mergeCell ref="G26:J26"/>
    <mergeCell ref="K26:L27"/>
    <mergeCell ref="C27:D27"/>
    <mergeCell ref="E27:F27"/>
    <mergeCell ref="G27:H27"/>
    <mergeCell ref="I27:J27"/>
    <mergeCell ref="E60:F60"/>
    <mergeCell ref="G60:J60"/>
    <mergeCell ref="K60:L61"/>
    <mergeCell ref="C61:D62"/>
    <mergeCell ref="E61:F61"/>
    <mergeCell ref="C29:C40"/>
    <mergeCell ref="C41:D41"/>
    <mergeCell ref="C42:C53"/>
    <mergeCell ref="C54:D54"/>
    <mergeCell ref="C55:N55"/>
    <mergeCell ref="G61:H61"/>
    <mergeCell ref="I61:J61"/>
    <mergeCell ref="C63:C65"/>
    <mergeCell ref="C66:C68"/>
    <mergeCell ref="C76:E76"/>
    <mergeCell ref="F76:G76"/>
    <mergeCell ref="H76:K76"/>
    <mergeCell ref="C105:D105"/>
    <mergeCell ref="L76:M77"/>
    <mergeCell ref="F77:G77"/>
    <mergeCell ref="H77:I77"/>
    <mergeCell ref="J77:K77"/>
    <mergeCell ref="E101:F101"/>
    <mergeCell ref="G101:J101"/>
    <mergeCell ref="K101:L102"/>
    <mergeCell ref="C102:D103"/>
    <mergeCell ref="E102:F102"/>
    <mergeCell ref="G102:H102"/>
    <mergeCell ref="I102:J102"/>
    <mergeCell ref="C104:D104"/>
    <mergeCell ref="C106:D106"/>
    <mergeCell ref="I114:J114"/>
    <mergeCell ref="C171:D171"/>
    <mergeCell ref="E171:F171"/>
    <mergeCell ref="G171:H171"/>
    <mergeCell ref="I171:J171"/>
    <mergeCell ref="A205:A216"/>
    <mergeCell ref="A217:A228"/>
    <mergeCell ref="K171:L171"/>
    <mergeCell ref="M171:N171"/>
    <mergeCell ref="C173:C184"/>
    <mergeCell ref="C185:D185"/>
    <mergeCell ref="C186:C197"/>
    <mergeCell ref="C198:D198"/>
    <mergeCell ref="M233:N233"/>
    <mergeCell ref="C199:N199"/>
    <mergeCell ref="C200:N200"/>
    <mergeCell ref="C201:N201"/>
    <mergeCell ref="C202:N202"/>
    <mergeCell ref="C233:D234"/>
    <mergeCell ref="E233:F233"/>
    <mergeCell ref="G233:H233"/>
    <mergeCell ref="I233:J233"/>
    <mergeCell ref="K233:L233"/>
    <mergeCell ref="M322:N322"/>
    <mergeCell ref="C235:C237"/>
    <mergeCell ref="C238:C240"/>
    <mergeCell ref="C295:N295"/>
    <mergeCell ref="C296:E296"/>
    <mergeCell ref="F296:G296"/>
    <mergeCell ref="H296:I296"/>
    <mergeCell ref="J296:K296"/>
    <mergeCell ref="L296:M296"/>
    <mergeCell ref="N296:O296"/>
    <mergeCell ref="C322:D323"/>
    <mergeCell ref="E322:F322"/>
    <mergeCell ref="G322:H322"/>
    <mergeCell ref="I322:J322"/>
    <mergeCell ref="K322:L322"/>
    <mergeCell ref="C324:D324"/>
    <mergeCell ref="C325:D325"/>
    <mergeCell ref="C326:D326"/>
    <mergeCell ref="C404:D405"/>
    <mergeCell ref="E404:F404"/>
    <mergeCell ref="C410:N410"/>
    <mergeCell ref="I404:J404"/>
    <mergeCell ref="K404:L404"/>
    <mergeCell ref="M404:N404"/>
    <mergeCell ref="C406:D406"/>
    <mergeCell ref="C407:D407"/>
    <mergeCell ref="C408:D408"/>
    <mergeCell ref="G404:H404"/>
  </mergeCells>
  <conditionalFormatting sqref="C99:M99">
    <cfRule type="expression" priority="5" dxfId="1" stopIfTrue="1">
      <formula>$F99=""</formula>
    </cfRule>
    <cfRule type="expression" priority="6" dxfId="0" stopIfTrue="1">
      <formula>"$F101="""""</formula>
    </cfRule>
  </conditionalFormatting>
  <conditionalFormatting sqref="C98:M98">
    <cfRule type="expression" priority="3" dxfId="1" stopIfTrue="1">
      <formula>$F98=""</formula>
    </cfRule>
    <cfRule type="expression" priority="4" dxfId="0" stopIfTrue="1">
      <formula>"$F101="""""</formula>
    </cfRule>
  </conditionalFormatting>
  <conditionalFormatting sqref="C99:M99">
    <cfRule type="expression" priority="1" dxfId="1" stopIfTrue="1">
      <formula>$F99=""</formula>
    </cfRule>
    <cfRule type="expression" priority="2" dxfId="0" stopIfTrue="1">
      <formula>"$F101="""""</formula>
    </cfRule>
  </conditionalFormatting>
  <printOptions/>
  <pageMargins left="0.75" right="0.75" top="1" bottom="0.48" header="0" footer="0"/>
  <pageSetup horizontalDpi="300" verticalDpi="300" orientation="portrait" paperSize="9" scale="54" r:id="rId4"/>
  <rowBreaks count="4" manualBreakCount="4">
    <brk id="108" min="2" max="12" man="1"/>
    <brk id="160" max="255" man="1"/>
    <brk id="290" max="15" man="1"/>
    <brk id="352" max="1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2014-01-24T15:38:16Z</dcterms:created>
  <dcterms:modified xsi:type="dcterms:W3CDTF">2014-01-30T20:44:40Z</dcterms:modified>
  <cp:category/>
  <cp:version/>
  <cp:contentType/>
  <cp:contentStatus/>
</cp:coreProperties>
</file>