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8730" activeTab="0"/>
  </bookViews>
  <sheets>
    <sheet name="Ene-13 NºOp" sheetId="1" r:id="rId1"/>
    <sheet name="Ene-13 UF" sheetId="2" r:id="rId2"/>
    <sheet name="Ene-13 US$" sheetId="3" r:id="rId3"/>
  </sheets>
  <definedNames>
    <definedName name="_xlnm.Print_Area" localSheetId="1">'Ene-13 UF'!$B$2:$L$158</definedName>
    <definedName name="_xlnm.Print_Area" localSheetId="2">'Ene-13 US$'!$B$2:$L$156</definedName>
    <definedName name="PHAUF" localSheetId="1">'Ene-13 UF'!$F$29:$F$40,OFFSET('Ene-13 UF'!$F$42,,,COUNT('Ene-13 UF'!$D$42:$D$53),1)</definedName>
    <definedName name="PHAUS" localSheetId="2">'Ene-13 US$'!$F$29:$F$40,OFFSET('Ene-13 US$'!$F$42,,,COUNT('Ene-13 US$'!$D$42:$D$53),1)</definedName>
    <definedName name="phluf" localSheetId="1">'Ene-13 UF'!$G$29:$G$40,OFFSET('Ene-13 UF'!$G$42,,,COUNT('Ene-13 UF'!$D$42:$D$53),1)</definedName>
    <definedName name="PHLUS" localSheetId="2">'Ene-13 US$'!$G$29:$G$40,OFFSET('Ene-13 US$'!$G$42,,,COUNT('Ene-13 US$'!$D$42:$D$53),1)</definedName>
    <definedName name="PMAUF" localSheetId="1">'Ene-13 UF'!$H$29:$H$40,OFFSET('Ene-13 UF'!$H$42,,,COUNT('Ene-13 UF'!$D$42:$D$53),1)</definedName>
    <definedName name="PMAUS" localSheetId="2">'Ene-13 US$'!$H$29:$H$40,OFFSET('Ene-13 US$'!$H$42,,,COUNT('Ene-13 US$'!$D$42:$D$53),1)</definedName>
    <definedName name="PMLUF" localSheetId="1">'Ene-13 UF'!$I$29:$I$40,OFFSET('Ene-13 UF'!$I$42,,,COUNT('Ene-13 UF'!$D$42:$D$53),1)</definedName>
    <definedName name="PMLUS" localSheetId="2">'Ene-13 US$'!$I$29:$I$40,OFFSET('Ene-13 US$'!$I$42,,,COUNT('Ene-13 US$'!$D$42:$D$53),1)</definedName>
    <definedName name="RVAUF" localSheetId="1">'Ene-13 UF'!$D$29:$D$40,OFFSET('Ene-13 UF'!$D$42,,,COUNT('Ene-13 UF'!$D$42:$D$53),1)</definedName>
    <definedName name="RVAUS" localSheetId="2">'Ene-13 US$'!$D$29:$D$40,OFFSET('Ene-13 US$'!$D$42,,,COUNT('Ene-13 US$'!$D$42:$D$53),1)</definedName>
    <definedName name="RVLUF" localSheetId="1">'Ene-13 UF'!$E$29:$E$40,OFFSET('Ene-13 UF'!$E$42,,,COUNT('Ene-13 UF'!$D$42:$D$53),1)</definedName>
    <definedName name="RVLUS" localSheetId="2">'Ene-13 US$'!$E$29:$E$40,OFFSET('Ene-13 US$'!$E$42,,,COUNT('Ene-13 US$'!$D$42:$D$53),1)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<sst xmlns="http://schemas.openxmlformats.org/spreadsheetml/2006/main" count="598" uniqueCount="96">
  <si>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</si>
  <si>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</si>
  <si>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</si>
  <si>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</si>
  <si>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</si>
  <si>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</si>
  <si>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</si>
  <si>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</si>
  <si>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</si>
  <si>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</si>
  <si>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</si>
  <si>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</si>
  <si>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</si>
  <si>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</si>
  <si>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</si>
  <si>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</si>
  <si>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</si>
  <si>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</si>
  <si>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</si>
  <si>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</si>
  <si>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</si>
  <si>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</si>
  <si>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</si>
  <si>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</si>
  <si>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</si>
  <si>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</si>
  <si>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</si>
  <si>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</si>
  <si>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</si>
  <si>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</si>
  <si>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</si>
  <si>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</si>
  <si>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</si>
  <si>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</si>
  <si>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</si>
  <si>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</si>
  <si>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</si>
  <si>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</si>
  <si>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</si>
  <si>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</si>
  <si>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</si>
  <si>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</si>
  <si>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</si>
  <si>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</si>
  <si>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</si>
  <si>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</si>
  <si>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</si>
  <si>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</si>
  <si>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</si>
  <si>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</si>
  <si>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</si>
  <si>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</si>
  <si>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</si>
  <si>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</si>
  <si>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S.A. CORREDORES DE BOLSA    </t>
  </si>
  <si>
    <t xml:space="preserve">SANTANDER S.A. CORREDORES DE BOLSA      </t>
  </si>
  <si>
    <t xml:space="preserve">BBVA CORREDORES DE BOLSA LTDA.          </t>
  </si>
  <si>
    <t xml:space="preserve">BANCHILE CORREDORES DE BOLSA S.A.       </t>
  </si>
  <si>
    <t>BICE INVERSIONES CORREDORES DE BOLSA S.A</t>
  </si>
  <si>
    <t xml:space="preserve">BCI CORREDOR DE BOLSA S.A.              </t>
  </si>
  <si>
    <t xml:space="preserve">CORPBANCA CORREDORES DE BOLSA S.A.      </t>
  </si>
  <si>
    <t xml:space="preserve">LARRAIN VIAL S.A. CORREDORA DE BOLSA    </t>
  </si>
  <si>
    <t xml:space="preserve">SCOTIA CORREDORA DE BOLSA CHILE S.A.    </t>
  </si>
  <si>
    <t xml:space="preserve">EUROAMERICA CORREDORES DE BOLSA S.A.    </t>
  </si>
  <si>
    <t xml:space="preserve">CELFIN CAPITAL S.A. CORREDORES DE BOLSA </t>
  </si>
  <si>
    <t xml:space="preserve">DEUTSCHE SECURITIES C. DE BOLSA LTDA.   </t>
  </si>
  <si>
    <t xml:space="preserve">I.M. TRUST S.A. CORREDORES DE BOLSA     </t>
  </si>
  <si>
    <t xml:space="preserve">PENTA CORREDORES DE BOLSA S.A.          </t>
  </si>
  <si>
    <t>VALORES SECURITY S.A.CORREDORES DE BOLSA</t>
  </si>
  <si>
    <t xml:space="preserve">CONSORCIO CORREDORES DE BOLSA S.A.      </t>
  </si>
  <si>
    <t xml:space="preserve">ITAU CHILE CORREDOR DE BOLSA LIMITADA   </t>
  </si>
  <si>
    <t xml:space="preserve">TANNER CORREDORES DE BOLSA S.A.         </t>
  </si>
  <si>
    <t xml:space="preserve">MERRILL LYNCH CORREDORES DE BOLSA S.A.  </t>
  </si>
  <si>
    <t xml:space="preserve">NEGOCIOS Y VALORES S.A. C. DE BOLSA     </t>
  </si>
  <si>
    <t xml:space="preserve">CRUZ DEL SUR CORREDORA DE BOLSA S.A.    </t>
  </si>
  <si>
    <t xml:space="preserve">CHG CORREDORES DE BOLSA S.A.            </t>
  </si>
  <si>
    <t xml:space="preserve">MBI CORREDORES DE BOLSA S.A.            </t>
  </si>
  <si>
    <t>INVERTIRONLINE-FIT CORRED. DE BOLSA S.A.</t>
  </si>
  <si>
    <t xml:space="preserve">GBM CORREDORES DE BOLSA LIMITADA        </t>
  </si>
  <si>
    <t xml:space="preserve">UGARTE Y CIA. CORREDORES DE BOLSA S.A.  </t>
  </si>
  <si>
    <t xml:space="preserve">RENTA 4 CORREDORES DE BOLSA S.A.        </t>
  </si>
  <si>
    <t xml:space="preserve">FINANZAS Y NEGOCIOS S.A.  C. DE BOLSA   </t>
  </si>
  <si>
    <t xml:space="preserve">J.P. MORGAN CORREDORES DE BOLSA SPA     </t>
  </si>
  <si>
    <t xml:space="preserve">MONEDA CORREDORES DE BOLSA LTDA.        </t>
  </si>
  <si>
    <t xml:space="preserve">JAIME LARRAIN Y CIA. C. DE BOLSA LTDA.  </t>
  </si>
  <si>
    <t xml:space="preserve">ETCHEGARAY S.A. CORREDORES DE BOLSA     </t>
  </si>
  <si>
    <t>VANTRUST CAPITAL CORREDORES DE BOLSA S.A</t>
  </si>
  <si>
    <t xml:space="preserve">CHILEMARKET S.A. CORREDORES DE BOLSA    </t>
  </si>
  <si>
    <t xml:space="preserve">YRARRAZAVAL Y CIA. C. DE BOLSA LTDA.    </t>
  </si>
  <si>
    <t xml:space="preserve">VALENZUELA LAFOURCADE S.A. C. DE BOLSA  </t>
  </si>
  <si>
    <t>OPERACIONES ACEPTADAS EN SISTEMAS DE COMPENSACIÓN Y LIQUIDACIÓN</t>
  </si>
  <si>
    <t>Operaciones Aceptadas por CCLV * - Información Mensual</t>
  </si>
  <si>
    <t>* Una punta</t>
  </si>
  <si>
    <t>Operaciones Ingresadas</t>
  </si>
  <si>
    <t>Operaciones Aceptadas</t>
  </si>
  <si>
    <t>ENERO 2013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</si>
</sst>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mmmm\ yyyy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1" fillId="9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1" fillId="15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19" fillId="25" borderId="0" applyNumberFormat="0" applyBorder="0" applyAlignment="0" applyProtection="0"/>
    <xf numFmtId="0" fontId="40" fillId="26" borderId="0" applyNumberFormat="0" applyBorder="0" applyAlignment="0" applyProtection="0"/>
    <xf numFmtId="0" fontId="19" fillId="17" borderId="0" applyNumberFormat="0" applyBorder="0" applyAlignment="0" applyProtection="0"/>
    <xf numFmtId="0" fontId="40" fillId="27" borderId="0" applyNumberFormat="0" applyBorder="0" applyAlignment="0" applyProtection="0"/>
    <xf numFmtId="0" fontId="19" fillId="19" borderId="0" applyNumberFormat="0" applyBorder="0" applyAlignment="0" applyProtection="0"/>
    <xf numFmtId="0" fontId="40" fillId="28" borderId="0" applyNumberFormat="0" applyBorder="0" applyAlignment="0" applyProtection="0"/>
    <xf numFmtId="0" fontId="19" fillId="29" borderId="0" applyNumberFormat="0" applyBorder="0" applyAlignment="0" applyProtection="0"/>
    <xf numFmtId="0" fontId="40" fillId="30" borderId="0" applyNumberFormat="0" applyBorder="0" applyAlignment="0" applyProtection="0"/>
    <xf numFmtId="0" fontId="19" fillId="31" borderId="0" applyNumberFormat="0" applyBorder="0" applyAlignment="0" applyProtection="0"/>
    <xf numFmtId="0" fontId="40" fillId="32" borderId="0" applyNumberFormat="0" applyBorder="0" applyAlignment="0" applyProtection="0"/>
    <xf numFmtId="0" fontId="19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16" fillId="7" borderId="0" applyNumberFormat="0" applyBorder="0" applyAlignment="0" applyProtection="0"/>
    <xf numFmtId="0" fontId="42" fillId="35" borderId="1" applyNumberFormat="0" applyAlignment="0" applyProtection="0"/>
    <xf numFmtId="0" fontId="25" fillId="36" borderId="2" applyNumberFormat="0" applyAlignment="0" applyProtection="0"/>
    <xf numFmtId="0" fontId="43" fillId="37" borderId="3" applyNumberFormat="0" applyAlignment="0" applyProtection="0"/>
    <xf numFmtId="0" fontId="26" fillId="38" borderId="4" applyNumberFormat="0" applyAlignment="0" applyProtection="0"/>
    <xf numFmtId="0" fontId="44" fillId="0" borderId="5" applyNumberFormat="0" applyFill="0" applyAlignment="0" applyProtection="0"/>
    <xf numFmtId="0" fontId="27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19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19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19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19" fillId="2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19" fillId="31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19" fillId="48" borderId="0" applyNumberFormat="0" applyBorder="0" applyAlignment="0" applyProtection="0"/>
    <xf numFmtId="0" fontId="46" fillId="49" borderId="1" applyNumberFormat="0" applyAlignment="0" applyProtection="0"/>
    <xf numFmtId="0" fontId="28" fillId="13" borderId="2" applyNumberFormat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7" fillId="5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51" borderId="0" applyNumberFormat="0" applyBorder="0" applyAlignment="0" applyProtection="0"/>
    <xf numFmtId="0" fontId="30" fillId="52" borderId="0" applyNumberFormat="0" applyBorder="0" applyAlignment="0" applyProtection="0"/>
    <xf numFmtId="0" fontId="0" fillId="0" borderId="0">
      <alignment wrapText="1"/>
      <protection/>
    </xf>
    <xf numFmtId="0" fontId="39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35" borderId="9" applyNumberFormat="0" applyAlignment="0" applyProtection="0"/>
    <xf numFmtId="0" fontId="31" fillId="36" borderId="10" applyNumberFormat="0" applyAlignment="0" applyProtection="0"/>
    <xf numFmtId="0" fontId="5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13" fillId="0" borderId="12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14" fillId="0" borderId="14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15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34" fillId="0" borderId="18" applyNumberFormat="0" applyFill="0" applyAlignment="0" applyProtection="0"/>
  </cellStyleXfs>
  <cellXfs count="38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5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5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00" applyNumberFormat="1" applyFont="1" applyBorder="1" applyAlignment="1">
      <alignment horizontal="center" wrapText="1"/>
    </xf>
    <xf numFmtId="3" fontId="3" fillId="0" borderId="47" xfId="100" applyNumberFormat="1" applyFont="1" applyBorder="1" applyAlignment="1">
      <alignment horizontal="center" wrapText="1"/>
    </xf>
    <xf numFmtId="3" fontId="3" fillId="0" borderId="21" xfId="100" applyNumberFormat="1" applyFont="1" applyBorder="1" applyAlignment="1">
      <alignment horizontal="center" wrapText="1"/>
    </xf>
    <xf numFmtId="3" fontId="3" fillId="0" borderId="48" xfId="100" applyNumberFormat="1" applyFont="1" applyBorder="1" applyAlignment="1">
      <alignment horizontal="center" wrapText="1"/>
    </xf>
    <xf numFmtId="3" fontId="3" fillId="0" borderId="49" xfId="10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5" fillId="0" borderId="30" xfId="0" applyNumberFormat="1" applyFont="1" applyBorder="1" applyAlignment="1">
      <alignment horizontal="center" wrapText="1"/>
    </xf>
    <xf numFmtId="3" fontId="5" fillId="0" borderId="5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0" fontId="5" fillId="0" borderId="51" xfId="0" applyFont="1" applyFill="1" applyBorder="1" applyAlignment="1">
      <alignment horizontal="center" wrapText="1"/>
    </xf>
    <xf numFmtId="0" fontId="5" fillId="0" borderId="52" xfId="0" applyFont="1" applyFill="1" applyBorder="1" applyAlignment="1">
      <alignment horizontal="center" wrapText="1"/>
    </xf>
    <xf numFmtId="0" fontId="5" fillId="0" borderId="46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center" wrapText="1"/>
    </xf>
    <xf numFmtId="0" fontId="5" fillId="0" borderId="39" xfId="0" applyFont="1" applyBorder="1" applyAlignment="1">
      <alignment/>
    </xf>
    <xf numFmtId="166" fontId="3" fillId="0" borderId="41" xfId="100" applyNumberFormat="1" applyFont="1" applyFill="1" applyBorder="1" applyAlignment="1">
      <alignment horizontal="center"/>
    </xf>
    <xf numFmtId="166" fontId="3" fillId="0" borderId="37" xfId="100" applyNumberFormat="1" applyFont="1" applyFill="1" applyBorder="1" applyAlignment="1">
      <alignment horizontal="center"/>
    </xf>
    <xf numFmtId="166" fontId="3" fillId="0" borderId="38" xfId="100" applyNumberFormat="1" applyFont="1" applyFill="1" applyBorder="1" applyAlignment="1">
      <alignment horizontal="center"/>
    </xf>
    <xf numFmtId="166" fontId="3" fillId="0" borderId="39" xfId="10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5" fillId="0" borderId="43" xfId="0" applyFont="1" applyBorder="1" applyAlignment="1">
      <alignment/>
    </xf>
    <xf numFmtId="166" fontId="3" fillId="0" borderId="29" xfId="100" applyNumberFormat="1" applyFont="1" applyFill="1" applyBorder="1" applyAlignment="1">
      <alignment horizontal="center"/>
    </xf>
    <xf numFmtId="166" fontId="3" fillId="0" borderId="19" xfId="100" applyNumberFormat="1" applyFont="1" applyFill="1" applyBorder="1" applyAlignment="1">
      <alignment horizontal="center"/>
    </xf>
    <xf numFmtId="166" fontId="3" fillId="0" borderId="42" xfId="100" applyNumberFormat="1" applyFont="1" applyFill="1" applyBorder="1" applyAlignment="1">
      <alignment horizontal="center"/>
    </xf>
    <xf numFmtId="166" fontId="3" fillId="0" borderId="43" xfId="100" applyNumberFormat="1" applyFont="1" applyFill="1" applyBorder="1" applyAlignment="1">
      <alignment horizontal="center"/>
    </xf>
    <xf numFmtId="0" fontId="5" fillId="0" borderId="52" xfId="0" applyFont="1" applyBorder="1" applyAlignment="1">
      <alignment/>
    </xf>
    <xf numFmtId="166" fontId="3" fillId="0" borderId="53" xfId="100" applyNumberFormat="1" applyFont="1" applyFill="1" applyBorder="1" applyAlignment="1">
      <alignment horizontal="center"/>
    </xf>
    <xf numFmtId="166" fontId="3" fillId="0" borderId="45" xfId="100" applyNumberFormat="1" applyFont="1" applyFill="1" applyBorder="1" applyAlignment="1">
      <alignment horizontal="center"/>
    </xf>
    <xf numFmtId="166" fontId="3" fillId="0" borderId="51" xfId="100" applyNumberFormat="1" applyFont="1" applyFill="1" applyBorder="1" applyAlignment="1">
      <alignment horizontal="center"/>
    </xf>
    <xf numFmtId="166" fontId="3" fillId="0" borderId="52" xfId="10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5" fillId="0" borderId="30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54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7" fillId="0" borderId="38" xfId="0" applyFont="1" applyFill="1" applyBorder="1" applyAlignment="1">
      <alignment horizontal="right" wrapText="1"/>
    </xf>
    <xf numFmtId="0" fontId="7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00" applyNumberFormat="1" applyFont="1" applyFill="1" applyBorder="1" applyAlignment="1">
      <alignment/>
    </xf>
    <xf numFmtId="166" fontId="3" fillId="0" borderId="39" xfId="100" applyNumberFormat="1" applyFont="1" applyFill="1" applyBorder="1" applyAlignment="1">
      <alignment/>
    </xf>
    <xf numFmtId="166" fontId="3" fillId="0" borderId="40" xfId="100" applyNumberFormat="1" applyFont="1" applyFill="1" applyBorder="1" applyAlignment="1">
      <alignment/>
    </xf>
    <xf numFmtId="166" fontId="3" fillId="0" borderId="0" xfId="100" applyNumberFormat="1" applyFont="1" applyAlignment="1">
      <alignment/>
    </xf>
    <xf numFmtId="0" fontId="7" fillId="0" borderId="42" xfId="0" applyFont="1" applyFill="1" applyBorder="1" applyAlignment="1">
      <alignment horizontal="right" wrapText="1"/>
    </xf>
    <xf numFmtId="0" fontId="7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00" applyNumberFormat="1" applyFont="1" applyFill="1" applyBorder="1" applyAlignment="1">
      <alignment/>
    </xf>
    <xf numFmtId="166" fontId="3" fillId="0" borderId="43" xfId="100" applyNumberFormat="1" applyFont="1" applyFill="1" applyBorder="1" applyAlignment="1">
      <alignment/>
    </xf>
    <xf numFmtId="166" fontId="3" fillId="0" borderId="44" xfId="100" applyNumberFormat="1" applyFont="1" applyFill="1" applyBorder="1" applyAlignment="1">
      <alignment/>
    </xf>
    <xf numFmtId="166" fontId="3" fillId="0" borderId="0" xfId="10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00" applyNumberFormat="1" applyFont="1" applyFill="1" applyBorder="1" applyAlignment="1">
      <alignment/>
    </xf>
    <xf numFmtId="0" fontId="7" fillId="0" borderId="51" xfId="0" applyFont="1" applyFill="1" applyBorder="1" applyAlignment="1">
      <alignment horizontal="right" wrapText="1"/>
    </xf>
    <xf numFmtId="0" fontId="7" fillId="0" borderId="55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00" applyNumberFormat="1" applyFont="1" applyFill="1" applyBorder="1" applyAlignment="1">
      <alignment/>
    </xf>
    <xf numFmtId="166" fontId="3" fillId="0" borderId="52" xfId="100" applyNumberFormat="1" applyFont="1" applyFill="1" applyBorder="1" applyAlignment="1">
      <alignment/>
    </xf>
    <xf numFmtId="166" fontId="3" fillId="0" borderId="55" xfId="100" applyNumberFormat="1" applyFont="1" applyFill="1" applyBorder="1" applyAlignment="1">
      <alignment/>
    </xf>
    <xf numFmtId="0" fontId="7" fillId="0" borderId="32" xfId="0" applyFont="1" applyFill="1" applyBorder="1" applyAlignment="1">
      <alignment horizontal="right" wrapText="1"/>
    </xf>
    <xf numFmtId="0" fontId="7" fillId="0" borderId="35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/>
    </xf>
    <xf numFmtId="166" fontId="3" fillId="0" borderId="32" xfId="100" applyNumberFormat="1" applyFont="1" applyFill="1" applyBorder="1" applyAlignment="1">
      <alignment/>
    </xf>
    <xf numFmtId="166" fontId="3" fillId="0" borderId="33" xfId="100" applyNumberFormat="1" applyFont="1" applyFill="1" applyBorder="1" applyAlignment="1">
      <alignment/>
    </xf>
    <xf numFmtId="166" fontId="3" fillId="0" borderId="35" xfId="10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53" xfId="0" applyFont="1" applyFill="1" applyBorder="1" applyAlignment="1">
      <alignment horizontal="center" wrapText="1"/>
    </xf>
    <xf numFmtId="166" fontId="3" fillId="0" borderId="56" xfId="100" applyNumberFormat="1" applyFont="1" applyFill="1" applyBorder="1" applyAlignment="1">
      <alignment horizontal="center"/>
    </xf>
    <xf numFmtId="166" fontId="3" fillId="0" borderId="57" xfId="10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5" fillId="0" borderId="58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1" xfId="0" applyFont="1" applyFill="1" applyBorder="1" applyAlignment="1">
      <alignment horizontal="left" wrapText="1"/>
    </xf>
    <xf numFmtId="0" fontId="3" fillId="0" borderId="62" xfId="0" applyFont="1" applyBorder="1" applyAlignment="1">
      <alignment/>
    </xf>
    <xf numFmtId="166" fontId="3" fillId="0" borderId="63" xfId="100" applyNumberFormat="1" applyFont="1" applyFill="1" applyBorder="1" applyAlignment="1">
      <alignment horizontal="left" wrapText="1"/>
    </xf>
    <xf numFmtId="166" fontId="3" fillId="0" borderId="38" xfId="100" applyNumberFormat="1" applyFont="1" applyFill="1" applyBorder="1" applyAlignment="1">
      <alignment horizontal="left" wrapText="1"/>
    </xf>
    <xf numFmtId="166" fontId="3" fillId="0" borderId="39" xfId="10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0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4" xfId="0" applyFont="1" applyBorder="1" applyAlignment="1">
      <alignment/>
    </xf>
    <xf numFmtId="166" fontId="3" fillId="0" borderId="65" xfId="100" applyNumberFormat="1" applyFont="1" applyFill="1" applyBorder="1" applyAlignment="1">
      <alignment horizontal="left" wrapText="1"/>
    </xf>
    <xf numFmtId="166" fontId="3" fillId="0" borderId="42" xfId="100" applyNumberFormat="1" applyFont="1" applyFill="1" applyBorder="1" applyAlignment="1">
      <alignment horizontal="left" wrapText="1"/>
    </xf>
    <xf numFmtId="166" fontId="3" fillId="0" borderId="43" xfId="100" applyNumberFormat="1" applyFont="1" applyFill="1" applyBorder="1" applyAlignment="1">
      <alignment horizontal="left" wrapText="1"/>
    </xf>
    <xf numFmtId="166" fontId="3" fillId="0" borderId="65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6" xfId="0" applyFont="1" applyFill="1" applyBorder="1" applyAlignment="1">
      <alignment horizontal="left" wrapText="1"/>
    </xf>
    <xf numFmtId="0" fontId="3" fillId="0" borderId="67" xfId="0" applyFont="1" applyBorder="1" applyAlignment="1">
      <alignment/>
    </xf>
    <xf numFmtId="166" fontId="3" fillId="0" borderId="68" xfId="100" applyNumberFormat="1" applyFont="1" applyFill="1" applyBorder="1" applyAlignment="1">
      <alignment horizontal="left" wrapText="1"/>
    </xf>
    <xf numFmtId="166" fontId="3" fillId="0" borderId="51" xfId="100" applyNumberFormat="1" applyFont="1" applyFill="1" applyBorder="1" applyAlignment="1">
      <alignment horizontal="left" wrapText="1"/>
    </xf>
    <xf numFmtId="166" fontId="3" fillId="0" borderId="52" xfId="10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3" fillId="0" borderId="0" xfId="10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6" fontId="3" fillId="0" borderId="0" xfId="10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55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49" xfId="0" applyFont="1" applyFill="1" applyBorder="1" applyAlignment="1">
      <alignment horizontal="center" wrapText="1"/>
    </xf>
    <xf numFmtId="0" fontId="39" fillId="55" borderId="0" xfId="121" applyFill="1">
      <alignment/>
      <protection/>
    </xf>
    <xf numFmtId="0" fontId="3" fillId="55" borderId="0" xfId="120" applyFont="1" applyFill="1">
      <alignment/>
      <protection/>
    </xf>
    <xf numFmtId="0" fontId="3" fillId="55" borderId="0" xfId="120" applyFont="1" applyFill="1" applyBorder="1" applyAlignment="1">
      <alignment wrapText="1"/>
      <protection/>
    </xf>
    <xf numFmtId="0" fontId="5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center" vertical="top"/>
      <protection/>
    </xf>
    <xf numFmtId="0" fontId="5" fillId="55" borderId="23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center" vertical="top"/>
      <protection/>
    </xf>
    <xf numFmtId="0" fontId="5" fillId="55" borderId="24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left" vertical="top"/>
      <protection/>
    </xf>
    <xf numFmtId="0" fontId="3" fillId="55" borderId="25" xfId="120" applyFont="1" applyFill="1" applyBorder="1" applyAlignment="1">
      <alignment horizontal="left" vertical="top"/>
      <protection/>
    </xf>
    <xf numFmtId="0" fontId="22" fillId="55" borderId="0" xfId="120" applyFont="1" applyFill="1">
      <alignment/>
      <protection/>
    </xf>
    <xf numFmtId="0" fontId="0" fillId="55" borderId="0" xfId="120" applyFill="1">
      <alignment/>
      <protection/>
    </xf>
    <xf numFmtId="49" fontId="22" fillId="55" borderId="0" xfId="120" applyNumberFormat="1" applyFont="1" applyFill="1">
      <alignment/>
      <protection/>
    </xf>
    <xf numFmtId="0" fontId="23" fillId="55" borderId="0" xfId="120" applyFont="1" applyFill="1">
      <alignment/>
      <protection/>
    </xf>
    <xf numFmtId="0" fontId="22" fillId="55" borderId="30" xfId="120" applyFont="1" applyFill="1" applyBorder="1" applyAlignment="1">
      <alignment horizontal="center"/>
      <protection/>
    </xf>
    <xf numFmtId="0" fontId="22" fillId="55" borderId="31" xfId="120" applyFont="1" applyFill="1" applyBorder="1" applyAlignment="1">
      <alignment horizontal="center"/>
      <protection/>
    </xf>
    <xf numFmtId="0" fontId="22" fillId="55" borderId="32" xfId="120" applyFont="1" applyFill="1" applyBorder="1" applyAlignment="1">
      <alignment horizontal="center" wrapText="1"/>
      <protection/>
    </xf>
    <xf numFmtId="0" fontId="22" fillId="55" borderId="33" xfId="120" applyFont="1" applyFill="1" applyBorder="1" applyAlignment="1">
      <alignment horizontal="center" wrapText="1"/>
      <protection/>
    </xf>
    <xf numFmtId="0" fontId="22" fillId="55" borderId="34" xfId="120" applyFont="1" applyFill="1" applyBorder="1" applyAlignment="1">
      <alignment horizontal="center" wrapText="1"/>
      <protection/>
    </xf>
    <xf numFmtId="0" fontId="22" fillId="55" borderId="35" xfId="120" applyFont="1" applyFill="1" applyBorder="1" applyAlignment="1">
      <alignment horizontal="center" wrapText="1"/>
      <protection/>
    </xf>
    <xf numFmtId="0" fontId="22" fillId="55" borderId="36" xfId="120" applyFont="1" applyFill="1" applyBorder="1" applyAlignment="1">
      <alignment horizontal="center" wrapText="1"/>
      <protection/>
    </xf>
    <xf numFmtId="0" fontId="22" fillId="55" borderId="69" xfId="120" applyFont="1" applyFill="1" applyBorder="1" applyAlignment="1">
      <alignment horizontal="center" wrapText="1"/>
      <protection/>
    </xf>
    <xf numFmtId="0" fontId="22" fillId="55" borderId="70" xfId="120" applyFont="1" applyFill="1" applyBorder="1" applyAlignment="1">
      <alignment horizontal="center" wrapText="1"/>
      <protection/>
    </xf>
    <xf numFmtId="0" fontId="23" fillId="55" borderId="43" xfId="120" applyFont="1" applyFill="1" applyBorder="1">
      <alignment/>
      <protection/>
    </xf>
    <xf numFmtId="3" fontId="23" fillId="55" borderId="42" xfId="106" applyNumberFormat="1" applyFont="1" applyFill="1" applyBorder="1" applyAlignment="1">
      <alignment horizontal="center" wrapText="1"/>
    </xf>
    <xf numFmtId="3" fontId="23" fillId="55" borderId="43" xfId="106" applyNumberFormat="1" applyFont="1" applyFill="1" applyBorder="1" applyAlignment="1">
      <alignment horizontal="center" wrapText="1"/>
    </xf>
    <xf numFmtId="3" fontId="23" fillId="55" borderId="29" xfId="106" applyNumberFormat="1" applyFont="1" applyFill="1" applyBorder="1" applyAlignment="1">
      <alignment horizontal="center" wrapText="1"/>
    </xf>
    <xf numFmtId="3" fontId="23" fillId="55" borderId="44" xfId="106" applyNumberFormat="1" applyFont="1" applyFill="1" applyBorder="1" applyAlignment="1">
      <alignment horizontal="center" wrapText="1"/>
    </xf>
    <xf numFmtId="3" fontId="23" fillId="55" borderId="19" xfId="106" applyNumberFormat="1" applyFont="1" applyFill="1" applyBorder="1" applyAlignment="1">
      <alignment horizontal="center" wrapText="1"/>
    </xf>
    <xf numFmtId="3" fontId="23" fillId="55" borderId="38" xfId="120" applyNumberFormat="1" applyFont="1" applyFill="1" applyBorder="1" applyAlignment="1">
      <alignment horizontal="center" wrapText="1"/>
      <protection/>
    </xf>
    <xf numFmtId="3" fontId="23" fillId="55" borderId="39" xfId="120" applyNumberFormat="1" applyFont="1" applyFill="1" applyBorder="1" applyAlignment="1">
      <alignment horizontal="center" wrapText="1"/>
      <protection/>
    </xf>
    <xf numFmtId="3" fontId="23" fillId="55" borderId="42" xfId="120" applyNumberFormat="1" applyFont="1" applyFill="1" applyBorder="1" applyAlignment="1">
      <alignment horizontal="center" wrapText="1"/>
      <protection/>
    </xf>
    <xf numFmtId="3" fontId="23" fillId="55" borderId="43" xfId="120" applyNumberFormat="1" applyFont="1" applyFill="1" applyBorder="1" applyAlignment="1">
      <alignment horizontal="center" wrapText="1"/>
      <protection/>
    </xf>
    <xf numFmtId="0" fontId="23" fillId="55" borderId="52" xfId="120" applyFont="1" applyFill="1" applyBorder="1">
      <alignment/>
      <protection/>
    </xf>
    <xf numFmtId="3" fontId="23" fillId="55" borderId="46" xfId="106" applyNumberFormat="1" applyFont="1" applyFill="1" applyBorder="1" applyAlignment="1">
      <alignment horizontal="center" wrapText="1"/>
    </xf>
    <xf numFmtId="3" fontId="23" fillId="55" borderId="47" xfId="106" applyNumberFormat="1" applyFont="1" applyFill="1" applyBorder="1" applyAlignment="1">
      <alignment horizontal="center" wrapText="1"/>
    </xf>
    <xf numFmtId="3" fontId="23" fillId="55" borderId="21" xfId="106" applyNumberFormat="1" applyFont="1" applyFill="1" applyBorder="1" applyAlignment="1">
      <alignment horizontal="center" wrapText="1"/>
    </xf>
    <xf numFmtId="3" fontId="23" fillId="55" borderId="48" xfId="106" applyNumberFormat="1" applyFont="1" applyFill="1" applyBorder="1" applyAlignment="1">
      <alignment horizontal="center" wrapText="1"/>
    </xf>
    <xf numFmtId="3" fontId="23" fillId="55" borderId="49" xfId="106" applyNumberFormat="1" applyFont="1" applyFill="1" applyBorder="1" applyAlignment="1">
      <alignment horizontal="center" wrapText="1"/>
    </xf>
    <xf numFmtId="3" fontId="23" fillId="55" borderId="51" xfId="120" applyNumberFormat="1" applyFont="1" applyFill="1" applyBorder="1" applyAlignment="1">
      <alignment horizontal="center" wrapText="1"/>
      <protection/>
    </xf>
    <xf numFmtId="3" fontId="23" fillId="55" borderId="52" xfId="120" applyNumberFormat="1" applyFont="1" applyFill="1" applyBorder="1" applyAlignment="1">
      <alignment horizontal="center" wrapText="1"/>
      <protection/>
    </xf>
    <xf numFmtId="3" fontId="22" fillId="55" borderId="30" xfId="120" applyNumberFormat="1" applyFont="1" applyFill="1" applyBorder="1" applyAlignment="1">
      <alignment horizontal="center" wrapText="1"/>
      <protection/>
    </xf>
    <xf numFmtId="3" fontId="22" fillId="55" borderId="71" xfId="120" applyNumberFormat="1" applyFont="1" applyFill="1" applyBorder="1" applyAlignment="1">
      <alignment horizontal="center" wrapText="1"/>
      <protection/>
    </xf>
    <xf numFmtId="3" fontId="22" fillId="55" borderId="54" xfId="120" applyNumberFormat="1" applyFont="1" applyFill="1" applyBorder="1" applyAlignment="1">
      <alignment horizontal="center" wrapText="1"/>
      <protection/>
    </xf>
    <xf numFmtId="3" fontId="22" fillId="55" borderId="31" xfId="120" applyNumberFormat="1" applyFont="1" applyFill="1" applyBorder="1" applyAlignment="1">
      <alignment horizontal="center" wrapText="1"/>
      <protection/>
    </xf>
    <xf numFmtId="3" fontId="22" fillId="55" borderId="34" xfId="120" applyNumberFormat="1" applyFont="1" applyFill="1" applyBorder="1" applyAlignment="1">
      <alignment horizontal="center" wrapText="1"/>
      <protection/>
    </xf>
    <xf numFmtId="3" fontId="22" fillId="55" borderId="33" xfId="120" applyNumberFormat="1" applyFont="1" applyFill="1" applyBorder="1" applyAlignment="1">
      <alignment horizontal="center" wrapText="1"/>
      <protection/>
    </xf>
    <xf numFmtId="0" fontId="23" fillId="55" borderId="37" xfId="120" applyFont="1" applyFill="1" applyBorder="1" applyAlignment="1">
      <alignment horizontal="left" wrapText="1"/>
      <protection/>
    </xf>
    <xf numFmtId="3" fontId="23" fillId="55" borderId="56" xfId="120" applyNumberFormat="1" applyFont="1" applyFill="1" applyBorder="1" applyAlignment="1">
      <alignment horizontal="center" wrapText="1"/>
      <protection/>
    </xf>
    <xf numFmtId="3" fontId="23" fillId="55" borderId="57" xfId="120" applyNumberFormat="1" applyFont="1" applyFill="1" applyBorder="1" applyAlignment="1">
      <alignment horizontal="center" wrapText="1"/>
      <protection/>
    </xf>
    <xf numFmtId="3" fontId="23" fillId="55" borderId="72" xfId="120" applyNumberFormat="1" applyFont="1" applyFill="1" applyBorder="1" applyAlignment="1">
      <alignment horizontal="center" wrapText="1"/>
      <protection/>
    </xf>
    <xf numFmtId="0" fontId="23" fillId="55" borderId="19" xfId="120" applyFont="1" applyFill="1" applyBorder="1" applyAlignment="1">
      <alignment horizontal="left" wrapText="1"/>
      <protection/>
    </xf>
    <xf numFmtId="3" fontId="23" fillId="55" borderId="44" xfId="120" applyNumberFormat="1" applyFont="1" applyFill="1" applyBorder="1" applyAlignment="1">
      <alignment horizontal="center" wrapText="1"/>
      <protection/>
    </xf>
    <xf numFmtId="0" fontId="23" fillId="55" borderId="45" xfId="120" applyFont="1" applyFill="1" applyBorder="1" applyAlignment="1">
      <alignment horizontal="left" wrapText="1"/>
      <protection/>
    </xf>
    <xf numFmtId="3" fontId="23" fillId="55" borderId="46" xfId="120" applyNumberFormat="1" applyFont="1" applyFill="1" applyBorder="1" applyAlignment="1">
      <alignment horizontal="center" wrapText="1"/>
      <protection/>
    </xf>
    <xf numFmtId="3" fontId="23" fillId="55" borderId="47" xfId="120" applyNumberFormat="1" applyFont="1" applyFill="1" applyBorder="1" applyAlignment="1">
      <alignment horizontal="center" wrapText="1"/>
      <protection/>
    </xf>
    <xf numFmtId="3" fontId="23" fillId="55" borderId="40" xfId="120" applyNumberFormat="1" applyFont="1" applyFill="1" applyBorder="1" applyAlignment="1">
      <alignment horizontal="center" wrapText="1"/>
      <protection/>
    </xf>
    <xf numFmtId="0" fontId="22" fillId="55" borderId="0" xfId="120" applyFont="1" applyFill="1" applyBorder="1" applyAlignment="1">
      <alignment horizontal="center" wrapText="1"/>
      <protection/>
    </xf>
    <xf numFmtId="3" fontId="22" fillId="55" borderId="0" xfId="120" applyNumberFormat="1" applyFont="1" applyFill="1" applyBorder="1" applyAlignment="1">
      <alignment horizontal="center" wrapText="1"/>
      <protection/>
    </xf>
    <xf numFmtId="0" fontId="22" fillId="55" borderId="0" xfId="120" applyFont="1" applyFill="1" applyBorder="1" applyAlignment="1">
      <alignment horizontal="left"/>
      <protection/>
    </xf>
    <xf numFmtId="0" fontId="23" fillId="55" borderId="0" xfId="120" applyFont="1" applyFill="1" applyBorder="1" applyAlignment="1">
      <alignment horizontal="left"/>
      <protection/>
    </xf>
    <xf numFmtId="0" fontId="22" fillId="55" borderId="51" xfId="120" applyFont="1" applyFill="1" applyBorder="1" applyAlignment="1">
      <alignment horizontal="center" wrapText="1"/>
      <protection/>
    </xf>
    <xf numFmtId="0" fontId="22" fillId="55" borderId="52" xfId="120" applyFont="1" applyFill="1" applyBorder="1" applyAlignment="1">
      <alignment horizontal="center" wrapText="1"/>
      <protection/>
    </xf>
    <xf numFmtId="0" fontId="22" fillId="55" borderId="46" xfId="120" applyFont="1" applyFill="1" applyBorder="1" applyAlignment="1">
      <alignment horizontal="center" wrapText="1"/>
      <protection/>
    </xf>
    <xf numFmtId="0" fontId="22" fillId="55" borderId="47" xfId="120" applyFont="1" applyFill="1" applyBorder="1" applyAlignment="1">
      <alignment horizontal="center" wrapText="1"/>
      <protection/>
    </xf>
    <xf numFmtId="0" fontId="22" fillId="55" borderId="39" xfId="120" applyFont="1" applyFill="1" applyBorder="1" applyAlignment="1">
      <alignment/>
      <protection/>
    </xf>
    <xf numFmtId="166" fontId="0" fillId="55" borderId="38" xfId="106" applyNumberFormat="1" applyFill="1" applyBorder="1" applyAlignment="1">
      <alignment horizontal="center"/>
    </xf>
    <xf numFmtId="166" fontId="0" fillId="55" borderId="39" xfId="106" applyNumberFormat="1" applyFill="1" applyBorder="1" applyAlignment="1">
      <alignment horizontal="center"/>
    </xf>
    <xf numFmtId="166" fontId="0" fillId="55" borderId="41" xfId="106" applyNumberFormat="1" applyFill="1" applyBorder="1" applyAlignment="1">
      <alignment horizontal="center"/>
    </xf>
    <xf numFmtId="166" fontId="0" fillId="55" borderId="37" xfId="106" applyNumberFormat="1" applyFill="1" applyBorder="1" applyAlignment="1">
      <alignment horizontal="center"/>
    </xf>
    <xf numFmtId="0" fontId="22" fillId="55" borderId="43" xfId="120" applyFont="1" applyFill="1" applyBorder="1" applyAlignment="1">
      <alignment/>
      <protection/>
    </xf>
    <xf numFmtId="166" fontId="0" fillId="55" borderId="42" xfId="106" applyNumberFormat="1" applyFill="1" applyBorder="1" applyAlignment="1">
      <alignment horizontal="center"/>
    </xf>
    <xf numFmtId="166" fontId="0" fillId="55" borderId="43" xfId="106" applyNumberFormat="1" applyFill="1" applyBorder="1" applyAlignment="1">
      <alignment horizontal="center"/>
    </xf>
    <xf numFmtId="166" fontId="0" fillId="55" borderId="29" xfId="106" applyNumberFormat="1" applyFill="1" applyBorder="1" applyAlignment="1">
      <alignment horizontal="center"/>
    </xf>
    <xf numFmtId="166" fontId="0" fillId="55" borderId="19" xfId="106" applyNumberFormat="1" applyFill="1" applyBorder="1" applyAlignment="1">
      <alignment horizontal="center"/>
    </xf>
    <xf numFmtId="0" fontId="22" fillId="55" borderId="52" xfId="120" applyFont="1" applyFill="1" applyBorder="1" applyAlignment="1">
      <alignment/>
      <protection/>
    </xf>
    <xf numFmtId="166" fontId="0" fillId="55" borderId="51" xfId="106" applyNumberFormat="1" applyFill="1" applyBorder="1" applyAlignment="1">
      <alignment horizontal="center"/>
    </xf>
    <xf numFmtId="166" fontId="0" fillId="55" borderId="52" xfId="106" applyNumberFormat="1" applyFill="1" applyBorder="1" applyAlignment="1">
      <alignment horizontal="center"/>
    </xf>
    <xf numFmtId="166" fontId="0" fillId="55" borderId="53" xfId="106" applyNumberFormat="1" applyFill="1" applyBorder="1" applyAlignment="1">
      <alignment horizontal="center"/>
    </xf>
    <xf numFmtId="166" fontId="0" fillId="55" borderId="45" xfId="106" applyNumberFormat="1" applyFill="1" applyBorder="1" applyAlignment="1">
      <alignment horizontal="center"/>
    </xf>
    <xf numFmtId="0" fontId="20" fillId="36" borderId="26" xfId="120" applyFont="1" applyFill="1" applyBorder="1" applyAlignment="1">
      <alignment horizontal="center" vertical="center" wrapText="1"/>
      <protection/>
    </xf>
    <xf numFmtId="0" fontId="0" fillId="0" borderId="27" xfId="120" applyBorder="1" applyAlignment="1">
      <alignment horizontal="center" vertical="center" wrapText="1"/>
      <protection/>
    </xf>
    <xf numFmtId="49" fontId="21" fillId="36" borderId="26" xfId="120" applyNumberFormat="1" applyFont="1" applyFill="1" applyBorder="1" applyAlignment="1">
      <alignment horizontal="center" vertical="center" wrapText="1"/>
      <protection/>
    </xf>
    <xf numFmtId="0" fontId="0" fillId="36" borderId="28" xfId="120" applyFill="1" applyBorder="1" applyAlignment="1">
      <alignment horizontal="center" vertical="center" wrapText="1"/>
      <protection/>
    </xf>
    <xf numFmtId="0" fontId="3" fillId="55" borderId="73" xfId="120" applyFont="1" applyFill="1" applyBorder="1" applyAlignment="1">
      <alignment horizontal="left"/>
      <protection/>
    </xf>
    <xf numFmtId="0" fontId="3" fillId="55" borderId="49" xfId="120" applyFont="1" applyFill="1" applyBorder="1" applyAlignment="1">
      <alignment horizontal="left" vertical="top" wrapText="1"/>
      <protection/>
    </xf>
    <xf numFmtId="0" fontId="0" fillId="55" borderId="74" xfId="120" applyFill="1" applyBorder="1" applyAlignment="1">
      <alignment wrapText="1"/>
      <protection/>
    </xf>
    <xf numFmtId="0" fontId="0" fillId="55" borderId="21" xfId="120" applyFill="1" applyBorder="1" applyAlignment="1">
      <alignment wrapText="1"/>
      <protection/>
    </xf>
    <xf numFmtId="0" fontId="0" fillId="55" borderId="75" xfId="120" applyFill="1" applyBorder="1" applyAlignment="1">
      <alignment wrapText="1"/>
      <protection/>
    </xf>
    <xf numFmtId="0" fontId="0" fillId="55" borderId="0" xfId="120" applyFill="1" applyBorder="1" applyAlignment="1">
      <alignment wrapText="1"/>
      <protection/>
    </xf>
    <xf numFmtId="0" fontId="0" fillId="55" borderId="22" xfId="120" applyFill="1" applyBorder="1" applyAlignment="1">
      <alignment wrapText="1"/>
      <protection/>
    </xf>
    <xf numFmtId="0" fontId="0" fillId="55" borderId="23" xfId="120" applyFill="1" applyBorder="1" applyAlignment="1">
      <alignment wrapText="1"/>
      <protection/>
    </xf>
    <xf numFmtId="0" fontId="0" fillId="55" borderId="24" xfId="120" applyFill="1" applyBorder="1" applyAlignment="1">
      <alignment wrapText="1"/>
      <protection/>
    </xf>
    <xf numFmtId="0" fontId="0" fillId="55" borderId="25" xfId="120" applyFill="1" applyBorder="1" applyAlignment="1">
      <alignment wrapText="1"/>
      <protection/>
    </xf>
    <xf numFmtId="0" fontId="5" fillId="55" borderId="19" xfId="120" applyFont="1" applyFill="1" applyBorder="1" applyAlignment="1">
      <alignment horizontal="left" vertical="top"/>
      <protection/>
    </xf>
    <xf numFmtId="0" fontId="5" fillId="55" borderId="20" xfId="120" applyFont="1" applyFill="1" applyBorder="1" applyAlignment="1">
      <alignment horizontal="left" vertical="top"/>
      <protection/>
    </xf>
    <xf numFmtId="0" fontId="5" fillId="55" borderId="29" xfId="120" applyFont="1" applyFill="1" applyBorder="1" applyAlignment="1">
      <alignment horizontal="left" vertical="top"/>
      <protection/>
    </xf>
    <xf numFmtId="0" fontId="22" fillId="55" borderId="38" xfId="120" applyFont="1" applyFill="1" applyBorder="1" applyAlignment="1">
      <alignment horizontal="center" vertical="center" textRotation="90" wrapText="1"/>
      <protection/>
    </xf>
    <xf numFmtId="0" fontId="22" fillId="55" borderId="42" xfId="120" applyFont="1" applyFill="1" applyBorder="1" applyAlignment="1">
      <alignment horizontal="center" vertical="center" textRotation="90" wrapText="1"/>
      <protection/>
    </xf>
    <xf numFmtId="0" fontId="22" fillId="55" borderId="51" xfId="120" applyFont="1" applyFill="1" applyBorder="1" applyAlignment="1">
      <alignment horizontal="center" vertical="center" textRotation="90" wrapText="1"/>
      <protection/>
    </xf>
    <xf numFmtId="0" fontId="5" fillId="55" borderId="75" xfId="120" applyFont="1" applyFill="1" applyBorder="1" applyAlignment="1">
      <alignment horizontal="left" vertical="top" wrapText="1"/>
      <protection/>
    </xf>
    <xf numFmtId="0" fontId="22" fillId="55" borderId="19" xfId="120" applyFont="1" applyFill="1" applyBorder="1" applyAlignment="1">
      <alignment horizontal="left"/>
      <protection/>
    </xf>
    <xf numFmtId="0" fontId="22" fillId="55" borderId="20" xfId="120" applyFont="1" applyFill="1" applyBorder="1" applyAlignment="1">
      <alignment horizontal="left"/>
      <protection/>
    </xf>
    <xf numFmtId="0" fontId="22" fillId="55" borderId="29" xfId="120" applyFont="1" applyFill="1" applyBorder="1" applyAlignment="1">
      <alignment horizontal="left"/>
      <protection/>
    </xf>
    <xf numFmtId="0" fontId="22" fillId="55" borderId="26" xfId="120" applyFont="1" applyFill="1" applyBorder="1" applyAlignment="1">
      <alignment horizontal="center" wrapText="1"/>
      <protection/>
    </xf>
    <xf numFmtId="0" fontId="22" fillId="55" borderId="28" xfId="120" applyFont="1" applyFill="1" applyBorder="1" applyAlignment="1">
      <alignment horizontal="center" wrapText="1"/>
      <protection/>
    </xf>
    <xf numFmtId="0" fontId="22" fillId="55" borderId="27" xfId="120" applyFont="1" applyFill="1" applyBorder="1" applyAlignment="1">
      <alignment horizontal="center" wrapText="1"/>
      <protection/>
    </xf>
    <xf numFmtId="0" fontId="22" fillId="55" borderId="58" xfId="120" applyFont="1" applyFill="1" applyBorder="1" applyAlignment="1">
      <alignment horizontal="center" vertical="center" wrapText="1"/>
      <protection/>
    </xf>
    <xf numFmtId="0" fontId="22" fillId="55" borderId="76" xfId="120" applyFont="1" applyFill="1" applyBorder="1" applyAlignment="1">
      <alignment horizontal="center" vertical="center" wrapText="1"/>
      <protection/>
    </xf>
    <xf numFmtId="0" fontId="0" fillId="55" borderId="77" xfId="120" applyFill="1" applyBorder="1" applyAlignment="1">
      <alignment horizontal="center" vertical="center" wrapText="1"/>
      <protection/>
    </xf>
    <xf numFmtId="0" fontId="0" fillId="55" borderId="78" xfId="120" applyFill="1" applyBorder="1" applyAlignment="1">
      <alignment horizontal="center" vertical="center" wrapText="1"/>
      <protection/>
    </xf>
    <xf numFmtId="0" fontId="22" fillId="55" borderId="0" xfId="120" applyFont="1" applyFill="1" applyBorder="1" applyAlignment="1">
      <alignment horizontal="center" wrapText="1"/>
      <protection/>
    </xf>
    <xf numFmtId="0" fontId="22" fillId="55" borderId="79" xfId="120" applyFont="1" applyFill="1" applyBorder="1" applyAlignment="1">
      <alignment horizontal="center" wrapText="1"/>
      <protection/>
    </xf>
    <xf numFmtId="0" fontId="22" fillId="55" borderId="54" xfId="120" applyFont="1" applyFill="1" applyBorder="1" applyAlignment="1">
      <alignment horizontal="center" wrapText="1"/>
      <protection/>
    </xf>
    <xf numFmtId="0" fontId="22" fillId="55" borderId="71" xfId="120" applyFont="1" applyFill="1" applyBorder="1" applyAlignment="1">
      <alignment horizontal="center" wrapText="1"/>
      <protection/>
    </xf>
    <xf numFmtId="0" fontId="22" fillId="55" borderId="80" xfId="120" applyFont="1" applyFill="1" applyBorder="1" applyAlignment="1">
      <alignment horizontal="center" vertical="center" textRotation="90" wrapText="1"/>
      <protection/>
    </xf>
    <xf numFmtId="0" fontId="24" fillId="55" borderId="69" xfId="120" applyFont="1" applyFill="1" applyBorder="1" applyAlignment="1">
      <alignment horizontal="center" vertical="center" textRotation="90" wrapText="1"/>
      <protection/>
    </xf>
    <xf numFmtId="0" fontId="24" fillId="55" borderId="32" xfId="120" applyFont="1" applyFill="1" applyBorder="1" applyAlignment="1">
      <alignment horizontal="center" vertical="center" textRotation="90" wrapText="1"/>
      <protection/>
    </xf>
    <xf numFmtId="0" fontId="22" fillId="55" borderId="30" xfId="120" applyFont="1" applyFill="1" applyBorder="1" applyAlignment="1">
      <alignment horizontal="center" wrapText="1"/>
      <protection/>
    </xf>
    <xf numFmtId="49" fontId="24" fillId="55" borderId="0" xfId="120" applyNumberFormat="1" applyFont="1" applyFill="1" applyBorder="1" applyAlignment="1">
      <alignment horizontal="center" vertical="center" wrapText="1"/>
      <protection/>
    </xf>
    <xf numFmtId="0" fontId="0" fillId="55" borderId="0" xfId="120" applyFill="1" applyBorder="1" applyAlignment="1">
      <alignment horizontal="center" vertical="center" wrapText="1"/>
      <protection/>
    </xf>
    <xf numFmtId="0" fontId="3" fillId="0" borderId="49" xfId="0" applyFont="1" applyBorder="1" applyAlignment="1">
      <alignment horizontal="left" vertical="top" wrapText="1"/>
    </xf>
    <xf numFmtId="0" fontId="3" fillId="0" borderId="74" xfId="0" applyFont="1" applyBorder="1" applyAlignment="1">
      <alignment wrapText="1"/>
    </xf>
    <xf numFmtId="0" fontId="3" fillId="0" borderId="7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top" wrapText="1"/>
    </xf>
    <xf numFmtId="0" fontId="3" fillId="0" borderId="7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7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7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75" xfId="0" applyFont="1" applyBorder="1" applyAlignment="1">
      <alignment horizontal="left" vertical="top" wrapText="1"/>
    </xf>
    <xf numFmtId="0" fontId="5" fillId="0" borderId="26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79" xfId="0" applyFont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5" fillId="0" borderId="71" xfId="0" applyFont="1" applyBorder="1" applyAlignment="1">
      <alignment horizontal="center" wrapText="1"/>
    </xf>
    <xf numFmtId="0" fontId="5" fillId="0" borderId="38" xfId="0" applyFont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wrapText="1"/>
    </xf>
    <xf numFmtId="0" fontId="5" fillId="0" borderId="80" xfId="0" applyFont="1" applyBorder="1" applyAlignment="1">
      <alignment horizontal="center" vertical="center" textRotation="90" wrapText="1"/>
    </xf>
    <xf numFmtId="0" fontId="5" fillId="0" borderId="69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wrapText="1"/>
    </xf>
    <xf numFmtId="0" fontId="5" fillId="0" borderId="54" xfId="0" applyFont="1" applyFill="1" applyBorder="1" applyAlignment="1">
      <alignment horizontal="center" wrapText="1"/>
    </xf>
    <xf numFmtId="0" fontId="5" fillId="0" borderId="71" xfId="0" applyFont="1" applyFill="1" applyBorder="1" applyAlignment="1">
      <alignment horizontal="center" wrapText="1"/>
    </xf>
    <xf numFmtId="165" fontId="5" fillId="0" borderId="58" xfId="0" applyNumberFormat="1" applyFont="1" applyFill="1" applyBorder="1" applyAlignment="1">
      <alignment horizontal="center" wrapText="1"/>
    </xf>
    <xf numFmtId="165" fontId="5" fillId="0" borderId="76" xfId="0" applyNumberFormat="1" applyFont="1" applyFill="1" applyBorder="1" applyAlignment="1">
      <alignment horizontal="center" wrapText="1"/>
    </xf>
    <xf numFmtId="165" fontId="5" fillId="0" borderId="77" xfId="0" applyNumberFormat="1" applyFont="1" applyFill="1" applyBorder="1" applyAlignment="1">
      <alignment horizontal="center" wrapText="1"/>
    </xf>
    <xf numFmtId="165" fontId="5" fillId="0" borderId="78" xfId="0" applyNumberFormat="1" applyFont="1" applyFill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8" xfId="0" applyFont="1" applyFill="1" applyBorder="1" applyAlignment="1">
      <alignment wrapText="1"/>
    </xf>
    <xf numFmtId="0" fontId="5" fillId="0" borderId="37" xfId="0" applyFont="1" applyFill="1" applyBorder="1" applyAlignment="1">
      <alignment wrapText="1"/>
    </xf>
    <xf numFmtId="0" fontId="5" fillId="0" borderId="42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51" xfId="0" applyFont="1" applyFill="1" applyBorder="1" applyAlignment="1">
      <alignment wrapText="1"/>
    </xf>
    <xf numFmtId="0" fontId="5" fillId="0" borderId="45" xfId="0" applyFont="1" applyFill="1" applyBorder="1" applyAlignment="1">
      <alignment wrapText="1"/>
    </xf>
    <xf numFmtId="0" fontId="5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0" borderId="43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5" fillId="0" borderId="52" xfId="0" applyFont="1" applyFill="1" applyBorder="1" applyAlignment="1">
      <alignment wrapText="1"/>
    </xf>
  </cellXfs>
  <cellStyles count="133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5" xfId="106"/>
    <cellStyle name="Millares 5 2" xfId="107"/>
    <cellStyle name="Millares 6" xfId="108"/>
    <cellStyle name="Currency" xfId="109"/>
    <cellStyle name="Currency [0]" xfId="110"/>
    <cellStyle name="Neutral" xfId="111"/>
    <cellStyle name="Neutral 2" xfId="112"/>
    <cellStyle name="Normal 2" xfId="113"/>
    <cellStyle name="Normal 2 2" xfId="114"/>
    <cellStyle name="Normal 2 3" xfId="115"/>
    <cellStyle name="Normal 2 4" xfId="116"/>
    <cellStyle name="Normal 2 5" xfId="117"/>
    <cellStyle name="Normal 3" xfId="118"/>
    <cellStyle name="Normal 4" xfId="119"/>
    <cellStyle name="Normal 4 2" xfId="120"/>
    <cellStyle name="Normal 5" xfId="121"/>
    <cellStyle name="Notas" xfId="122"/>
    <cellStyle name="Notas 2" xfId="123"/>
    <cellStyle name="Percent" xfId="124"/>
    <cellStyle name="Porcentaje 2" xfId="125"/>
    <cellStyle name="Porcentaje 3" xfId="126"/>
    <cellStyle name="Salida" xfId="127"/>
    <cellStyle name="Salida 2" xfId="128"/>
    <cellStyle name="Texto de advertencia" xfId="129"/>
    <cellStyle name="Texto de advertencia 2" xfId="130"/>
    <cellStyle name="Texto explicativo" xfId="131"/>
    <cellStyle name="Texto explicativo 2" xfId="132"/>
    <cellStyle name="Texto explicativo 3" xfId="133"/>
    <cellStyle name="Título" xfId="134"/>
    <cellStyle name="Título 1" xfId="135"/>
    <cellStyle name="Título 1 2" xfId="136"/>
    <cellStyle name="Título 1 3" xfId="137"/>
    <cellStyle name="Título 2" xfId="138"/>
    <cellStyle name="Título 2 2" xfId="139"/>
    <cellStyle name="Título 2 3" xfId="140"/>
    <cellStyle name="Título 3" xfId="141"/>
    <cellStyle name="Título 3 2" xfId="142"/>
    <cellStyle name="Título 3 3" xfId="143"/>
    <cellStyle name="Título 4" xfId="144"/>
    <cellStyle name="Total" xfId="145"/>
    <cellStyle name="Total 2" xfId="146"/>
  </cellStyles>
  <dxfs count="28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'Ene-13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UF'!$B$29:$C$40,'Ene-13 UF'!$B$42:$C$53)</c:f>
              <c:strCache/>
            </c:strRef>
          </c:cat>
          <c:val>
            <c:numRef>
              <c:f>('Ene-13 UF'!$D$29:$D$40,'Ene-13 UF'!$D$42)</c:f>
              <c:numCache/>
            </c:numRef>
          </c:val>
          <c:smooth val="0"/>
        </c:ser>
        <c:ser>
          <c:idx val="1"/>
          <c:order val="1"/>
          <c:tx>
            <c:strRef>
              <c:f>'Ene-13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UF'!$B$29:$C$40,'Ene-13 UF'!$B$42:$C$53)</c:f>
              <c:strCache/>
            </c:strRef>
          </c:cat>
          <c:val>
            <c:numRef>
              <c:f>('Ene-13 UF'!$F$29:$F$40,'Ene-13 UF'!$F$42)</c:f>
              <c:numCache/>
            </c:numRef>
          </c:val>
          <c:smooth val="0"/>
        </c:ser>
        <c:ser>
          <c:idx val="2"/>
          <c:order val="2"/>
          <c:tx>
            <c:strRef>
              <c:f>'Ene-13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UF'!$B$29:$C$40,'Ene-13 UF'!$B$42:$C$53)</c:f>
              <c:strCache/>
            </c:strRef>
          </c:cat>
          <c:val>
            <c:numRef>
              <c:f>('Ene-13 UF'!$H$29:$H$40,'Ene-13 UF'!$H$42)</c:f>
              <c:numCache/>
            </c:numRef>
          </c:val>
          <c:smooth val="0"/>
        </c:ser>
        <c:marker val="1"/>
        <c:axId val="22818249"/>
        <c:axId val="4037650"/>
      </c:lineChart>
      <c:catAx>
        <c:axId val="22818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7650"/>
        <c:crosses val="autoZero"/>
        <c:auto val="1"/>
        <c:lblOffset val="100"/>
        <c:tickLblSkip val="1"/>
        <c:noMultiLvlLbl val="0"/>
      </c:catAx>
      <c:valAx>
        <c:axId val="40376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182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'Ene-13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UF'!$B$29:$C$40,'Ene-13 UF'!$B$42:$C$53)</c:f>
              <c:strCache/>
            </c:strRef>
          </c:cat>
          <c:val>
            <c:numRef>
              <c:f>('Ene-13 UF'!$E$29:$E$40,'Ene-13 UF'!$E$42)</c:f>
              <c:numCache/>
            </c:numRef>
          </c:val>
          <c:smooth val="0"/>
        </c:ser>
        <c:ser>
          <c:idx val="1"/>
          <c:order val="1"/>
          <c:tx>
            <c:strRef>
              <c:f>'Ene-13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UF'!$B$29:$C$40,'Ene-13 UF'!$B$42:$C$53)</c:f>
              <c:strCache/>
            </c:strRef>
          </c:cat>
          <c:val>
            <c:numRef>
              <c:f>('Ene-13 UF'!$G$29:$G$40,'Ene-13 UF'!$G$42)</c:f>
              <c:numCache/>
            </c:numRef>
          </c:val>
          <c:smooth val="0"/>
        </c:ser>
        <c:ser>
          <c:idx val="2"/>
          <c:order val="2"/>
          <c:tx>
            <c:strRef>
              <c:f>'Ene-13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UF'!$B$29:$C$40,'Ene-13 UF'!$B$42:$C$53)</c:f>
              <c:strCache/>
            </c:strRef>
          </c:cat>
          <c:val>
            <c:numRef>
              <c:f>('Ene-13 UF'!$I$29:$I$40,'Ene-13 UF'!$I$42)</c:f>
              <c:numCache/>
            </c:numRef>
          </c:val>
          <c:smooth val="0"/>
        </c:ser>
        <c:marker val="1"/>
        <c:axId val="36338851"/>
        <c:axId val="58614204"/>
      </c:lineChart>
      <c:catAx>
        <c:axId val="36338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14204"/>
        <c:crosses val="autoZero"/>
        <c:auto val="1"/>
        <c:lblOffset val="100"/>
        <c:tickLblSkip val="1"/>
        <c:noMultiLvlLbl val="0"/>
      </c:catAx>
      <c:valAx>
        <c:axId val="586142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388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'Ene-13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US$'!$B$29:$C$40,'Ene-13 US$'!$B$42:$C$53)</c:f>
              <c:strCache/>
            </c:strRef>
          </c:cat>
          <c:val>
            <c:numRef>
              <c:f>('Ene-13 US$'!$D$29:$D$40,'Ene-13 US$'!$D$42)</c:f>
              <c:numCache/>
            </c:numRef>
          </c:val>
          <c:smooth val="0"/>
        </c:ser>
        <c:ser>
          <c:idx val="1"/>
          <c:order val="1"/>
          <c:tx>
            <c:strRef>
              <c:f>'Ene-13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US$'!$B$29:$C$40,'Ene-13 US$'!$B$42:$C$53)</c:f>
              <c:strCache/>
            </c:strRef>
          </c:cat>
          <c:val>
            <c:numRef>
              <c:f>('Ene-13 US$'!$F$29:$F$40,'Ene-13 US$'!$F$42)</c:f>
              <c:numCache/>
            </c:numRef>
          </c:val>
          <c:smooth val="0"/>
        </c:ser>
        <c:ser>
          <c:idx val="2"/>
          <c:order val="2"/>
          <c:tx>
            <c:strRef>
              <c:f>'Ene-13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US$'!$B$29:$C$40,'Ene-13 US$'!$B$42:$C$53)</c:f>
              <c:strCache/>
            </c:strRef>
          </c:cat>
          <c:val>
            <c:numRef>
              <c:f>('Ene-13 US$'!$H$29:$H$40,'Ene-13 US$'!$H$42)</c:f>
              <c:numCache/>
            </c:numRef>
          </c:val>
          <c:smooth val="0"/>
        </c:ser>
        <c:marker val="1"/>
        <c:axId val="57765789"/>
        <c:axId val="50130054"/>
      </c:lineChart>
      <c:catAx>
        <c:axId val="57765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30054"/>
        <c:crosses val="autoZero"/>
        <c:auto val="1"/>
        <c:lblOffset val="100"/>
        <c:tickLblSkip val="1"/>
        <c:noMultiLvlLbl val="0"/>
      </c:catAx>
      <c:valAx>
        <c:axId val="501300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657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'Ene-13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US$'!$B$29:$C$40,'Ene-13 US$'!$B$42:$C$53)</c:f>
              <c:strCache/>
            </c:strRef>
          </c:cat>
          <c:val>
            <c:numRef>
              <c:f>('Ene-13 US$'!$E$29:$E$40,'Ene-13 US$'!$E$42)</c:f>
              <c:numCache/>
            </c:numRef>
          </c:val>
          <c:smooth val="0"/>
        </c:ser>
        <c:ser>
          <c:idx val="1"/>
          <c:order val="1"/>
          <c:tx>
            <c:strRef>
              <c:f>'Ene-13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US$'!$B$29:$C$40,'Ene-13 US$'!$B$42:$C$53)</c:f>
              <c:strCache/>
            </c:strRef>
          </c:cat>
          <c:val>
            <c:numRef>
              <c:f>('Ene-13 US$'!$G$29:$G$40,'Ene-13 US$'!$G$42)</c:f>
              <c:numCache/>
            </c:numRef>
          </c:val>
          <c:smooth val="0"/>
        </c:ser>
        <c:ser>
          <c:idx val="2"/>
          <c:order val="2"/>
          <c:tx>
            <c:strRef>
              <c:f>'Ene-13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US$'!$B$29:$C$40,'Ene-13 US$'!$B$42:$C$53)</c:f>
              <c:strCache/>
            </c:strRef>
          </c:cat>
          <c:val>
            <c:numRef>
              <c:f>('Ene-13 US$'!$I$29:$I$40,'Ene-13 US$'!$I$42)</c:f>
              <c:numCache/>
            </c:numRef>
          </c:val>
          <c:smooth val="0"/>
        </c:ser>
        <c:marker val="1"/>
        <c:axId val="48517303"/>
        <c:axId val="34002544"/>
      </c:lineChart>
      <c:catAx>
        <c:axId val="48517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02544"/>
        <c:crosses val="autoZero"/>
        <c:auto val="1"/>
        <c:lblOffset val="100"/>
        <c:tickLblSkip val="1"/>
        <c:noMultiLvlLbl val="0"/>
      </c:catAx>
      <c:valAx>
        <c:axId val="34002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173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8"/>
  <sheetViews>
    <sheetView tabSelected="1" zoomScale="75" zoomScaleNormal="75" zoomScalePageLayoutView="0" workbookViewId="0" topLeftCell="A1">
      <selection activeCell="K2" sqref="K2:L2"/>
    </sheetView>
  </sheetViews>
  <sheetFormatPr defaultColWidth="11.421875" defaultRowHeight="12.75"/>
  <cols>
    <col min="1" max="1" width="11.421875" style="183" customWidth="1"/>
    <col min="2" max="3" width="11.57421875" style="183" bestFit="1" customWidth="1"/>
    <col min="4" max="5" width="15.140625" style="183" bestFit="1" customWidth="1"/>
    <col min="6" max="6" width="17.140625" style="183" customWidth="1"/>
    <col min="7" max="11" width="15.140625" style="183" bestFit="1" customWidth="1"/>
    <col min="12" max="16384" width="11.421875" style="183" customWidth="1"/>
  </cols>
  <sheetData>
    <row r="1" ht="15.75" thickBot="1"/>
    <row r="2" spans="2:12" ht="15.75" thickBot="1">
      <c r="B2" s="264" t="s">
        <v>90</v>
      </c>
      <c r="C2" s="265"/>
      <c r="D2" s="265"/>
      <c r="E2" s="265"/>
      <c r="F2" s="265"/>
      <c r="G2" s="265"/>
      <c r="H2" s="265"/>
      <c r="I2" s="265"/>
      <c r="J2" s="265"/>
      <c r="K2" s="266" t="s">
        <v>95</v>
      </c>
      <c r="L2" s="267"/>
    </row>
    <row r="3" spans="2:12" ht="15">
      <c r="B3" s="268" t="s">
        <v>1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2:12" ht="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2" ht="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2" ht="15">
      <c r="B6" s="269" t="s">
        <v>2</v>
      </c>
      <c r="C6" s="270"/>
      <c r="D6" s="270"/>
      <c r="E6" s="270"/>
      <c r="F6" s="270"/>
      <c r="G6" s="270"/>
      <c r="H6" s="270"/>
      <c r="I6" s="270"/>
      <c r="J6" s="270"/>
      <c r="K6" s="270"/>
      <c r="L6" s="271"/>
    </row>
    <row r="7" spans="2:12" ht="15">
      <c r="B7" s="272"/>
      <c r="C7" s="273"/>
      <c r="D7" s="273"/>
      <c r="E7" s="273"/>
      <c r="F7" s="273"/>
      <c r="G7" s="273"/>
      <c r="H7" s="273"/>
      <c r="I7" s="273"/>
      <c r="J7" s="273"/>
      <c r="K7" s="273"/>
      <c r="L7" s="274"/>
    </row>
    <row r="8" spans="2:12" ht="15">
      <c r="B8" s="275"/>
      <c r="C8" s="276"/>
      <c r="D8" s="276"/>
      <c r="E8" s="276"/>
      <c r="F8" s="276"/>
      <c r="G8" s="276"/>
      <c r="H8" s="276"/>
      <c r="I8" s="276"/>
      <c r="J8" s="276"/>
      <c r="K8" s="276"/>
      <c r="L8" s="277"/>
    </row>
    <row r="9" spans="2:12" ht="15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2:12" ht="15">
      <c r="B10" s="278" t="s">
        <v>4</v>
      </c>
      <c r="C10" s="279"/>
      <c r="D10" s="279"/>
      <c r="E10" s="280"/>
      <c r="F10" s="269" t="s">
        <v>5</v>
      </c>
      <c r="G10" s="270"/>
      <c r="H10" s="270"/>
      <c r="I10" s="270"/>
      <c r="J10" s="270"/>
      <c r="K10" s="270"/>
      <c r="L10" s="271"/>
    </row>
    <row r="11" spans="2:12" ht="15">
      <c r="B11" s="186"/>
      <c r="C11" s="187"/>
      <c r="D11" s="187"/>
      <c r="E11" s="187"/>
      <c r="F11" s="275"/>
      <c r="G11" s="276"/>
      <c r="H11" s="276"/>
      <c r="I11" s="276"/>
      <c r="J11" s="276"/>
      <c r="K11" s="276"/>
      <c r="L11" s="277"/>
    </row>
    <row r="12" spans="2:12" ht="15">
      <c r="B12" s="186"/>
      <c r="C12" s="187"/>
      <c r="D12" s="187"/>
      <c r="E12" s="187"/>
      <c r="F12" s="187"/>
      <c r="G12" s="188"/>
      <c r="H12" s="188"/>
      <c r="I12" s="186"/>
      <c r="J12" s="187"/>
      <c r="K12" s="187"/>
      <c r="L12" s="187"/>
    </row>
    <row r="13" spans="2:12" ht="15">
      <c r="B13" s="278" t="s">
        <v>6</v>
      </c>
      <c r="C13" s="279"/>
      <c r="D13" s="279"/>
      <c r="E13" s="280"/>
      <c r="F13" s="269" t="s">
        <v>7</v>
      </c>
      <c r="G13" s="270"/>
      <c r="H13" s="270"/>
      <c r="I13" s="270"/>
      <c r="J13" s="270"/>
      <c r="K13" s="270"/>
      <c r="L13" s="271"/>
    </row>
    <row r="14" spans="2:12" ht="15">
      <c r="B14" s="186"/>
      <c r="C14" s="187"/>
      <c r="D14" s="187"/>
      <c r="E14" s="187"/>
      <c r="F14" s="272"/>
      <c r="G14" s="273"/>
      <c r="H14" s="273"/>
      <c r="I14" s="273"/>
      <c r="J14" s="273"/>
      <c r="K14" s="273"/>
      <c r="L14" s="274"/>
    </row>
    <row r="15" spans="2:12" ht="15">
      <c r="B15" s="186"/>
      <c r="C15" s="187"/>
      <c r="D15" s="187"/>
      <c r="E15" s="187"/>
      <c r="F15" s="284" t="s">
        <v>50</v>
      </c>
      <c r="G15" s="273"/>
      <c r="H15" s="273"/>
      <c r="I15" s="273"/>
      <c r="J15" s="273"/>
      <c r="K15" s="273"/>
      <c r="L15" s="274"/>
    </row>
    <row r="16" spans="2:12" ht="15">
      <c r="B16" s="186"/>
      <c r="C16" s="187"/>
      <c r="D16" s="187"/>
      <c r="E16" s="187"/>
      <c r="F16" s="272"/>
      <c r="G16" s="273"/>
      <c r="H16" s="273"/>
      <c r="I16" s="273"/>
      <c r="J16" s="273"/>
      <c r="K16" s="273"/>
      <c r="L16" s="274"/>
    </row>
    <row r="17" spans="2:12" ht="15">
      <c r="B17" s="186"/>
      <c r="C17" s="187"/>
      <c r="D17" s="187"/>
      <c r="E17" s="187"/>
      <c r="F17" s="189" t="s">
        <v>9</v>
      </c>
      <c r="G17" s="190"/>
      <c r="H17" s="190"/>
      <c r="I17" s="191"/>
      <c r="J17" s="192"/>
      <c r="K17" s="192"/>
      <c r="L17" s="193"/>
    </row>
    <row r="18" spans="2:12" ht="15"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6"/>
    </row>
    <row r="19" spans="2:12" ht="15"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</row>
    <row r="20" spans="2:12" ht="15">
      <c r="B20" s="285" t="s">
        <v>91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7"/>
    </row>
    <row r="21" spans="2:12" ht="15">
      <c r="B21" s="197" t="s">
        <v>92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</row>
    <row r="22" ht="15.75" thickBot="1"/>
    <row r="23" spans="2:11" ht="15.75" thickBot="1">
      <c r="B23" s="197"/>
      <c r="C23" s="197"/>
      <c r="D23" s="288" t="s">
        <v>12</v>
      </c>
      <c r="E23" s="289"/>
      <c r="F23" s="290" t="s">
        <v>13</v>
      </c>
      <c r="G23" s="290"/>
      <c r="H23" s="290"/>
      <c r="I23" s="290"/>
      <c r="J23" s="291" t="s">
        <v>14</v>
      </c>
      <c r="K23" s="292"/>
    </row>
    <row r="24" spans="2:11" ht="15.75" thickBot="1">
      <c r="B24" s="295"/>
      <c r="C24" s="295"/>
      <c r="D24" s="288" t="s">
        <v>15</v>
      </c>
      <c r="E24" s="289"/>
      <c r="F24" s="296" t="s">
        <v>16</v>
      </c>
      <c r="G24" s="297"/>
      <c r="H24" s="297" t="s">
        <v>17</v>
      </c>
      <c r="I24" s="298"/>
      <c r="J24" s="293"/>
      <c r="K24" s="294"/>
    </row>
    <row r="25" spans="2:11" ht="27" thickBot="1">
      <c r="B25" s="198" t="s">
        <v>18</v>
      </c>
      <c r="C25" s="199" t="s">
        <v>19</v>
      </c>
      <c r="D25" s="200" t="s">
        <v>93</v>
      </c>
      <c r="E25" s="201" t="s">
        <v>94</v>
      </c>
      <c r="F25" s="202" t="s">
        <v>93</v>
      </c>
      <c r="G25" s="203" t="s">
        <v>94</v>
      </c>
      <c r="H25" s="203" t="s">
        <v>93</v>
      </c>
      <c r="I25" s="204" t="s">
        <v>94</v>
      </c>
      <c r="J25" s="205" t="s">
        <v>93</v>
      </c>
      <c r="K25" s="206" t="s">
        <v>94</v>
      </c>
    </row>
    <row r="26" spans="2:11" ht="15">
      <c r="B26" s="299">
        <v>2010</v>
      </c>
      <c r="C26" s="207" t="s">
        <v>31</v>
      </c>
      <c r="D26" s="208">
        <v>205236</v>
      </c>
      <c r="E26" s="209">
        <v>204723</v>
      </c>
      <c r="F26" s="210">
        <v>50480</v>
      </c>
      <c r="G26" s="211">
        <v>49888</v>
      </c>
      <c r="H26" s="211">
        <v>12556</v>
      </c>
      <c r="I26" s="212">
        <v>12317</v>
      </c>
      <c r="J26" s="213">
        <f>+D26+F26+H26</f>
        <v>268272</v>
      </c>
      <c r="K26" s="214">
        <f>+E26+G26+I26</f>
        <v>266928</v>
      </c>
    </row>
    <row r="27" spans="2:11" ht="15">
      <c r="B27" s="300"/>
      <c r="C27" s="207" t="s">
        <v>32</v>
      </c>
      <c r="D27" s="208">
        <v>173436</v>
      </c>
      <c r="E27" s="209">
        <v>173165</v>
      </c>
      <c r="F27" s="210">
        <v>49823</v>
      </c>
      <c r="G27" s="211">
        <v>49290</v>
      </c>
      <c r="H27" s="211">
        <v>12732</v>
      </c>
      <c r="I27" s="212">
        <v>12610</v>
      </c>
      <c r="J27" s="215">
        <f aca="true" t="shared" si="0" ref="J27:K29">+D27+F27+H27</f>
        <v>235991</v>
      </c>
      <c r="K27" s="216">
        <f t="shared" si="0"/>
        <v>235065</v>
      </c>
    </row>
    <row r="28" spans="2:11" ht="15">
      <c r="B28" s="300"/>
      <c r="C28" s="207" t="s">
        <v>33</v>
      </c>
      <c r="D28" s="208">
        <v>200269</v>
      </c>
      <c r="E28" s="209">
        <v>200043</v>
      </c>
      <c r="F28" s="210">
        <v>50197</v>
      </c>
      <c r="G28" s="211">
        <v>49659</v>
      </c>
      <c r="H28" s="211">
        <v>14915</v>
      </c>
      <c r="I28" s="212">
        <v>14804</v>
      </c>
      <c r="J28" s="215">
        <f t="shared" si="0"/>
        <v>265381</v>
      </c>
      <c r="K28" s="216">
        <f t="shared" si="0"/>
        <v>264506</v>
      </c>
    </row>
    <row r="29" spans="2:11" ht="15.75" thickBot="1">
      <c r="B29" s="301"/>
      <c r="C29" s="217" t="s">
        <v>34</v>
      </c>
      <c r="D29" s="218">
        <v>179356</v>
      </c>
      <c r="E29" s="219">
        <v>179080</v>
      </c>
      <c r="F29" s="220">
        <v>53405</v>
      </c>
      <c r="G29" s="221">
        <v>52934</v>
      </c>
      <c r="H29" s="221">
        <v>10990</v>
      </c>
      <c r="I29" s="222">
        <v>10850</v>
      </c>
      <c r="J29" s="223">
        <f t="shared" si="0"/>
        <v>243751</v>
      </c>
      <c r="K29" s="224">
        <f t="shared" si="0"/>
        <v>242864</v>
      </c>
    </row>
    <row r="30" spans="2:11" ht="15.75" thickBot="1">
      <c r="B30" s="302">
        <v>2010</v>
      </c>
      <c r="C30" s="298"/>
      <c r="D30" s="225">
        <f>+D26+D27+D28+D29</f>
        <v>758297</v>
      </c>
      <c r="E30" s="226">
        <f>+E26+E27+E28+E29</f>
        <v>757011</v>
      </c>
      <c r="F30" s="225">
        <f>+F26+F27+F28+F29</f>
        <v>203905</v>
      </c>
      <c r="G30" s="227">
        <f>+G26+G27+G28+G29</f>
        <v>201771</v>
      </c>
      <c r="H30" s="227">
        <f>+H26+H27+H28+H29</f>
        <v>51193</v>
      </c>
      <c r="I30" s="228">
        <f>+I26+I27+I28+I29</f>
        <v>50581</v>
      </c>
      <c r="J30" s="229">
        <v>1013395</v>
      </c>
      <c r="K30" s="230">
        <v>1009363</v>
      </c>
    </row>
    <row r="31" spans="2:11" ht="15">
      <c r="B31" s="281">
        <v>2011</v>
      </c>
      <c r="C31" s="231" t="s">
        <v>23</v>
      </c>
      <c r="D31" s="232">
        <v>192452</v>
      </c>
      <c r="E31" s="233">
        <v>192261</v>
      </c>
      <c r="F31" s="232">
        <v>56378</v>
      </c>
      <c r="G31" s="234">
        <v>55923</v>
      </c>
      <c r="H31" s="234">
        <v>10728</v>
      </c>
      <c r="I31" s="233">
        <v>10553</v>
      </c>
      <c r="J31" s="213">
        <f>+D31+F31+H31</f>
        <v>259558</v>
      </c>
      <c r="K31" s="214">
        <f>+E31+G31+I31</f>
        <v>258737</v>
      </c>
    </row>
    <row r="32" spans="2:11" ht="15">
      <c r="B32" s="282"/>
      <c r="C32" s="235" t="s">
        <v>24</v>
      </c>
      <c r="D32" s="215">
        <v>157633</v>
      </c>
      <c r="E32" s="216">
        <v>157448</v>
      </c>
      <c r="F32" s="215">
        <v>47812</v>
      </c>
      <c r="G32" s="236">
        <v>47302</v>
      </c>
      <c r="H32" s="236">
        <v>9204</v>
      </c>
      <c r="I32" s="216">
        <v>9109</v>
      </c>
      <c r="J32" s="215">
        <f aca="true" t="shared" si="1" ref="J32:K42">+D32+F32+H32</f>
        <v>214649</v>
      </c>
      <c r="K32" s="216">
        <f t="shared" si="1"/>
        <v>213859</v>
      </c>
    </row>
    <row r="33" spans="2:11" ht="15">
      <c r="B33" s="282"/>
      <c r="C33" s="235" t="s">
        <v>25</v>
      </c>
      <c r="D33" s="215">
        <v>203570</v>
      </c>
      <c r="E33" s="216">
        <v>203314</v>
      </c>
      <c r="F33" s="215">
        <v>59851</v>
      </c>
      <c r="G33" s="236">
        <v>59181</v>
      </c>
      <c r="H33" s="236">
        <v>17363</v>
      </c>
      <c r="I33" s="216">
        <v>17162</v>
      </c>
      <c r="J33" s="215">
        <f t="shared" si="1"/>
        <v>280784</v>
      </c>
      <c r="K33" s="216">
        <f t="shared" si="1"/>
        <v>279657</v>
      </c>
    </row>
    <row r="34" spans="2:11" ht="15">
      <c r="B34" s="282"/>
      <c r="C34" s="235" t="s">
        <v>26</v>
      </c>
      <c r="D34" s="215">
        <v>149116</v>
      </c>
      <c r="E34" s="216">
        <v>148837</v>
      </c>
      <c r="F34" s="215">
        <v>53763</v>
      </c>
      <c r="G34" s="236">
        <v>53088</v>
      </c>
      <c r="H34" s="236">
        <v>11779</v>
      </c>
      <c r="I34" s="216">
        <v>11525</v>
      </c>
      <c r="J34" s="215">
        <f t="shared" si="1"/>
        <v>214658</v>
      </c>
      <c r="K34" s="216">
        <f t="shared" si="1"/>
        <v>213450</v>
      </c>
    </row>
    <row r="35" spans="2:11" ht="15">
      <c r="B35" s="282"/>
      <c r="C35" s="235" t="s">
        <v>27</v>
      </c>
      <c r="D35" s="215">
        <v>191206</v>
      </c>
      <c r="E35" s="216">
        <v>190755</v>
      </c>
      <c r="F35" s="215">
        <v>58256</v>
      </c>
      <c r="G35" s="236">
        <v>57761</v>
      </c>
      <c r="H35" s="236">
        <v>12494</v>
      </c>
      <c r="I35" s="216">
        <v>12308</v>
      </c>
      <c r="J35" s="215">
        <f t="shared" si="1"/>
        <v>261956</v>
      </c>
      <c r="K35" s="216">
        <f t="shared" si="1"/>
        <v>260824</v>
      </c>
    </row>
    <row r="36" spans="2:11" ht="15">
      <c r="B36" s="282"/>
      <c r="C36" s="235" t="s">
        <v>28</v>
      </c>
      <c r="D36" s="215">
        <v>209167</v>
      </c>
      <c r="E36" s="216">
        <v>208890</v>
      </c>
      <c r="F36" s="215">
        <v>56247</v>
      </c>
      <c r="G36" s="236">
        <v>55556</v>
      </c>
      <c r="H36" s="236">
        <v>11731</v>
      </c>
      <c r="I36" s="216">
        <v>11457</v>
      </c>
      <c r="J36" s="215">
        <f t="shared" si="1"/>
        <v>277145</v>
      </c>
      <c r="K36" s="216">
        <f t="shared" si="1"/>
        <v>275903</v>
      </c>
    </row>
    <row r="37" spans="2:11" ht="15">
      <c r="B37" s="282"/>
      <c r="C37" s="235" t="s">
        <v>29</v>
      </c>
      <c r="D37" s="215">
        <v>176040</v>
      </c>
      <c r="E37" s="216">
        <v>175711</v>
      </c>
      <c r="F37" s="215">
        <v>52179</v>
      </c>
      <c r="G37" s="236">
        <v>51854</v>
      </c>
      <c r="H37" s="236">
        <v>12591</v>
      </c>
      <c r="I37" s="216">
        <v>12343</v>
      </c>
      <c r="J37" s="215">
        <f t="shared" si="1"/>
        <v>240810</v>
      </c>
      <c r="K37" s="216">
        <f t="shared" si="1"/>
        <v>239908</v>
      </c>
    </row>
    <row r="38" spans="2:11" ht="15">
      <c r="B38" s="282"/>
      <c r="C38" s="235" t="s">
        <v>30</v>
      </c>
      <c r="D38" s="215">
        <v>238572</v>
      </c>
      <c r="E38" s="216">
        <v>238254</v>
      </c>
      <c r="F38" s="215">
        <v>65858</v>
      </c>
      <c r="G38" s="236">
        <v>65120</v>
      </c>
      <c r="H38" s="236">
        <v>25007</v>
      </c>
      <c r="I38" s="216">
        <v>24575</v>
      </c>
      <c r="J38" s="215">
        <f t="shared" si="1"/>
        <v>329437</v>
      </c>
      <c r="K38" s="216">
        <f t="shared" si="1"/>
        <v>327949</v>
      </c>
    </row>
    <row r="39" spans="2:11" ht="15">
      <c r="B39" s="282"/>
      <c r="C39" s="235" t="s">
        <v>31</v>
      </c>
      <c r="D39" s="215">
        <v>167046</v>
      </c>
      <c r="E39" s="216">
        <v>166844</v>
      </c>
      <c r="F39" s="215">
        <v>59879</v>
      </c>
      <c r="G39" s="236">
        <v>59255</v>
      </c>
      <c r="H39" s="236">
        <v>20269</v>
      </c>
      <c r="I39" s="216">
        <v>19816</v>
      </c>
      <c r="J39" s="215">
        <f t="shared" si="1"/>
        <v>247194</v>
      </c>
      <c r="K39" s="216">
        <f t="shared" si="1"/>
        <v>245915</v>
      </c>
    </row>
    <row r="40" spans="2:11" ht="15">
      <c r="B40" s="282"/>
      <c r="C40" s="235" t="s">
        <v>32</v>
      </c>
      <c r="D40" s="215">
        <v>173928</v>
      </c>
      <c r="E40" s="216">
        <v>173772</v>
      </c>
      <c r="F40" s="215">
        <v>52972</v>
      </c>
      <c r="G40" s="236">
        <v>52497</v>
      </c>
      <c r="H40" s="236">
        <v>16095</v>
      </c>
      <c r="I40" s="216">
        <v>15943</v>
      </c>
      <c r="J40" s="215">
        <f t="shared" si="1"/>
        <v>242995</v>
      </c>
      <c r="K40" s="216">
        <f t="shared" si="1"/>
        <v>242212</v>
      </c>
    </row>
    <row r="41" spans="2:11" ht="15">
      <c r="B41" s="282"/>
      <c r="C41" s="235" t="s">
        <v>33</v>
      </c>
      <c r="D41" s="215">
        <v>176836</v>
      </c>
      <c r="E41" s="216">
        <v>176607</v>
      </c>
      <c r="F41" s="215">
        <v>51671</v>
      </c>
      <c r="G41" s="236">
        <v>50971</v>
      </c>
      <c r="H41" s="236">
        <v>17344</v>
      </c>
      <c r="I41" s="216">
        <v>17171</v>
      </c>
      <c r="J41" s="215">
        <f t="shared" si="1"/>
        <v>245851</v>
      </c>
      <c r="K41" s="216">
        <f t="shared" si="1"/>
        <v>244749</v>
      </c>
    </row>
    <row r="42" spans="2:11" ht="15.75" thickBot="1">
      <c r="B42" s="283"/>
      <c r="C42" s="237" t="s">
        <v>34</v>
      </c>
      <c r="D42" s="215">
        <v>131550</v>
      </c>
      <c r="E42" s="216">
        <v>131303</v>
      </c>
      <c r="F42" s="215">
        <v>60777</v>
      </c>
      <c r="G42" s="236">
        <v>60094</v>
      </c>
      <c r="H42" s="236">
        <v>11234</v>
      </c>
      <c r="I42" s="216">
        <v>11071</v>
      </c>
      <c r="J42" s="238">
        <f t="shared" si="1"/>
        <v>203561</v>
      </c>
      <c r="K42" s="239">
        <f t="shared" si="1"/>
        <v>202468</v>
      </c>
    </row>
    <row r="43" spans="2:11" ht="20.25" customHeight="1" thickBot="1">
      <c r="B43" s="302">
        <v>2011</v>
      </c>
      <c r="C43" s="298"/>
      <c r="D43" s="225">
        <f>SUM(D31:D42)</f>
        <v>2167116</v>
      </c>
      <c r="E43" s="226">
        <f aca="true" t="shared" si="2" ref="E43:K43">SUM(E31:E42)</f>
        <v>2163996</v>
      </c>
      <c r="F43" s="225">
        <f t="shared" si="2"/>
        <v>675643</v>
      </c>
      <c r="G43" s="227">
        <f t="shared" si="2"/>
        <v>668602</v>
      </c>
      <c r="H43" s="227">
        <f t="shared" si="2"/>
        <v>175839</v>
      </c>
      <c r="I43" s="228">
        <f t="shared" si="2"/>
        <v>173033</v>
      </c>
      <c r="J43" s="225">
        <f t="shared" si="2"/>
        <v>3018598</v>
      </c>
      <c r="K43" s="228">
        <f t="shared" si="2"/>
        <v>3005631</v>
      </c>
    </row>
    <row r="44" spans="2:11" ht="15">
      <c r="B44" s="281">
        <v>2012</v>
      </c>
      <c r="C44" s="231" t="s">
        <v>23</v>
      </c>
      <c r="D44" s="213">
        <v>144562</v>
      </c>
      <c r="E44" s="214">
        <v>144288</v>
      </c>
      <c r="F44" s="213">
        <v>58224</v>
      </c>
      <c r="G44" s="240">
        <v>57741</v>
      </c>
      <c r="H44" s="240">
        <v>14444</v>
      </c>
      <c r="I44" s="214">
        <v>14229</v>
      </c>
      <c r="J44" s="213">
        <f>+D44+F44+H44</f>
        <v>217230</v>
      </c>
      <c r="K44" s="214">
        <f>+E44+G44+I44</f>
        <v>216258</v>
      </c>
    </row>
    <row r="45" spans="2:11" ht="15">
      <c r="B45" s="282"/>
      <c r="C45" s="235" t="s">
        <v>24</v>
      </c>
      <c r="D45" s="215">
        <v>158723</v>
      </c>
      <c r="E45" s="216">
        <v>158489</v>
      </c>
      <c r="F45" s="215">
        <v>51126</v>
      </c>
      <c r="G45" s="236">
        <v>50832</v>
      </c>
      <c r="H45" s="236">
        <v>12027</v>
      </c>
      <c r="I45" s="216">
        <v>11769</v>
      </c>
      <c r="J45" s="215">
        <f aca="true" t="shared" si="3" ref="J45:K55">+D45+F45+H45</f>
        <v>221876</v>
      </c>
      <c r="K45" s="216">
        <f t="shared" si="3"/>
        <v>221090</v>
      </c>
    </row>
    <row r="46" spans="2:11" ht="15">
      <c r="B46" s="282"/>
      <c r="C46" s="235" t="s">
        <v>25</v>
      </c>
      <c r="D46" s="215">
        <v>204557</v>
      </c>
      <c r="E46" s="216">
        <v>204406</v>
      </c>
      <c r="F46" s="215">
        <v>57336</v>
      </c>
      <c r="G46" s="236">
        <v>56826</v>
      </c>
      <c r="H46" s="236">
        <v>14927</v>
      </c>
      <c r="I46" s="216">
        <v>14657</v>
      </c>
      <c r="J46" s="215">
        <f t="shared" si="3"/>
        <v>276820</v>
      </c>
      <c r="K46" s="216">
        <f t="shared" si="3"/>
        <v>275889</v>
      </c>
    </row>
    <row r="47" spans="2:11" ht="15">
      <c r="B47" s="282"/>
      <c r="C47" s="235" t="s">
        <v>26</v>
      </c>
      <c r="D47" s="215">
        <v>153576</v>
      </c>
      <c r="E47" s="216">
        <v>153459</v>
      </c>
      <c r="F47" s="215">
        <v>48093</v>
      </c>
      <c r="G47" s="236">
        <v>47560</v>
      </c>
      <c r="H47" s="236">
        <v>11998</v>
      </c>
      <c r="I47" s="216">
        <v>11895</v>
      </c>
      <c r="J47" s="215">
        <f t="shared" si="3"/>
        <v>213667</v>
      </c>
      <c r="K47" s="216">
        <f t="shared" si="3"/>
        <v>212914</v>
      </c>
    </row>
    <row r="48" spans="2:11" ht="15">
      <c r="B48" s="282"/>
      <c r="C48" s="235" t="s">
        <v>27</v>
      </c>
      <c r="D48" s="215">
        <v>183291</v>
      </c>
      <c r="E48" s="216">
        <v>183159</v>
      </c>
      <c r="F48" s="215">
        <v>53769</v>
      </c>
      <c r="G48" s="236">
        <v>53345</v>
      </c>
      <c r="H48" s="236">
        <v>16034</v>
      </c>
      <c r="I48" s="216">
        <v>15904</v>
      </c>
      <c r="J48" s="215">
        <f t="shared" si="3"/>
        <v>253094</v>
      </c>
      <c r="K48" s="216">
        <f t="shared" si="3"/>
        <v>252408</v>
      </c>
    </row>
    <row r="49" spans="2:11" ht="15">
      <c r="B49" s="282"/>
      <c r="C49" s="235" t="s">
        <v>28</v>
      </c>
      <c r="D49" s="215">
        <v>176600</v>
      </c>
      <c r="E49" s="216">
        <v>176486</v>
      </c>
      <c r="F49" s="215">
        <v>59034</v>
      </c>
      <c r="G49" s="236">
        <v>58408</v>
      </c>
      <c r="H49" s="236">
        <v>16958</v>
      </c>
      <c r="I49" s="216">
        <v>16787</v>
      </c>
      <c r="J49" s="215">
        <f t="shared" si="3"/>
        <v>252592</v>
      </c>
      <c r="K49" s="216">
        <f t="shared" si="3"/>
        <v>251681</v>
      </c>
    </row>
    <row r="50" spans="2:11" ht="15">
      <c r="B50" s="282"/>
      <c r="C50" s="235" t="s">
        <v>29</v>
      </c>
      <c r="D50" s="215">
        <v>151936</v>
      </c>
      <c r="E50" s="216">
        <v>151813</v>
      </c>
      <c r="F50" s="215">
        <v>54471</v>
      </c>
      <c r="G50" s="236">
        <v>54135</v>
      </c>
      <c r="H50" s="236">
        <v>12295</v>
      </c>
      <c r="I50" s="216">
        <v>12205</v>
      </c>
      <c r="J50" s="215">
        <f t="shared" si="3"/>
        <v>218702</v>
      </c>
      <c r="K50" s="216">
        <f t="shared" si="3"/>
        <v>218153</v>
      </c>
    </row>
    <row r="51" spans="2:11" ht="15">
      <c r="B51" s="282"/>
      <c r="C51" s="235" t="s">
        <v>30</v>
      </c>
      <c r="D51" s="215">
        <v>145646</v>
      </c>
      <c r="E51" s="216">
        <v>145586</v>
      </c>
      <c r="F51" s="215">
        <v>58505</v>
      </c>
      <c r="G51" s="236">
        <v>58115</v>
      </c>
      <c r="H51" s="236">
        <v>11958</v>
      </c>
      <c r="I51" s="216">
        <v>11870</v>
      </c>
      <c r="J51" s="215">
        <f t="shared" si="3"/>
        <v>216109</v>
      </c>
      <c r="K51" s="216">
        <f t="shared" si="3"/>
        <v>215571</v>
      </c>
    </row>
    <row r="52" spans="2:11" ht="15">
      <c r="B52" s="282"/>
      <c r="C52" s="235" t="s">
        <v>31</v>
      </c>
      <c r="D52" s="215">
        <v>126313</v>
      </c>
      <c r="E52" s="216">
        <v>126186</v>
      </c>
      <c r="F52" s="215">
        <v>45071</v>
      </c>
      <c r="G52" s="236">
        <v>44776</v>
      </c>
      <c r="H52" s="236">
        <v>9034</v>
      </c>
      <c r="I52" s="216">
        <v>8946</v>
      </c>
      <c r="J52" s="215">
        <f t="shared" si="3"/>
        <v>180418</v>
      </c>
      <c r="K52" s="216">
        <f t="shared" si="3"/>
        <v>179908</v>
      </c>
    </row>
    <row r="53" spans="2:11" ht="15">
      <c r="B53" s="282"/>
      <c r="C53" s="235" t="s">
        <v>32</v>
      </c>
      <c r="D53" s="215">
        <v>169856</v>
      </c>
      <c r="E53" s="216">
        <v>169798</v>
      </c>
      <c r="F53" s="215">
        <v>56196</v>
      </c>
      <c r="G53" s="236">
        <v>55755</v>
      </c>
      <c r="H53" s="236">
        <v>10580</v>
      </c>
      <c r="I53" s="216">
        <v>10497</v>
      </c>
      <c r="J53" s="215">
        <f t="shared" si="3"/>
        <v>236632</v>
      </c>
      <c r="K53" s="216">
        <f t="shared" si="3"/>
        <v>236050</v>
      </c>
    </row>
    <row r="54" spans="2:11" ht="15">
      <c r="B54" s="282"/>
      <c r="C54" s="235" t="s">
        <v>33</v>
      </c>
      <c r="D54" s="215">
        <v>142646</v>
      </c>
      <c r="E54" s="216">
        <v>142606</v>
      </c>
      <c r="F54" s="215">
        <v>54500</v>
      </c>
      <c r="G54" s="236">
        <v>54192</v>
      </c>
      <c r="H54" s="236">
        <v>10360</v>
      </c>
      <c r="I54" s="216">
        <v>10264</v>
      </c>
      <c r="J54" s="215">
        <f t="shared" si="3"/>
        <v>207506</v>
      </c>
      <c r="K54" s="216">
        <f t="shared" si="3"/>
        <v>207062</v>
      </c>
    </row>
    <row r="55" spans="2:11" ht="15.75" thickBot="1">
      <c r="B55" s="283"/>
      <c r="C55" s="237" t="s">
        <v>34</v>
      </c>
      <c r="D55" s="215">
        <v>142468</v>
      </c>
      <c r="E55" s="216">
        <v>142338</v>
      </c>
      <c r="F55" s="215">
        <v>49013</v>
      </c>
      <c r="G55" s="236">
        <v>48532</v>
      </c>
      <c r="H55" s="236">
        <v>9544</v>
      </c>
      <c r="I55" s="216">
        <v>9454</v>
      </c>
      <c r="J55" s="238">
        <f t="shared" si="3"/>
        <v>201025</v>
      </c>
      <c r="K55" s="239">
        <f t="shared" si="3"/>
        <v>200324</v>
      </c>
    </row>
    <row r="56" spans="2:11" ht="18.75" customHeight="1" thickBot="1">
      <c r="B56" s="302">
        <v>2012</v>
      </c>
      <c r="C56" s="298"/>
      <c r="D56" s="225">
        <f>SUM(D44:D55)</f>
        <v>1900174</v>
      </c>
      <c r="E56" s="226">
        <f aca="true" t="shared" si="4" ref="E56:K56">SUM(E44:E55)</f>
        <v>1898614</v>
      </c>
      <c r="F56" s="225">
        <f t="shared" si="4"/>
        <v>645338</v>
      </c>
      <c r="G56" s="227">
        <f t="shared" si="4"/>
        <v>640217</v>
      </c>
      <c r="H56" s="227">
        <f t="shared" si="4"/>
        <v>150159</v>
      </c>
      <c r="I56" s="228">
        <f t="shared" si="4"/>
        <v>148477</v>
      </c>
      <c r="J56" s="225">
        <f t="shared" si="4"/>
        <v>2695671</v>
      </c>
      <c r="K56" s="228">
        <f t="shared" si="4"/>
        <v>2687308</v>
      </c>
    </row>
    <row r="57" spans="2:11" ht="18.75" customHeight="1">
      <c r="B57" s="281">
        <v>2013</v>
      </c>
      <c r="C57" s="231" t="s">
        <v>23</v>
      </c>
      <c r="D57" s="213">
        <v>188053</v>
      </c>
      <c r="E57" s="214">
        <v>187960</v>
      </c>
      <c r="F57" s="213">
        <v>64598</v>
      </c>
      <c r="G57" s="240">
        <v>64159</v>
      </c>
      <c r="H57" s="240">
        <v>11043</v>
      </c>
      <c r="I57" s="214">
        <v>10920</v>
      </c>
      <c r="J57" s="213">
        <f>+D57+F57+H57</f>
        <v>263694</v>
      </c>
      <c r="K57" s="214">
        <f>+E57+G57+I57</f>
        <v>263039</v>
      </c>
    </row>
    <row r="58" spans="2:11" ht="18.75" customHeight="1">
      <c r="B58" s="282"/>
      <c r="C58" s="235" t="s">
        <v>24</v>
      </c>
      <c r="D58" s="215"/>
      <c r="E58" s="216"/>
      <c r="F58" s="215"/>
      <c r="G58" s="236"/>
      <c r="H58" s="236"/>
      <c r="I58" s="216"/>
      <c r="J58" s="215"/>
      <c r="K58" s="216"/>
    </row>
    <row r="59" spans="2:11" ht="18.75" customHeight="1">
      <c r="B59" s="282"/>
      <c r="C59" s="235" t="s">
        <v>25</v>
      </c>
      <c r="D59" s="215"/>
      <c r="E59" s="216"/>
      <c r="F59" s="215"/>
      <c r="G59" s="236"/>
      <c r="H59" s="236"/>
      <c r="I59" s="216"/>
      <c r="J59" s="215"/>
      <c r="K59" s="216"/>
    </row>
    <row r="60" spans="2:11" ht="18.75" customHeight="1">
      <c r="B60" s="282"/>
      <c r="C60" s="235" t="s">
        <v>26</v>
      </c>
      <c r="D60" s="215"/>
      <c r="E60" s="216"/>
      <c r="F60" s="215"/>
      <c r="G60" s="236"/>
      <c r="H60" s="236"/>
      <c r="I60" s="216"/>
      <c r="J60" s="215"/>
      <c r="K60" s="216"/>
    </row>
    <row r="61" spans="2:11" ht="18.75" customHeight="1">
      <c r="B61" s="282"/>
      <c r="C61" s="235" t="s">
        <v>27</v>
      </c>
      <c r="D61" s="215"/>
      <c r="E61" s="216"/>
      <c r="F61" s="215"/>
      <c r="G61" s="236"/>
      <c r="H61" s="236"/>
      <c r="I61" s="216"/>
      <c r="J61" s="215"/>
      <c r="K61" s="216"/>
    </row>
    <row r="62" spans="2:11" ht="18.75" customHeight="1">
      <c r="B62" s="282"/>
      <c r="C62" s="235" t="s">
        <v>28</v>
      </c>
      <c r="D62" s="215"/>
      <c r="E62" s="216"/>
      <c r="F62" s="215"/>
      <c r="G62" s="236"/>
      <c r="H62" s="236"/>
      <c r="I62" s="216"/>
      <c r="J62" s="215"/>
      <c r="K62" s="216"/>
    </row>
    <row r="63" spans="2:11" ht="18.75" customHeight="1">
      <c r="B63" s="282"/>
      <c r="C63" s="235" t="s">
        <v>29</v>
      </c>
      <c r="D63" s="215"/>
      <c r="E63" s="216"/>
      <c r="F63" s="215"/>
      <c r="G63" s="236"/>
      <c r="H63" s="236"/>
      <c r="I63" s="216"/>
      <c r="J63" s="215"/>
      <c r="K63" s="216"/>
    </row>
    <row r="64" spans="2:11" ht="18.75" customHeight="1">
      <c r="B64" s="282"/>
      <c r="C64" s="235" t="s">
        <v>30</v>
      </c>
      <c r="D64" s="215"/>
      <c r="E64" s="216"/>
      <c r="F64" s="215"/>
      <c r="G64" s="236"/>
      <c r="H64" s="236"/>
      <c r="I64" s="216"/>
      <c r="J64" s="215"/>
      <c r="K64" s="216"/>
    </row>
    <row r="65" spans="2:11" ht="18.75" customHeight="1">
      <c r="B65" s="282"/>
      <c r="C65" s="235" t="s">
        <v>31</v>
      </c>
      <c r="D65" s="215"/>
      <c r="E65" s="216"/>
      <c r="F65" s="215"/>
      <c r="G65" s="236"/>
      <c r="H65" s="236"/>
      <c r="I65" s="216"/>
      <c r="J65" s="215"/>
      <c r="K65" s="216"/>
    </row>
    <row r="66" spans="2:11" ht="18.75" customHeight="1">
      <c r="B66" s="282"/>
      <c r="C66" s="235" t="s">
        <v>32</v>
      </c>
      <c r="D66" s="215"/>
      <c r="E66" s="216"/>
      <c r="F66" s="215"/>
      <c r="G66" s="236"/>
      <c r="H66" s="236"/>
      <c r="I66" s="216"/>
      <c r="J66" s="215"/>
      <c r="K66" s="216"/>
    </row>
    <row r="67" spans="2:11" ht="18.75" customHeight="1">
      <c r="B67" s="282"/>
      <c r="C67" s="235" t="s">
        <v>33</v>
      </c>
      <c r="D67" s="215"/>
      <c r="E67" s="216"/>
      <c r="F67" s="215"/>
      <c r="G67" s="236"/>
      <c r="H67" s="236"/>
      <c r="I67" s="216"/>
      <c r="J67" s="215"/>
      <c r="K67" s="216"/>
    </row>
    <row r="68" spans="2:11" ht="18.75" customHeight="1" thickBot="1">
      <c r="B68" s="283"/>
      <c r="C68" s="237" t="s">
        <v>34</v>
      </c>
      <c r="D68" s="215"/>
      <c r="E68" s="216"/>
      <c r="F68" s="215"/>
      <c r="G68" s="236"/>
      <c r="H68" s="236"/>
      <c r="I68" s="216"/>
      <c r="J68" s="238"/>
      <c r="K68" s="239"/>
    </row>
    <row r="69" spans="2:11" ht="15.75" thickBot="1">
      <c r="B69" s="302">
        <v>2013</v>
      </c>
      <c r="C69" s="298"/>
      <c r="D69" s="225">
        <f>SUM(D57:D68)</f>
        <v>188053</v>
      </c>
      <c r="E69" s="226">
        <f aca="true" t="shared" si="5" ref="E69:K69">SUM(E57:E68)</f>
        <v>187960</v>
      </c>
      <c r="F69" s="225">
        <f t="shared" si="5"/>
        <v>64598</v>
      </c>
      <c r="G69" s="227">
        <f t="shared" si="5"/>
        <v>64159</v>
      </c>
      <c r="H69" s="227">
        <f t="shared" si="5"/>
        <v>11043</v>
      </c>
      <c r="I69" s="228">
        <f t="shared" si="5"/>
        <v>10920</v>
      </c>
      <c r="J69" s="225">
        <f t="shared" si="5"/>
        <v>263694</v>
      </c>
      <c r="K69" s="228">
        <f t="shared" si="5"/>
        <v>263039</v>
      </c>
    </row>
    <row r="70" spans="2:11" ht="15">
      <c r="B70" s="241"/>
      <c r="C70" s="241"/>
      <c r="D70" s="242"/>
      <c r="E70" s="242"/>
      <c r="F70" s="242"/>
      <c r="G70" s="242"/>
      <c r="H70" s="242"/>
      <c r="I70" s="242"/>
      <c r="J70" s="242"/>
      <c r="K70" s="242"/>
    </row>
    <row r="71" spans="2:11" ht="15">
      <c r="B71" s="243"/>
      <c r="C71" s="244"/>
      <c r="D71" s="244"/>
      <c r="E71" s="244"/>
      <c r="F71" s="244"/>
      <c r="G71" s="244"/>
      <c r="H71" s="244"/>
      <c r="I71" s="244"/>
      <c r="J71" s="244"/>
      <c r="K71" s="244"/>
    </row>
    <row r="72" spans="2:11" ht="15">
      <c r="B72" s="243"/>
      <c r="C72" s="244"/>
      <c r="D72" s="244"/>
      <c r="E72" s="244"/>
      <c r="F72" s="244"/>
      <c r="G72" s="244"/>
      <c r="H72" s="244"/>
      <c r="I72" s="244"/>
      <c r="J72" s="244"/>
      <c r="K72" s="244"/>
    </row>
    <row r="73" spans="2:11" ht="15.75" thickBot="1">
      <c r="B73" s="241"/>
      <c r="C73" s="241"/>
      <c r="D73" s="242"/>
      <c r="E73" s="242"/>
      <c r="F73" s="242"/>
      <c r="G73" s="242"/>
      <c r="H73" s="242"/>
      <c r="I73" s="242"/>
      <c r="J73" s="242"/>
      <c r="K73" s="242"/>
    </row>
    <row r="74" spans="2:11" ht="15.75" thickBot="1">
      <c r="B74" s="241"/>
      <c r="C74" s="241"/>
      <c r="D74" s="288" t="s">
        <v>12</v>
      </c>
      <c r="E74" s="289"/>
      <c r="F74" s="290" t="s">
        <v>13</v>
      </c>
      <c r="G74" s="290"/>
      <c r="H74" s="290"/>
      <c r="I74" s="290"/>
      <c r="J74" s="291" t="s">
        <v>14</v>
      </c>
      <c r="K74" s="292"/>
    </row>
    <row r="75" spans="2:11" ht="15.75" thickBot="1">
      <c r="B75" s="303"/>
      <c r="C75" s="304"/>
      <c r="D75" s="288" t="s">
        <v>15</v>
      </c>
      <c r="E75" s="289"/>
      <c r="F75" s="296" t="s">
        <v>16</v>
      </c>
      <c r="G75" s="297"/>
      <c r="H75" s="297" t="s">
        <v>17</v>
      </c>
      <c r="I75" s="298"/>
      <c r="J75" s="293"/>
      <c r="K75" s="294"/>
    </row>
    <row r="76" spans="2:11" ht="27" thickBot="1">
      <c r="B76" s="304"/>
      <c r="C76" s="304"/>
      <c r="D76" s="245" t="s">
        <v>93</v>
      </c>
      <c r="E76" s="246" t="s">
        <v>94</v>
      </c>
      <c r="F76" s="247" t="s">
        <v>93</v>
      </c>
      <c r="G76" s="248" t="s">
        <v>94</v>
      </c>
      <c r="H76" s="247" t="s">
        <v>93</v>
      </c>
      <c r="I76" s="248" t="s">
        <v>94</v>
      </c>
      <c r="J76" s="247" t="s">
        <v>93</v>
      </c>
      <c r="K76" s="248" t="s">
        <v>94</v>
      </c>
    </row>
    <row r="77" spans="2:11" ht="15">
      <c r="B77" s="299">
        <v>2010</v>
      </c>
      <c r="C77" s="249" t="s">
        <v>37</v>
      </c>
      <c r="D77" s="250">
        <v>189574.25</v>
      </c>
      <c r="E77" s="251">
        <v>189252.75</v>
      </c>
      <c r="F77" s="252">
        <v>50976.25</v>
      </c>
      <c r="G77" s="253">
        <v>50442.75</v>
      </c>
      <c r="H77" s="250">
        <v>12798.25</v>
      </c>
      <c r="I77" s="251">
        <v>12645.25</v>
      </c>
      <c r="J77" s="213">
        <f>+D77+F77+H77</f>
        <v>253348.75</v>
      </c>
      <c r="K77" s="214">
        <f>+E77+G77+I77</f>
        <v>252340.75</v>
      </c>
    </row>
    <row r="78" spans="2:11" ht="15">
      <c r="B78" s="300"/>
      <c r="C78" s="254" t="s">
        <v>38</v>
      </c>
      <c r="D78" s="255">
        <v>205236</v>
      </c>
      <c r="E78" s="256">
        <v>204723</v>
      </c>
      <c r="F78" s="257">
        <v>53405</v>
      </c>
      <c r="G78" s="258">
        <v>52934</v>
      </c>
      <c r="H78" s="255">
        <v>14915</v>
      </c>
      <c r="I78" s="256">
        <v>14804</v>
      </c>
      <c r="J78" s="215">
        <f aca="true" t="shared" si="6" ref="J78:K88">+D78+F78+H78</f>
        <v>273556</v>
      </c>
      <c r="K78" s="216">
        <f t="shared" si="6"/>
        <v>272461</v>
      </c>
    </row>
    <row r="79" spans="2:11" ht="15.75" thickBot="1">
      <c r="B79" s="301"/>
      <c r="C79" s="259" t="s">
        <v>39</v>
      </c>
      <c r="D79" s="260">
        <v>173436</v>
      </c>
      <c r="E79" s="261">
        <v>173165</v>
      </c>
      <c r="F79" s="262">
        <v>49823</v>
      </c>
      <c r="G79" s="263">
        <v>49290</v>
      </c>
      <c r="H79" s="260">
        <v>10990</v>
      </c>
      <c r="I79" s="261">
        <v>10850</v>
      </c>
      <c r="J79" s="223">
        <f t="shared" si="6"/>
        <v>234249</v>
      </c>
      <c r="K79" s="224">
        <f t="shared" si="6"/>
        <v>233305</v>
      </c>
    </row>
    <row r="80" spans="2:11" ht="15">
      <c r="B80" s="299">
        <v>2011</v>
      </c>
      <c r="C80" s="249" t="s">
        <v>37</v>
      </c>
      <c r="D80" s="250">
        <v>180593</v>
      </c>
      <c r="E80" s="251">
        <v>180333</v>
      </c>
      <c r="F80" s="252">
        <v>56303.583333333336</v>
      </c>
      <c r="G80" s="253">
        <v>55716.833333333336</v>
      </c>
      <c r="H80" s="250">
        <v>14653.25</v>
      </c>
      <c r="I80" s="251">
        <v>14419.416666666666</v>
      </c>
      <c r="J80" s="213">
        <f t="shared" si="6"/>
        <v>251549.83333333334</v>
      </c>
      <c r="K80" s="214">
        <f t="shared" si="6"/>
        <v>250469.25</v>
      </c>
    </row>
    <row r="81" spans="2:11" ht="15">
      <c r="B81" s="300"/>
      <c r="C81" s="254" t="s">
        <v>38</v>
      </c>
      <c r="D81" s="255">
        <v>238572</v>
      </c>
      <c r="E81" s="256">
        <v>238254</v>
      </c>
      <c r="F81" s="257">
        <v>65858</v>
      </c>
      <c r="G81" s="258">
        <v>65120</v>
      </c>
      <c r="H81" s="255">
        <v>25007</v>
      </c>
      <c r="I81" s="256">
        <v>24575</v>
      </c>
      <c r="J81" s="215">
        <f t="shared" si="6"/>
        <v>329437</v>
      </c>
      <c r="K81" s="216">
        <f t="shared" si="6"/>
        <v>327949</v>
      </c>
    </row>
    <row r="82" spans="2:11" ht="15.75" thickBot="1">
      <c r="B82" s="301"/>
      <c r="C82" s="259" t="s">
        <v>39</v>
      </c>
      <c r="D82" s="260">
        <v>131550</v>
      </c>
      <c r="E82" s="261">
        <v>131303</v>
      </c>
      <c r="F82" s="262">
        <v>47812</v>
      </c>
      <c r="G82" s="263">
        <v>47302</v>
      </c>
      <c r="H82" s="260">
        <v>9204</v>
      </c>
      <c r="I82" s="261">
        <v>9109</v>
      </c>
      <c r="J82" s="223">
        <f t="shared" si="6"/>
        <v>188566</v>
      </c>
      <c r="K82" s="224">
        <f t="shared" si="6"/>
        <v>187714</v>
      </c>
    </row>
    <row r="83" spans="2:11" ht="15">
      <c r="B83" s="299">
        <v>2012</v>
      </c>
      <c r="C83" s="249" t="s">
        <v>37</v>
      </c>
      <c r="D83" s="250">
        <f>AVERAGE(D44:D55)</f>
        <v>158347.83333333334</v>
      </c>
      <c r="E83" s="251">
        <f>AVERAGE(E44:E55)</f>
        <v>158217.83333333334</v>
      </c>
      <c r="F83" s="252">
        <f>AVERAGE(F44:F55)</f>
        <v>53778.166666666664</v>
      </c>
      <c r="G83" s="253">
        <f>AVERAGE(G44:G55)</f>
        <v>53351.416666666664</v>
      </c>
      <c r="H83" s="250">
        <f>AVERAGE(H44:H55)</f>
        <v>12513.25</v>
      </c>
      <c r="I83" s="251">
        <f>AVERAGE(I44:I55)</f>
        <v>12373.083333333334</v>
      </c>
      <c r="J83" s="213">
        <f t="shared" si="6"/>
        <v>224639.25</v>
      </c>
      <c r="K83" s="214">
        <f t="shared" si="6"/>
        <v>223942.33333333334</v>
      </c>
    </row>
    <row r="84" spans="2:11" ht="15">
      <c r="B84" s="300"/>
      <c r="C84" s="254" t="s">
        <v>38</v>
      </c>
      <c r="D84" s="255">
        <f>MAX(D44:D55)</f>
        <v>204557</v>
      </c>
      <c r="E84" s="256">
        <f>MAX(E44:E55)</f>
        <v>204406</v>
      </c>
      <c r="F84" s="257">
        <f>MAX(F44:F55)</f>
        <v>59034</v>
      </c>
      <c r="G84" s="258">
        <f>MAX(G44:G55)</f>
        <v>58408</v>
      </c>
      <c r="H84" s="255">
        <f>MAX(H44:H55)</f>
        <v>16958</v>
      </c>
      <c r="I84" s="256">
        <f>MAX(I44:I55)</f>
        <v>16787</v>
      </c>
      <c r="J84" s="215">
        <f t="shared" si="6"/>
        <v>280549</v>
      </c>
      <c r="K84" s="216">
        <f t="shared" si="6"/>
        <v>279601</v>
      </c>
    </row>
    <row r="85" spans="2:11" ht="15.75" thickBot="1">
      <c r="B85" s="301"/>
      <c r="C85" s="259" t="s">
        <v>39</v>
      </c>
      <c r="D85" s="260">
        <f>MIN(D44:D55)</f>
        <v>126313</v>
      </c>
      <c r="E85" s="261">
        <f>MIN(E44:E55)</f>
        <v>126186</v>
      </c>
      <c r="F85" s="262">
        <f>MIN(F44:F55)</f>
        <v>45071</v>
      </c>
      <c r="G85" s="263">
        <f>MIN(G44:G55)</f>
        <v>44776</v>
      </c>
      <c r="H85" s="260">
        <f>MIN(H44:H55)</f>
        <v>9034</v>
      </c>
      <c r="I85" s="261">
        <f>MIN(I44:I55)</f>
        <v>8946</v>
      </c>
      <c r="J85" s="223">
        <f t="shared" si="6"/>
        <v>180418</v>
      </c>
      <c r="K85" s="224">
        <f t="shared" si="6"/>
        <v>179908</v>
      </c>
    </row>
    <row r="86" spans="2:11" ht="15">
      <c r="B86" s="299">
        <v>2013</v>
      </c>
      <c r="C86" s="249" t="s">
        <v>37</v>
      </c>
      <c r="D86" s="250">
        <f aca="true" t="shared" si="7" ref="D86:I86">AVERAGE(D57:D68)</f>
        <v>188053</v>
      </c>
      <c r="E86" s="251">
        <f t="shared" si="7"/>
        <v>187960</v>
      </c>
      <c r="F86" s="252">
        <f t="shared" si="7"/>
        <v>64598</v>
      </c>
      <c r="G86" s="253">
        <f t="shared" si="7"/>
        <v>64159</v>
      </c>
      <c r="H86" s="250">
        <f t="shared" si="7"/>
        <v>11043</v>
      </c>
      <c r="I86" s="251">
        <f t="shared" si="7"/>
        <v>10920</v>
      </c>
      <c r="J86" s="213">
        <f t="shared" si="6"/>
        <v>263694</v>
      </c>
      <c r="K86" s="214">
        <f t="shared" si="6"/>
        <v>263039</v>
      </c>
    </row>
    <row r="87" spans="2:11" ht="15">
      <c r="B87" s="300"/>
      <c r="C87" s="254" t="s">
        <v>38</v>
      </c>
      <c r="D87" s="255">
        <f aca="true" t="shared" si="8" ref="D87:I87">MAX(D57:D68)</f>
        <v>188053</v>
      </c>
      <c r="E87" s="256">
        <f t="shared" si="8"/>
        <v>187960</v>
      </c>
      <c r="F87" s="257">
        <f t="shared" si="8"/>
        <v>64598</v>
      </c>
      <c r="G87" s="258">
        <f t="shared" si="8"/>
        <v>64159</v>
      </c>
      <c r="H87" s="255">
        <f t="shared" si="8"/>
        <v>11043</v>
      </c>
      <c r="I87" s="256">
        <f t="shared" si="8"/>
        <v>10920</v>
      </c>
      <c r="J87" s="215">
        <f t="shared" si="6"/>
        <v>263694</v>
      </c>
      <c r="K87" s="216">
        <f t="shared" si="6"/>
        <v>263039</v>
      </c>
    </row>
    <row r="88" spans="2:11" ht="15.75" thickBot="1">
      <c r="B88" s="301"/>
      <c r="C88" s="259" t="s">
        <v>39</v>
      </c>
      <c r="D88" s="260">
        <f aca="true" t="shared" si="9" ref="D88:I88">MIN(D57:D68)</f>
        <v>188053</v>
      </c>
      <c r="E88" s="261">
        <f t="shared" si="9"/>
        <v>187960</v>
      </c>
      <c r="F88" s="262">
        <f t="shared" si="9"/>
        <v>64598</v>
      </c>
      <c r="G88" s="263">
        <f t="shared" si="9"/>
        <v>64159</v>
      </c>
      <c r="H88" s="260">
        <f t="shared" si="9"/>
        <v>11043</v>
      </c>
      <c r="I88" s="261">
        <f t="shared" si="9"/>
        <v>10920</v>
      </c>
      <c r="J88" s="223">
        <f t="shared" si="6"/>
        <v>263694</v>
      </c>
      <c r="K88" s="224">
        <f t="shared" si="6"/>
        <v>263039</v>
      </c>
    </row>
  </sheetData>
  <sheetProtection/>
  <mergeCells count="36">
    <mergeCell ref="B77:B79"/>
    <mergeCell ref="B80:B82"/>
    <mergeCell ref="B83:B85"/>
    <mergeCell ref="B86:B88"/>
    <mergeCell ref="B56:C56"/>
    <mergeCell ref="B57:B68"/>
    <mergeCell ref="B69:C69"/>
    <mergeCell ref="D74:E74"/>
    <mergeCell ref="F74:I74"/>
    <mergeCell ref="J74:K75"/>
    <mergeCell ref="B75:C76"/>
    <mergeCell ref="D75:E75"/>
    <mergeCell ref="F75:G75"/>
    <mergeCell ref="H75:I75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B2:J2"/>
    <mergeCell ref="K2:L2"/>
    <mergeCell ref="B3:L3"/>
    <mergeCell ref="B6:L8"/>
    <mergeCell ref="B10:E10"/>
    <mergeCell ref="F10:L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8"/>
  <sheetViews>
    <sheetView showGridLines="0" zoomScale="85" zoomScaleNormal="85" zoomScalePageLayoutView="0" workbookViewId="0" topLeftCell="A1">
      <selection activeCell="N2" sqref="N2:O2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09" t="s">
        <v>0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1"/>
      <c r="N2" s="266" t="s">
        <v>95</v>
      </c>
      <c r="O2" s="267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2" t="s">
        <v>2</v>
      </c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4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5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7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18" t="s">
        <v>3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20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8"/>
      <c r="F10" s="305" t="s">
        <v>5</v>
      </c>
      <c r="G10" s="321"/>
      <c r="H10" s="321"/>
      <c r="I10" s="321"/>
      <c r="J10" s="321"/>
      <c r="K10" s="321"/>
      <c r="L10" s="321"/>
      <c r="M10" s="322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3"/>
      <c r="G11" s="324"/>
      <c r="H11" s="324"/>
      <c r="I11" s="324"/>
      <c r="J11" s="324"/>
      <c r="K11" s="324"/>
      <c r="L11" s="324"/>
      <c r="M11" s="325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5" t="s">
        <v>7</v>
      </c>
      <c r="G13" s="306"/>
      <c r="H13" s="306"/>
      <c r="I13" s="306"/>
      <c r="J13" s="306"/>
      <c r="K13" s="306"/>
      <c r="L13" s="306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7"/>
      <c r="G14" s="308"/>
      <c r="H14" s="308"/>
      <c r="I14" s="308"/>
      <c r="J14" s="308"/>
      <c r="K14" s="308"/>
      <c r="L14" s="308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28" t="s">
        <v>8</v>
      </c>
      <c r="G15" s="308"/>
      <c r="H15" s="308"/>
      <c r="I15" s="308"/>
      <c r="J15" s="308"/>
      <c r="K15" s="308"/>
      <c r="L15" s="308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7"/>
      <c r="G16" s="308"/>
      <c r="H16" s="308"/>
      <c r="I16" s="308"/>
      <c r="J16" s="308"/>
      <c r="K16" s="308"/>
      <c r="L16" s="308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10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9" t="s">
        <v>12</v>
      </c>
      <c r="E26" s="330"/>
      <c r="F26" s="331" t="s">
        <v>13</v>
      </c>
      <c r="G26" s="331"/>
      <c r="H26" s="331"/>
      <c r="I26" s="331"/>
      <c r="J26" s="332" t="s">
        <v>14</v>
      </c>
      <c r="K26" s="333"/>
    </row>
    <row r="27" spans="2:11" ht="13.5" thickBot="1">
      <c r="B27" s="336"/>
      <c r="C27" s="336"/>
      <c r="D27" s="337" t="s">
        <v>15</v>
      </c>
      <c r="E27" s="338"/>
      <c r="F27" s="339" t="s">
        <v>16</v>
      </c>
      <c r="G27" s="340"/>
      <c r="H27" s="340" t="s">
        <v>17</v>
      </c>
      <c r="I27" s="341"/>
      <c r="J27" s="334"/>
      <c r="K27" s="335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2:11" ht="12.75">
      <c r="B29" s="342">
        <v>2012</v>
      </c>
      <c r="C29" s="36" t="s">
        <v>23</v>
      </c>
      <c r="D29" s="37">
        <v>123119.6592605972</v>
      </c>
      <c r="E29" s="38">
        <v>12341.812790025038</v>
      </c>
      <c r="F29" s="37">
        <v>819877.1656585012</v>
      </c>
      <c r="G29" s="39">
        <v>112514.1793052606</v>
      </c>
      <c r="H29" s="39">
        <v>324690.25393898436</v>
      </c>
      <c r="I29" s="38">
        <v>45537.15999717476</v>
      </c>
      <c r="J29" s="40">
        <v>1267687.0788580826</v>
      </c>
      <c r="K29" s="38">
        <v>170393.15209246037</v>
      </c>
    </row>
    <row r="30" spans="2:11" ht="12.75">
      <c r="B30" s="343"/>
      <c r="C30" s="41" t="s">
        <v>24</v>
      </c>
      <c r="D30" s="42">
        <v>119357.50956044074</v>
      </c>
      <c r="E30" s="43">
        <v>12237.077490191876</v>
      </c>
      <c r="F30" s="42">
        <v>768583.3340231365</v>
      </c>
      <c r="G30" s="44">
        <v>123774.48573582132</v>
      </c>
      <c r="H30" s="44">
        <v>272644.4957896522</v>
      </c>
      <c r="I30" s="43">
        <v>42503.39796121459</v>
      </c>
      <c r="J30" s="45">
        <v>1160585.3393732295</v>
      </c>
      <c r="K30" s="43">
        <v>178514.96118722777</v>
      </c>
    </row>
    <row r="31" spans="2:11" ht="12.75">
      <c r="B31" s="343"/>
      <c r="C31" s="41" t="s">
        <v>25</v>
      </c>
      <c r="D31" s="42">
        <v>138093.99058163862</v>
      </c>
      <c r="E31" s="43">
        <v>12097.047248770477</v>
      </c>
      <c r="F31" s="42">
        <v>817068.7074581207</v>
      </c>
      <c r="G31" s="44">
        <v>110658.97500456308</v>
      </c>
      <c r="H31" s="44">
        <v>312641.55750166945</v>
      </c>
      <c r="I31" s="43">
        <v>46279.760756479816</v>
      </c>
      <c r="J31" s="45">
        <v>1267804.2555414287</v>
      </c>
      <c r="K31" s="43">
        <v>169035.78300981337</v>
      </c>
    </row>
    <row r="32" spans="2:11" ht="12.75">
      <c r="B32" s="343"/>
      <c r="C32" s="41" t="s">
        <v>26</v>
      </c>
      <c r="D32" s="42">
        <v>100821.14411248679</v>
      </c>
      <c r="E32" s="43">
        <v>8763.381548218817</v>
      </c>
      <c r="F32" s="42">
        <v>726813.4360853098</v>
      </c>
      <c r="G32" s="44">
        <v>103284.02054613008</v>
      </c>
      <c r="H32" s="44">
        <v>276815.26040593296</v>
      </c>
      <c r="I32" s="43">
        <v>51222.340664080795</v>
      </c>
      <c r="J32" s="45">
        <v>1104449.8406037297</v>
      </c>
      <c r="K32" s="43">
        <v>163269.7427584297</v>
      </c>
    </row>
    <row r="33" spans="2:11" ht="12.75">
      <c r="B33" s="343"/>
      <c r="C33" s="41" t="s">
        <v>27</v>
      </c>
      <c r="D33" s="42">
        <v>103097.59027139042</v>
      </c>
      <c r="E33" s="43">
        <v>10161.600121786601</v>
      </c>
      <c r="F33" s="42">
        <v>868125.503847685</v>
      </c>
      <c r="G33" s="44">
        <v>128235.54000426656</v>
      </c>
      <c r="H33" s="44">
        <v>381195.3547910562</v>
      </c>
      <c r="I33" s="43">
        <v>54214.60584991898</v>
      </c>
      <c r="J33" s="45">
        <v>1352418.4489101316</v>
      </c>
      <c r="K33" s="43">
        <v>192611.74597597215</v>
      </c>
    </row>
    <row r="34" spans="2:11" ht="12.75">
      <c r="B34" s="343"/>
      <c r="C34" s="41" t="s">
        <v>28</v>
      </c>
      <c r="D34" s="42">
        <v>158839.58612343372</v>
      </c>
      <c r="E34" s="43">
        <v>18154.077435317773</v>
      </c>
      <c r="F34" s="42">
        <v>996800.7752103664</v>
      </c>
      <c r="G34" s="44">
        <v>126306.43912052439</v>
      </c>
      <c r="H34" s="44">
        <v>396671.1897965644</v>
      </c>
      <c r="I34" s="43">
        <v>52582.7549057723</v>
      </c>
      <c r="J34" s="45">
        <v>1552311.5511303644</v>
      </c>
      <c r="K34" s="43">
        <v>197043.27146161447</v>
      </c>
    </row>
    <row r="35" spans="2:11" ht="12.75">
      <c r="B35" s="343"/>
      <c r="C35" s="41" t="s">
        <v>29</v>
      </c>
      <c r="D35" s="42">
        <v>118513.14825956577</v>
      </c>
      <c r="E35" s="43">
        <v>11880.973484966422</v>
      </c>
      <c r="F35" s="42">
        <v>865093.3081356788</v>
      </c>
      <c r="G35" s="44">
        <v>108609.1121499163</v>
      </c>
      <c r="H35" s="44">
        <v>296421.98190353875</v>
      </c>
      <c r="I35" s="43">
        <v>41317.96193566186</v>
      </c>
      <c r="J35" s="45">
        <v>1280028.4382987833</v>
      </c>
      <c r="K35" s="43">
        <v>161808.04757054456</v>
      </c>
    </row>
    <row r="36" spans="2:11" ht="12.75">
      <c r="B36" s="343"/>
      <c r="C36" s="41" t="s">
        <v>30</v>
      </c>
      <c r="D36" s="42">
        <v>99881.13459059656</v>
      </c>
      <c r="E36" s="43">
        <v>11144.928663048508</v>
      </c>
      <c r="F36" s="42">
        <v>900298.0290308597</v>
      </c>
      <c r="G36" s="44">
        <v>119136.85030117146</v>
      </c>
      <c r="H36" s="44">
        <v>288238.17603287264</v>
      </c>
      <c r="I36" s="43">
        <v>38018.16432413085</v>
      </c>
      <c r="J36" s="45">
        <v>1288417.339654329</v>
      </c>
      <c r="K36" s="43">
        <v>168299.94328835083</v>
      </c>
    </row>
    <row r="37" spans="2:11" ht="12.75">
      <c r="B37" s="343"/>
      <c r="C37" s="41" t="s">
        <v>31</v>
      </c>
      <c r="D37" s="42">
        <v>81045.51937865852</v>
      </c>
      <c r="E37" s="43">
        <v>9436.917214684025</v>
      </c>
      <c r="F37" s="42">
        <v>716357.4188473974</v>
      </c>
      <c r="G37" s="44">
        <v>96445.03459875076</v>
      </c>
      <c r="H37" s="44">
        <v>222239.8424125003</v>
      </c>
      <c r="I37" s="43">
        <v>31265.858347562953</v>
      </c>
      <c r="J37" s="45">
        <v>1019642.7806385562</v>
      </c>
      <c r="K37" s="43">
        <v>137147.81016099773</v>
      </c>
    </row>
    <row r="38" spans="2:11" ht="12.75">
      <c r="B38" s="343"/>
      <c r="C38" s="41" t="s">
        <v>32</v>
      </c>
      <c r="D38" s="42">
        <v>117510.8841473065</v>
      </c>
      <c r="E38" s="43">
        <v>11442.360886814551</v>
      </c>
      <c r="F38" s="42">
        <v>926749.5306962047</v>
      </c>
      <c r="G38" s="44">
        <v>135264.9900020318</v>
      </c>
      <c r="H38" s="44">
        <v>256415.72528537986</v>
      </c>
      <c r="I38" s="43">
        <v>40874.28449873666</v>
      </c>
      <c r="J38" s="45">
        <v>1300676.140128891</v>
      </c>
      <c r="K38" s="43">
        <v>187581.635387583</v>
      </c>
    </row>
    <row r="39" spans="2:11" ht="12.75">
      <c r="B39" s="343"/>
      <c r="C39" s="41" t="s">
        <v>33</v>
      </c>
      <c r="D39" s="42">
        <v>98379.53689398871</v>
      </c>
      <c r="E39" s="43">
        <v>8920.042827802372</v>
      </c>
      <c r="F39" s="42">
        <v>824327.0974736497</v>
      </c>
      <c r="G39" s="44">
        <v>108829.84763797681</v>
      </c>
      <c r="H39" s="44">
        <v>252401.81832360072</v>
      </c>
      <c r="I39" s="43">
        <v>42115.150230410574</v>
      </c>
      <c r="J39" s="45">
        <v>1175108.452691239</v>
      </c>
      <c r="K39" s="43">
        <v>159865.04069618974</v>
      </c>
    </row>
    <row r="40" spans="2:11" ht="13.5" thickBot="1">
      <c r="B40" s="344"/>
      <c r="C40" s="46" t="s">
        <v>34</v>
      </c>
      <c r="D40" s="47">
        <v>105599.41983656373</v>
      </c>
      <c r="E40" s="48">
        <v>10846.696081300719</v>
      </c>
      <c r="F40" s="49">
        <v>714733.4511495277</v>
      </c>
      <c r="G40" s="50">
        <v>94519.3824613479</v>
      </c>
      <c r="H40" s="50">
        <v>252865.78912058353</v>
      </c>
      <c r="I40" s="51">
        <v>44969.43118926403</v>
      </c>
      <c r="J40" s="52">
        <v>1073198.660106675</v>
      </c>
      <c r="K40" s="53">
        <v>150335.50973191267</v>
      </c>
    </row>
    <row r="41" spans="2:11" ht="13.5" thickBot="1">
      <c r="B41" s="345">
        <v>2012</v>
      </c>
      <c r="C41" s="341"/>
      <c r="D41" s="54">
        <v>1364259.1230166673</v>
      </c>
      <c r="E41" s="54">
        <v>137426.91579292718</v>
      </c>
      <c r="F41" s="54">
        <v>9944827.757616436</v>
      </c>
      <c r="G41" s="54">
        <v>1367578.856867761</v>
      </c>
      <c r="H41" s="54">
        <v>3533241.4453023346</v>
      </c>
      <c r="I41" s="54">
        <v>530900.8706604082</v>
      </c>
      <c r="J41" s="54">
        <v>14842328.32593544</v>
      </c>
      <c r="K41" s="55">
        <v>2035906.6433210964</v>
      </c>
    </row>
    <row r="42" spans="2:11" ht="12.75">
      <c r="B42" s="342">
        <v>2013</v>
      </c>
      <c r="C42" s="36" t="s">
        <v>23</v>
      </c>
      <c r="D42" s="37">
        <v>136808.8037784316</v>
      </c>
      <c r="E42" s="38">
        <v>12966.436757849999</v>
      </c>
      <c r="F42" s="37">
        <v>1058774.9670626756</v>
      </c>
      <c r="G42" s="39">
        <v>131380.85627630373</v>
      </c>
      <c r="H42" s="39">
        <v>316751.29133205616</v>
      </c>
      <c r="I42" s="38">
        <v>59975.65307406143</v>
      </c>
      <c r="J42" s="40">
        <v>1512335.0621731633</v>
      </c>
      <c r="K42" s="38">
        <v>204322.94610821517</v>
      </c>
    </row>
    <row r="43" spans="2:11" ht="12.75">
      <c r="B43" s="343"/>
      <c r="C43" s="41" t="s">
        <v>24</v>
      </c>
      <c r="D43" s="42" t="s">
        <v>44</v>
      </c>
      <c r="E43" s="43" t="s">
        <v>44</v>
      </c>
      <c r="F43" s="42" t="s">
        <v>44</v>
      </c>
      <c r="G43" s="44" t="s">
        <v>44</v>
      </c>
      <c r="H43" s="44" t="s">
        <v>44</v>
      </c>
      <c r="I43" s="43" t="s">
        <v>44</v>
      </c>
      <c r="J43" s="45" t="s">
        <v>44</v>
      </c>
      <c r="K43" s="43" t="s">
        <v>44</v>
      </c>
    </row>
    <row r="44" spans="2:11" ht="12.75">
      <c r="B44" s="343"/>
      <c r="C44" s="41" t="s">
        <v>25</v>
      </c>
      <c r="D44" s="42" t="s">
        <v>44</v>
      </c>
      <c r="E44" s="43" t="s">
        <v>44</v>
      </c>
      <c r="F44" s="42" t="s">
        <v>44</v>
      </c>
      <c r="G44" s="44" t="s">
        <v>44</v>
      </c>
      <c r="H44" s="44" t="s">
        <v>44</v>
      </c>
      <c r="I44" s="43" t="s">
        <v>44</v>
      </c>
      <c r="J44" s="45" t="s">
        <v>44</v>
      </c>
      <c r="K44" s="43" t="s">
        <v>44</v>
      </c>
    </row>
    <row r="45" spans="2:11" ht="12.75">
      <c r="B45" s="343"/>
      <c r="C45" s="41" t="s">
        <v>26</v>
      </c>
      <c r="D45" s="42" t="s">
        <v>44</v>
      </c>
      <c r="E45" s="43" t="s">
        <v>44</v>
      </c>
      <c r="F45" s="42" t="s">
        <v>44</v>
      </c>
      <c r="G45" s="44" t="s">
        <v>44</v>
      </c>
      <c r="H45" s="44" t="s">
        <v>44</v>
      </c>
      <c r="I45" s="43" t="s">
        <v>44</v>
      </c>
      <c r="J45" s="45" t="s">
        <v>44</v>
      </c>
      <c r="K45" s="43" t="s">
        <v>44</v>
      </c>
    </row>
    <row r="46" spans="2:11" ht="12.75">
      <c r="B46" s="343"/>
      <c r="C46" s="41" t="s">
        <v>27</v>
      </c>
      <c r="D46" s="42" t="s">
        <v>44</v>
      </c>
      <c r="E46" s="43" t="s">
        <v>44</v>
      </c>
      <c r="F46" s="42" t="s">
        <v>44</v>
      </c>
      <c r="G46" s="44" t="s">
        <v>44</v>
      </c>
      <c r="H46" s="44" t="s">
        <v>44</v>
      </c>
      <c r="I46" s="43" t="s">
        <v>44</v>
      </c>
      <c r="J46" s="45" t="s">
        <v>44</v>
      </c>
      <c r="K46" s="43" t="s">
        <v>44</v>
      </c>
    </row>
    <row r="47" spans="2:11" ht="12.75">
      <c r="B47" s="343"/>
      <c r="C47" s="41" t="s">
        <v>28</v>
      </c>
      <c r="D47" s="42" t="s">
        <v>44</v>
      </c>
      <c r="E47" s="43" t="s">
        <v>44</v>
      </c>
      <c r="F47" s="42" t="s">
        <v>44</v>
      </c>
      <c r="G47" s="44" t="s">
        <v>44</v>
      </c>
      <c r="H47" s="44" t="s">
        <v>44</v>
      </c>
      <c r="I47" s="43" t="s">
        <v>44</v>
      </c>
      <c r="J47" s="45" t="s">
        <v>44</v>
      </c>
      <c r="K47" s="43" t="s">
        <v>44</v>
      </c>
    </row>
    <row r="48" spans="2:11" ht="12.75">
      <c r="B48" s="343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1" ht="12.75">
      <c r="B49" s="343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43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43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43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44"/>
      <c r="C53" s="46" t="s">
        <v>34</v>
      </c>
      <c r="D53" s="47" t="s">
        <v>44</v>
      </c>
      <c r="E53" s="48" t="s">
        <v>44</v>
      </c>
      <c r="F53" s="49" t="s">
        <v>44</v>
      </c>
      <c r="G53" s="50" t="s">
        <v>44</v>
      </c>
      <c r="H53" s="50" t="s">
        <v>44</v>
      </c>
      <c r="I53" s="51" t="s">
        <v>44</v>
      </c>
      <c r="J53" s="52" t="s">
        <v>44</v>
      </c>
      <c r="K53" s="53" t="s">
        <v>44</v>
      </c>
    </row>
    <row r="54" spans="2:11" ht="13.5" thickBot="1">
      <c r="B54" s="345">
        <v>2013</v>
      </c>
      <c r="C54" s="341"/>
      <c r="D54" s="54">
        <v>136808.8037784316</v>
      </c>
      <c r="E54" s="54">
        <v>12966.436757849999</v>
      </c>
      <c r="F54" s="54">
        <v>1058774.9670626756</v>
      </c>
      <c r="G54" s="54">
        <v>131380.85627630373</v>
      </c>
      <c r="H54" s="54">
        <v>316751.29133205616</v>
      </c>
      <c r="I54" s="54">
        <v>59975.65307406143</v>
      </c>
      <c r="J54" s="54">
        <v>1512335.0621731633</v>
      </c>
      <c r="K54" s="55">
        <v>204322.94610821517</v>
      </c>
    </row>
    <row r="55" spans="2:13" ht="12.75">
      <c r="B55" s="326" t="s">
        <v>35</v>
      </c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</row>
    <row r="56" spans="2:13" ht="12.75">
      <c r="B56" s="326" t="s">
        <v>36</v>
      </c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</row>
    <row r="57" spans="2:13" ht="12.75">
      <c r="B57" s="327"/>
      <c r="C57" s="327"/>
      <c r="D57" s="327"/>
      <c r="E57" s="327"/>
      <c r="F57" s="327"/>
      <c r="G57" s="327"/>
      <c r="H57" s="327"/>
      <c r="I57" s="327"/>
      <c r="J57" s="327"/>
      <c r="K57" s="327"/>
      <c r="L57" s="327"/>
      <c r="M57" s="327"/>
    </row>
    <row r="58" spans="2:13" ht="12.75">
      <c r="B58" s="327"/>
      <c r="C58" s="327"/>
      <c r="D58" s="327"/>
      <c r="E58" s="327"/>
      <c r="F58" s="327"/>
      <c r="G58" s="327"/>
      <c r="H58" s="327"/>
      <c r="I58" s="327"/>
      <c r="J58" s="327"/>
      <c r="K58" s="327"/>
      <c r="L58" s="327"/>
      <c r="M58" s="327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9" t="s">
        <v>12</v>
      </c>
      <c r="E60" s="330"/>
      <c r="F60" s="331" t="s">
        <v>13</v>
      </c>
      <c r="G60" s="331"/>
      <c r="H60" s="331"/>
      <c r="I60" s="331"/>
      <c r="J60" s="332" t="s">
        <v>14</v>
      </c>
      <c r="K60" s="333"/>
      <c r="L60" s="57"/>
      <c r="M60" s="57"/>
    </row>
    <row r="61" spans="4:11" ht="13.5" thickBot="1">
      <c r="D61" s="337" t="s">
        <v>15</v>
      </c>
      <c r="E61" s="338"/>
      <c r="F61" s="339" t="s">
        <v>16</v>
      </c>
      <c r="G61" s="340"/>
      <c r="H61" s="340" t="s">
        <v>17</v>
      </c>
      <c r="I61" s="341"/>
      <c r="J61" s="334"/>
      <c r="K61" s="335"/>
    </row>
    <row r="62" spans="4:11" ht="26.25" thickBot="1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6">
        <v>2012</v>
      </c>
      <c r="C63" s="62" t="s">
        <v>37</v>
      </c>
      <c r="D63" s="63">
        <v>113688.26025138894</v>
      </c>
      <c r="E63" s="64">
        <v>11452.242982743932</v>
      </c>
      <c r="F63" s="65">
        <v>828735.6464680363</v>
      </c>
      <c r="G63" s="66">
        <v>113964.90473898007</v>
      </c>
      <c r="H63" s="65">
        <v>294436.7871085279</v>
      </c>
      <c r="I63" s="66">
        <v>44241.73922170068</v>
      </c>
      <c r="J63" s="65">
        <v>1236860.6938279534</v>
      </c>
      <c r="K63" s="66">
        <v>169658.8869434247</v>
      </c>
      <c r="L63" s="67"/>
      <c r="M63" s="67"/>
    </row>
    <row r="64" spans="2:14" ht="12.75">
      <c r="B64" s="347"/>
      <c r="C64" s="68" t="s">
        <v>38</v>
      </c>
      <c r="D64" s="69">
        <v>158839.58612343372</v>
      </c>
      <c r="E64" s="70">
        <v>18154.077435317773</v>
      </c>
      <c r="F64" s="71">
        <v>996800.7752103664</v>
      </c>
      <c r="G64" s="72">
        <v>135264.9900020318</v>
      </c>
      <c r="H64" s="71">
        <v>396671.1897965644</v>
      </c>
      <c r="I64" s="72">
        <v>54214.60584991898</v>
      </c>
      <c r="J64" s="71">
        <v>1552311.5511303644</v>
      </c>
      <c r="K64" s="72">
        <v>197043.27146161447</v>
      </c>
      <c r="L64" s="67"/>
      <c r="M64" s="67"/>
      <c r="N64" s="67"/>
    </row>
    <row r="65" spans="2:14" ht="13.5" thickBot="1">
      <c r="B65" s="348"/>
      <c r="C65" s="73" t="s">
        <v>39</v>
      </c>
      <c r="D65" s="74">
        <v>81045.51937865852</v>
      </c>
      <c r="E65" s="75">
        <v>8763.381548218817</v>
      </c>
      <c r="F65" s="76">
        <v>714733.4511495277</v>
      </c>
      <c r="G65" s="77">
        <v>94519.3824613479</v>
      </c>
      <c r="H65" s="76">
        <v>222239.8424125003</v>
      </c>
      <c r="I65" s="77">
        <v>31265.858347562953</v>
      </c>
      <c r="J65" s="76">
        <v>1019642.7806385562</v>
      </c>
      <c r="K65" s="77">
        <v>137147.81016099773</v>
      </c>
      <c r="L65" s="67"/>
      <c r="M65" s="67"/>
      <c r="N65" s="67"/>
    </row>
    <row r="66" spans="2:13" ht="12.75">
      <c r="B66" s="346">
        <v>2013</v>
      </c>
      <c r="C66" s="62" t="s">
        <v>37</v>
      </c>
      <c r="D66" s="63">
        <v>136808.8037784316</v>
      </c>
      <c r="E66" s="64">
        <v>12966.436757849999</v>
      </c>
      <c r="F66" s="65">
        <v>1058774.9670626756</v>
      </c>
      <c r="G66" s="66">
        <v>131380.85627630373</v>
      </c>
      <c r="H66" s="65">
        <v>316751.29133205616</v>
      </c>
      <c r="I66" s="66">
        <v>59975.65307406143</v>
      </c>
      <c r="J66" s="65">
        <v>1512335.0621731633</v>
      </c>
      <c r="K66" s="66">
        <v>204322.94610821517</v>
      </c>
      <c r="L66" s="67"/>
      <c r="M66" s="67"/>
    </row>
    <row r="67" spans="2:14" ht="12.75">
      <c r="B67" s="347"/>
      <c r="C67" s="68" t="s">
        <v>38</v>
      </c>
      <c r="D67" s="69">
        <v>136808.8037784316</v>
      </c>
      <c r="E67" s="70">
        <v>12966.436757849999</v>
      </c>
      <c r="F67" s="71">
        <v>1058774.9670626756</v>
      </c>
      <c r="G67" s="72">
        <v>131380.85627630373</v>
      </c>
      <c r="H67" s="71">
        <v>316751.29133205616</v>
      </c>
      <c r="I67" s="72">
        <v>59975.65307406143</v>
      </c>
      <c r="J67" s="71">
        <v>1512335.0621731633</v>
      </c>
      <c r="K67" s="72">
        <v>204322.94610821517</v>
      </c>
      <c r="L67" s="67"/>
      <c r="M67" s="67"/>
      <c r="N67" s="67"/>
    </row>
    <row r="68" spans="2:14" ht="13.5" thickBot="1">
      <c r="B68" s="348"/>
      <c r="C68" s="73" t="s">
        <v>39</v>
      </c>
      <c r="D68" s="74">
        <v>136808.8037784316</v>
      </c>
      <c r="E68" s="75">
        <v>12966.436757849999</v>
      </c>
      <c r="F68" s="76">
        <v>1058774.9670626756</v>
      </c>
      <c r="G68" s="77">
        <v>131380.85627630373</v>
      </c>
      <c r="H68" s="76">
        <v>316751.29133205616</v>
      </c>
      <c r="I68" s="77">
        <v>59975.65307406143</v>
      </c>
      <c r="J68" s="76">
        <v>1512335.0621731633</v>
      </c>
      <c r="K68" s="77">
        <v>204322.94610821517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349" t="s">
        <v>41</v>
      </c>
      <c r="C73" s="349"/>
      <c r="D73" s="349"/>
      <c r="E73" s="349"/>
      <c r="F73" s="349"/>
      <c r="G73" s="349"/>
      <c r="H73" s="349"/>
      <c r="I73" s="349"/>
      <c r="J73" s="349"/>
      <c r="K73" s="349"/>
      <c r="L73" s="349"/>
      <c r="M73" s="349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5:16" ht="13.5" thickBot="1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2:14" ht="13.5" thickBot="1">
      <c r="B76" s="350"/>
      <c r="C76" s="350"/>
      <c r="D76" s="351"/>
      <c r="E76" s="329" t="s">
        <v>12</v>
      </c>
      <c r="F76" s="330"/>
      <c r="G76" s="331" t="s">
        <v>13</v>
      </c>
      <c r="H76" s="331"/>
      <c r="I76" s="331"/>
      <c r="J76" s="331"/>
      <c r="K76" s="352" t="s">
        <v>14</v>
      </c>
      <c r="L76" s="353"/>
      <c r="M76" s="20"/>
      <c r="N76" s="20"/>
    </row>
    <row r="77" spans="2:14" ht="13.5" thickBot="1">
      <c r="B77" s="79"/>
      <c r="C77" s="79"/>
      <c r="D77" s="80"/>
      <c r="E77" s="337" t="s">
        <v>15</v>
      </c>
      <c r="F77" s="338"/>
      <c r="G77" s="356" t="s">
        <v>16</v>
      </c>
      <c r="H77" s="357"/>
      <c r="I77" s="357" t="s">
        <v>17</v>
      </c>
      <c r="J77" s="358"/>
      <c r="K77" s="354"/>
      <c r="L77" s="355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2</v>
      </c>
      <c r="C79" s="89">
        <v>1</v>
      </c>
      <c r="D79" s="90">
        <v>2013</v>
      </c>
      <c r="E79" s="91">
        <v>5090.351831376623</v>
      </c>
      <c r="F79" s="92">
        <v>566.3072641489189</v>
      </c>
      <c r="G79" s="91">
        <v>44794.77758758342</v>
      </c>
      <c r="H79" s="93">
        <v>7453.623975216973</v>
      </c>
      <c r="I79" s="93">
        <v>6890.546972785883</v>
      </c>
      <c r="J79" s="92">
        <v>984.6844670760382</v>
      </c>
      <c r="K79" s="91">
        <v>56775.676391745925</v>
      </c>
      <c r="L79" s="92">
        <v>9004.615706441931</v>
      </c>
      <c r="M79" s="78"/>
      <c r="N79" s="94"/>
    </row>
    <row r="80" spans="1:14" ht="12.75">
      <c r="A80" s="87"/>
      <c r="B80" s="95">
        <v>3</v>
      </c>
      <c r="C80" s="96">
        <v>1</v>
      </c>
      <c r="D80" s="97">
        <v>2013</v>
      </c>
      <c r="E80" s="98">
        <v>8512.03807718724</v>
      </c>
      <c r="F80" s="99">
        <v>1058.0178046297626</v>
      </c>
      <c r="G80" s="98">
        <v>43890.239191657536</v>
      </c>
      <c r="H80" s="100">
        <v>5189.399286411374</v>
      </c>
      <c r="I80" s="100">
        <v>7504.446724527018</v>
      </c>
      <c r="J80" s="99">
        <v>1532.3867896527681</v>
      </c>
      <c r="K80" s="98">
        <v>59906.723993371794</v>
      </c>
      <c r="L80" s="99">
        <v>7779.803880693905</v>
      </c>
      <c r="M80" s="101"/>
      <c r="N80" s="94"/>
    </row>
    <row r="81" spans="1:14" ht="12.75">
      <c r="A81" s="87"/>
      <c r="B81" s="95">
        <v>4</v>
      </c>
      <c r="C81" s="96">
        <v>1</v>
      </c>
      <c r="D81" s="97">
        <v>2013</v>
      </c>
      <c r="E81" s="98">
        <v>6034.802354596667</v>
      </c>
      <c r="F81" s="99">
        <v>669.1635422165697</v>
      </c>
      <c r="G81" s="98">
        <v>59955.04904764262</v>
      </c>
      <c r="H81" s="100">
        <v>6850.109204332429</v>
      </c>
      <c r="I81" s="100">
        <v>13035.489696963854</v>
      </c>
      <c r="J81" s="99">
        <v>2239.22835132233</v>
      </c>
      <c r="K81" s="98">
        <v>79025.34109920314</v>
      </c>
      <c r="L81" s="99">
        <v>9758.501097871327</v>
      </c>
      <c r="M81" s="101"/>
      <c r="N81" s="94"/>
    </row>
    <row r="82" spans="1:14" ht="12.75">
      <c r="A82" s="87"/>
      <c r="B82" s="95">
        <v>7</v>
      </c>
      <c r="C82" s="96">
        <v>1</v>
      </c>
      <c r="D82" s="97">
        <v>2013</v>
      </c>
      <c r="E82" s="98">
        <v>6104.204050857948</v>
      </c>
      <c r="F82" s="99">
        <v>662.3762290203078</v>
      </c>
      <c r="G82" s="98">
        <v>40307.80063966913</v>
      </c>
      <c r="H82" s="100">
        <v>3446.3954094075284</v>
      </c>
      <c r="I82" s="100">
        <v>16072.143505215012</v>
      </c>
      <c r="J82" s="99">
        <v>3222.5017291316385</v>
      </c>
      <c r="K82" s="98">
        <v>62484.148195742084</v>
      </c>
      <c r="L82" s="99">
        <v>7331.2733675594745</v>
      </c>
      <c r="M82" s="101"/>
      <c r="N82" s="94"/>
    </row>
    <row r="83" spans="1:14" ht="12.75">
      <c r="A83" s="87"/>
      <c r="B83" s="95">
        <v>8</v>
      </c>
      <c r="C83" s="96">
        <v>1</v>
      </c>
      <c r="D83" s="97">
        <v>2013</v>
      </c>
      <c r="E83" s="98">
        <v>5449.097858730108</v>
      </c>
      <c r="F83" s="99">
        <v>628.9417653936242</v>
      </c>
      <c r="G83" s="98">
        <v>62664.240893673865</v>
      </c>
      <c r="H83" s="100">
        <v>7924.345400883689</v>
      </c>
      <c r="I83" s="100">
        <v>17318.968214603072</v>
      </c>
      <c r="J83" s="99">
        <v>2346.782403973833</v>
      </c>
      <c r="K83" s="98">
        <v>85432.30696700704</v>
      </c>
      <c r="L83" s="99">
        <v>10900.069570251146</v>
      </c>
      <c r="M83" s="101"/>
      <c r="N83" s="94"/>
    </row>
    <row r="84" spans="1:14" ht="12.75">
      <c r="A84" s="87"/>
      <c r="B84" s="95">
        <v>9</v>
      </c>
      <c r="C84" s="96">
        <v>1</v>
      </c>
      <c r="D84" s="97">
        <v>2013</v>
      </c>
      <c r="E84" s="98">
        <v>6825.309945482942</v>
      </c>
      <c r="F84" s="99">
        <v>603.8738964395106</v>
      </c>
      <c r="G84" s="98">
        <v>64900.56869118722</v>
      </c>
      <c r="H84" s="100">
        <v>8205.491079222047</v>
      </c>
      <c r="I84" s="100">
        <v>11496.60896896377</v>
      </c>
      <c r="J84" s="99">
        <v>1462.432461414076</v>
      </c>
      <c r="K84" s="98">
        <v>83222.48760563393</v>
      </c>
      <c r="L84" s="99">
        <v>10271.797437075633</v>
      </c>
      <c r="M84" s="101"/>
      <c r="N84" s="94"/>
    </row>
    <row r="85" spans="1:14" ht="12.75">
      <c r="A85" s="87"/>
      <c r="B85" s="95">
        <v>10</v>
      </c>
      <c r="C85" s="96">
        <v>1</v>
      </c>
      <c r="D85" s="97">
        <v>2013</v>
      </c>
      <c r="E85" s="98">
        <v>6624.733530139593</v>
      </c>
      <c r="F85" s="99">
        <v>552.8623757757305</v>
      </c>
      <c r="G85" s="98">
        <v>50388.10038693343</v>
      </c>
      <c r="H85" s="100">
        <v>2600.1939975551945</v>
      </c>
      <c r="I85" s="100">
        <v>12120.482894954912</v>
      </c>
      <c r="J85" s="99">
        <v>2305.803126553763</v>
      </c>
      <c r="K85" s="98">
        <v>69133.31681202794</v>
      </c>
      <c r="L85" s="99">
        <v>5458.8594998846875</v>
      </c>
      <c r="M85" s="101"/>
      <c r="N85" s="94"/>
    </row>
    <row r="86" spans="1:14" ht="12.75">
      <c r="A86" s="87"/>
      <c r="B86" s="95">
        <v>11</v>
      </c>
      <c r="C86" s="96">
        <v>1</v>
      </c>
      <c r="D86" s="97">
        <v>2013</v>
      </c>
      <c r="E86" s="98">
        <v>6771.318487921099</v>
      </c>
      <c r="F86" s="99">
        <v>659.771921259373</v>
      </c>
      <c r="G86" s="98">
        <v>33127.07979264751</v>
      </c>
      <c r="H86" s="100">
        <v>3587.336526429418</v>
      </c>
      <c r="I86" s="100">
        <v>15547.811217518414</v>
      </c>
      <c r="J86" s="99">
        <v>2136.1268983853583</v>
      </c>
      <c r="K86" s="98">
        <v>55446.209498087024</v>
      </c>
      <c r="L86" s="99">
        <v>6383.235346074149</v>
      </c>
      <c r="M86" s="101"/>
      <c r="N86" s="94"/>
    </row>
    <row r="87" spans="1:14" ht="12.75">
      <c r="A87" s="87"/>
      <c r="B87" s="95">
        <v>14</v>
      </c>
      <c r="C87" s="96">
        <v>1</v>
      </c>
      <c r="D87" s="97">
        <v>2013</v>
      </c>
      <c r="E87" s="98">
        <v>7361.947594962016</v>
      </c>
      <c r="F87" s="99">
        <v>655.6253062364462</v>
      </c>
      <c r="G87" s="98">
        <v>44384.22435146448</v>
      </c>
      <c r="H87" s="100">
        <v>4217.051062061056</v>
      </c>
      <c r="I87" s="100">
        <v>17036.29365402845</v>
      </c>
      <c r="J87" s="99">
        <v>2574.7205493884912</v>
      </c>
      <c r="K87" s="98">
        <v>68782.46560045495</v>
      </c>
      <c r="L87" s="99">
        <v>7447.396917685994</v>
      </c>
      <c r="M87" s="101"/>
      <c r="N87" s="94"/>
    </row>
    <row r="88" spans="1:14" ht="12.75">
      <c r="A88" s="87"/>
      <c r="B88" s="95">
        <v>15</v>
      </c>
      <c r="C88" s="96">
        <v>1</v>
      </c>
      <c r="D88" s="97">
        <v>2013</v>
      </c>
      <c r="E88" s="98">
        <v>5451.327403569169</v>
      </c>
      <c r="F88" s="99">
        <v>473.85853318683206</v>
      </c>
      <c r="G88" s="98">
        <v>44081.31720492433</v>
      </c>
      <c r="H88" s="100">
        <v>3755.951660240429</v>
      </c>
      <c r="I88" s="100">
        <v>6862.473389852652</v>
      </c>
      <c r="J88" s="99">
        <v>878.510475570798</v>
      </c>
      <c r="K88" s="98">
        <v>56395.117998346155</v>
      </c>
      <c r="L88" s="99">
        <v>5108.320668998059</v>
      </c>
      <c r="M88" s="101"/>
      <c r="N88" s="94"/>
    </row>
    <row r="89" spans="1:14" ht="12.75">
      <c r="A89" s="87"/>
      <c r="B89" s="95">
        <v>16</v>
      </c>
      <c r="C89" s="96">
        <v>1</v>
      </c>
      <c r="D89" s="97">
        <v>2013</v>
      </c>
      <c r="E89" s="98">
        <v>5026.403333809783</v>
      </c>
      <c r="F89" s="99">
        <v>522.5699473507445</v>
      </c>
      <c r="G89" s="98">
        <v>55406.18443251662</v>
      </c>
      <c r="H89" s="100">
        <v>8387.326507944304</v>
      </c>
      <c r="I89" s="100">
        <v>17173.174857700567</v>
      </c>
      <c r="J89" s="99">
        <v>4631.866749197852</v>
      </c>
      <c r="K89" s="98">
        <v>77605.76262402696</v>
      </c>
      <c r="L89" s="99">
        <v>13541.763204492901</v>
      </c>
      <c r="M89" s="101"/>
      <c r="N89" s="94"/>
    </row>
    <row r="90" spans="1:14" ht="12.75">
      <c r="A90" s="87"/>
      <c r="B90" s="95">
        <v>17</v>
      </c>
      <c r="C90" s="96">
        <v>1</v>
      </c>
      <c r="D90" s="97">
        <v>2013</v>
      </c>
      <c r="E90" s="98">
        <v>5989.432415771274</v>
      </c>
      <c r="F90" s="99">
        <v>550.3716953253178</v>
      </c>
      <c r="G90" s="98">
        <v>49424.84253689789</v>
      </c>
      <c r="H90" s="100">
        <v>7100.482356448788</v>
      </c>
      <c r="I90" s="100">
        <v>22541.398467436644</v>
      </c>
      <c r="J90" s="99">
        <v>3691.3478678542265</v>
      </c>
      <c r="K90" s="98">
        <v>77955.67342010581</v>
      </c>
      <c r="L90" s="99">
        <v>11342.20191962833</v>
      </c>
      <c r="M90" s="101"/>
      <c r="N90" s="94"/>
    </row>
    <row r="91" spans="1:14" ht="12.75">
      <c r="A91" s="87"/>
      <c r="B91" s="95">
        <v>18</v>
      </c>
      <c r="C91" s="96">
        <v>1</v>
      </c>
      <c r="D91" s="97">
        <v>2013</v>
      </c>
      <c r="E91" s="98">
        <v>7602.2185104575055</v>
      </c>
      <c r="F91" s="99">
        <v>468.60018713109787</v>
      </c>
      <c r="G91" s="98">
        <v>50807.91649029224</v>
      </c>
      <c r="H91" s="100">
        <v>7566.728542929225</v>
      </c>
      <c r="I91" s="100">
        <v>21507.285324765406</v>
      </c>
      <c r="J91" s="99">
        <v>7251.805102698494</v>
      </c>
      <c r="K91" s="98">
        <v>79917.42032551515</v>
      </c>
      <c r="L91" s="99">
        <v>15287.133832758816</v>
      </c>
      <c r="M91" s="101"/>
      <c r="N91" s="94"/>
    </row>
    <row r="92" spans="1:14" ht="12.75">
      <c r="A92" s="87"/>
      <c r="B92" s="95">
        <v>21</v>
      </c>
      <c r="C92" s="96">
        <v>1</v>
      </c>
      <c r="D92" s="97">
        <v>2013</v>
      </c>
      <c r="E92" s="98">
        <v>7784.524222077438</v>
      </c>
      <c r="F92" s="99">
        <v>793.798069322689</v>
      </c>
      <c r="G92" s="98">
        <v>46763.542339024716</v>
      </c>
      <c r="H92" s="100">
        <v>4929.6003068722</v>
      </c>
      <c r="I92" s="100">
        <v>20670.291101933835</v>
      </c>
      <c r="J92" s="99">
        <v>4966.5717893731635</v>
      </c>
      <c r="K92" s="98">
        <v>75218.35766303599</v>
      </c>
      <c r="L92" s="99">
        <v>10689.970165568053</v>
      </c>
      <c r="M92" s="101"/>
      <c r="N92" s="94"/>
    </row>
    <row r="93" spans="1:14" ht="12.75">
      <c r="A93" s="87"/>
      <c r="B93" s="95">
        <v>22</v>
      </c>
      <c r="C93" s="96">
        <v>1</v>
      </c>
      <c r="D93" s="97">
        <v>2013</v>
      </c>
      <c r="E93" s="98">
        <v>6719.094117033225</v>
      </c>
      <c r="F93" s="99">
        <v>568.5480692788437</v>
      </c>
      <c r="G93" s="98">
        <v>49849.16030852078</v>
      </c>
      <c r="H93" s="100">
        <v>5620.703097133667</v>
      </c>
      <c r="I93" s="100">
        <v>6097.0894961052345</v>
      </c>
      <c r="J93" s="99">
        <v>522.8496512556811</v>
      </c>
      <c r="K93" s="98">
        <v>62665.34392165924</v>
      </c>
      <c r="L93" s="99">
        <v>6712.100817668192</v>
      </c>
      <c r="M93" s="101"/>
      <c r="N93" s="94"/>
    </row>
    <row r="94" spans="1:14" ht="12.75">
      <c r="A94" s="87"/>
      <c r="B94" s="95">
        <v>23</v>
      </c>
      <c r="C94" s="96">
        <v>1</v>
      </c>
      <c r="D94" s="97">
        <v>2013</v>
      </c>
      <c r="E94" s="98">
        <v>4350.463209973544</v>
      </c>
      <c r="F94" s="99">
        <v>394.6968631864725</v>
      </c>
      <c r="G94" s="98">
        <v>49063.356752153035</v>
      </c>
      <c r="H94" s="100">
        <v>8184.405116728939</v>
      </c>
      <c r="I94" s="100">
        <v>17257.384277129408</v>
      </c>
      <c r="J94" s="99">
        <v>1855.7729781467006</v>
      </c>
      <c r="K94" s="98">
        <v>70671.20423925598</v>
      </c>
      <c r="L94" s="99">
        <v>10434.874958062112</v>
      </c>
      <c r="M94" s="101"/>
      <c r="N94" s="94"/>
    </row>
    <row r="95" spans="1:14" ht="12.75">
      <c r="A95" s="87"/>
      <c r="B95" s="95">
        <v>24</v>
      </c>
      <c r="C95" s="96">
        <v>1</v>
      </c>
      <c r="D95" s="97">
        <v>2013</v>
      </c>
      <c r="E95" s="98">
        <v>6307.783931805007</v>
      </c>
      <c r="F95" s="99">
        <v>571.3502621501486</v>
      </c>
      <c r="G95" s="98">
        <v>51562.0411958063</v>
      </c>
      <c r="H95" s="100">
        <v>6705.709388035711</v>
      </c>
      <c r="I95" s="100">
        <v>11671.695571727596</v>
      </c>
      <c r="J95" s="99">
        <v>2238.14437326428</v>
      </c>
      <c r="K95" s="98">
        <v>69541.5206993389</v>
      </c>
      <c r="L95" s="99">
        <v>9515.204023450138</v>
      </c>
      <c r="M95" s="101"/>
      <c r="N95" s="94"/>
    </row>
    <row r="96" spans="1:14" ht="12.75">
      <c r="A96" s="87"/>
      <c r="B96" s="95">
        <v>25</v>
      </c>
      <c r="C96" s="96">
        <v>1</v>
      </c>
      <c r="D96" s="97">
        <v>2013</v>
      </c>
      <c r="E96" s="98">
        <v>6886.538212363103</v>
      </c>
      <c r="F96" s="99">
        <v>491.3410545372275</v>
      </c>
      <c r="G96" s="98">
        <v>39799.821316547066</v>
      </c>
      <c r="H96" s="100">
        <v>4735.175891963798</v>
      </c>
      <c r="I96" s="100">
        <v>20584.143706248018</v>
      </c>
      <c r="J96" s="99">
        <v>4116.893248197745</v>
      </c>
      <c r="K96" s="98">
        <v>67270.50323515819</v>
      </c>
      <c r="L96" s="99">
        <v>9343.410194698772</v>
      </c>
      <c r="M96" s="101"/>
      <c r="N96" s="94"/>
    </row>
    <row r="97" spans="1:14" ht="12.75">
      <c r="A97" s="87"/>
      <c r="B97" s="95">
        <v>28</v>
      </c>
      <c r="C97" s="96">
        <v>1</v>
      </c>
      <c r="D97" s="97">
        <v>2013</v>
      </c>
      <c r="E97" s="98">
        <v>6649.844039295776</v>
      </c>
      <c r="F97" s="99">
        <v>763.9183552456774</v>
      </c>
      <c r="G97" s="98">
        <v>34435.04314082096</v>
      </c>
      <c r="H97" s="100">
        <v>7001.772787551837</v>
      </c>
      <c r="I97" s="100">
        <v>10052.4134422213</v>
      </c>
      <c r="J97" s="99">
        <v>1697.9459394568635</v>
      </c>
      <c r="K97" s="98">
        <v>51137.300622338036</v>
      </c>
      <c r="L97" s="99">
        <v>9463.637082254378</v>
      </c>
      <c r="M97" s="101"/>
      <c r="N97" s="94"/>
    </row>
    <row r="98" spans="1:14" s="27" customFormat="1" ht="12.75">
      <c r="A98" s="103"/>
      <c r="B98" s="95">
        <v>29</v>
      </c>
      <c r="C98" s="96">
        <v>1</v>
      </c>
      <c r="D98" s="97">
        <v>2013</v>
      </c>
      <c r="E98" s="98">
        <v>4906.345035545262</v>
      </c>
      <c r="F98" s="99">
        <v>370.7307219016168</v>
      </c>
      <c r="G98" s="98">
        <v>40988.64187352077</v>
      </c>
      <c r="H98" s="100">
        <v>4335.767514953388</v>
      </c>
      <c r="I98" s="100">
        <v>13193.099338201317</v>
      </c>
      <c r="J98" s="99">
        <v>2115.157164165885</v>
      </c>
      <c r="K98" s="98">
        <v>59088.086247267354</v>
      </c>
      <c r="L98" s="99">
        <v>6821.655401020889</v>
      </c>
      <c r="M98" s="104"/>
      <c r="N98" s="104"/>
    </row>
    <row r="99" spans="1:14" s="27" customFormat="1" ht="12.75">
      <c r="A99" s="102"/>
      <c r="B99" s="95">
        <v>30</v>
      </c>
      <c r="C99" s="96">
        <v>1</v>
      </c>
      <c r="D99" s="97">
        <v>2013</v>
      </c>
      <c r="E99" s="98">
        <v>4897.138342583199</v>
      </c>
      <c r="F99" s="99">
        <v>414.21649568519877</v>
      </c>
      <c r="G99" s="98">
        <v>47088.09024533115</v>
      </c>
      <c r="H99" s="100">
        <v>7219.203657123916</v>
      </c>
      <c r="I99" s="100">
        <v>7806.535847180363</v>
      </c>
      <c r="J99" s="99">
        <v>1930.2010069038572</v>
      </c>
      <c r="K99" s="98">
        <v>59791.76443509471</v>
      </c>
      <c r="L99" s="99">
        <v>9563.621159712973</v>
      </c>
      <c r="M99" s="104"/>
      <c r="N99" s="104"/>
    </row>
    <row r="100" spans="1:14" s="27" customFormat="1" ht="13.5" thickBot="1">
      <c r="A100" s="102"/>
      <c r="B100" s="105">
        <v>31</v>
      </c>
      <c r="C100" s="106">
        <v>1</v>
      </c>
      <c r="D100" s="107">
        <v>2013</v>
      </c>
      <c r="E100" s="108">
        <v>5463.887272893088</v>
      </c>
      <c r="F100" s="109">
        <v>525.4963984278883</v>
      </c>
      <c r="G100" s="108">
        <v>55092.92864386075</v>
      </c>
      <c r="H100" s="110">
        <v>6364.08350685782</v>
      </c>
      <c r="I100" s="110">
        <v>24311.51466199336</v>
      </c>
      <c r="J100" s="109">
        <v>5273.919951077583</v>
      </c>
      <c r="K100" s="108">
        <v>84868.3305787472</v>
      </c>
      <c r="L100" s="109">
        <v>12163.49985636329</v>
      </c>
      <c r="M100" s="104"/>
      <c r="N100" s="104"/>
    </row>
    <row r="101" spans="1:15" s="117" customFormat="1" ht="13.5" thickBot="1">
      <c r="A101" s="102"/>
      <c r="B101" s="111">
        <v>30</v>
      </c>
      <c r="C101" s="112">
        <v>3</v>
      </c>
      <c r="D101" s="113">
        <v>2012</v>
      </c>
      <c r="E101" s="114" t="s">
        <v>44</v>
      </c>
      <c r="F101" s="115" t="s">
        <v>44</v>
      </c>
      <c r="G101" s="114" t="s">
        <v>44</v>
      </c>
      <c r="H101" s="116" t="s">
        <v>44</v>
      </c>
      <c r="I101" s="116" t="s">
        <v>44</v>
      </c>
      <c r="J101" s="115" t="s">
        <v>44</v>
      </c>
      <c r="K101" s="114" t="s">
        <v>44</v>
      </c>
      <c r="L101" s="115" t="s">
        <v>44</v>
      </c>
      <c r="M101" s="27"/>
      <c r="N101" s="27"/>
      <c r="O101" s="27"/>
    </row>
    <row r="102" spans="1:15" s="117" customFormat="1" ht="13.5" thickBot="1">
      <c r="A102" s="102"/>
      <c r="B102" s="27" t="s">
        <v>44</v>
      </c>
      <c r="C102" s="27" t="s">
        <v>44</v>
      </c>
      <c r="D102" s="27" t="s">
        <v>44</v>
      </c>
      <c r="E102" s="104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2:15" ht="13.5" thickBot="1">
      <c r="B103" s="20"/>
      <c r="C103" s="20"/>
      <c r="D103" s="329" t="s">
        <v>12</v>
      </c>
      <c r="E103" s="330"/>
      <c r="F103" s="331" t="s">
        <v>13</v>
      </c>
      <c r="G103" s="331"/>
      <c r="H103" s="331"/>
      <c r="I103" s="330"/>
      <c r="J103" s="332" t="s">
        <v>14</v>
      </c>
      <c r="K103" s="333"/>
      <c r="L103" s="20"/>
      <c r="M103" s="20"/>
      <c r="N103" s="20"/>
      <c r="O103" s="20"/>
    </row>
    <row r="104" spans="2:13" ht="13.5" thickBot="1">
      <c r="B104" s="359"/>
      <c r="C104" s="360"/>
      <c r="D104" s="337" t="s">
        <v>15</v>
      </c>
      <c r="E104" s="338"/>
      <c r="F104" s="339" t="s">
        <v>16</v>
      </c>
      <c r="G104" s="340"/>
      <c r="H104" s="340" t="s">
        <v>17</v>
      </c>
      <c r="I104" s="363"/>
      <c r="J104" s="334"/>
      <c r="K104" s="335"/>
      <c r="L104" s="20"/>
      <c r="M104" s="20"/>
    </row>
    <row r="105" spans="2:13" ht="26.25" thickBot="1">
      <c r="B105" s="361"/>
      <c r="C105" s="362"/>
      <c r="D105" s="84" t="s">
        <v>20</v>
      </c>
      <c r="E105" s="85" t="s">
        <v>21</v>
      </c>
      <c r="F105" s="118" t="s">
        <v>22</v>
      </c>
      <c r="G105" s="59" t="s">
        <v>21</v>
      </c>
      <c r="H105" s="58" t="s">
        <v>20</v>
      </c>
      <c r="I105" s="59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4" t="s">
        <v>37</v>
      </c>
      <c r="C106" s="365"/>
      <c r="D106" s="119">
        <v>6218.58198992871</v>
      </c>
      <c r="E106" s="120">
        <v>589.3834889931818</v>
      </c>
      <c r="F106" s="63">
        <v>48126.13486648526</v>
      </c>
      <c r="G106" s="66">
        <v>5971.857103468352</v>
      </c>
      <c r="H106" s="65">
        <v>14397.785969638911</v>
      </c>
      <c r="I106" s="66">
        <v>2726.166048820974</v>
      </c>
      <c r="J106" s="65">
        <v>68742.50282605289</v>
      </c>
      <c r="K106" s="66">
        <v>9287.406641282507</v>
      </c>
      <c r="L106" s="20"/>
      <c r="M106" s="20"/>
    </row>
    <row r="107" spans="2:13" ht="12.75">
      <c r="B107" s="366" t="s">
        <v>38</v>
      </c>
      <c r="C107" s="367"/>
      <c r="D107" s="71">
        <v>8512.03807718724</v>
      </c>
      <c r="E107" s="72">
        <v>1058.0178046297626</v>
      </c>
      <c r="F107" s="69">
        <v>64900.56869118722</v>
      </c>
      <c r="G107" s="72">
        <v>8387.326507944304</v>
      </c>
      <c r="H107" s="71">
        <v>24311.51466199336</v>
      </c>
      <c r="I107" s="72">
        <v>7251.805102698494</v>
      </c>
      <c r="J107" s="71">
        <v>85432.30696700704</v>
      </c>
      <c r="K107" s="72">
        <v>15287.133832758816</v>
      </c>
      <c r="L107" s="20"/>
      <c r="M107" s="20"/>
    </row>
    <row r="108" spans="2:13" ht="13.5" thickBot="1">
      <c r="B108" s="368" t="s">
        <v>39</v>
      </c>
      <c r="C108" s="369"/>
      <c r="D108" s="76">
        <v>4350.463209973544</v>
      </c>
      <c r="E108" s="77">
        <v>370.7307219016168</v>
      </c>
      <c r="F108" s="74">
        <v>33127.07979264751</v>
      </c>
      <c r="G108" s="77">
        <v>2600.1939975551945</v>
      </c>
      <c r="H108" s="76">
        <v>6097.0894961052345</v>
      </c>
      <c r="I108" s="77">
        <v>522.8496512556811</v>
      </c>
      <c r="J108" s="76">
        <v>51137.300622338036</v>
      </c>
      <c r="K108" s="77">
        <v>5108.320668998059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46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70" t="s">
        <v>13</v>
      </c>
      <c r="I116" s="371"/>
      <c r="K116" s="127"/>
      <c r="L116" s="127"/>
      <c r="M116" s="127"/>
      <c r="N116" s="20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0"/>
    </row>
    <row r="118" spans="1:17" ht="12.75">
      <c r="A118" s="132"/>
      <c r="B118" s="133">
        <v>1</v>
      </c>
      <c r="C118" s="134" t="s">
        <v>54</v>
      </c>
      <c r="D118" s="135"/>
      <c r="E118" s="136"/>
      <c r="F118" s="137">
        <v>404532.3246460849</v>
      </c>
      <c r="G118" s="138">
        <v>294.6489586604255</v>
      </c>
      <c r="H118" s="138">
        <v>325810.93667267956</v>
      </c>
      <c r="I118" s="139">
        <v>78426.73901474493</v>
      </c>
      <c r="J118" s="124"/>
      <c r="K118" s="140"/>
      <c r="L118" s="141"/>
      <c r="M118" s="140"/>
      <c r="N118" s="142"/>
      <c r="O118" s="143"/>
      <c r="P118" s="143"/>
      <c r="Q118" s="143"/>
    </row>
    <row r="119" spans="1:17" ht="12.75">
      <c r="A119" s="132"/>
      <c r="B119" s="144">
        <v>2</v>
      </c>
      <c r="C119" s="145" t="s">
        <v>55</v>
      </c>
      <c r="D119" s="146"/>
      <c r="E119" s="147"/>
      <c r="F119" s="148">
        <v>178729.94131434607</v>
      </c>
      <c r="G119" s="148">
        <v>12314.383698487754</v>
      </c>
      <c r="H119" s="149">
        <v>108539.34861226703</v>
      </c>
      <c r="I119" s="150">
        <v>57876.20900359128</v>
      </c>
      <c r="J119" s="124"/>
      <c r="K119" s="140"/>
      <c r="L119" s="141"/>
      <c r="M119" s="140"/>
      <c r="N119" s="142"/>
      <c r="O119" s="143"/>
      <c r="P119" s="143"/>
      <c r="Q119" s="143"/>
    </row>
    <row r="120" spans="1:17" ht="12.75">
      <c r="A120" s="132"/>
      <c r="B120" s="144">
        <v>3</v>
      </c>
      <c r="C120" s="145" t="s">
        <v>56</v>
      </c>
      <c r="D120" s="146"/>
      <c r="E120" s="147"/>
      <c r="F120" s="148">
        <v>148559.26102854614</v>
      </c>
      <c r="G120" s="148">
        <v>1245.0772255007973</v>
      </c>
      <c r="H120" s="149">
        <v>120087.62511982395</v>
      </c>
      <c r="I120" s="150">
        <v>27226.55868322141</v>
      </c>
      <c r="J120" s="124"/>
      <c r="K120" s="140"/>
      <c r="L120" s="141"/>
      <c r="M120" s="140"/>
      <c r="N120" s="142"/>
      <c r="O120" s="143"/>
      <c r="P120" s="143"/>
      <c r="Q120" s="143"/>
    </row>
    <row r="121" spans="1:17" ht="12.75">
      <c r="A121" s="132"/>
      <c r="B121" s="144">
        <v>4</v>
      </c>
      <c r="C121" s="145" t="s">
        <v>57</v>
      </c>
      <c r="D121" s="146"/>
      <c r="E121" s="147"/>
      <c r="F121" s="148">
        <v>142419.7221017592</v>
      </c>
      <c r="G121" s="148">
        <v>10739.847716627</v>
      </c>
      <c r="H121" s="149">
        <v>105756.55564494201</v>
      </c>
      <c r="I121" s="150">
        <v>25923.31874019017</v>
      </c>
      <c r="J121" s="124"/>
      <c r="K121" s="140"/>
      <c r="L121" s="141"/>
      <c r="M121" s="140"/>
      <c r="N121" s="142"/>
      <c r="O121" s="143"/>
      <c r="P121" s="143"/>
      <c r="Q121" s="143"/>
    </row>
    <row r="122" spans="1:17" ht="12.75">
      <c r="A122" s="132"/>
      <c r="B122" s="144">
        <v>5</v>
      </c>
      <c r="C122" s="145" t="s">
        <v>58</v>
      </c>
      <c r="D122" s="146"/>
      <c r="E122" s="147"/>
      <c r="F122" s="151">
        <v>103354.81763141422</v>
      </c>
      <c r="G122" s="148">
        <v>4831.533264319715</v>
      </c>
      <c r="H122" s="149">
        <v>61082.86442531439</v>
      </c>
      <c r="I122" s="150">
        <v>37440.41994178011</v>
      </c>
      <c r="J122" s="124"/>
      <c r="K122" s="140"/>
      <c r="L122" s="141"/>
      <c r="M122" s="140"/>
      <c r="N122" s="142"/>
      <c r="O122" s="143"/>
      <c r="P122" s="143"/>
      <c r="Q122" s="143"/>
    </row>
    <row r="123" spans="1:17" ht="12.75">
      <c r="A123" s="132"/>
      <c r="B123" s="144">
        <v>6</v>
      </c>
      <c r="C123" s="145" t="s">
        <v>59</v>
      </c>
      <c r="D123" s="146"/>
      <c r="E123" s="147"/>
      <c r="F123" s="148">
        <v>99163.86998814247</v>
      </c>
      <c r="G123" s="148">
        <v>6946.959037667545</v>
      </c>
      <c r="H123" s="149">
        <v>80372.43971410078</v>
      </c>
      <c r="I123" s="150">
        <v>11844.471236374138</v>
      </c>
      <c r="J123" s="124"/>
      <c r="K123" s="140"/>
      <c r="L123" s="141"/>
      <c r="M123" s="140"/>
      <c r="N123" s="142"/>
      <c r="O123" s="143"/>
      <c r="P123" s="143"/>
      <c r="Q123" s="143"/>
    </row>
    <row r="124" spans="1:17" ht="12.75">
      <c r="A124" s="132"/>
      <c r="B124" s="144">
        <v>7</v>
      </c>
      <c r="C124" s="145" t="s">
        <v>60</v>
      </c>
      <c r="D124" s="146"/>
      <c r="E124" s="147"/>
      <c r="F124" s="148">
        <v>73442.72677442987</v>
      </c>
      <c r="G124" s="148">
        <v>4138.220209917068</v>
      </c>
      <c r="H124" s="149">
        <v>56426.0636954411</v>
      </c>
      <c r="I124" s="150">
        <v>12878.442869071696</v>
      </c>
      <c r="J124" s="124"/>
      <c r="K124" s="140"/>
      <c r="L124" s="141"/>
      <c r="M124" s="140"/>
      <c r="N124" s="142"/>
      <c r="O124" s="143"/>
      <c r="P124" s="143"/>
      <c r="Q124" s="143"/>
    </row>
    <row r="125" spans="1:17" ht="12.75">
      <c r="A125" s="132"/>
      <c r="B125" s="144">
        <v>8</v>
      </c>
      <c r="C125" s="145" t="s">
        <v>61</v>
      </c>
      <c r="D125" s="146"/>
      <c r="E125" s="147"/>
      <c r="F125" s="148">
        <v>61543.08581727042</v>
      </c>
      <c r="G125" s="148">
        <v>24286.40250848902</v>
      </c>
      <c r="H125" s="149">
        <v>22201.795994141037</v>
      </c>
      <c r="I125" s="150">
        <v>15054.887314640364</v>
      </c>
      <c r="J125" s="124"/>
      <c r="K125" s="140"/>
      <c r="L125" s="141"/>
      <c r="M125" s="140"/>
      <c r="N125" s="142"/>
      <c r="O125" s="143"/>
      <c r="P125" s="143"/>
      <c r="Q125" s="143"/>
    </row>
    <row r="126" spans="1:17" ht="12.75">
      <c r="A126" s="132"/>
      <c r="B126" s="144">
        <v>9</v>
      </c>
      <c r="C126" s="145" t="s">
        <v>62</v>
      </c>
      <c r="D126" s="146"/>
      <c r="E126" s="147"/>
      <c r="F126" s="148">
        <v>53489.860856728876</v>
      </c>
      <c r="G126" s="148">
        <v>3905.9652319758734</v>
      </c>
      <c r="H126" s="149">
        <v>45399.27329227972</v>
      </c>
      <c r="I126" s="150">
        <v>4184.622332473276</v>
      </c>
      <c r="J126" s="124"/>
      <c r="K126" s="140"/>
      <c r="L126" s="141"/>
      <c r="M126" s="140"/>
      <c r="N126" s="142"/>
      <c r="O126" s="143"/>
      <c r="P126" s="143"/>
      <c r="Q126" s="143"/>
    </row>
    <row r="127" spans="1:17" ht="12.75">
      <c r="A127" s="132"/>
      <c r="B127" s="144">
        <v>10</v>
      </c>
      <c r="C127" s="145" t="s">
        <v>63</v>
      </c>
      <c r="D127" s="146"/>
      <c r="E127" s="147"/>
      <c r="F127" s="148">
        <v>43019.510207171166</v>
      </c>
      <c r="G127" s="148">
        <v>2569.6855838068063</v>
      </c>
      <c r="H127" s="149">
        <v>33867.78712682856</v>
      </c>
      <c r="I127" s="150">
        <v>6582.037496535799</v>
      </c>
      <c r="J127" s="124"/>
      <c r="K127" s="140"/>
      <c r="L127" s="141"/>
      <c r="M127" s="140"/>
      <c r="N127" s="142"/>
      <c r="O127" s="143"/>
      <c r="P127" s="143"/>
      <c r="Q127" s="143"/>
    </row>
    <row r="128" spans="1:17" ht="12.75">
      <c r="A128" s="132"/>
      <c r="B128" s="144">
        <v>11</v>
      </c>
      <c r="C128" s="145" t="s">
        <v>64</v>
      </c>
      <c r="D128" s="146"/>
      <c r="E128" s="147"/>
      <c r="F128" s="148">
        <v>40972.40408991107</v>
      </c>
      <c r="G128" s="148">
        <v>14050.315192849463</v>
      </c>
      <c r="H128" s="149">
        <v>22033.861883887</v>
      </c>
      <c r="I128" s="150">
        <v>4888.227013174601</v>
      </c>
      <c r="J128" s="124"/>
      <c r="K128" s="140"/>
      <c r="L128" s="141"/>
      <c r="M128" s="140"/>
      <c r="N128" s="142"/>
      <c r="O128" s="143"/>
      <c r="P128" s="143"/>
      <c r="Q128" s="143"/>
    </row>
    <row r="129" spans="1:17" ht="12.75">
      <c r="A129" s="132"/>
      <c r="B129" s="144">
        <v>12</v>
      </c>
      <c r="C129" s="145" t="s">
        <v>65</v>
      </c>
      <c r="D129" s="146"/>
      <c r="E129" s="147"/>
      <c r="F129" s="148">
        <v>28373.200128816792</v>
      </c>
      <c r="G129" s="148">
        <v>3627.024351806565</v>
      </c>
      <c r="H129" s="149">
        <v>17749.60431127938</v>
      </c>
      <c r="I129" s="150">
        <v>6996.571465730846</v>
      </c>
      <c r="J129" s="124"/>
      <c r="K129" s="140"/>
      <c r="L129" s="141"/>
      <c r="M129" s="140"/>
      <c r="N129" s="142"/>
      <c r="O129" s="143"/>
      <c r="P129" s="143"/>
      <c r="Q129" s="143"/>
    </row>
    <row r="130" spans="1:17" ht="12.75">
      <c r="A130" s="132"/>
      <c r="B130" s="144">
        <v>13</v>
      </c>
      <c r="C130" s="145" t="s">
        <v>66</v>
      </c>
      <c r="D130" s="146"/>
      <c r="E130" s="147"/>
      <c r="F130" s="148">
        <v>24561.401562880936</v>
      </c>
      <c r="G130" s="148">
        <v>6492.934286411997</v>
      </c>
      <c r="H130" s="149">
        <v>8089.694499688829</v>
      </c>
      <c r="I130" s="150">
        <v>9978.772776780112</v>
      </c>
      <c r="J130" s="124"/>
      <c r="K130" s="140"/>
      <c r="L130" s="141"/>
      <c r="M130" s="140"/>
      <c r="N130" s="142"/>
      <c r="O130" s="143"/>
      <c r="P130" s="143"/>
      <c r="Q130" s="143"/>
    </row>
    <row r="131" spans="1:17" ht="12.75">
      <c r="A131" s="132"/>
      <c r="B131" s="144">
        <v>14</v>
      </c>
      <c r="C131" s="145" t="s">
        <v>67</v>
      </c>
      <c r="D131" s="146"/>
      <c r="E131" s="147"/>
      <c r="F131" s="148">
        <v>21776.740871570473</v>
      </c>
      <c r="G131" s="148">
        <v>3747.340194759873</v>
      </c>
      <c r="H131" s="149">
        <v>15472.126299035017</v>
      </c>
      <c r="I131" s="150">
        <v>2557.2743777755827</v>
      </c>
      <c r="J131" s="124"/>
      <c r="K131" s="140"/>
      <c r="L131" s="141"/>
      <c r="M131" s="140"/>
      <c r="N131" s="142"/>
      <c r="O131" s="143"/>
      <c r="P131" s="143"/>
      <c r="Q131" s="143"/>
    </row>
    <row r="132" spans="1:17" ht="12.75">
      <c r="A132" s="132"/>
      <c r="B132" s="144">
        <v>15</v>
      </c>
      <c r="C132" s="145" t="s">
        <v>68</v>
      </c>
      <c r="D132" s="146"/>
      <c r="E132" s="147"/>
      <c r="F132" s="148">
        <v>15066.25019991022</v>
      </c>
      <c r="G132" s="148">
        <v>6858.678479529451</v>
      </c>
      <c r="H132" s="149">
        <v>6924.602102522257</v>
      </c>
      <c r="I132" s="150">
        <v>1282.9696178585136</v>
      </c>
      <c r="J132" s="124"/>
      <c r="K132" s="140"/>
      <c r="L132" s="141"/>
      <c r="M132" s="140"/>
      <c r="N132" s="142"/>
      <c r="O132" s="143"/>
      <c r="P132" s="143"/>
      <c r="Q132" s="143"/>
    </row>
    <row r="133" spans="1:17" ht="12.75">
      <c r="A133" s="132"/>
      <c r="B133" s="144">
        <v>16</v>
      </c>
      <c r="C133" s="145" t="s">
        <v>69</v>
      </c>
      <c r="D133" s="146"/>
      <c r="E133" s="147"/>
      <c r="F133" s="148">
        <v>13266.031440146657</v>
      </c>
      <c r="G133" s="148">
        <v>1460.8077420052364</v>
      </c>
      <c r="H133" s="149">
        <v>6959.0145458157795</v>
      </c>
      <c r="I133" s="150">
        <v>4846.209152325641</v>
      </c>
      <c r="J133" s="124"/>
      <c r="K133" s="140"/>
      <c r="L133" s="141"/>
      <c r="M133" s="140"/>
      <c r="N133" s="142"/>
      <c r="O133" s="143"/>
      <c r="P133" s="143"/>
      <c r="Q133" s="143"/>
    </row>
    <row r="134" spans="1:17" ht="12.75">
      <c r="A134" s="27"/>
      <c r="B134" s="144">
        <v>17</v>
      </c>
      <c r="C134" s="145" t="s">
        <v>70</v>
      </c>
      <c r="D134" s="146"/>
      <c r="E134" s="147"/>
      <c r="F134" s="148">
        <v>9316.55076501959</v>
      </c>
      <c r="G134" s="148">
        <v>406.8331911217651</v>
      </c>
      <c r="H134" s="149">
        <v>6856.937156110679</v>
      </c>
      <c r="I134" s="150">
        <v>2052.7804177871476</v>
      </c>
      <c r="J134" s="124"/>
      <c r="K134" s="140"/>
      <c r="L134" s="141"/>
      <c r="M134" s="140"/>
      <c r="N134" s="142"/>
      <c r="O134" s="143"/>
      <c r="P134" s="143"/>
      <c r="Q134" s="143"/>
    </row>
    <row r="135" spans="1:17" ht="12.75">
      <c r="A135" s="132"/>
      <c r="B135" s="144">
        <v>18</v>
      </c>
      <c r="C135" s="145" t="s">
        <v>71</v>
      </c>
      <c r="D135" s="146"/>
      <c r="E135" s="147"/>
      <c r="F135" s="148">
        <v>8890.33739627705</v>
      </c>
      <c r="G135" s="148">
        <v>5606.075388939567</v>
      </c>
      <c r="H135" s="149">
        <v>2843.9169768234815</v>
      </c>
      <c r="I135" s="150">
        <v>440.34503051399923</v>
      </c>
      <c r="J135" s="124"/>
      <c r="K135" s="140"/>
      <c r="L135" s="141"/>
      <c r="M135" s="140"/>
      <c r="N135" s="142"/>
      <c r="O135" s="143"/>
      <c r="P135" s="143"/>
      <c r="Q135" s="143"/>
    </row>
    <row r="136" spans="1:17" ht="12.75">
      <c r="A136" s="132"/>
      <c r="B136" s="144">
        <v>19</v>
      </c>
      <c r="C136" s="145" t="s">
        <v>72</v>
      </c>
      <c r="D136" s="146"/>
      <c r="E136" s="147"/>
      <c r="F136" s="148">
        <v>7596.095265956703</v>
      </c>
      <c r="G136" s="148">
        <v>6294.174690113677</v>
      </c>
      <c r="H136" s="149">
        <v>37.42346810487655</v>
      </c>
      <c r="I136" s="150">
        <v>1264.4971077381492</v>
      </c>
      <c r="J136" s="124"/>
      <c r="K136" s="140"/>
      <c r="L136" s="141"/>
      <c r="M136" s="140"/>
      <c r="N136" s="142"/>
      <c r="O136" s="143"/>
      <c r="P136" s="143"/>
      <c r="Q136" s="143"/>
    </row>
    <row r="137" spans="1:17" ht="12.75">
      <c r="A137" s="132"/>
      <c r="B137" s="144">
        <v>20</v>
      </c>
      <c r="C137" s="145" t="s">
        <v>73</v>
      </c>
      <c r="D137" s="146"/>
      <c r="E137" s="147"/>
      <c r="F137" s="148">
        <v>6563.096532997852</v>
      </c>
      <c r="G137" s="148">
        <v>2774.9984682928653</v>
      </c>
      <c r="H137" s="149">
        <v>3567.708630335967</v>
      </c>
      <c r="I137" s="150">
        <v>220.38943436901863</v>
      </c>
      <c r="J137" s="124"/>
      <c r="K137" s="140"/>
      <c r="L137" s="141"/>
      <c r="M137" s="140"/>
      <c r="N137" s="142"/>
      <c r="O137" s="143"/>
      <c r="P137" s="143"/>
      <c r="Q137" s="143"/>
    </row>
    <row r="138" spans="1:17" ht="12.75">
      <c r="A138" s="132"/>
      <c r="B138" s="144">
        <v>21</v>
      </c>
      <c r="C138" s="145" t="s">
        <v>74</v>
      </c>
      <c r="D138" s="146"/>
      <c r="E138" s="147"/>
      <c r="F138" s="148">
        <v>6452.157129270139</v>
      </c>
      <c r="G138" s="148">
        <v>2447.572208737457</v>
      </c>
      <c r="H138" s="149">
        <v>1071.1365414043821</v>
      </c>
      <c r="I138" s="150">
        <v>2933.4483791282996</v>
      </c>
      <c r="J138" s="124"/>
      <c r="K138" s="140"/>
      <c r="L138" s="141"/>
      <c r="M138" s="140"/>
      <c r="N138" s="142"/>
      <c r="O138" s="143"/>
      <c r="P138" s="143"/>
      <c r="Q138" s="143"/>
    </row>
    <row r="139" spans="1:17" ht="12.75">
      <c r="A139" s="132"/>
      <c r="B139" s="144">
        <v>22</v>
      </c>
      <c r="C139" s="145" t="s">
        <v>75</v>
      </c>
      <c r="D139" s="146"/>
      <c r="E139" s="147"/>
      <c r="F139" s="148">
        <v>6088.146557745046</v>
      </c>
      <c r="G139" s="148">
        <v>1194.0454871328093</v>
      </c>
      <c r="H139" s="149">
        <v>3660.117363562059</v>
      </c>
      <c r="I139" s="150">
        <v>1233.983707050178</v>
      </c>
      <c r="J139" s="124"/>
      <c r="K139" s="140"/>
      <c r="L139" s="141"/>
      <c r="M139" s="140"/>
      <c r="N139" s="142"/>
      <c r="O139" s="143"/>
      <c r="P139" s="143"/>
      <c r="Q139" s="143"/>
    </row>
    <row r="140" spans="1:17" ht="12.75">
      <c r="A140" s="132"/>
      <c r="B140" s="144">
        <v>23</v>
      </c>
      <c r="C140" s="145" t="s">
        <v>76</v>
      </c>
      <c r="D140" s="146"/>
      <c r="E140" s="147"/>
      <c r="F140" s="148">
        <v>5640.751545388728</v>
      </c>
      <c r="G140" s="148">
        <v>2547.767069227112</v>
      </c>
      <c r="H140" s="149">
        <v>2558.66722578414</v>
      </c>
      <c r="I140" s="150">
        <v>534.317250377476</v>
      </c>
      <c r="J140" s="124"/>
      <c r="K140" s="140"/>
      <c r="L140" s="141"/>
      <c r="M140" s="140"/>
      <c r="N140" s="142"/>
      <c r="O140" s="143"/>
      <c r="P140" s="143"/>
      <c r="Q140" s="143"/>
    </row>
    <row r="141" spans="1:17" ht="12.75">
      <c r="A141" s="132"/>
      <c r="B141" s="144">
        <v>24</v>
      </c>
      <c r="C141" s="145" t="s">
        <v>77</v>
      </c>
      <c r="D141" s="146"/>
      <c r="E141" s="147"/>
      <c r="F141" s="148">
        <v>3976.1681001955894</v>
      </c>
      <c r="G141" s="148">
        <v>3810.2904345403804</v>
      </c>
      <c r="H141" s="149">
        <v>165.87766565520886</v>
      </c>
      <c r="I141" s="150">
        <v>0</v>
      </c>
      <c r="J141" s="124"/>
      <c r="K141" s="140"/>
      <c r="L141" s="141"/>
      <c r="M141" s="140"/>
      <c r="N141" s="142"/>
      <c r="O141" s="143"/>
      <c r="P141" s="143"/>
      <c r="Q141" s="143"/>
    </row>
    <row r="142" spans="1:17" ht="12.75">
      <c r="A142" s="132"/>
      <c r="B142" s="144">
        <v>25</v>
      </c>
      <c r="C142" s="145" t="s">
        <v>78</v>
      </c>
      <c r="D142" s="146"/>
      <c r="E142" s="147"/>
      <c r="F142" s="148">
        <v>2011.0785238623826</v>
      </c>
      <c r="G142" s="148">
        <v>2011.0785238623826</v>
      </c>
      <c r="H142" s="149">
        <v>0</v>
      </c>
      <c r="I142" s="150">
        <v>0</v>
      </c>
      <c r="J142" s="124"/>
      <c r="K142" s="140"/>
      <c r="L142" s="141"/>
      <c r="M142" s="140"/>
      <c r="N142" s="142"/>
      <c r="O142" s="143"/>
      <c r="P142" s="143"/>
      <c r="Q142" s="143"/>
    </row>
    <row r="143" spans="1:17" ht="12.75">
      <c r="A143" s="132"/>
      <c r="B143" s="144">
        <v>26</v>
      </c>
      <c r="C143" s="145" t="s">
        <v>79</v>
      </c>
      <c r="D143" s="146"/>
      <c r="E143" s="147"/>
      <c r="F143" s="148">
        <v>774.728614732147</v>
      </c>
      <c r="G143" s="148">
        <v>486.67806861253746</v>
      </c>
      <c r="H143" s="149">
        <v>288.0505461196095</v>
      </c>
      <c r="I143" s="150">
        <v>0</v>
      </c>
      <c r="J143" s="124"/>
      <c r="K143" s="140"/>
      <c r="L143" s="141"/>
      <c r="M143" s="140"/>
      <c r="N143" s="142"/>
      <c r="O143" s="143"/>
      <c r="P143" s="143"/>
      <c r="Q143" s="143"/>
    </row>
    <row r="144" spans="1:17" ht="12.75">
      <c r="A144" s="132"/>
      <c r="B144" s="144">
        <v>27</v>
      </c>
      <c r="C144" s="145" t="s">
        <v>80</v>
      </c>
      <c r="D144" s="146"/>
      <c r="E144" s="147"/>
      <c r="F144" s="148">
        <v>705.0675309817576</v>
      </c>
      <c r="G144" s="148">
        <v>100.48966958800999</v>
      </c>
      <c r="H144" s="149">
        <v>604.5778613937476</v>
      </c>
      <c r="I144" s="150">
        <v>0</v>
      </c>
      <c r="J144" s="124"/>
      <c r="K144" s="140"/>
      <c r="L144" s="141"/>
      <c r="M144" s="140"/>
      <c r="N144" s="142"/>
      <c r="O144" s="143"/>
      <c r="P144" s="143"/>
      <c r="Q144" s="143"/>
    </row>
    <row r="145" spans="1:17" ht="12.75">
      <c r="A145" s="132"/>
      <c r="B145" s="144">
        <v>28</v>
      </c>
      <c r="C145" s="145" t="s">
        <v>81</v>
      </c>
      <c r="D145" s="146"/>
      <c r="E145" s="147"/>
      <c r="F145" s="148">
        <v>642.231287102202</v>
      </c>
      <c r="G145" s="148">
        <v>293.56351218366484</v>
      </c>
      <c r="H145" s="149">
        <v>264.8688060951878</v>
      </c>
      <c r="I145" s="150">
        <v>83.79896882334941</v>
      </c>
      <c r="J145" s="124"/>
      <c r="K145" s="140"/>
      <c r="L145" s="141"/>
      <c r="M145" s="140"/>
      <c r="N145" s="142"/>
      <c r="O145" s="143"/>
      <c r="P145" s="143"/>
      <c r="Q145" s="143"/>
    </row>
    <row r="146" spans="1:17" ht="12.75">
      <c r="A146" s="132"/>
      <c r="B146" s="144">
        <v>29</v>
      </c>
      <c r="C146" s="145" t="s">
        <v>82</v>
      </c>
      <c r="D146" s="146"/>
      <c r="E146" s="147"/>
      <c r="F146" s="148">
        <v>595.3546012515201</v>
      </c>
      <c r="G146" s="148">
        <v>595.3546012515201</v>
      </c>
      <c r="H146" s="149">
        <v>0</v>
      </c>
      <c r="I146" s="150">
        <v>0</v>
      </c>
      <c r="J146" s="124"/>
      <c r="K146" s="140"/>
      <c r="L146" s="141"/>
      <c r="M146" s="140"/>
      <c r="N146" s="142"/>
      <c r="O146" s="143"/>
      <c r="P146" s="143"/>
      <c r="Q146" s="143"/>
    </row>
    <row r="147" spans="1:17" ht="12.75">
      <c r="A147" s="132"/>
      <c r="B147" s="144">
        <v>30</v>
      </c>
      <c r="C147" s="145" t="s">
        <v>83</v>
      </c>
      <c r="D147" s="146"/>
      <c r="E147" s="147"/>
      <c r="F147" s="148">
        <v>564.3369943874178</v>
      </c>
      <c r="G147" s="148">
        <v>564.3369943874178</v>
      </c>
      <c r="H147" s="149">
        <v>0</v>
      </c>
      <c r="I147" s="150">
        <v>0</v>
      </c>
      <c r="J147" s="124"/>
      <c r="K147" s="140"/>
      <c r="L147" s="141"/>
      <c r="M147" s="140"/>
      <c r="N147" s="142"/>
      <c r="O147" s="143"/>
      <c r="P147" s="143"/>
      <c r="Q147" s="143"/>
    </row>
    <row r="148" spans="1:17" ht="12.75">
      <c r="A148" s="132"/>
      <c r="B148" s="144">
        <v>31</v>
      </c>
      <c r="C148" s="145" t="s">
        <v>84</v>
      </c>
      <c r="D148" s="146"/>
      <c r="E148" s="147"/>
      <c r="F148" s="148">
        <v>160.59448537087485</v>
      </c>
      <c r="G148" s="148">
        <v>96.84610732724484</v>
      </c>
      <c r="H148" s="149">
        <v>63.74837804363</v>
      </c>
      <c r="I148" s="150">
        <v>0</v>
      </c>
      <c r="J148" s="124"/>
      <c r="K148" s="140"/>
      <c r="L148" s="141"/>
      <c r="M148" s="140"/>
      <c r="N148" s="142"/>
      <c r="O148" s="143"/>
      <c r="P148" s="143"/>
      <c r="Q148" s="143"/>
    </row>
    <row r="149" spans="1:17" ht="12.75">
      <c r="A149" s="132"/>
      <c r="B149" s="144">
        <v>32</v>
      </c>
      <c r="C149" s="145" t="s">
        <v>85</v>
      </c>
      <c r="D149" s="146"/>
      <c r="E149" s="147"/>
      <c r="F149" s="148">
        <v>49.24516919824138</v>
      </c>
      <c r="G149" s="148">
        <v>49.24516919824138</v>
      </c>
      <c r="H149" s="149">
        <v>0</v>
      </c>
      <c r="I149" s="150">
        <v>0</v>
      </c>
      <c r="J149" s="124"/>
      <c r="K149" s="140"/>
      <c r="L149" s="141"/>
      <c r="M149" s="140"/>
      <c r="N149" s="142"/>
      <c r="O149" s="143"/>
      <c r="P149" s="143"/>
      <c r="Q149" s="143"/>
    </row>
    <row r="150" spans="1:17" ht="12.75">
      <c r="A150" s="132"/>
      <c r="B150" s="144">
        <v>33</v>
      </c>
      <c r="C150" s="145" t="s">
        <v>86</v>
      </c>
      <c r="D150" s="146"/>
      <c r="E150" s="147"/>
      <c r="F150" s="148">
        <v>18.647040643220794</v>
      </c>
      <c r="G150" s="148">
        <v>0.30453744682679496</v>
      </c>
      <c r="H150" s="149">
        <v>18.342503196394</v>
      </c>
      <c r="I150" s="150">
        <v>0</v>
      </c>
      <c r="J150" s="124"/>
      <c r="K150" s="140"/>
      <c r="L150" s="140"/>
      <c r="M150" s="140"/>
      <c r="N150" s="142"/>
      <c r="O150" s="143"/>
      <c r="P150" s="143"/>
      <c r="Q150" s="143"/>
    </row>
    <row r="151" spans="1:17" ht="12.75">
      <c r="A151" s="132"/>
      <c r="B151" s="144">
        <v>34</v>
      </c>
      <c r="C151" s="145" t="s">
        <v>87</v>
      </c>
      <c r="D151" s="146"/>
      <c r="E151" s="147"/>
      <c r="F151" s="148">
        <v>12.48230881547215</v>
      </c>
      <c r="G151" s="148">
        <v>12.48230881547215</v>
      </c>
      <c r="H151" s="149">
        <v>0</v>
      </c>
      <c r="I151" s="150">
        <v>0</v>
      </c>
      <c r="J151" s="124"/>
      <c r="K151" s="140"/>
      <c r="L151" s="140"/>
      <c r="M151" s="140"/>
      <c r="N151" s="142"/>
      <c r="O151" s="143"/>
      <c r="P151" s="143"/>
      <c r="Q151" s="143"/>
    </row>
    <row r="152" spans="1:17" ht="12.75">
      <c r="A152" s="132"/>
      <c r="B152" s="144">
        <v>35</v>
      </c>
      <c r="C152" s="145" t="s">
        <v>88</v>
      </c>
      <c r="D152" s="146"/>
      <c r="E152" s="147"/>
      <c r="F152" s="148">
        <v>6.817580646373032</v>
      </c>
      <c r="G152" s="148">
        <v>6.817580646373032</v>
      </c>
      <c r="H152" s="149">
        <v>0</v>
      </c>
      <c r="I152" s="150">
        <v>0</v>
      </c>
      <c r="J152" s="124"/>
      <c r="K152" s="140"/>
      <c r="L152" s="140"/>
      <c r="M152" s="140"/>
      <c r="N152" s="142"/>
      <c r="O152" s="143"/>
      <c r="P152" s="143"/>
      <c r="Q152" s="143"/>
    </row>
    <row r="153" spans="1:17" ht="12.75">
      <c r="A153" s="132"/>
      <c r="B153" s="144">
        <v>36</v>
      </c>
      <c r="C153" s="145" t="s">
        <v>89</v>
      </c>
      <c r="D153" s="146"/>
      <c r="E153" s="147"/>
      <c r="F153" s="148">
        <v>0.026084191689619184</v>
      </c>
      <c r="G153" s="148">
        <v>0.026084191689619184</v>
      </c>
      <c r="H153" s="149">
        <v>0</v>
      </c>
      <c r="I153" s="150">
        <v>0</v>
      </c>
      <c r="J153" s="124"/>
      <c r="K153" s="140"/>
      <c r="L153" s="140"/>
      <c r="M153" s="140"/>
      <c r="N153" s="142"/>
      <c r="O153" s="143"/>
      <c r="P153" s="143"/>
      <c r="Q153" s="143"/>
    </row>
    <row r="154" spans="1:17" ht="13.5" thickBot="1">
      <c r="A154" s="132"/>
      <c r="B154" s="152">
        <v>37</v>
      </c>
      <c r="C154" s="153">
        <v>0</v>
      </c>
      <c r="D154" s="154"/>
      <c r="E154" s="155"/>
      <c r="F154" s="156" t="e">
        <v>#REF!</v>
      </c>
      <c r="G154" s="156" t="e">
        <v>#REF!</v>
      </c>
      <c r="H154" s="157" t="e">
        <v>#REF!</v>
      </c>
      <c r="I154" s="158" t="e">
        <v>#REF!</v>
      </c>
      <c r="J154" s="124"/>
      <c r="K154" s="140"/>
      <c r="L154" s="140"/>
      <c r="M154" s="140"/>
      <c r="N154" s="142"/>
      <c r="O154" s="143"/>
      <c r="P154" s="143"/>
      <c r="Q154" s="143"/>
    </row>
    <row r="155" spans="2:14" ht="12.75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40" t="s">
        <v>49</v>
      </c>
      <c r="C158" s="140"/>
      <c r="D158" s="140"/>
      <c r="E158" s="140"/>
      <c r="F158" s="159"/>
      <c r="G158" s="140"/>
      <c r="H158" s="140"/>
      <c r="I158" s="140"/>
      <c r="J158" s="140"/>
      <c r="K158" s="140"/>
      <c r="L158" s="140"/>
      <c r="M158" s="140"/>
      <c r="N158" s="140"/>
    </row>
    <row r="159" spans="2:14" ht="12.75">
      <c r="B159" s="124"/>
      <c r="C159" s="140"/>
      <c r="D159" s="140"/>
      <c r="E159" s="140"/>
      <c r="F159" s="141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2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4" ht="12.75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6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2.75">
      <c r="A171" s="102"/>
      <c r="B171" s="160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1:16" ht="12.75" customHeight="1">
      <c r="A174" s="102"/>
      <c r="B174" s="350"/>
      <c r="C174" s="350"/>
      <c r="D174" s="350"/>
      <c r="E174" s="350"/>
      <c r="F174" s="350"/>
      <c r="G174" s="350"/>
      <c r="H174" s="350"/>
      <c r="I174" s="350"/>
      <c r="J174" s="350"/>
      <c r="K174" s="350"/>
      <c r="L174" s="350"/>
      <c r="M174" s="350"/>
      <c r="N174" s="27"/>
      <c r="O174" s="27"/>
      <c r="P174" s="27"/>
    </row>
    <row r="175" spans="1:16" ht="12.75">
      <c r="A175" s="102"/>
      <c r="B175" s="127"/>
      <c r="C175" s="127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</row>
    <row r="176" spans="1:16" ht="12.75" customHeight="1">
      <c r="A176" s="102"/>
      <c r="B176" s="372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</row>
    <row r="177" spans="1:16" ht="12.75">
      <c r="A177" s="102"/>
      <c r="B177" s="372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</row>
    <row r="178" spans="1:16" ht="12.75">
      <c r="A178" s="102"/>
      <c r="B178" s="372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</row>
    <row r="179" spans="1:16" ht="12.75">
      <c r="A179" s="102"/>
      <c r="B179" s="372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</row>
    <row r="180" spans="1:16" ht="12.75">
      <c r="A180" s="102"/>
      <c r="B180" s="372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</row>
    <row r="181" spans="1:16" ht="12.75">
      <c r="A181" s="102"/>
      <c r="B181" s="372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</row>
    <row r="182" spans="1:16" ht="12.75">
      <c r="A182" s="102"/>
      <c r="B182" s="372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</row>
    <row r="183" spans="1:16" ht="12.75">
      <c r="A183" s="102"/>
      <c r="B183" s="372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</row>
    <row r="184" spans="1:16" ht="12.75">
      <c r="A184" s="102"/>
      <c r="B184" s="372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</row>
    <row r="185" spans="1:16" ht="12.75">
      <c r="A185" s="102"/>
      <c r="B185" s="372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</row>
    <row r="186" spans="1:16" ht="12.75">
      <c r="A186" s="102"/>
      <c r="B186" s="372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</row>
    <row r="187" spans="1:16" ht="12.75">
      <c r="A187" s="102"/>
      <c r="B187" s="372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</row>
    <row r="188" spans="1:16" ht="12.75">
      <c r="A188" s="102"/>
      <c r="B188" s="350"/>
      <c r="C188" s="350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27"/>
      <c r="O188" s="27"/>
      <c r="P188" s="27"/>
    </row>
    <row r="189" spans="1:16" ht="12.75">
      <c r="A189" s="102"/>
      <c r="B189" s="372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</row>
    <row r="190" spans="1:16" ht="12.75">
      <c r="A190" s="102"/>
      <c r="B190" s="372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</row>
    <row r="191" spans="1:16" ht="12.75">
      <c r="A191" s="102"/>
      <c r="B191" s="372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</row>
    <row r="192" spans="1:16" ht="12.75">
      <c r="A192" s="102"/>
      <c r="B192" s="372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</row>
    <row r="193" spans="1:16" ht="12.75">
      <c r="A193" s="102"/>
      <c r="B193" s="372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</row>
    <row r="194" spans="1:16" ht="12.75">
      <c r="A194" s="102"/>
      <c r="B194" s="372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</row>
    <row r="195" spans="1:16" ht="12.75">
      <c r="A195" s="102"/>
      <c r="B195" s="372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</row>
    <row r="196" spans="1:16" ht="12.75">
      <c r="A196" s="102"/>
      <c r="B196" s="372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</row>
    <row r="197" spans="1:16" ht="12.75">
      <c r="A197" s="102"/>
      <c r="B197" s="372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</row>
    <row r="198" spans="1:16" ht="12.75">
      <c r="A198" s="102"/>
      <c r="B198" s="372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</row>
    <row r="199" spans="1:16" ht="12.75">
      <c r="A199" s="102"/>
      <c r="B199" s="372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</row>
    <row r="200" spans="1:16" ht="12.75">
      <c r="A200" s="102"/>
      <c r="B200" s="372"/>
      <c r="C200" s="160"/>
      <c r="D200" s="161"/>
      <c r="E200" s="161"/>
      <c r="F200" s="161"/>
      <c r="G200" s="161"/>
      <c r="H200" s="161"/>
      <c r="I200" s="161"/>
      <c r="J200" s="161"/>
      <c r="K200" s="161"/>
      <c r="L200" s="162"/>
      <c r="M200" s="162"/>
      <c r="N200" s="27"/>
      <c r="O200" s="27"/>
      <c r="P200" s="27"/>
    </row>
    <row r="201" spans="1:16" ht="12.75">
      <c r="A201" s="102"/>
      <c r="B201" s="350"/>
      <c r="C201" s="350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27"/>
      <c r="O201" s="27"/>
      <c r="P201" s="27"/>
    </row>
    <row r="202" spans="1:16" ht="12.75">
      <c r="A202" s="102"/>
      <c r="B202" s="373"/>
      <c r="C202" s="349"/>
      <c r="D202" s="349"/>
      <c r="E202" s="349"/>
      <c r="F202" s="349"/>
      <c r="G202" s="349"/>
      <c r="H202" s="349"/>
      <c r="I202" s="349"/>
      <c r="J202" s="349"/>
      <c r="K202" s="349"/>
      <c r="L202" s="349"/>
      <c r="M202" s="349"/>
      <c r="N202" s="27"/>
      <c r="O202" s="27"/>
      <c r="P202" s="27"/>
    </row>
    <row r="203" spans="1:16" ht="12.75">
      <c r="A203" s="102"/>
      <c r="B203" s="373"/>
      <c r="C203" s="349"/>
      <c r="D203" s="349"/>
      <c r="E203" s="349"/>
      <c r="F203" s="349"/>
      <c r="G203" s="349"/>
      <c r="H203" s="349"/>
      <c r="I203" s="349"/>
      <c r="J203" s="349"/>
      <c r="K203" s="349"/>
      <c r="L203" s="349"/>
      <c r="M203" s="349"/>
      <c r="N203" s="27"/>
      <c r="O203" s="27"/>
      <c r="P203" s="27"/>
    </row>
    <row r="204" spans="1:16" ht="12.75">
      <c r="A204" s="102"/>
      <c r="B204" s="373"/>
      <c r="C204" s="349"/>
      <c r="D204" s="349"/>
      <c r="E204" s="349"/>
      <c r="F204" s="349"/>
      <c r="G204" s="349"/>
      <c r="H204" s="349"/>
      <c r="I204" s="349"/>
      <c r="J204" s="349"/>
      <c r="K204" s="349"/>
      <c r="L204" s="349"/>
      <c r="M204" s="349"/>
      <c r="N204" s="27"/>
      <c r="O204" s="27"/>
      <c r="P204" s="27"/>
    </row>
    <row r="205" spans="1:16" ht="12.75">
      <c r="A205" s="102"/>
      <c r="B205" s="349"/>
      <c r="C205" s="349"/>
      <c r="D205" s="349"/>
      <c r="E205" s="349"/>
      <c r="F205" s="349"/>
      <c r="G205" s="349"/>
      <c r="H205" s="349"/>
      <c r="I205" s="349"/>
      <c r="J205" s="349"/>
      <c r="K205" s="349"/>
      <c r="L205" s="349"/>
      <c r="M205" s="349"/>
      <c r="N205" s="27"/>
      <c r="O205" s="27"/>
      <c r="P205" s="27"/>
    </row>
    <row r="206" spans="1:16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</row>
    <row r="207" spans="1:16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</row>
    <row r="208" spans="1:16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</row>
    <row r="209" spans="1:16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</row>
    <row r="210" spans="1:16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</row>
    <row r="211" spans="1:16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</row>
    <row r="212" spans="1:16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</row>
    <row r="213" spans="1:16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</row>
    <row r="214" spans="1:16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</row>
    <row r="215" spans="1:16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</row>
    <row r="216" spans="1:16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</row>
    <row r="217" spans="1:16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</row>
    <row r="218" spans="1:16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</row>
    <row r="219" spans="1:16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</row>
    <row r="220" spans="1:16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</row>
    <row r="221" spans="1:16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</row>
    <row r="222" spans="1:16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</row>
    <row r="223" spans="1:16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</row>
    <row r="224" spans="1:16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</row>
    <row r="225" spans="1:16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</row>
    <row r="226" spans="1:16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</row>
    <row r="227" spans="1:16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</row>
    <row r="228" spans="1:16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</row>
    <row r="229" spans="1:16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</row>
    <row r="230" spans="1:16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</row>
    <row r="231" spans="1:16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</row>
    <row r="232" spans="1:16" ht="12.75">
      <c r="A232" s="102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27"/>
      <c r="O232" s="27"/>
      <c r="P232" s="27"/>
    </row>
    <row r="233" spans="1:16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</row>
    <row r="234" spans="1:16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</row>
    <row r="235" spans="1:16" ht="12.75">
      <c r="A235" s="102"/>
      <c r="B235" s="164"/>
      <c r="C235" s="164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27"/>
      <c r="O235" s="27"/>
      <c r="P235" s="27"/>
    </row>
    <row r="236" spans="1:16" ht="12.75">
      <c r="A236" s="102"/>
      <c r="B236" s="374"/>
      <c r="C236" s="375"/>
      <c r="D236" s="350"/>
      <c r="E236" s="350"/>
      <c r="F236" s="350"/>
      <c r="G236" s="350"/>
      <c r="H236" s="350"/>
      <c r="I236" s="350"/>
      <c r="J236" s="350"/>
      <c r="K236" s="350"/>
      <c r="L236" s="350"/>
      <c r="M236" s="350"/>
      <c r="N236" s="27"/>
      <c r="O236" s="27"/>
      <c r="P236" s="27"/>
    </row>
    <row r="237" spans="1:16" ht="12.75">
      <c r="A237" s="102"/>
      <c r="B237" s="375"/>
      <c r="C237" s="375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</row>
    <row r="238" spans="1:16" ht="12.75" customHeight="1">
      <c r="A238" s="102"/>
      <c r="B238" s="372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</row>
    <row r="239" spans="1:16" ht="12.75" customHeight="1">
      <c r="A239" s="102"/>
      <c r="B239" s="372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</row>
    <row r="240" spans="1:16" ht="13.5" customHeight="1">
      <c r="A240" s="102"/>
      <c r="B240" s="372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</row>
    <row r="241" spans="1:16" ht="12.75" customHeight="1">
      <c r="A241" s="102"/>
      <c r="B241" s="372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</row>
    <row r="242" spans="1:16" ht="12.75" customHeight="1">
      <c r="A242" s="102"/>
      <c r="B242" s="372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</row>
    <row r="243" spans="1:16" ht="13.5" customHeight="1">
      <c r="A243" s="102"/>
      <c r="B243" s="372"/>
      <c r="C243" s="166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27"/>
      <c r="O243" s="27"/>
      <c r="P243" s="27"/>
    </row>
    <row r="244" spans="1:16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</row>
    <row r="245" spans="1:16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</row>
    <row r="246" spans="1:16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</row>
    <row r="247" spans="1:16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</row>
    <row r="248" spans="1:16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</row>
    <row r="249" spans="1:16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</row>
    <row r="250" spans="1:16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</row>
    <row r="251" spans="1:16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</row>
    <row r="252" spans="1:16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</row>
    <row r="253" spans="1:16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</row>
    <row r="254" spans="1:16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</row>
    <row r="255" spans="1:16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</row>
    <row r="256" spans="1:16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</row>
    <row r="257" spans="1:16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</row>
    <row r="258" spans="1:16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</row>
    <row r="259" spans="1:16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</row>
    <row r="260" spans="1:16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</row>
    <row r="261" spans="1:16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</row>
    <row r="262" spans="1:16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</row>
    <row r="263" spans="1:16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</row>
    <row r="264" spans="1:16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</row>
    <row r="265" spans="1:16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</row>
    <row r="266" spans="1:16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</row>
    <row r="267" spans="1:16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</row>
    <row r="268" spans="1:16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</row>
    <row r="269" spans="1:16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</row>
    <row r="270" spans="1:16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</row>
    <row r="271" spans="1:16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</row>
    <row r="272" spans="1:16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</row>
    <row r="273" spans="1:16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</row>
    <row r="274" spans="1:16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</row>
    <row r="275" spans="1:16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</row>
    <row r="276" spans="1:16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</row>
    <row r="277" spans="1:16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</row>
    <row r="278" spans="1:16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</row>
    <row r="279" spans="1:16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</row>
    <row r="280" spans="1:16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</row>
    <row r="281" spans="1:16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</row>
    <row r="282" spans="1:16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</row>
    <row r="283" spans="1:16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</row>
    <row r="284" spans="1:16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</row>
    <row r="285" spans="1:16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</row>
    <row r="286" spans="1:16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</row>
    <row r="287" spans="1:16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</row>
    <row r="288" spans="1:16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</row>
    <row r="289" spans="1:16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</row>
    <row r="290" spans="1:16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</row>
    <row r="291" spans="1:16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</row>
    <row r="292" spans="1:16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</row>
    <row r="293" spans="1:16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</row>
    <row r="294" spans="1:16" ht="12.75">
      <c r="A294" s="102"/>
      <c r="B294" s="27"/>
      <c r="C294" s="27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27"/>
      <c r="O294" s="27"/>
      <c r="P294" s="27"/>
    </row>
    <row r="295" spans="1:16" ht="12.75">
      <c r="A295" s="102"/>
      <c r="B295" s="160"/>
      <c r="C295" s="27"/>
      <c r="D295" s="27"/>
      <c r="E295" s="27"/>
      <c r="F295" s="27"/>
      <c r="G295" s="27"/>
      <c r="H295" s="165"/>
      <c r="I295" s="165"/>
      <c r="J295" s="165"/>
      <c r="K295" s="165"/>
      <c r="L295" s="165"/>
      <c r="M295" s="165"/>
      <c r="N295" s="165"/>
      <c r="O295" s="27"/>
      <c r="P295" s="27"/>
    </row>
    <row r="296" spans="1:16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1:16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</row>
    <row r="298" spans="1:16" ht="12.75">
      <c r="A298" s="102"/>
      <c r="B298" s="349"/>
      <c r="C298" s="349"/>
      <c r="D298" s="349"/>
      <c r="E298" s="349"/>
      <c r="F298" s="349"/>
      <c r="G298" s="349"/>
      <c r="H298" s="349"/>
      <c r="I298" s="349"/>
      <c r="J298" s="349"/>
      <c r="K298" s="349"/>
      <c r="L298" s="349"/>
      <c r="M298" s="349"/>
      <c r="N298" s="27"/>
      <c r="O298" s="27"/>
      <c r="P298" s="27"/>
    </row>
    <row r="299" spans="1:16" ht="12.75">
      <c r="A299" s="102"/>
      <c r="B299" s="350"/>
      <c r="C299" s="350"/>
      <c r="D299" s="351"/>
      <c r="E299" s="350"/>
      <c r="F299" s="350"/>
      <c r="G299" s="350"/>
      <c r="H299" s="350"/>
      <c r="I299" s="350"/>
      <c r="J299" s="350"/>
      <c r="K299" s="350"/>
      <c r="L299" s="350"/>
      <c r="M299" s="350"/>
      <c r="N299" s="350"/>
      <c r="O299" s="27"/>
      <c r="P299" s="27"/>
    </row>
    <row r="300" spans="1:16" ht="12.75">
      <c r="A300" s="102"/>
      <c r="B300" s="160"/>
      <c r="C300" s="160"/>
      <c r="D300" s="160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</row>
    <row r="301" spans="1:16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</row>
    <row r="322" spans="1:16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</row>
    <row r="323" spans="1:16" ht="12.75">
      <c r="A323" s="103"/>
      <c r="B323" s="168"/>
      <c r="C323" s="168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</row>
    <row r="324" spans="1:16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1:16" ht="12.75">
      <c r="A325" s="102"/>
      <c r="B325" s="376"/>
      <c r="C325" s="377"/>
      <c r="D325" s="350"/>
      <c r="E325" s="350"/>
      <c r="F325" s="350"/>
      <c r="G325" s="350"/>
      <c r="H325" s="350"/>
      <c r="I325" s="350"/>
      <c r="J325" s="350"/>
      <c r="K325" s="350"/>
      <c r="L325" s="350"/>
      <c r="M325" s="350"/>
      <c r="N325" s="27"/>
      <c r="O325" s="27"/>
      <c r="P325" s="27"/>
    </row>
    <row r="326" spans="1:16" ht="12.75">
      <c r="A326" s="102"/>
      <c r="B326" s="377"/>
      <c r="C326" s="377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</row>
    <row r="327" spans="1:16" ht="12.75">
      <c r="A327" s="102"/>
      <c r="B327" s="378"/>
      <c r="C327" s="378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</row>
    <row r="328" spans="1:16" ht="12.75">
      <c r="A328" s="102"/>
      <c r="B328" s="378"/>
      <c r="C328" s="378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</row>
    <row r="329" spans="1:16" ht="12.75">
      <c r="A329" s="102"/>
      <c r="B329" s="378"/>
      <c r="C329" s="378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27"/>
      <c r="O329" s="27"/>
      <c r="P329" s="27"/>
    </row>
    <row r="330" spans="1:16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102"/>
      <c r="B404" s="16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</row>
    <row r="407" spans="1:16" ht="12.75">
      <c r="A407" s="102"/>
      <c r="B407" s="376"/>
      <c r="C407" s="377"/>
      <c r="D407" s="350"/>
      <c r="E407" s="350"/>
      <c r="F407" s="350"/>
      <c r="G407" s="350"/>
      <c r="H407" s="350"/>
      <c r="I407" s="350"/>
      <c r="J407" s="350"/>
      <c r="K407" s="350"/>
      <c r="L407" s="350"/>
      <c r="M407" s="350"/>
      <c r="N407" s="27"/>
      <c r="O407" s="27"/>
      <c r="P407" s="27"/>
    </row>
    <row r="408" spans="1:16" ht="12.75">
      <c r="A408" s="102"/>
      <c r="B408" s="377"/>
      <c r="C408" s="377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</row>
    <row r="409" spans="1:16" ht="12.75">
      <c r="A409" s="102"/>
      <c r="B409" s="378"/>
      <c r="C409" s="378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</row>
    <row r="410" spans="1:16" ht="12.75">
      <c r="A410" s="102"/>
      <c r="B410" s="378"/>
      <c r="C410" s="378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</row>
    <row r="411" spans="1:16" ht="12.75">
      <c r="A411" s="102"/>
      <c r="B411" s="378"/>
      <c r="C411" s="378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27"/>
      <c r="O411" s="27"/>
      <c r="P411" s="27"/>
    </row>
    <row r="412" spans="1:16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102"/>
      <c r="B413" s="349"/>
      <c r="C413" s="349"/>
      <c r="D413" s="349"/>
      <c r="E413" s="349"/>
      <c r="F413" s="349"/>
      <c r="G413" s="349"/>
      <c r="H413" s="349"/>
      <c r="I413" s="349"/>
      <c r="J413" s="349"/>
      <c r="K413" s="349"/>
      <c r="L413" s="349"/>
      <c r="M413" s="349"/>
      <c r="N413" s="27"/>
      <c r="O413" s="27"/>
      <c r="P413" s="27"/>
    </row>
    <row r="414" spans="1:16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1:16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10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  <row r="458" spans="1:16" ht="12.75">
      <c r="A458" s="102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</row>
  </sheetData>
  <sheetProtection/>
  <mergeCells count="97">
    <mergeCell ref="B413:M413"/>
    <mergeCell ref="H407:I407"/>
    <mergeCell ref="J407:K407"/>
    <mergeCell ref="L407:M407"/>
    <mergeCell ref="B409:C409"/>
    <mergeCell ref="B410:C410"/>
    <mergeCell ref="B411:C411"/>
    <mergeCell ref="F407:G407"/>
    <mergeCell ref="B327:C327"/>
    <mergeCell ref="B328:C328"/>
    <mergeCell ref="B329:C329"/>
    <mergeCell ref="B407:C408"/>
    <mergeCell ref="D407:E407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J174:K174"/>
    <mergeCell ref="L174:M174"/>
    <mergeCell ref="B176:B187"/>
    <mergeCell ref="B188:C188"/>
    <mergeCell ref="B189:B200"/>
    <mergeCell ref="B201:C201"/>
    <mergeCell ref="B106:C106"/>
    <mergeCell ref="B107:C107"/>
    <mergeCell ref="B108:C108"/>
    <mergeCell ref="H116:I116"/>
    <mergeCell ref="B174:C174"/>
    <mergeCell ref="D174:E174"/>
    <mergeCell ref="F174:G174"/>
    <mergeCell ref="H174:I174"/>
    <mergeCell ref="D103:E103"/>
    <mergeCell ref="F103:I103"/>
    <mergeCell ref="J103:K104"/>
    <mergeCell ref="B104:C105"/>
    <mergeCell ref="D104:E104"/>
    <mergeCell ref="F104:G104"/>
    <mergeCell ref="H104:I104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B57:M57"/>
    <mergeCell ref="B58:M58"/>
    <mergeCell ref="D60:E60"/>
    <mergeCell ref="F60:I60"/>
    <mergeCell ref="J60:K61"/>
    <mergeCell ref="D61:E61"/>
    <mergeCell ref="F61:G61"/>
    <mergeCell ref="H61:I6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F13:L14"/>
    <mergeCell ref="B2:M2"/>
    <mergeCell ref="N2:O2"/>
    <mergeCell ref="B6:M7"/>
    <mergeCell ref="B8:M8"/>
    <mergeCell ref="F10:M11"/>
  </mergeCells>
  <conditionalFormatting sqref="B98:L98">
    <cfRule type="expression" priority="13" dxfId="1" stopIfTrue="1">
      <formula>$E98=""</formula>
    </cfRule>
    <cfRule type="expression" priority="14" dxfId="0" stopIfTrue="1">
      <formula>"$F101="""""</formula>
    </cfRule>
  </conditionalFormatting>
  <conditionalFormatting sqref="B101:L101">
    <cfRule type="expression" priority="11" dxfId="1" stopIfTrue="1">
      <formula>$E101=""</formula>
    </cfRule>
    <cfRule type="expression" priority="12" dxfId="0" stopIfTrue="1">
      <formula>"$F101="""""</formula>
    </cfRule>
  </conditionalFormatting>
  <conditionalFormatting sqref="B100:L100">
    <cfRule type="expression" priority="9" dxfId="1" stopIfTrue="1">
      <formula>$E100=""</formula>
    </cfRule>
    <cfRule type="expression" priority="10" dxfId="0" stopIfTrue="1">
      <formula>"$F101="""""</formula>
    </cfRule>
  </conditionalFormatting>
  <conditionalFormatting sqref="B99:L99">
    <cfRule type="expression" priority="7" dxfId="1" stopIfTrue="1">
      <formula>$E99=""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10" min="1" max="11" man="1"/>
    <brk id="1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6"/>
  <sheetViews>
    <sheetView showGridLines="0" zoomScale="85" zoomScaleNormal="85" zoomScalePageLayoutView="0" workbookViewId="0" topLeftCell="A1">
      <selection activeCell="H148" sqref="H148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09" t="s">
        <v>0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1"/>
      <c r="N2" s="266" t="s">
        <v>95</v>
      </c>
      <c r="O2" s="267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2" t="s">
        <v>2</v>
      </c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4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5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7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18" t="s">
        <v>3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20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169"/>
      <c r="F10" s="305" t="s">
        <v>5</v>
      </c>
      <c r="G10" s="321"/>
      <c r="H10" s="321"/>
      <c r="I10" s="321"/>
      <c r="J10" s="321"/>
      <c r="K10" s="321"/>
      <c r="L10" s="321"/>
      <c r="M10" s="322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3"/>
      <c r="G11" s="324"/>
      <c r="H11" s="324"/>
      <c r="I11" s="324"/>
      <c r="J11" s="324"/>
      <c r="K11" s="324"/>
      <c r="L11" s="324"/>
      <c r="M11" s="325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70"/>
      <c r="H12" s="170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5" t="s">
        <v>7</v>
      </c>
      <c r="G13" s="306"/>
      <c r="H13" s="306"/>
      <c r="I13" s="306"/>
      <c r="J13" s="306"/>
      <c r="K13" s="306"/>
      <c r="L13" s="306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7"/>
      <c r="G14" s="308"/>
      <c r="H14" s="308"/>
      <c r="I14" s="308"/>
      <c r="J14" s="308"/>
      <c r="K14" s="308"/>
      <c r="L14" s="308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28" t="s">
        <v>50</v>
      </c>
      <c r="G15" s="308"/>
      <c r="H15" s="308"/>
      <c r="I15" s="308"/>
      <c r="J15" s="308"/>
      <c r="K15" s="308"/>
      <c r="L15" s="308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7"/>
      <c r="G16" s="308"/>
      <c r="H16" s="308"/>
      <c r="I16" s="308"/>
      <c r="J16" s="308"/>
      <c r="K16" s="308"/>
      <c r="L16" s="308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51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9" t="s">
        <v>12</v>
      </c>
      <c r="E26" s="330"/>
      <c r="F26" s="331" t="s">
        <v>13</v>
      </c>
      <c r="G26" s="331"/>
      <c r="H26" s="331"/>
      <c r="I26" s="331"/>
      <c r="J26" s="332" t="s">
        <v>14</v>
      </c>
      <c r="K26" s="333"/>
    </row>
    <row r="27" spans="2:11" ht="13.5" thickBot="1">
      <c r="B27" s="336"/>
      <c r="C27" s="336"/>
      <c r="D27" s="337" t="s">
        <v>15</v>
      </c>
      <c r="E27" s="338"/>
      <c r="F27" s="339" t="s">
        <v>16</v>
      </c>
      <c r="G27" s="340"/>
      <c r="H27" s="340" t="s">
        <v>17</v>
      </c>
      <c r="I27" s="341"/>
      <c r="J27" s="334"/>
      <c r="K27" s="335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171" t="s">
        <v>43</v>
      </c>
      <c r="G28" s="172" t="s">
        <v>21</v>
      </c>
      <c r="H28" s="172" t="s">
        <v>20</v>
      </c>
      <c r="I28" s="173" t="s">
        <v>21</v>
      </c>
      <c r="J28" s="174" t="s">
        <v>20</v>
      </c>
      <c r="K28" s="175" t="s">
        <v>21</v>
      </c>
    </row>
    <row r="29" spans="2:11" ht="12.75">
      <c r="B29" s="342">
        <v>2012</v>
      </c>
      <c r="C29" s="36" t="s">
        <v>23</v>
      </c>
      <c r="D29" s="37">
        <v>5488714.125877747</v>
      </c>
      <c r="E29" s="38">
        <v>549778.1679116316</v>
      </c>
      <c r="F29" s="37">
        <v>36545855.086048916</v>
      </c>
      <c r="G29" s="39">
        <v>5006132.960329768</v>
      </c>
      <c r="H29" s="39">
        <v>14497589.73779869</v>
      </c>
      <c r="I29" s="38">
        <v>2027838.0399449554</v>
      </c>
      <c r="J29" s="40">
        <v>56532158.94972535</v>
      </c>
      <c r="K29" s="38">
        <v>7583749.168186355</v>
      </c>
    </row>
    <row r="30" spans="2:11" ht="12.75">
      <c r="B30" s="343"/>
      <c r="C30" s="41" t="s">
        <v>24</v>
      </c>
      <c r="D30" s="42">
        <v>5561280.580228732</v>
      </c>
      <c r="E30" s="43">
        <v>570527.9992719411</v>
      </c>
      <c r="F30" s="42">
        <v>35823440.08006785</v>
      </c>
      <c r="G30" s="44">
        <v>5771155.702861816</v>
      </c>
      <c r="H30" s="44">
        <v>12698333.328419033</v>
      </c>
      <c r="I30" s="43">
        <v>1979807.810886072</v>
      </c>
      <c r="J30" s="45">
        <v>54083053.98871562</v>
      </c>
      <c r="K30" s="43">
        <v>8321491.513019829</v>
      </c>
    </row>
    <row r="31" spans="2:11" ht="12.75">
      <c r="B31" s="343"/>
      <c r="C31" s="41" t="s">
        <v>25</v>
      </c>
      <c r="D31" s="42">
        <v>6398986.979146337</v>
      </c>
      <c r="E31" s="43">
        <v>560604.8320811694</v>
      </c>
      <c r="F31" s="42">
        <v>37854831.30271094</v>
      </c>
      <c r="G31" s="44">
        <v>5123876.980392955</v>
      </c>
      <c r="H31" s="44">
        <v>14475738.644396247</v>
      </c>
      <c r="I31" s="43">
        <v>2144060.8577810503</v>
      </c>
      <c r="J31" s="45">
        <v>58729556.92625353</v>
      </c>
      <c r="K31" s="43">
        <v>7828542.670255175</v>
      </c>
    </row>
    <row r="32" spans="2:11" ht="12.75">
      <c r="B32" s="343"/>
      <c r="C32" s="41" t="s">
        <v>26</v>
      </c>
      <c r="D32" s="42">
        <v>4681922.84170602</v>
      </c>
      <c r="E32" s="43">
        <v>406794.42317864497</v>
      </c>
      <c r="F32" s="42">
        <v>33750742.38597567</v>
      </c>
      <c r="G32" s="44">
        <v>4795437.398084579</v>
      </c>
      <c r="H32" s="44">
        <v>12858975.966589008</v>
      </c>
      <c r="I32" s="43">
        <v>2380409.1712038</v>
      </c>
      <c r="J32" s="45">
        <v>51291641.1942707</v>
      </c>
      <c r="K32" s="43">
        <v>7582640.992467023</v>
      </c>
    </row>
    <row r="33" spans="2:11" ht="12.75">
      <c r="B33" s="343"/>
      <c r="C33" s="41" t="s">
        <v>27</v>
      </c>
      <c r="D33" s="42">
        <v>4682928.208671317</v>
      </c>
      <c r="E33" s="43">
        <v>462649.26011498366</v>
      </c>
      <c r="F33" s="42">
        <v>39491753.15069126</v>
      </c>
      <c r="G33" s="44">
        <v>5850616.0831152415</v>
      </c>
      <c r="H33" s="44">
        <v>17313339.44642055</v>
      </c>
      <c r="I33" s="43">
        <v>2461213.348542563</v>
      </c>
      <c r="J33" s="45">
        <v>61488020.80578313</v>
      </c>
      <c r="K33" s="43">
        <v>8774478.691772789</v>
      </c>
    </row>
    <row r="34" spans="2:11" ht="12.75">
      <c r="B34" s="343"/>
      <c r="C34" s="41" t="s">
        <v>28</v>
      </c>
      <c r="D34" s="42">
        <v>7096266.187478432</v>
      </c>
      <c r="E34" s="43">
        <v>809983.4593030185</v>
      </c>
      <c r="F34" s="42">
        <v>44637287.58153796</v>
      </c>
      <c r="G34" s="44">
        <v>5653357.045115234</v>
      </c>
      <c r="H34" s="44">
        <v>17754192.968273234</v>
      </c>
      <c r="I34" s="43">
        <v>2353480.4771102304</v>
      </c>
      <c r="J34" s="45">
        <v>69487746.73728964</v>
      </c>
      <c r="K34" s="43">
        <v>8816820.981528483</v>
      </c>
    </row>
    <row r="35" spans="2:11" ht="12.75">
      <c r="B35" s="343"/>
      <c r="C35" s="41" t="s">
        <v>29</v>
      </c>
      <c r="D35" s="42">
        <v>5451623.882180153</v>
      </c>
      <c r="E35" s="43">
        <v>546190.0700677929</v>
      </c>
      <c r="F35" s="42">
        <v>39757983.873095945</v>
      </c>
      <c r="G35" s="44">
        <v>4994057.0973585015</v>
      </c>
      <c r="H35" s="44">
        <v>13624526.170950318</v>
      </c>
      <c r="I35" s="43">
        <v>1898309.4425518918</v>
      </c>
      <c r="J35" s="45">
        <v>58834133.926226415</v>
      </c>
      <c r="K35" s="43">
        <v>7438556.609978186</v>
      </c>
    </row>
    <row r="36" spans="2:11" ht="12.75">
      <c r="B36" s="343"/>
      <c r="C36" s="41" t="s">
        <v>30</v>
      </c>
      <c r="D36" s="42">
        <v>4684453.850949659</v>
      </c>
      <c r="E36" s="43">
        <v>522567.9913754952</v>
      </c>
      <c r="F36" s="42">
        <v>42224570.37764411</v>
      </c>
      <c r="G36" s="44">
        <v>5588479.784917381</v>
      </c>
      <c r="H36" s="44">
        <v>13520398.628810635</v>
      </c>
      <c r="I36" s="43">
        <v>1784429.3704791064</v>
      </c>
      <c r="J36" s="45">
        <v>60429422.8574044</v>
      </c>
      <c r="K36" s="43">
        <v>7895477.146771982</v>
      </c>
    </row>
    <row r="37" spans="2:11" ht="12.75">
      <c r="B37" s="343"/>
      <c r="C37" s="41" t="s">
        <v>31</v>
      </c>
      <c r="D37" s="42">
        <v>3854535.0184126724</v>
      </c>
      <c r="E37" s="43">
        <v>448289.90927587164</v>
      </c>
      <c r="F37" s="42">
        <v>34047933.18041146</v>
      </c>
      <c r="G37" s="44">
        <v>4586134.432063776</v>
      </c>
      <c r="H37" s="44">
        <v>10553221.238112591</v>
      </c>
      <c r="I37" s="43">
        <v>1485313.653204125</v>
      </c>
      <c r="J37" s="45">
        <v>48455689.43693672</v>
      </c>
      <c r="K37" s="43">
        <v>6519737.994543773</v>
      </c>
    </row>
    <row r="38" spans="2:11" ht="12.75">
      <c r="B38" s="343"/>
      <c r="C38" s="41" t="s">
        <v>32</v>
      </c>
      <c r="D38" s="42">
        <v>5602263.507528351</v>
      </c>
      <c r="E38" s="43">
        <v>545363.3064554521</v>
      </c>
      <c r="F38" s="42">
        <v>44148107.2483852</v>
      </c>
      <c r="G38" s="44">
        <v>6443891.408943511</v>
      </c>
      <c r="H38" s="44">
        <v>12207679.137691453</v>
      </c>
      <c r="I38" s="43">
        <v>1946986.6340723773</v>
      </c>
      <c r="J38" s="45">
        <v>61958049.893605</v>
      </c>
      <c r="K38" s="43">
        <v>8936241.34947134</v>
      </c>
    </row>
    <row r="39" spans="2:11" ht="12.75">
      <c r="B39" s="343"/>
      <c r="C39" s="41" t="s">
        <v>33</v>
      </c>
      <c r="D39" s="42">
        <v>4675526.920946456</v>
      </c>
      <c r="E39" s="43">
        <v>423789.04097466683</v>
      </c>
      <c r="F39" s="42">
        <v>39150631.45695367</v>
      </c>
      <c r="G39" s="44">
        <v>5166977.960028802</v>
      </c>
      <c r="H39" s="44">
        <v>11989364.220991407</v>
      </c>
      <c r="I39" s="43">
        <v>1999930.740897053</v>
      </c>
      <c r="J39" s="45">
        <v>55815522.598891534</v>
      </c>
      <c r="K39" s="43">
        <v>7590697.741900522</v>
      </c>
    </row>
    <row r="40" spans="2:11" ht="13.5" thickBot="1">
      <c r="B40" s="344"/>
      <c r="C40" s="46" t="s">
        <v>34</v>
      </c>
      <c r="D40" s="176">
        <v>5068639.314496785</v>
      </c>
      <c r="E40" s="177">
        <v>520855.606314836</v>
      </c>
      <c r="F40" s="176">
        <v>34283372.071216546</v>
      </c>
      <c r="G40" s="178">
        <v>4534308.602157515</v>
      </c>
      <c r="H40" s="178">
        <v>12134709.33462644</v>
      </c>
      <c r="I40" s="177">
        <v>2157542.7382361223</v>
      </c>
      <c r="J40" s="179">
        <v>51486720.720339775</v>
      </c>
      <c r="K40" s="177">
        <v>7212706.946708472</v>
      </c>
    </row>
    <row r="41" spans="2:11" ht="13.5" thickBot="1">
      <c r="B41" s="345">
        <v>2012</v>
      </c>
      <c r="C41" s="341"/>
      <c r="D41" s="54">
        <v>63247141.41762266</v>
      </c>
      <c r="E41" s="54">
        <v>6367394.066325504</v>
      </c>
      <c r="F41" s="54">
        <v>461716507.7947395</v>
      </c>
      <c r="G41" s="54">
        <v>63514425.455369085</v>
      </c>
      <c r="H41" s="54">
        <v>163628068.82307962</v>
      </c>
      <c r="I41" s="54">
        <v>24619322.284909345</v>
      </c>
      <c r="J41" s="54">
        <v>688591718.0354419</v>
      </c>
      <c r="K41" s="55">
        <v>94501141.80660392</v>
      </c>
    </row>
    <row r="42" spans="2:11" ht="12.75">
      <c r="B42" s="342">
        <v>2013</v>
      </c>
      <c r="C42" s="36" t="s">
        <v>23</v>
      </c>
      <c r="D42" s="37">
        <v>6603412.356618432</v>
      </c>
      <c r="E42" s="38">
        <v>625726.6241115157</v>
      </c>
      <c r="F42" s="37">
        <v>51097257.50140271</v>
      </c>
      <c r="G42" s="39">
        <v>6338490.057122322</v>
      </c>
      <c r="H42" s="39">
        <v>15291994.496549789</v>
      </c>
      <c r="I42" s="38">
        <v>2894951.8506210083</v>
      </c>
      <c r="J42" s="40">
        <v>72992664.35457094</v>
      </c>
      <c r="K42" s="38">
        <v>9859168.531854847</v>
      </c>
    </row>
    <row r="43" spans="2:11" ht="12.75">
      <c r="B43" s="343"/>
      <c r="C43" s="41" t="s">
        <v>24</v>
      </c>
      <c r="D43" s="42" t="s">
        <v>44</v>
      </c>
      <c r="E43" s="43" t="s">
        <v>44</v>
      </c>
      <c r="F43" s="42" t="s">
        <v>44</v>
      </c>
      <c r="G43" s="44" t="s">
        <v>44</v>
      </c>
      <c r="H43" s="44" t="s">
        <v>44</v>
      </c>
      <c r="I43" s="43" t="s">
        <v>44</v>
      </c>
      <c r="J43" s="45" t="s">
        <v>44</v>
      </c>
      <c r="K43" s="43" t="s">
        <v>44</v>
      </c>
    </row>
    <row r="44" spans="2:11" ht="12.75">
      <c r="B44" s="343"/>
      <c r="C44" s="41" t="s">
        <v>25</v>
      </c>
      <c r="D44" s="42" t="s">
        <v>44</v>
      </c>
      <c r="E44" s="43" t="s">
        <v>44</v>
      </c>
      <c r="F44" s="42" t="s">
        <v>44</v>
      </c>
      <c r="G44" s="44" t="s">
        <v>44</v>
      </c>
      <c r="H44" s="44" t="s">
        <v>44</v>
      </c>
      <c r="I44" s="43" t="s">
        <v>44</v>
      </c>
      <c r="J44" s="45" t="s">
        <v>44</v>
      </c>
      <c r="K44" s="43" t="s">
        <v>44</v>
      </c>
    </row>
    <row r="45" spans="2:11" ht="12.75">
      <c r="B45" s="343"/>
      <c r="C45" s="41" t="s">
        <v>26</v>
      </c>
      <c r="D45" s="42" t="s">
        <v>44</v>
      </c>
      <c r="E45" s="43" t="s">
        <v>44</v>
      </c>
      <c r="F45" s="42" t="s">
        <v>44</v>
      </c>
      <c r="G45" s="44" t="s">
        <v>44</v>
      </c>
      <c r="H45" s="44" t="s">
        <v>44</v>
      </c>
      <c r="I45" s="43" t="s">
        <v>44</v>
      </c>
      <c r="J45" s="45" t="s">
        <v>44</v>
      </c>
      <c r="K45" s="43" t="s">
        <v>44</v>
      </c>
    </row>
    <row r="46" spans="2:11" ht="12.75">
      <c r="B46" s="343"/>
      <c r="C46" s="41" t="s">
        <v>27</v>
      </c>
      <c r="D46" s="42" t="s">
        <v>44</v>
      </c>
      <c r="E46" s="43" t="s">
        <v>44</v>
      </c>
      <c r="F46" s="42" t="s">
        <v>44</v>
      </c>
      <c r="G46" s="44" t="s">
        <v>44</v>
      </c>
      <c r="H46" s="44" t="s">
        <v>44</v>
      </c>
      <c r="I46" s="43" t="s">
        <v>44</v>
      </c>
      <c r="J46" s="45" t="s">
        <v>44</v>
      </c>
      <c r="K46" s="43" t="s">
        <v>44</v>
      </c>
    </row>
    <row r="47" spans="2:11" ht="12.75">
      <c r="B47" s="343"/>
      <c r="C47" s="41" t="s">
        <v>28</v>
      </c>
      <c r="D47" s="42" t="s">
        <v>44</v>
      </c>
      <c r="E47" s="43" t="s">
        <v>44</v>
      </c>
      <c r="F47" s="42" t="s">
        <v>44</v>
      </c>
      <c r="G47" s="44" t="s">
        <v>44</v>
      </c>
      <c r="H47" s="44" t="s">
        <v>44</v>
      </c>
      <c r="I47" s="43" t="s">
        <v>44</v>
      </c>
      <c r="J47" s="45" t="s">
        <v>44</v>
      </c>
      <c r="K47" s="43" t="s">
        <v>44</v>
      </c>
    </row>
    <row r="48" spans="2:11" ht="12.75">
      <c r="B48" s="343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1" ht="12.75">
      <c r="B49" s="343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43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43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43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44"/>
      <c r="C53" s="46" t="s">
        <v>34</v>
      </c>
      <c r="D53" s="176" t="s">
        <v>44</v>
      </c>
      <c r="E53" s="177" t="s">
        <v>44</v>
      </c>
      <c r="F53" s="176" t="s">
        <v>44</v>
      </c>
      <c r="G53" s="178" t="s">
        <v>44</v>
      </c>
      <c r="H53" s="178" t="s">
        <v>44</v>
      </c>
      <c r="I53" s="177" t="s">
        <v>44</v>
      </c>
      <c r="J53" s="179" t="s">
        <v>44</v>
      </c>
      <c r="K53" s="177" t="s">
        <v>44</v>
      </c>
    </row>
    <row r="54" spans="2:11" ht="13.5" thickBot="1">
      <c r="B54" s="345">
        <v>2013</v>
      </c>
      <c r="C54" s="341"/>
      <c r="D54" s="54">
        <v>6603412.356618432</v>
      </c>
      <c r="E54" s="54">
        <v>625726.6241115157</v>
      </c>
      <c r="F54" s="54">
        <v>51097257.50140271</v>
      </c>
      <c r="G54" s="54">
        <v>6338490.057122322</v>
      </c>
      <c r="H54" s="54">
        <v>15291994.496549789</v>
      </c>
      <c r="I54" s="54">
        <v>2894951.8506210083</v>
      </c>
      <c r="J54" s="54">
        <v>72992664.35457094</v>
      </c>
      <c r="K54" s="55">
        <v>9859168.531854847</v>
      </c>
    </row>
    <row r="55" spans="2:13" ht="12.75" customHeight="1">
      <c r="B55" s="326" t="s">
        <v>35</v>
      </c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</row>
    <row r="56" spans="2:13" ht="12.75" customHeight="1">
      <c r="B56" s="180" t="s">
        <v>36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</row>
    <row r="57" spans="2:13" ht="12.75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</row>
    <row r="58" spans="2:13" ht="12.75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9" t="s">
        <v>12</v>
      </c>
      <c r="E60" s="330"/>
      <c r="F60" s="331" t="s">
        <v>13</v>
      </c>
      <c r="G60" s="331"/>
      <c r="H60" s="331"/>
      <c r="I60" s="331"/>
      <c r="J60" s="332" t="s">
        <v>14</v>
      </c>
      <c r="K60" s="333"/>
      <c r="L60" s="57"/>
      <c r="M60" s="57"/>
    </row>
    <row r="61" spans="2:11" ht="13.5" thickBot="1">
      <c r="B61" s="374"/>
      <c r="C61" s="379"/>
      <c r="D61" s="337" t="s">
        <v>15</v>
      </c>
      <c r="E61" s="338"/>
      <c r="F61" s="339" t="s">
        <v>16</v>
      </c>
      <c r="G61" s="340"/>
      <c r="H61" s="340" t="s">
        <v>17</v>
      </c>
      <c r="I61" s="341"/>
      <c r="J61" s="334"/>
      <c r="K61" s="335"/>
    </row>
    <row r="62" spans="2:11" ht="26.25" thickBot="1">
      <c r="B62" s="379"/>
      <c r="C62" s="379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6">
        <v>2012</v>
      </c>
      <c r="C63" s="62" t="s">
        <v>37</v>
      </c>
      <c r="D63" s="63">
        <v>5270595.118135222</v>
      </c>
      <c r="E63" s="64">
        <v>530616.1721937921</v>
      </c>
      <c r="F63" s="65">
        <v>38476375.64956162</v>
      </c>
      <c r="G63" s="66">
        <v>5292868.787947424</v>
      </c>
      <c r="H63" s="65">
        <v>13635672.4019233</v>
      </c>
      <c r="I63" s="66">
        <v>2051610.190409112</v>
      </c>
      <c r="J63" s="65">
        <v>57382643.16962016</v>
      </c>
      <c r="K63" s="66">
        <v>7875095.150550327</v>
      </c>
      <c r="L63" s="67"/>
      <c r="M63" s="67"/>
    </row>
    <row r="64" spans="2:14" ht="12.75">
      <c r="B64" s="347"/>
      <c r="C64" s="68" t="s">
        <v>38</v>
      </c>
      <c r="D64" s="69">
        <v>7096266.187478432</v>
      </c>
      <c r="E64" s="70">
        <v>809983.4593030185</v>
      </c>
      <c r="F64" s="71">
        <v>44637287.58153796</v>
      </c>
      <c r="G64" s="72">
        <v>6443891.408943511</v>
      </c>
      <c r="H64" s="71">
        <v>17754192.968273234</v>
      </c>
      <c r="I64" s="72">
        <v>2461213.348542563</v>
      </c>
      <c r="J64" s="71">
        <v>69487746.73728964</v>
      </c>
      <c r="K64" s="72">
        <v>8936241.34947134</v>
      </c>
      <c r="L64" s="67"/>
      <c r="M64" s="67"/>
      <c r="N64" s="67"/>
    </row>
    <row r="65" spans="2:14" ht="13.5" thickBot="1">
      <c r="B65" s="348"/>
      <c r="C65" s="73" t="s">
        <v>39</v>
      </c>
      <c r="D65" s="74">
        <v>3854535.0184126724</v>
      </c>
      <c r="E65" s="75">
        <v>406794.42317864497</v>
      </c>
      <c r="F65" s="76">
        <v>33750742.38597567</v>
      </c>
      <c r="G65" s="77">
        <v>4534308.602157515</v>
      </c>
      <c r="H65" s="76">
        <v>10553221.238112591</v>
      </c>
      <c r="I65" s="77">
        <v>1485313.653204125</v>
      </c>
      <c r="J65" s="76">
        <v>48455689.43693672</v>
      </c>
      <c r="K65" s="77">
        <v>6519737.994543773</v>
      </c>
      <c r="L65" s="67"/>
      <c r="M65" s="67"/>
      <c r="N65" s="67"/>
    </row>
    <row r="66" spans="2:13" ht="12.75">
      <c r="B66" s="346">
        <v>2013</v>
      </c>
      <c r="C66" s="62" t="s">
        <v>37</v>
      </c>
      <c r="D66" s="63">
        <v>6603412.356618432</v>
      </c>
      <c r="E66" s="64">
        <v>625726.6241115157</v>
      </c>
      <c r="F66" s="65">
        <v>51097257.50140271</v>
      </c>
      <c r="G66" s="66">
        <v>6338490.057122322</v>
      </c>
      <c r="H66" s="65">
        <v>15291994.496549789</v>
      </c>
      <c r="I66" s="66">
        <v>2894951.8506210083</v>
      </c>
      <c r="J66" s="65">
        <v>72992664.35457094</v>
      </c>
      <c r="K66" s="66">
        <v>9859168.531854847</v>
      </c>
      <c r="L66" s="67"/>
      <c r="M66" s="67"/>
    </row>
    <row r="67" spans="2:14" ht="12.75">
      <c r="B67" s="347"/>
      <c r="C67" s="68" t="s">
        <v>38</v>
      </c>
      <c r="D67" s="69">
        <v>6603412.356618432</v>
      </c>
      <c r="E67" s="70">
        <v>625726.6241115157</v>
      </c>
      <c r="F67" s="71">
        <v>51097257.50140271</v>
      </c>
      <c r="G67" s="72">
        <v>6338490.057122322</v>
      </c>
      <c r="H67" s="71">
        <v>15291994.496549789</v>
      </c>
      <c r="I67" s="72">
        <v>2894951.8506210083</v>
      </c>
      <c r="J67" s="71">
        <v>72992664.35457094</v>
      </c>
      <c r="K67" s="72">
        <v>9859168.531854847</v>
      </c>
      <c r="L67" s="67"/>
      <c r="M67" s="67"/>
      <c r="N67" s="67"/>
    </row>
    <row r="68" spans="2:14" ht="13.5" thickBot="1">
      <c r="B68" s="348"/>
      <c r="C68" s="73" t="s">
        <v>39</v>
      </c>
      <c r="D68" s="74">
        <v>6603412.356618432</v>
      </c>
      <c r="E68" s="75">
        <v>625726.6241115157</v>
      </c>
      <c r="F68" s="76">
        <v>51097257.50140271</v>
      </c>
      <c r="G68" s="77">
        <v>6338490.057122322</v>
      </c>
      <c r="H68" s="76">
        <v>15291994.496549789</v>
      </c>
      <c r="I68" s="77">
        <v>2894951.8506210083</v>
      </c>
      <c r="J68" s="76">
        <v>72992664.35457094</v>
      </c>
      <c r="K68" s="77">
        <v>9859168.531854847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140" t="s">
        <v>52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4:16" ht="13.5" thickBot="1">
      <c r="N75" s="20"/>
      <c r="O75" s="20"/>
      <c r="P75" s="20"/>
    </row>
    <row r="76" spans="2:14" ht="13.5" customHeight="1" thickBot="1">
      <c r="B76" s="350"/>
      <c r="C76" s="350"/>
      <c r="D76" s="351"/>
      <c r="E76" s="329" t="s">
        <v>12</v>
      </c>
      <c r="F76" s="330"/>
      <c r="G76" s="331" t="s">
        <v>13</v>
      </c>
      <c r="H76" s="331"/>
      <c r="I76" s="331"/>
      <c r="J76" s="331"/>
      <c r="K76" s="352" t="s">
        <v>14</v>
      </c>
      <c r="L76" s="353"/>
      <c r="M76" s="20"/>
      <c r="N76" s="20"/>
    </row>
    <row r="77" spans="2:14" ht="13.5" thickBot="1">
      <c r="B77" s="79"/>
      <c r="C77" s="79"/>
      <c r="D77" s="80"/>
      <c r="E77" s="337" t="s">
        <v>15</v>
      </c>
      <c r="F77" s="338"/>
      <c r="G77" s="356" t="s">
        <v>16</v>
      </c>
      <c r="H77" s="357"/>
      <c r="I77" s="357" t="s">
        <v>17</v>
      </c>
      <c r="J77" s="358"/>
      <c r="K77" s="354"/>
      <c r="L77" s="355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2</v>
      </c>
      <c r="C79" s="89">
        <v>1</v>
      </c>
      <c r="D79" s="90">
        <v>2013</v>
      </c>
      <c r="E79" s="91">
        <v>242165.77797316443</v>
      </c>
      <c r="F79" s="92">
        <v>26941.210300858405</v>
      </c>
      <c r="G79" s="91">
        <v>2131043.692651471</v>
      </c>
      <c r="H79" s="93">
        <v>354594.8705454621</v>
      </c>
      <c r="I79" s="93">
        <v>327807.3350529211</v>
      </c>
      <c r="J79" s="92">
        <v>46844.87201016751</v>
      </c>
      <c r="K79" s="91">
        <v>2701016.8056775564</v>
      </c>
      <c r="L79" s="92">
        <v>428380.95285648806</v>
      </c>
      <c r="M79" s="78"/>
      <c r="N79" s="94"/>
    </row>
    <row r="80" spans="1:14" ht="12.75">
      <c r="A80" s="87"/>
      <c r="B80" s="95">
        <v>3</v>
      </c>
      <c r="C80" s="96">
        <v>1</v>
      </c>
      <c r="D80" s="97">
        <v>2013</v>
      </c>
      <c r="E80" s="98">
        <v>408842.87191517116</v>
      </c>
      <c r="F80" s="99">
        <v>50817.7987292504</v>
      </c>
      <c r="G80" s="98">
        <v>2108098.116742757</v>
      </c>
      <c r="H80" s="100">
        <v>249252.7510487892</v>
      </c>
      <c r="I80" s="100">
        <v>360447.11303780694</v>
      </c>
      <c r="J80" s="99">
        <v>73602.28070943175</v>
      </c>
      <c r="K80" s="98">
        <v>2877388.101695735</v>
      </c>
      <c r="L80" s="99">
        <v>373672.83048747136</v>
      </c>
      <c r="M80" s="101"/>
      <c r="N80" s="94"/>
    </row>
    <row r="81" spans="1:14" ht="12.75">
      <c r="A81" s="87"/>
      <c r="B81" s="95">
        <v>4</v>
      </c>
      <c r="C81" s="96">
        <v>1</v>
      </c>
      <c r="D81" s="97">
        <v>2013</v>
      </c>
      <c r="E81" s="98">
        <v>291073.0865250924</v>
      </c>
      <c r="F81" s="99">
        <v>32275.373107237192</v>
      </c>
      <c r="G81" s="98">
        <v>2891776.756494453</v>
      </c>
      <c r="H81" s="100">
        <v>330397.30416693084</v>
      </c>
      <c r="I81" s="100">
        <v>628733.1378087691</v>
      </c>
      <c r="J81" s="99">
        <v>108003.38923402007</v>
      </c>
      <c r="K81" s="98">
        <v>3811582.9808283146</v>
      </c>
      <c r="L81" s="99">
        <v>470676.06650818815</v>
      </c>
      <c r="M81" s="101"/>
      <c r="N81" s="94"/>
    </row>
    <row r="82" spans="1:14" ht="12.75">
      <c r="A82" s="87"/>
      <c r="B82" s="95">
        <v>7</v>
      </c>
      <c r="C82" s="96">
        <v>1</v>
      </c>
      <c r="D82" s="97">
        <v>2013</v>
      </c>
      <c r="E82" s="98">
        <v>294352.3494261619</v>
      </c>
      <c r="F82" s="99">
        <v>31940.60971614567</v>
      </c>
      <c r="G82" s="98">
        <v>1943692.5305307207</v>
      </c>
      <c r="H82" s="100">
        <v>166189.4945448397</v>
      </c>
      <c r="I82" s="100">
        <v>775018.8495762262</v>
      </c>
      <c r="J82" s="99">
        <v>155393.06142075118</v>
      </c>
      <c r="K82" s="98">
        <v>3013063.729533109</v>
      </c>
      <c r="L82" s="99">
        <v>353523.16568173654</v>
      </c>
      <c r="M82" s="101"/>
      <c r="N82" s="94"/>
    </row>
    <row r="83" spans="1:14" ht="12.75">
      <c r="A83" s="87"/>
      <c r="B83" s="95">
        <v>8</v>
      </c>
      <c r="C83" s="96">
        <v>1</v>
      </c>
      <c r="D83" s="97">
        <v>2013</v>
      </c>
      <c r="E83" s="98">
        <v>263644.822678007</v>
      </c>
      <c r="F83" s="99">
        <v>30430.218819861286</v>
      </c>
      <c r="G83" s="98">
        <v>3031896.8583388124</v>
      </c>
      <c r="H83" s="100">
        <v>383405.2337137039</v>
      </c>
      <c r="I83" s="100">
        <v>837947.2019555859</v>
      </c>
      <c r="J83" s="99">
        <v>113544.85582751817</v>
      </c>
      <c r="K83" s="98">
        <v>4133488.8829724053</v>
      </c>
      <c r="L83" s="99">
        <v>527380.3083610834</v>
      </c>
      <c r="M83" s="101"/>
      <c r="N83" s="94"/>
    </row>
    <row r="84" spans="1:14" ht="12.75">
      <c r="A84" s="87"/>
      <c r="B84" s="95">
        <v>9</v>
      </c>
      <c r="C84" s="96">
        <v>1</v>
      </c>
      <c r="D84" s="97">
        <v>2013</v>
      </c>
      <c r="E84" s="98">
        <v>330254.00881279696</v>
      </c>
      <c r="F84" s="99">
        <v>29219.44596062458</v>
      </c>
      <c r="G84" s="98">
        <v>3140322.2938878983</v>
      </c>
      <c r="H84" s="100">
        <v>397036.3756131194</v>
      </c>
      <c r="I84" s="100">
        <v>556282.6054904957</v>
      </c>
      <c r="J84" s="99">
        <v>70762.23451502036</v>
      </c>
      <c r="K84" s="98">
        <v>4026858.908191191</v>
      </c>
      <c r="L84" s="99">
        <v>497018.05608876434</v>
      </c>
      <c r="M84" s="101"/>
      <c r="N84" s="94"/>
    </row>
    <row r="85" spans="1:14" ht="12.75">
      <c r="A85" s="87"/>
      <c r="B85" s="95">
        <v>10</v>
      </c>
      <c r="C85" s="96">
        <v>1</v>
      </c>
      <c r="D85" s="97">
        <v>2013</v>
      </c>
      <c r="E85" s="98">
        <v>320691.6586607238</v>
      </c>
      <c r="F85" s="99">
        <v>26763.091902791046</v>
      </c>
      <c r="G85" s="98">
        <v>2439199.0132632917</v>
      </c>
      <c r="H85" s="100">
        <v>125870.80251936751</v>
      </c>
      <c r="I85" s="100">
        <v>586731.186344052</v>
      </c>
      <c r="J85" s="99">
        <v>111619.86000424495</v>
      </c>
      <c r="K85" s="98">
        <v>3346621.8582680672</v>
      </c>
      <c r="L85" s="99">
        <v>264253.7544264035</v>
      </c>
      <c r="M85" s="101"/>
      <c r="N85" s="94"/>
    </row>
    <row r="86" spans="1:14" ht="12.75">
      <c r="A86" s="87"/>
      <c r="B86" s="95">
        <v>11</v>
      </c>
      <c r="C86" s="96">
        <v>1</v>
      </c>
      <c r="D86" s="97">
        <v>2013</v>
      </c>
      <c r="E86" s="98">
        <v>328121.8630165509</v>
      </c>
      <c r="F86" s="99">
        <v>31970.96582531286</v>
      </c>
      <c r="G86" s="98">
        <v>1605258.8808592001</v>
      </c>
      <c r="H86" s="100">
        <v>173833.72919455246</v>
      </c>
      <c r="I86" s="100">
        <v>753409.6633649904</v>
      </c>
      <c r="J86" s="99">
        <v>103511.58918137972</v>
      </c>
      <c r="K86" s="98">
        <v>2686790.4072407414</v>
      </c>
      <c r="L86" s="99">
        <v>309316.28420124506</v>
      </c>
      <c r="M86" s="101"/>
      <c r="N86" s="94"/>
    </row>
    <row r="87" spans="1:14" ht="12.75">
      <c r="A87" s="87"/>
      <c r="B87" s="95">
        <v>14</v>
      </c>
      <c r="C87" s="96">
        <v>1</v>
      </c>
      <c r="D87" s="97">
        <v>2013</v>
      </c>
      <c r="E87" s="98">
        <v>355797.4111078149</v>
      </c>
      <c r="F87" s="99">
        <v>31685.879803780303</v>
      </c>
      <c r="G87" s="98">
        <v>2145056.306715121</v>
      </c>
      <c r="H87" s="100">
        <v>203806.91807933545</v>
      </c>
      <c r="I87" s="100">
        <v>823351.3073529413</v>
      </c>
      <c r="J87" s="99">
        <v>124434.31496651974</v>
      </c>
      <c r="K87" s="98">
        <v>3324205.025175877</v>
      </c>
      <c r="L87" s="99">
        <v>359927.1128496355</v>
      </c>
      <c r="M87" s="101"/>
      <c r="N87" s="94"/>
    </row>
    <row r="88" spans="1:14" ht="12.75">
      <c r="A88" s="87"/>
      <c r="B88" s="95">
        <v>15</v>
      </c>
      <c r="C88" s="96">
        <v>1</v>
      </c>
      <c r="D88" s="97">
        <v>2013</v>
      </c>
      <c r="E88" s="98">
        <v>263068.35895645554</v>
      </c>
      <c r="F88" s="99">
        <v>22867.30872582625</v>
      </c>
      <c r="G88" s="98">
        <v>2127261.6592696034</v>
      </c>
      <c r="H88" s="100">
        <v>181253.47579239137</v>
      </c>
      <c r="I88" s="100">
        <v>331166.9762980831</v>
      </c>
      <c r="J88" s="99">
        <v>42394.86863018916</v>
      </c>
      <c r="K88" s="98">
        <v>2721496.9945241422</v>
      </c>
      <c r="L88" s="99">
        <v>246515.65314840677</v>
      </c>
      <c r="M88" s="101"/>
      <c r="N88" s="94"/>
    </row>
    <row r="89" spans="1:14" ht="12.75">
      <c r="A89" s="87"/>
      <c r="B89" s="95">
        <v>16</v>
      </c>
      <c r="C89" s="96">
        <v>1</v>
      </c>
      <c r="D89" s="97">
        <v>2013</v>
      </c>
      <c r="E89" s="98">
        <v>241397.9681869868</v>
      </c>
      <c r="F89" s="99">
        <v>25096.936148662877</v>
      </c>
      <c r="G89" s="98">
        <v>2660936.550204254</v>
      </c>
      <c r="H89" s="100">
        <v>402809.61217730044</v>
      </c>
      <c r="I89" s="100">
        <v>824758.6281196042</v>
      </c>
      <c r="J89" s="99">
        <v>222449.96032217308</v>
      </c>
      <c r="K89" s="98">
        <v>3727093.146510845</v>
      </c>
      <c r="L89" s="99">
        <v>650356.5086481364</v>
      </c>
      <c r="M89" s="101"/>
      <c r="N89" s="94"/>
    </row>
    <row r="90" spans="1:14" ht="12.75">
      <c r="A90" s="87"/>
      <c r="B90" s="95">
        <v>17</v>
      </c>
      <c r="C90" s="96">
        <v>1</v>
      </c>
      <c r="D90" s="97">
        <v>2013</v>
      </c>
      <c r="E90" s="98">
        <v>287303.5510126822</v>
      </c>
      <c r="F90" s="99">
        <v>26400.45524638779</v>
      </c>
      <c r="G90" s="98">
        <v>2370831.121109639</v>
      </c>
      <c r="H90" s="100">
        <v>340598.85032494157</v>
      </c>
      <c r="I90" s="100">
        <v>1081275.0482722356</v>
      </c>
      <c r="J90" s="99">
        <v>177068.08873325342</v>
      </c>
      <c r="K90" s="98">
        <v>3739409.7203945564</v>
      </c>
      <c r="L90" s="99">
        <v>544067.3943045827</v>
      </c>
      <c r="M90" s="101"/>
      <c r="N90" s="94"/>
    </row>
    <row r="91" spans="1:14" ht="12.75">
      <c r="A91" s="87"/>
      <c r="B91" s="95">
        <v>18</v>
      </c>
      <c r="C91" s="96">
        <v>1</v>
      </c>
      <c r="D91" s="97">
        <v>2013</v>
      </c>
      <c r="E91" s="98">
        <v>366524.12540903897</v>
      </c>
      <c r="F91" s="99">
        <v>22592.520001691115</v>
      </c>
      <c r="G91" s="98">
        <v>2449591.146300681</v>
      </c>
      <c r="H91" s="100">
        <v>364813.0552403501</v>
      </c>
      <c r="I91" s="100">
        <v>1036926.1200186022</v>
      </c>
      <c r="J91" s="99">
        <v>349629.7191730436</v>
      </c>
      <c r="K91" s="98">
        <v>3853041.391728322</v>
      </c>
      <c r="L91" s="99">
        <v>737035.2944150848</v>
      </c>
      <c r="M91" s="101"/>
      <c r="N91" s="94"/>
    </row>
    <row r="92" spans="1:14" ht="12.75">
      <c r="A92" s="87"/>
      <c r="B92" s="95">
        <v>21</v>
      </c>
      <c r="C92" s="96">
        <v>1</v>
      </c>
      <c r="D92" s="97">
        <v>2013</v>
      </c>
      <c r="E92" s="98">
        <v>376451.55646587367</v>
      </c>
      <c r="F92" s="99">
        <v>38387.25530182558</v>
      </c>
      <c r="G92" s="98">
        <v>2261436.6398214702</v>
      </c>
      <c r="H92" s="100">
        <v>238390.3826792189</v>
      </c>
      <c r="I92" s="100">
        <v>999593.942537582</v>
      </c>
      <c r="J92" s="99">
        <v>240178.2854122935</v>
      </c>
      <c r="K92" s="98">
        <v>3637482.1388249258</v>
      </c>
      <c r="L92" s="99">
        <v>516955.923393338</v>
      </c>
      <c r="M92" s="101"/>
      <c r="N92" s="94"/>
    </row>
    <row r="93" spans="1:14" ht="12.75">
      <c r="A93" s="87"/>
      <c r="B93" s="95">
        <v>22</v>
      </c>
      <c r="C93" s="96">
        <v>1</v>
      </c>
      <c r="D93" s="97">
        <v>2013</v>
      </c>
      <c r="E93" s="98">
        <v>324659.9886403119</v>
      </c>
      <c r="F93" s="99">
        <v>27471.680928774203</v>
      </c>
      <c r="G93" s="98">
        <v>2408662.1704652356</v>
      </c>
      <c r="H93" s="100">
        <v>271586.8198720393</v>
      </c>
      <c r="I93" s="100">
        <v>294605.3399559341</v>
      </c>
      <c r="J93" s="99">
        <v>25263.578524215078</v>
      </c>
      <c r="K93" s="98">
        <v>3027927.499061482</v>
      </c>
      <c r="L93" s="99">
        <v>324322.0793250286</v>
      </c>
      <c r="M93" s="101"/>
      <c r="N93" s="94"/>
    </row>
    <row r="94" spans="1:14" ht="12.75">
      <c r="A94" s="87"/>
      <c r="B94" s="95">
        <v>23</v>
      </c>
      <c r="C94" s="96">
        <v>1</v>
      </c>
      <c r="D94" s="97">
        <v>2013</v>
      </c>
      <c r="E94" s="98">
        <v>210464.23518930958</v>
      </c>
      <c r="F94" s="99">
        <v>19094.420394527526</v>
      </c>
      <c r="G94" s="98">
        <v>2373559.1720415736</v>
      </c>
      <c r="H94" s="100">
        <v>395940.49650228024</v>
      </c>
      <c r="I94" s="100">
        <v>834867.9227829037</v>
      </c>
      <c r="J94" s="99">
        <v>89777.52981228128</v>
      </c>
      <c r="K94" s="98">
        <v>3418891.3300137864</v>
      </c>
      <c r="L94" s="99">
        <v>504812.44670908904</v>
      </c>
      <c r="M94" s="101"/>
      <c r="N94" s="94"/>
    </row>
    <row r="95" spans="1:14" ht="12.75">
      <c r="A95" s="87"/>
      <c r="B95" s="95">
        <v>24</v>
      </c>
      <c r="C95" s="96">
        <v>1</v>
      </c>
      <c r="D95" s="97">
        <v>2013</v>
      </c>
      <c r="E95" s="98">
        <v>305458.90342689713</v>
      </c>
      <c r="F95" s="99">
        <v>27668.041016603678</v>
      </c>
      <c r="G95" s="98">
        <v>2496928.3558856007</v>
      </c>
      <c r="H95" s="100">
        <v>324728.7254150919</v>
      </c>
      <c r="I95" s="100">
        <v>565210.1227652979</v>
      </c>
      <c r="J95" s="99">
        <v>108383.726100896</v>
      </c>
      <c r="K95" s="98">
        <v>3367597.382077796</v>
      </c>
      <c r="L95" s="99">
        <v>460780.4925325916</v>
      </c>
      <c r="M95" s="101"/>
      <c r="N95" s="94"/>
    </row>
    <row r="96" spans="1:14" ht="12.75">
      <c r="A96" s="87"/>
      <c r="B96" s="95">
        <v>25</v>
      </c>
      <c r="C96" s="96">
        <v>1</v>
      </c>
      <c r="D96" s="97">
        <v>2013</v>
      </c>
      <c r="E96" s="98">
        <v>333698.04482875834</v>
      </c>
      <c r="F96" s="99">
        <v>23808.703907113115</v>
      </c>
      <c r="G96" s="98">
        <v>1928562.965645449</v>
      </c>
      <c r="H96" s="100">
        <v>229450.39849366876</v>
      </c>
      <c r="I96" s="100">
        <v>997437.0717812526</v>
      </c>
      <c r="J96" s="99">
        <v>199490.54014192236</v>
      </c>
      <c r="K96" s="98">
        <v>3259698.08225546</v>
      </c>
      <c r="L96" s="99">
        <v>452749.64254270424</v>
      </c>
      <c r="M96" s="101"/>
      <c r="N96" s="94"/>
    </row>
    <row r="97" spans="1:13" s="117" customFormat="1" ht="12.75" customHeight="1">
      <c r="A97" s="87"/>
      <c r="B97" s="95">
        <v>28</v>
      </c>
      <c r="C97" s="96">
        <v>1</v>
      </c>
      <c r="D97" s="97">
        <v>2013</v>
      </c>
      <c r="E97" s="98">
        <v>322016.56918405904</v>
      </c>
      <c r="F97" s="99">
        <v>36992.50184504978</v>
      </c>
      <c r="G97" s="98">
        <v>1667505.9424531301</v>
      </c>
      <c r="H97" s="100">
        <v>339058.60617635195</v>
      </c>
      <c r="I97" s="100">
        <v>486784.90345867217</v>
      </c>
      <c r="J97" s="99">
        <v>82222.48865581008</v>
      </c>
      <c r="K97" s="98">
        <v>2476307.4150958615</v>
      </c>
      <c r="L97" s="99">
        <v>458273.5966772118</v>
      </c>
      <c r="M97" s="27"/>
    </row>
    <row r="98" spans="1:13" s="117" customFormat="1" ht="12.75" customHeight="1">
      <c r="A98" s="103"/>
      <c r="B98" s="95">
        <v>29</v>
      </c>
      <c r="C98" s="96">
        <v>1</v>
      </c>
      <c r="D98" s="97">
        <v>2013</v>
      </c>
      <c r="E98" s="98">
        <v>236798.8417386152</v>
      </c>
      <c r="F98" s="99">
        <v>17892.87237387845</v>
      </c>
      <c r="G98" s="98">
        <v>1978267.4984679196</v>
      </c>
      <c r="H98" s="100">
        <v>209260.60400372438</v>
      </c>
      <c r="I98" s="100">
        <v>636749.0707635009</v>
      </c>
      <c r="J98" s="99">
        <v>102085.51639580159</v>
      </c>
      <c r="K98" s="98">
        <v>2851815.410970036</v>
      </c>
      <c r="L98" s="99">
        <v>329238.9927734044</v>
      </c>
      <c r="M98" s="27"/>
    </row>
    <row r="99" spans="1:15" s="117" customFormat="1" ht="12.75">
      <c r="A99" s="103"/>
      <c r="B99" s="95">
        <v>30</v>
      </c>
      <c r="C99" s="96">
        <v>1</v>
      </c>
      <c r="D99" s="97">
        <v>2013</v>
      </c>
      <c r="E99" s="98">
        <v>236269.4955556026</v>
      </c>
      <c r="F99" s="99">
        <v>19984.47167304804</v>
      </c>
      <c r="G99" s="98">
        <v>2271832.7624521395</v>
      </c>
      <c r="H99" s="100">
        <v>348300.8824868318</v>
      </c>
      <c r="I99" s="100">
        <v>376637.5702747869</v>
      </c>
      <c r="J99" s="99">
        <v>93125.3287775263</v>
      </c>
      <c r="K99" s="98">
        <v>2884739.828282529</v>
      </c>
      <c r="L99" s="99">
        <v>461410.6829374062</v>
      </c>
      <c r="M99" s="104"/>
      <c r="N99" s="104"/>
      <c r="O99" s="27"/>
    </row>
    <row r="100" spans="1:13" s="117" customFormat="1" ht="12.75" customHeight="1" thickBot="1">
      <c r="A100" s="102"/>
      <c r="B100" s="105">
        <v>31</v>
      </c>
      <c r="C100" s="106">
        <v>1</v>
      </c>
      <c r="D100" s="107">
        <v>2013</v>
      </c>
      <c r="E100" s="108">
        <v>264356.867908358</v>
      </c>
      <c r="F100" s="109">
        <v>25424.862382265594</v>
      </c>
      <c r="G100" s="108">
        <v>2665537.067802291</v>
      </c>
      <c r="H100" s="110">
        <v>307910.6685320322</v>
      </c>
      <c r="I100" s="110">
        <v>1176253.379537548</v>
      </c>
      <c r="J100" s="109">
        <v>255165.76207254984</v>
      </c>
      <c r="K100" s="108">
        <v>4106147.315248197</v>
      </c>
      <c r="L100" s="109">
        <v>588501.2929868477</v>
      </c>
      <c r="M100" s="27"/>
    </row>
    <row r="101" spans="1:15" s="117" customFormat="1" ht="13.5" thickBot="1">
      <c r="A101" s="102"/>
      <c r="B101" s="111" t="s">
        <v>44</v>
      </c>
      <c r="C101" s="112" t="s">
        <v>44</v>
      </c>
      <c r="D101" s="113" t="s">
        <v>44</v>
      </c>
      <c r="E101" s="114"/>
      <c r="F101" s="115"/>
      <c r="G101" s="114"/>
      <c r="H101" s="116"/>
      <c r="I101" s="116"/>
      <c r="J101" s="115"/>
      <c r="K101" s="114"/>
      <c r="L101" s="115"/>
      <c r="M101" s="104"/>
      <c r="N101" s="104"/>
      <c r="O101" s="27"/>
    </row>
    <row r="102" spans="2:15" ht="13.5" thickBot="1">
      <c r="B102" s="20"/>
      <c r="C102" s="20"/>
      <c r="D102" s="20"/>
      <c r="E102" s="101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2:15" ht="13.5" thickBot="1">
      <c r="B103" s="20"/>
      <c r="C103" s="20"/>
      <c r="D103" s="329" t="s">
        <v>12</v>
      </c>
      <c r="E103" s="330"/>
      <c r="F103" s="331" t="s">
        <v>13</v>
      </c>
      <c r="G103" s="331"/>
      <c r="H103" s="331"/>
      <c r="I103" s="331"/>
      <c r="J103" s="332" t="s">
        <v>14</v>
      </c>
      <c r="K103" s="333"/>
      <c r="L103" s="20"/>
      <c r="M103" s="20"/>
      <c r="N103" s="20"/>
      <c r="O103" s="20"/>
    </row>
    <row r="104" spans="2:13" ht="13.5" thickBot="1">
      <c r="B104" s="359"/>
      <c r="C104" s="360"/>
      <c r="D104" s="337" t="s">
        <v>15</v>
      </c>
      <c r="E104" s="338"/>
      <c r="F104" s="339" t="s">
        <v>16</v>
      </c>
      <c r="G104" s="340"/>
      <c r="H104" s="340" t="s">
        <v>17</v>
      </c>
      <c r="I104" s="341"/>
      <c r="J104" s="334"/>
      <c r="K104" s="335"/>
      <c r="L104" s="20"/>
      <c r="M104" s="20"/>
    </row>
    <row r="105" spans="2:13" ht="26.25" thickBot="1">
      <c r="B105" s="361"/>
      <c r="C105" s="362"/>
      <c r="D105" s="60" t="s">
        <v>20</v>
      </c>
      <c r="E105" s="182" t="s">
        <v>21</v>
      </c>
      <c r="F105" s="60" t="s">
        <v>22</v>
      </c>
      <c r="G105" s="61" t="s">
        <v>21</v>
      </c>
      <c r="H105" s="60" t="s">
        <v>20</v>
      </c>
      <c r="I105" s="61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4" t="s">
        <v>37</v>
      </c>
      <c r="C106" s="381"/>
      <c r="D106" s="65">
        <v>300155.10711901967</v>
      </c>
      <c r="E106" s="66">
        <v>28442.119277796173</v>
      </c>
      <c r="F106" s="65">
        <v>2322602.6137001235</v>
      </c>
      <c r="G106" s="66">
        <v>288113.18441465107</v>
      </c>
      <c r="H106" s="65">
        <v>695090.6589340813</v>
      </c>
      <c r="I106" s="66">
        <v>131588.72048277312</v>
      </c>
      <c r="J106" s="65">
        <v>3317848.3797532246</v>
      </c>
      <c r="K106" s="66">
        <v>448144.02417522034</v>
      </c>
      <c r="L106" s="20"/>
      <c r="M106" s="20"/>
    </row>
    <row r="107" spans="2:13" ht="12.75">
      <c r="B107" s="366" t="s">
        <v>38</v>
      </c>
      <c r="C107" s="380"/>
      <c r="D107" s="71">
        <v>408842.87191517116</v>
      </c>
      <c r="E107" s="72">
        <v>50817.7987292504</v>
      </c>
      <c r="F107" s="71">
        <v>3140322.2938878983</v>
      </c>
      <c r="G107" s="72">
        <v>402809.61217730044</v>
      </c>
      <c r="H107" s="71">
        <v>1176253.379537548</v>
      </c>
      <c r="I107" s="72">
        <v>349629.7191730436</v>
      </c>
      <c r="J107" s="71">
        <v>4133488.8829724053</v>
      </c>
      <c r="K107" s="72">
        <v>737035.2944150848</v>
      </c>
      <c r="L107" s="20"/>
      <c r="M107" s="20"/>
    </row>
    <row r="108" spans="2:13" ht="13.5" thickBot="1">
      <c r="B108" s="368" t="s">
        <v>39</v>
      </c>
      <c r="C108" s="382"/>
      <c r="D108" s="76">
        <v>210464.23518930958</v>
      </c>
      <c r="E108" s="77">
        <v>17892.87237387845</v>
      </c>
      <c r="F108" s="76">
        <v>1605258.8808592001</v>
      </c>
      <c r="G108" s="77">
        <v>125870.80251936751</v>
      </c>
      <c r="H108" s="76">
        <v>294605.3399559341</v>
      </c>
      <c r="I108" s="77">
        <v>25263.578524215078</v>
      </c>
      <c r="J108" s="76">
        <v>2476307.4150958615</v>
      </c>
      <c r="K108" s="77">
        <v>246515.65314840677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53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70" t="s">
        <v>13</v>
      </c>
      <c r="I116" s="371"/>
      <c r="K116" s="127"/>
      <c r="L116" s="127"/>
      <c r="M116" s="127"/>
      <c r="N116" s="27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7"/>
    </row>
    <row r="118" spans="1:17" ht="12.75">
      <c r="A118" s="132"/>
      <c r="B118" s="133">
        <v>1</v>
      </c>
      <c r="C118" s="134" t="s">
        <v>54</v>
      </c>
      <c r="D118" s="135"/>
      <c r="E118" s="136"/>
      <c r="F118" s="137">
        <v>19530413.606732257</v>
      </c>
      <c r="G118" s="137">
        <v>14232.429580172451</v>
      </c>
      <c r="H118" s="138">
        <v>15728637.662700439</v>
      </c>
      <c r="I118" s="139">
        <v>3787543.514451647</v>
      </c>
      <c r="L118" s="4"/>
      <c r="M118" s="124"/>
      <c r="N118" s="117"/>
      <c r="O118" s="143"/>
      <c r="P118" s="143"/>
      <c r="Q118" s="143"/>
    </row>
    <row r="119" spans="1:17" ht="12.75">
      <c r="A119" s="132"/>
      <c r="B119" s="144">
        <v>2</v>
      </c>
      <c r="C119" s="145" t="s">
        <v>55</v>
      </c>
      <c r="D119" s="146"/>
      <c r="E119" s="147"/>
      <c r="F119" s="148">
        <v>8624153.435169995</v>
      </c>
      <c r="G119" s="148">
        <v>594596.3259444325</v>
      </c>
      <c r="H119" s="149">
        <v>5236389.191077717</v>
      </c>
      <c r="I119" s="150">
        <v>2793167.9181478443</v>
      </c>
      <c r="J119" s="124"/>
      <c r="M119" s="124"/>
      <c r="N119" s="117"/>
      <c r="O119" s="143"/>
      <c r="P119" s="143"/>
      <c r="Q119" s="143"/>
    </row>
    <row r="120" spans="1:17" ht="12.75">
      <c r="A120" s="132"/>
      <c r="B120" s="144">
        <v>3</v>
      </c>
      <c r="C120" s="145" t="s">
        <v>56</v>
      </c>
      <c r="D120" s="146"/>
      <c r="E120" s="147"/>
      <c r="F120" s="148">
        <v>7166419.347646464</v>
      </c>
      <c r="G120" s="148">
        <v>60074.522265787265</v>
      </c>
      <c r="H120" s="149">
        <v>5794200.313269892</v>
      </c>
      <c r="I120" s="150">
        <v>1312144.5121107849</v>
      </c>
      <c r="J120" s="124"/>
      <c r="L120" s="4"/>
      <c r="M120" s="124"/>
      <c r="N120" s="117"/>
      <c r="O120" s="143"/>
      <c r="P120" s="143"/>
      <c r="Q120" s="143"/>
    </row>
    <row r="121" spans="1:17" ht="12.75">
      <c r="A121" s="132"/>
      <c r="B121" s="144">
        <v>4</v>
      </c>
      <c r="C121" s="145" t="s">
        <v>57</v>
      </c>
      <c r="D121" s="146"/>
      <c r="E121" s="147"/>
      <c r="F121" s="148">
        <v>6872567.517684875</v>
      </c>
      <c r="G121" s="148">
        <v>518338.4192655795</v>
      </c>
      <c r="H121" s="149">
        <v>5102047.050026629</v>
      </c>
      <c r="I121" s="150">
        <v>1252182.048392666</v>
      </c>
      <c r="J121" s="124"/>
      <c r="K121" s="131"/>
      <c r="L121" s="4"/>
      <c r="M121" s="124"/>
      <c r="N121" s="117"/>
      <c r="O121" s="143"/>
      <c r="P121" s="143"/>
      <c r="Q121" s="143"/>
    </row>
    <row r="122" spans="1:17" ht="12.75">
      <c r="A122" s="132"/>
      <c r="B122" s="144">
        <v>5</v>
      </c>
      <c r="C122" s="145" t="s">
        <v>58</v>
      </c>
      <c r="D122" s="146"/>
      <c r="E122" s="147"/>
      <c r="F122" s="151">
        <v>4988985.165401945</v>
      </c>
      <c r="G122" s="148">
        <v>233243.88540747805</v>
      </c>
      <c r="H122" s="149">
        <v>2947079.832761215</v>
      </c>
      <c r="I122" s="150">
        <v>1808661.4472332522</v>
      </c>
      <c r="J122" s="124"/>
      <c r="L122" s="4"/>
      <c r="M122" s="124"/>
      <c r="N122" s="117"/>
      <c r="O122" s="143"/>
      <c r="P122" s="143"/>
      <c r="Q122" s="143"/>
    </row>
    <row r="123" spans="1:17" ht="12.75">
      <c r="A123" s="132"/>
      <c r="B123" s="144">
        <v>6</v>
      </c>
      <c r="C123" s="145" t="s">
        <v>59</v>
      </c>
      <c r="D123" s="146"/>
      <c r="E123" s="147"/>
      <c r="F123" s="148">
        <v>4787472.29422853</v>
      </c>
      <c r="G123" s="148">
        <v>335471.49242730194</v>
      </c>
      <c r="H123" s="149">
        <v>3880410.0455188183</v>
      </c>
      <c r="I123" s="150">
        <v>571590.7562824092</v>
      </c>
      <c r="J123" s="124"/>
      <c r="L123" s="4"/>
      <c r="M123" s="124"/>
      <c r="N123" s="117"/>
      <c r="O123" s="143"/>
      <c r="P123" s="143"/>
      <c r="Q123" s="143"/>
    </row>
    <row r="124" spans="1:17" ht="12.75">
      <c r="A124" s="132"/>
      <c r="B124" s="144">
        <v>7</v>
      </c>
      <c r="C124" s="145" t="s">
        <v>60</v>
      </c>
      <c r="D124" s="146"/>
      <c r="E124" s="147"/>
      <c r="F124" s="148">
        <v>3545131.6214037887</v>
      </c>
      <c r="G124" s="148">
        <v>199755.63168044004</v>
      </c>
      <c r="H124" s="149">
        <v>2724078.5189288957</v>
      </c>
      <c r="I124" s="150">
        <v>621297.4707944529</v>
      </c>
      <c r="J124" s="124"/>
      <c r="L124" s="4"/>
      <c r="M124" s="124"/>
      <c r="N124" s="117"/>
      <c r="O124" s="143"/>
      <c r="P124" s="143"/>
      <c r="Q124" s="143"/>
    </row>
    <row r="125" spans="1:17" ht="12.75">
      <c r="A125" s="132"/>
      <c r="B125" s="144">
        <v>8</v>
      </c>
      <c r="C125" s="145" t="s">
        <v>61</v>
      </c>
      <c r="D125" s="146"/>
      <c r="E125" s="147"/>
      <c r="F125" s="148">
        <v>2971325.72191829</v>
      </c>
      <c r="G125" s="148">
        <v>1172496.9926686166</v>
      </c>
      <c r="H125" s="149">
        <v>1071557.9845753864</v>
      </c>
      <c r="I125" s="150">
        <v>727270.7446742872</v>
      </c>
      <c r="J125" s="124"/>
      <c r="L125" s="4"/>
      <c r="M125" s="124"/>
      <c r="N125" s="117"/>
      <c r="O125" s="143"/>
      <c r="P125" s="143"/>
      <c r="Q125" s="143"/>
    </row>
    <row r="126" spans="1:17" ht="12.75">
      <c r="A126" s="132"/>
      <c r="B126" s="144">
        <v>9</v>
      </c>
      <c r="C126" s="145" t="s">
        <v>62</v>
      </c>
      <c r="D126" s="146"/>
      <c r="E126" s="147"/>
      <c r="F126" s="148">
        <v>2579163.3310057465</v>
      </c>
      <c r="G126" s="148">
        <v>188531.83437177254</v>
      </c>
      <c r="H126" s="149">
        <v>2188747.2841410683</v>
      </c>
      <c r="I126" s="150">
        <v>201884.21249290573</v>
      </c>
      <c r="J126" s="124"/>
      <c r="L126" s="4"/>
      <c r="M126" s="124"/>
      <c r="N126" s="117"/>
      <c r="O126" s="143"/>
      <c r="P126" s="143"/>
      <c r="Q126" s="143"/>
    </row>
    <row r="127" spans="1:17" ht="12.75">
      <c r="A127" s="132"/>
      <c r="B127" s="144">
        <v>10</v>
      </c>
      <c r="C127" s="145" t="s">
        <v>63</v>
      </c>
      <c r="D127" s="146"/>
      <c r="E127" s="147"/>
      <c r="F127" s="148">
        <v>2077126.0919091853</v>
      </c>
      <c r="G127" s="148">
        <v>124027.50121446933</v>
      </c>
      <c r="H127" s="149">
        <v>1635073.355235247</v>
      </c>
      <c r="I127" s="150">
        <v>318025.23545946897</v>
      </c>
      <c r="J127" s="124"/>
      <c r="L127" s="4"/>
      <c r="M127" s="124"/>
      <c r="N127" s="117"/>
      <c r="O127" s="143"/>
      <c r="P127" s="143"/>
      <c r="Q127" s="143"/>
    </row>
    <row r="128" spans="1:17" ht="12.75">
      <c r="A128" s="132"/>
      <c r="B128" s="144">
        <v>11</v>
      </c>
      <c r="C128" s="145" t="s">
        <v>64</v>
      </c>
      <c r="D128" s="146"/>
      <c r="E128" s="147"/>
      <c r="F128" s="148">
        <v>1977927.372231267</v>
      </c>
      <c r="G128" s="148">
        <v>677848.1806066437</v>
      </c>
      <c r="H128" s="149">
        <v>1064054.1789368049</v>
      </c>
      <c r="I128" s="150">
        <v>236025.01268781835</v>
      </c>
      <c r="J128" s="124"/>
      <c r="L128" s="4"/>
      <c r="M128" s="124"/>
      <c r="N128" s="117"/>
      <c r="O128" s="143"/>
      <c r="P128" s="143"/>
      <c r="Q128" s="143"/>
    </row>
    <row r="129" spans="1:17" ht="12.75">
      <c r="A129" s="132"/>
      <c r="B129" s="144">
        <v>12</v>
      </c>
      <c r="C129" s="145" t="s">
        <v>65</v>
      </c>
      <c r="D129" s="146"/>
      <c r="E129" s="147"/>
      <c r="F129" s="148">
        <v>1369419.1272218013</v>
      </c>
      <c r="G129" s="148">
        <v>175004.14141194292</v>
      </c>
      <c r="H129" s="149">
        <v>856483.3932502388</v>
      </c>
      <c r="I129" s="150">
        <v>337931.5925596196</v>
      </c>
      <c r="J129" s="124"/>
      <c r="L129" s="4"/>
      <c r="M129" s="124"/>
      <c r="N129" s="117"/>
      <c r="O129" s="143"/>
      <c r="P129" s="143"/>
      <c r="Q129" s="143"/>
    </row>
    <row r="130" spans="1:17" ht="12.75">
      <c r="A130" s="132"/>
      <c r="B130" s="144">
        <v>13</v>
      </c>
      <c r="C130" s="145" t="s">
        <v>66</v>
      </c>
      <c r="D130" s="146"/>
      <c r="E130" s="147"/>
      <c r="F130" s="148">
        <v>1185709.2199627142</v>
      </c>
      <c r="G130" s="148">
        <v>313560.69367359125</v>
      </c>
      <c r="H130" s="149">
        <v>390664.60214117693</v>
      </c>
      <c r="I130" s="150">
        <v>481483.924147946</v>
      </c>
      <c r="J130" s="124"/>
      <c r="L130" s="4"/>
      <c r="M130" s="124"/>
      <c r="N130" s="117"/>
      <c r="O130" s="143"/>
      <c r="P130" s="143"/>
      <c r="Q130" s="143"/>
    </row>
    <row r="131" spans="1:17" ht="12.75">
      <c r="A131" s="132"/>
      <c r="B131" s="144">
        <v>14</v>
      </c>
      <c r="C131" s="145" t="s">
        <v>67</v>
      </c>
      <c r="D131" s="146"/>
      <c r="E131" s="147"/>
      <c r="F131" s="148">
        <v>1050620.7441904675</v>
      </c>
      <c r="G131" s="148">
        <v>180909.395408067</v>
      </c>
      <c r="H131" s="149">
        <v>746299.0469109387</v>
      </c>
      <c r="I131" s="150">
        <v>123412.30187146187</v>
      </c>
      <c r="J131" s="124"/>
      <c r="L131" s="4"/>
      <c r="M131" s="124"/>
      <c r="N131" s="117"/>
      <c r="O131" s="143"/>
      <c r="P131" s="143"/>
      <c r="Q131" s="143"/>
    </row>
    <row r="132" spans="1:17" ht="12.75">
      <c r="A132" s="132"/>
      <c r="B132" s="144">
        <v>15</v>
      </c>
      <c r="C132" s="145" t="s">
        <v>68</v>
      </c>
      <c r="D132" s="146"/>
      <c r="E132" s="147"/>
      <c r="F132" s="148">
        <v>726894.1002971567</v>
      </c>
      <c r="G132" s="148">
        <v>330730.33641255</v>
      </c>
      <c r="H132" s="149">
        <v>334178.20615009253</v>
      </c>
      <c r="I132" s="150">
        <v>61985.557734514165</v>
      </c>
      <c r="J132" s="124"/>
      <c r="L132" s="4"/>
      <c r="M132" s="124"/>
      <c r="N132" s="117"/>
      <c r="O132" s="143"/>
      <c r="P132" s="143"/>
      <c r="Q132" s="143"/>
    </row>
    <row r="133" spans="1:17" ht="12.75">
      <c r="A133" s="132"/>
      <c r="B133" s="144">
        <v>16</v>
      </c>
      <c r="C133" s="145" t="s">
        <v>69</v>
      </c>
      <c r="D133" s="146"/>
      <c r="E133" s="147"/>
      <c r="F133" s="148">
        <v>640112.3334509204</v>
      </c>
      <c r="G133" s="148">
        <v>70536.26559969623</v>
      </c>
      <c r="H133" s="149">
        <v>335669.1621865793</v>
      </c>
      <c r="I133" s="150">
        <v>233906.90566464493</v>
      </c>
      <c r="J133" s="124"/>
      <c r="L133" s="4"/>
      <c r="M133" s="124"/>
      <c r="N133" s="117"/>
      <c r="O133" s="143"/>
      <c r="P133" s="143"/>
      <c r="Q133" s="143"/>
    </row>
    <row r="134" spans="1:17" ht="12.75">
      <c r="A134" s="27"/>
      <c r="B134" s="144">
        <v>17</v>
      </c>
      <c r="C134" s="145" t="s">
        <v>70</v>
      </c>
      <c r="D134" s="146"/>
      <c r="E134" s="147"/>
      <c r="F134" s="148">
        <v>449989.63714606676</v>
      </c>
      <c r="G134" s="148">
        <v>19649.724658145737</v>
      </c>
      <c r="H134" s="149">
        <v>330908.08500804036</v>
      </c>
      <c r="I134" s="150">
        <v>99431.82747988067</v>
      </c>
      <c r="J134" s="124"/>
      <c r="L134" s="4"/>
      <c r="M134" s="124"/>
      <c r="N134" s="117"/>
      <c r="O134" s="143"/>
      <c r="P134" s="143"/>
      <c r="Q134" s="143"/>
    </row>
    <row r="135" spans="1:17" ht="12.75">
      <c r="A135" s="132"/>
      <c r="B135" s="144">
        <v>18</v>
      </c>
      <c r="C135" s="145" t="s">
        <v>71</v>
      </c>
      <c r="D135" s="146"/>
      <c r="E135" s="147"/>
      <c r="F135" s="148">
        <v>429102.8546143761</v>
      </c>
      <c r="G135" s="148">
        <v>270499.35322201776</v>
      </c>
      <c r="H135" s="149">
        <v>137330.1010383233</v>
      </c>
      <c r="I135" s="150">
        <v>21273.400354035035</v>
      </c>
      <c r="J135" s="124"/>
      <c r="L135" s="4"/>
      <c r="M135" s="124"/>
      <c r="N135" s="117"/>
      <c r="O135" s="143"/>
      <c r="P135" s="143"/>
      <c r="Q135" s="143"/>
    </row>
    <row r="136" spans="1:17" ht="12.75">
      <c r="A136" s="132"/>
      <c r="B136" s="144">
        <v>19</v>
      </c>
      <c r="C136" s="145" t="s">
        <v>72</v>
      </c>
      <c r="D136" s="146"/>
      <c r="E136" s="147"/>
      <c r="F136" s="148">
        <v>366630.727776087</v>
      </c>
      <c r="G136" s="148">
        <v>303853.03003641387</v>
      </c>
      <c r="H136" s="149">
        <v>1809.6804605999223</v>
      </c>
      <c r="I136" s="150">
        <v>60968.01727907316</v>
      </c>
      <c r="J136" s="124"/>
      <c r="L136" s="4"/>
      <c r="M136" s="124"/>
      <c r="N136" s="117"/>
      <c r="O136" s="143"/>
      <c r="P136" s="143"/>
      <c r="Q136" s="143"/>
    </row>
    <row r="137" spans="1:17" ht="12.75">
      <c r="A137" s="132"/>
      <c r="B137" s="144">
        <v>20</v>
      </c>
      <c r="C137" s="145" t="s">
        <v>73</v>
      </c>
      <c r="D137" s="146"/>
      <c r="E137" s="147"/>
      <c r="F137" s="148">
        <v>316859.438753799</v>
      </c>
      <c r="G137" s="148">
        <v>133938.40754360738</v>
      </c>
      <c r="H137" s="149">
        <v>172259.39312425026</v>
      </c>
      <c r="I137" s="150">
        <v>10661.638085941386</v>
      </c>
      <c r="J137" s="124"/>
      <c r="L137" s="4"/>
      <c r="M137" s="124"/>
      <c r="N137" s="117"/>
      <c r="O137" s="143"/>
      <c r="P137" s="143"/>
      <c r="Q137" s="143"/>
    </row>
    <row r="138" spans="1:17" ht="12.75">
      <c r="A138" s="132"/>
      <c r="B138" s="144">
        <v>21</v>
      </c>
      <c r="C138" s="145" t="s">
        <v>74</v>
      </c>
      <c r="D138" s="146"/>
      <c r="E138" s="147"/>
      <c r="F138" s="148">
        <v>311612.0071856607</v>
      </c>
      <c r="G138" s="148">
        <v>118159.5528087594</v>
      </c>
      <c r="H138" s="149">
        <v>51697.795232477285</v>
      </c>
      <c r="I138" s="150">
        <v>141754.65914442402</v>
      </c>
      <c r="J138" s="124"/>
      <c r="L138" s="4"/>
      <c r="M138" s="124"/>
      <c r="N138" s="117"/>
      <c r="O138" s="143"/>
      <c r="P138" s="143"/>
      <c r="Q138" s="143"/>
    </row>
    <row r="139" spans="1:17" ht="12.75">
      <c r="A139" s="132"/>
      <c r="B139" s="144">
        <v>22</v>
      </c>
      <c r="C139" s="145" t="s">
        <v>75</v>
      </c>
      <c r="D139" s="146"/>
      <c r="E139" s="147"/>
      <c r="F139" s="148">
        <v>293827.2522624561</v>
      </c>
      <c r="G139" s="148">
        <v>57694.69803438623</v>
      </c>
      <c r="H139" s="149">
        <v>176588.10163770147</v>
      </c>
      <c r="I139" s="150">
        <v>59544.4525903684</v>
      </c>
      <c r="J139" s="124"/>
      <c r="L139" s="4"/>
      <c r="M139" s="124"/>
      <c r="N139" s="117"/>
      <c r="O139" s="143"/>
      <c r="P139" s="143"/>
      <c r="Q139" s="143"/>
    </row>
    <row r="140" spans="1:17" ht="12.75">
      <c r="A140" s="132"/>
      <c r="B140" s="144">
        <v>23</v>
      </c>
      <c r="C140" s="145" t="s">
        <v>76</v>
      </c>
      <c r="D140" s="146"/>
      <c r="E140" s="147"/>
      <c r="F140" s="148">
        <v>271987.715958669</v>
      </c>
      <c r="G140" s="148">
        <v>122845.01279151434</v>
      </c>
      <c r="H140" s="149">
        <v>123346.75893345283</v>
      </c>
      <c r="I140" s="150">
        <v>25795.944233701855</v>
      </c>
      <c r="J140" s="124"/>
      <c r="L140" s="4"/>
      <c r="M140" s="124"/>
      <c r="N140" s="117"/>
      <c r="O140" s="143"/>
      <c r="P140" s="143"/>
      <c r="Q140" s="143"/>
    </row>
    <row r="141" spans="1:17" ht="12.75">
      <c r="A141" s="132"/>
      <c r="B141" s="144">
        <v>24</v>
      </c>
      <c r="C141" s="145" t="s">
        <v>77</v>
      </c>
      <c r="D141" s="146"/>
      <c r="E141" s="147"/>
      <c r="F141" s="148">
        <v>191859.9220579241</v>
      </c>
      <c r="G141" s="148">
        <v>183858.54501863514</v>
      </c>
      <c r="H141" s="149">
        <v>8001.377039288962</v>
      </c>
      <c r="I141" s="150">
        <v>0</v>
      </c>
      <c r="J141" s="124"/>
      <c r="L141" s="4"/>
      <c r="M141" s="124"/>
      <c r="N141" s="117"/>
      <c r="O141" s="143"/>
      <c r="P141" s="143"/>
      <c r="Q141" s="143"/>
    </row>
    <row r="142" spans="1:17" ht="12.75">
      <c r="A142" s="132"/>
      <c r="B142" s="144">
        <v>25</v>
      </c>
      <c r="C142" s="145" t="s">
        <v>78</v>
      </c>
      <c r="D142" s="146"/>
      <c r="E142" s="147"/>
      <c r="F142" s="148">
        <v>97128.65437278639</v>
      </c>
      <c r="G142" s="148">
        <v>97128.65437278639</v>
      </c>
      <c r="H142" s="149">
        <v>0</v>
      </c>
      <c r="I142" s="150">
        <v>0</v>
      </c>
      <c r="J142" s="124"/>
      <c r="L142" s="4"/>
      <c r="M142" s="124"/>
      <c r="N142" s="117"/>
      <c r="O142" s="143"/>
      <c r="P142" s="143"/>
      <c r="Q142" s="143"/>
    </row>
    <row r="143" spans="1:17" ht="12.75">
      <c r="A143" s="132"/>
      <c r="B143" s="144">
        <v>26</v>
      </c>
      <c r="C143" s="145" t="s">
        <v>79</v>
      </c>
      <c r="D143" s="146"/>
      <c r="E143" s="147"/>
      <c r="F143" s="148">
        <v>37366.18272495862</v>
      </c>
      <c r="G143" s="148">
        <v>23458.95663215548</v>
      </c>
      <c r="H143" s="149">
        <v>13907.226092803143</v>
      </c>
      <c r="I143" s="150">
        <v>0</v>
      </c>
      <c r="J143" s="124"/>
      <c r="L143" s="4"/>
      <c r="M143" s="124"/>
      <c r="N143" s="117"/>
      <c r="O143" s="143"/>
      <c r="P143" s="143"/>
      <c r="Q143" s="143"/>
    </row>
    <row r="144" spans="1:17" ht="12.75">
      <c r="A144" s="132"/>
      <c r="B144" s="144">
        <v>27</v>
      </c>
      <c r="C144" s="145" t="s">
        <v>80</v>
      </c>
      <c r="D144" s="146"/>
      <c r="E144" s="147"/>
      <c r="F144" s="148">
        <v>33926.555183333076</v>
      </c>
      <c r="G144" s="148">
        <v>4826.6331446845215</v>
      </c>
      <c r="H144" s="149">
        <v>29099.922038648554</v>
      </c>
      <c r="I144" s="150">
        <v>0</v>
      </c>
      <c r="J144" s="124"/>
      <c r="L144" s="4"/>
      <c r="M144" s="124"/>
      <c r="N144" s="117"/>
      <c r="O144" s="143"/>
      <c r="P144" s="143"/>
      <c r="Q144" s="143"/>
    </row>
    <row r="145" spans="1:17" ht="12.75">
      <c r="A145" s="132"/>
      <c r="B145" s="144">
        <v>28</v>
      </c>
      <c r="C145" s="145" t="s">
        <v>81</v>
      </c>
      <c r="D145" s="146"/>
      <c r="E145" s="147"/>
      <c r="F145" s="148">
        <v>30993.699693143182</v>
      </c>
      <c r="G145" s="148">
        <v>14166.086468385975</v>
      </c>
      <c r="H145" s="149">
        <v>12776.21054811375</v>
      </c>
      <c r="I145" s="150">
        <v>4051.402676643458</v>
      </c>
      <c r="J145" s="124"/>
      <c r="L145" s="4"/>
      <c r="M145" s="124"/>
      <c r="N145" s="117"/>
      <c r="O145" s="143"/>
      <c r="P145" s="143"/>
      <c r="Q145" s="143"/>
    </row>
    <row r="146" spans="1:17" ht="12.75">
      <c r="A146" s="132"/>
      <c r="B146" s="144">
        <v>29</v>
      </c>
      <c r="C146" s="145" t="s">
        <v>82</v>
      </c>
      <c r="D146" s="146"/>
      <c r="E146" s="147"/>
      <c r="F146" s="148">
        <v>28740.631655326757</v>
      </c>
      <c r="G146" s="148">
        <v>28740.631655326757</v>
      </c>
      <c r="H146" s="149">
        <v>0</v>
      </c>
      <c r="I146" s="150">
        <v>0</v>
      </c>
      <c r="J146" s="124"/>
      <c r="L146" s="4"/>
      <c r="M146" s="124"/>
      <c r="N146" s="117"/>
      <c r="O146" s="143"/>
      <c r="P146" s="143"/>
      <c r="Q146" s="143"/>
    </row>
    <row r="147" spans="1:17" ht="12.75">
      <c r="A147" s="132"/>
      <c r="B147" s="144">
        <v>30</v>
      </c>
      <c r="C147" s="145" t="s">
        <v>83</v>
      </c>
      <c r="D147" s="146"/>
      <c r="E147" s="147"/>
      <c r="F147" s="148">
        <v>27238.283627438035</v>
      </c>
      <c r="G147" s="148">
        <v>27238.283627438035</v>
      </c>
      <c r="H147" s="149">
        <v>0</v>
      </c>
      <c r="I147" s="150">
        <v>0</v>
      </c>
      <c r="J147" s="124"/>
      <c r="L147" s="4"/>
      <c r="M147" s="124"/>
      <c r="N147" s="117"/>
      <c r="O147" s="143"/>
      <c r="P147" s="143"/>
      <c r="Q147" s="143"/>
    </row>
    <row r="148" spans="1:17" ht="12.75">
      <c r="A148" s="132"/>
      <c r="B148" s="144">
        <v>31</v>
      </c>
      <c r="C148" s="145" t="s">
        <v>84</v>
      </c>
      <c r="D148" s="146"/>
      <c r="E148" s="147"/>
      <c r="F148" s="148">
        <v>7747.974287265059</v>
      </c>
      <c r="G148" s="148">
        <v>4671.463871193554</v>
      </c>
      <c r="H148" s="149">
        <v>3076.510416071504</v>
      </c>
      <c r="I148" s="150">
        <v>0</v>
      </c>
      <c r="J148" s="124"/>
      <c r="L148" s="4"/>
      <c r="M148" s="124"/>
      <c r="N148" s="117"/>
      <c r="O148" s="143"/>
      <c r="P148" s="143"/>
      <c r="Q148" s="143"/>
    </row>
    <row r="149" spans="1:17" ht="12.75">
      <c r="A149" s="132"/>
      <c r="B149" s="144">
        <v>32</v>
      </c>
      <c r="C149" s="145" t="s">
        <v>85</v>
      </c>
      <c r="D149" s="146"/>
      <c r="E149" s="147"/>
      <c r="F149" s="148">
        <v>2378.670844799462</v>
      </c>
      <c r="G149" s="148">
        <v>2378.670844799462</v>
      </c>
      <c r="H149" s="149">
        <v>0</v>
      </c>
      <c r="I149" s="150">
        <v>0</v>
      </c>
      <c r="J149" s="124"/>
      <c r="L149" s="4"/>
      <c r="M149" s="124"/>
      <c r="N149" s="117"/>
      <c r="O149" s="143"/>
      <c r="P149" s="143"/>
      <c r="Q149" s="143"/>
    </row>
    <row r="150" spans="1:17" ht="12.75">
      <c r="A150" s="132"/>
      <c r="B150" s="144">
        <v>33</v>
      </c>
      <c r="C150" s="145" t="s">
        <v>86</v>
      </c>
      <c r="D150" s="146"/>
      <c r="E150" s="147"/>
      <c r="F150" s="148">
        <v>901.2591501907857</v>
      </c>
      <c r="G150" s="148">
        <v>14.747128389137773</v>
      </c>
      <c r="H150" s="149">
        <v>886.512021801648</v>
      </c>
      <c r="I150" s="150">
        <v>0</v>
      </c>
      <c r="J150" s="124"/>
      <c r="L150" s="4"/>
      <c r="M150" s="124"/>
      <c r="N150" s="117"/>
      <c r="O150" s="143"/>
      <c r="P150" s="143"/>
      <c r="Q150" s="143"/>
    </row>
    <row r="151" spans="1:17" ht="12.75">
      <c r="A151" s="132"/>
      <c r="B151" s="144">
        <v>34</v>
      </c>
      <c r="C151" s="145" t="s">
        <v>87</v>
      </c>
      <c r="D151" s="146"/>
      <c r="E151" s="147"/>
      <c r="F151" s="148">
        <v>601.4964742358115</v>
      </c>
      <c r="G151" s="148">
        <v>601.4964742358115</v>
      </c>
      <c r="H151" s="149">
        <v>0</v>
      </c>
      <c r="I151" s="150">
        <v>0</v>
      </c>
      <c r="J151" s="124"/>
      <c r="L151" s="4"/>
      <c r="M151" s="124"/>
      <c r="N151" s="117"/>
      <c r="O151" s="143"/>
      <c r="P151" s="143"/>
      <c r="Q151" s="143"/>
    </row>
    <row r="152" spans="1:17" ht="12.75">
      <c r="A152" s="132"/>
      <c r="B152" s="144">
        <v>35</v>
      </c>
      <c r="C152" s="145" t="s">
        <v>88</v>
      </c>
      <c r="D152" s="146"/>
      <c r="E152" s="147"/>
      <c r="F152" s="148">
        <v>329.11943110643654</v>
      </c>
      <c r="G152" s="148">
        <v>329.11943110643654</v>
      </c>
      <c r="H152" s="149">
        <v>0</v>
      </c>
      <c r="I152" s="150">
        <v>0</v>
      </c>
      <c r="J152" s="124"/>
      <c r="L152" s="4"/>
      <c r="M152" s="124"/>
      <c r="N152" s="117"/>
      <c r="O152" s="143"/>
      <c r="P152" s="143"/>
      <c r="Q152" s="143"/>
    </row>
    <row r="153" spans="1:17" ht="12.75">
      <c r="A153" s="132"/>
      <c r="B153" s="144">
        <v>36</v>
      </c>
      <c r="C153" s="145" t="s">
        <v>89</v>
      </c>
      <c r="D153" s="146"/>
      <c r="E153" s="147"/>
      <c r="F153" s="148">
        <v>1.2409159096591384</v>
      </c>
      <c r="G153" s="148">
        <v>1.2409159096591384</v>
      </c>
      <c r="H153" s="149">
        <v>0</v>
      </c>
      <c r="I153" s="150">
        <v>0</v>
      </c>
      <c r="J153" s="124"/>
      <c r="L153" s="4"/>
      <c r="M153" s="124"/>
      <c r="N153" s="117"/>
      <c r="O153" s="143"/>
      <c r="P153" s="143"/>
      <c r="Q153" s="143"/>
    </row>
    <row r="154" spans="1:17" ht="13.5" thickBot="1">
      <c r="A154" s="132"/>
      <c r="B154" s="152"/>
      <c r="C154" s="153"/>
      <c r="D154" s="154"/>
      <c r="E154" s="155"/>
      <c r="F154" s="156"/>
      <c r="G154" s="156"/>
      <c r="H154" s="157"/>
      <c r="I154" s="158"/>
      <c r="J154" s="124"/>
      <c r="L154" s="4"/>
      <c r="M154" s="124"/>
      <c r="N154" s="117"/>
      <c r="O154" s="143"/>
      <c r="P154" s="143"/>
      <c r="Q154" s="143"/>
    </row>
    <row r="155" spans="2:14" ht="12.75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40" t="s">
        <v>49</v>
      </c>
      <c r="C158" s="140"/>
      <c r="D158" s="140"/>
      <c r="E158" s="140"/>
      <c r="F158" s="159"/>
      <c r="G158" s="140"/>
      <c r="H158" s="140"/>
      <c r="I158" s="140"/>
      <c r="J158" s="140"/>
      <c r="K158" s="140"/>
      <c r="L158" s="140"/>
      <c r="M158" s="140"/>
      <c r="N158" s="140"/>
    </row>
    <row r="159" spans="2:14" ht="12.75">
      <c r="B159" s="124"/>
      <c r="C159" s="140"/>
      <c r="D159" s="140"/>
      <c r="E159" s="140"/>
      <c r="F159" s="141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2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4" ht="12.75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="20" customFormat="1" ht="12.75">
      <c r="A165" s="1"/>
    </row>
    <row r="166" spans="1:17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>
      <c r="A171" s="102"/>
      <c r="B171" s="160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2.75" customHeight="1">
      <c r="A174" s="102"/>
      <c r="B174" s="350"/>
      <c r="C174" s="350"/>
      <c r="D174" s="350"/>
      <c r="E174" s="350"/>
      <c r="F174" s="350"/>
      <c r="G174" s="350"/>
      <c r="H174" s="350"/>
      <c r="I174" s="350"/>
      <c r="J174" s="350"/>
      <c r="K174" s="350"/>
      <c r="L174" s="350"/>
      <c r="M174" s="350"/>
      <c r="N174" s="27"/>
      <c r="O174" s="27"/>
      <c r="P174" s="27"/>
      <c r="Q174" s="27"/>
    </row>
    <row r="175" spans="1:17" ht="12.75">
      <c r="A175" s="102"/>
      <c r="B175" s="127"/>
      <c r="C175" s="127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  <c r="Q175" s="27"/>
    </row>
    <row r="176" spans="1:17" ht="12.75" customHeight="1">
      <c r="A176" s="102"/>
      <c r="B176" s="372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  <c r="Q176" s="27"/>
    </row>
    <row r="177" spans="1:17" ht="12.75">
      <c r="A177" s="102"/>
      <c r="B177" s="372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  <c r="Q177" s="27"/>
    </row>
    <row r="178" spans="1:17" ht="12.75">
      <c r="A178" s="102"/>
      <c r="B178" s="372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  <c r="Q178" s="27"/>
    </row>
    <row r="179" spans="1:17" ht="12.75">
      <c r="A179" s="102"/>
      <c r="B179" s="372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  <c r="Q179" s="27"/>
    </row>
    <row r="180" spans="1:17" ht="12.75">
      <c r="A180" s="102"/>
      <c r="B180" s="372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  <c r="Q180" s="27"/>
    </row>
    <row r="181" spans="1:17" ht="12.75">
      <c r="A181" s="102"/>
      <c r="B181" s="372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  <c r="Q181" s="27"/>
    </row>
    <row r="182" spans="1:17" ht="12.75">
      <c r="A182" s="102"/>
      <c r="B182" s="372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  <c r="Q182" s="27"/>
    </row>
    <row r="183" spans="1:17" ht="12.75">
      <c r="A183" s="102"/>
      <c r="B183" s="372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  <c r="Q183" s="27"/>
    </row>
    <row r="184" spans="1:17" ht="12.75">
      <c r="A184" s="102"/>
      <c r="B184" s="372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  <c r="Q184" s="27"/>
    </row>
    <row r="185" spans="1:17" ht="12.75">
      <c r="A185" s="102"/>
      <c r="B185" s="372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  <c r="Q185" s="27"/>
    </row>
    <row r="186" spans="1:17" ht="12.75">
      <c r="A186" s="102"/>
      <c r="B186" s="372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  <c r="Q186" s="27"/>
    </row>
    <row r="187" spans="1:17" ht="12.75">
      <c r="A187" s="102"/>
      <c r="B187" s="372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  <c r="Q187" s="27"/>
    </row>
    <row r="188" spans="1:17" ht="12.75">
      <c r="A188" s="102"/>
      <c r="B188" s="350"/>
      <c r="C188" s="350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27"/>
      <c r="O188" s="27"/>
      <c r="P188" s="27"/>
      <c r="Q188" s="27"/>
    </row>
    <row r="189" spans="1:17" ht="12.75">
      <c r="A189" s="102"/>
      <c r="B189" s="372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  <c r="Q189" s="27"/>
    </row>
    <row r="190" spans="1:17" ht="12.75">
      <c r="A190" s="102"/>
      <c r="B190" s="372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  <c r="Q190" s="27"/>
    </row>
    <row r="191" spans="1:17" ht="12.75">
      <c r="A191" s="102"/>
      <c r="B191" s="372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  <c r="Q191" s="27"/>
    </row>
    <row r="192" spans="1:17" ht="12.75">
      <c r="A192" s="102"/>
      <c r="B192" s="372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  <c r="Q192" s="27"/>
    </row>
    <row r="193" spans="1:17" ht="12.75">
      <c r="A193" s="102"/>
      <c r="B193" s="372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  <c r="Q193" s="27"/>
    </row>
    <row r="194" spans="1:17" ht="12.75">
      <c r="A194" s="102"/>
      <c r="B194" s="372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  <c r="Q194" s="27"/>
    </row>
    <row r="195" spans="1:17" ht="12.75">
      <c r="A195" s="102"/>
      <c r="B195" s="372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  <c r="Q195" s="27"/>
    </row>
    <row r="196" spans="1:17" ht="12.75">
      <c r="A196" s="102"/>
      <c r="B196" s="372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  <c r="Q196" s="27"/>
    </row>
    <row r="197" spans="1:17" ht="12.75">
      <c r="A197" s="102"/>
      <c r="B197" s="372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  <c r="Q197" s="27"/>
    </row>
    <row r="198" spans="1:17" ht="12.75">
      <c r="A198" s="102"/>
      <c r="B198" s="372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  <c r="Q198" s="27"/>
    </row>
    <row r="199" spans="1:17" ht="12.75">
      <c r="A199" s="102"/>
      <c r="B199" s="372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  <c r="Q199" s="27"/>
    </row>
    <row r="200" spans="1:17" ht="12.75">
      <c r="A200" s="102"/>
      <c r="B200" s="372"/>
      <c r="C200" s="160"/>
      <c r="D200" s="161"/>
      <c r="E200" s="161"/>
      <c r="F200" s="161"/>
      <c r="G200" s="161"/>
      <c r="H200" s="161"/>
      <c r="I200" s="161"/>
      <c r="J200" s="161"/>
      <c r="K200" s="161"/>
      <c r="L200" s="162"/>
      <c r="M200" s="162"/>
      <c r="N200" s="27"/>
      <c r="O200" s="27"/>
      <c r="P200" s="27"/>
      <c r="Q200" s="27"/>
    </row>
    <row r="201" spans="1:17" ht="12.75">
      <c r="A201" s="102"/>
      <c r="B201" s="350"/>
      <c r="C201" s="350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27"/>
      <c r="O201" s="27"/>
      <c r="P201" s="27"/>
      <c r="Q201" s="27"/>
    </row>
    <row r="202" spans="1:17" ht="12.75">
      <c r="A202" s="102"/>
      <c r="B202" s="373"/>
      <c r="C202" s="349"/>
      <c r="D202" s="349"/>
      <c r="E202" s="349"/>
      <c r="F202" s="349"/>
      <c r="G202" s="349"/>
      <c r="H202" s="349"/>
      <c r="I202" s="349"/>
      <c r="J202" s="349"/>
      <c r="K202" s="349"/>
      <c r="L202" s="349"/>
      <c r="M202" s="349"/>
      <c r="N202" s="27"/>
      <c r="O202" s="27"/>
      <c r="P202" s="27"/>
      <c r="Q202" s="27"/>
    </row>
    <row r="203" spans="1:17" ht="12.75">
      <c r="A203" s="102"/>
      <c r="B203" s="373"/>
      <c r="C203" s="349"/>
      <c r="D203" s="349"/>
      <c r="E203" s="349"/>
      <c r="F203" s="349"/>
      <c r="G203" s="349"/>
      <c r="H203" s="349"/>
      <c r="I203" s="349"/>
      <c r="J203" s="349"/>
      <c r="K203" s="349"/>
      <c r="L203" s="349"/>
      <c r="M203" s="349"/>
      <c r="N203" s="27"/>
      <c r="O203" s="27"/>
      <c r="P203" s="27"/>
      <c r="Q203" s="27"/>
    </row>
    <row r="204" spans="1:17" ht="12.75">
      <c r="A204" s="102"/>
      <c r="B204" s="373"/>
      <c r="C204" s="349"/>
      <c r="D204" s="349"/>
      <c r="E204" s="349"/>
      <c r="F204" s="349"/>
      <c r="G204" s="349"/>
      <c r="H204" s="349"/>
      <c r="I204" s="349"/>
      <c r="J204" s="349"/>
      <c r="K204" s="349"/>
      <c r="L204" s="349"/>
      <c r="M204" s="349"/>
      <c r="N204" s="27"/>
      <c r="O204" s="27"/>
      <c r="P204" s="27"/>
      <c r="Q204" s="27"/>
    </row>
    <row r="205" spans="1:17" ht="12.75">
      <c r="A205" s="102"/>
      <c r="B205" s="349"/>
      <c r="C205" s="349"/>
      <c r="D205" s="349"/>
      <c r="E205" s="349"/>
      <c r="F205" s="349"/>
      <c r="G205" s="349"/>
      <c r="H205" s="349"/>
      <c r="I205" s="349"/>
      <c r="J205" s="349"/>
      <c r="K205" s="349"/>
      <c r="L205" s="349"/>
      <c r="M205" s="349"/>
      <c r="N205" s="27"/>
      <c r="O205" s="27"/>
      <c r="P205" s="27"/>
      <c r="Q205" s="27"/>
    </row>
    <row r="206" spans="1:17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  <c r="Q206" s="27"/>
    </row>
    <row r="207" spans="1:17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  <c r="Q207" s="27"/>
    </row>
    <row r="208" spans="1:17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  <c r="Q208" s="27"/>
    </row>
    <row r="209" spans="1:17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  <c r="Q209" s="27"/>
    </row>
    <row r="210" spans="1:17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  <c r="Q210" s="27"/>
    </row>
    <row r="211" spans="1:17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  <c r="Q211" s="27"/>
    </row>
    <row r="212" spans="1:17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  <c r="Q212" s="27"/>
    </row>
    <row r="213" spans="1:17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  <c r="Q213" s="27"/>
    </row>
    <row r="214" spans="1:17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  <c r="Q214" s="27"/>
    </row>
    <row r="215" spans="1:17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  <c r="Q215" s="27"/>
    </row>
    <row r="216" spans="1:17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  <c r="Q216" s="27"/>
    </row>
    <row r="217" spans="1:17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  <c r="Q217" s="27"/>
    </row>
    <row r="218" spans="1:17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  <c r="Q218" s="27"/>
    </row>
    <row r="219" spans="1:17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  <c r="Q219" s="27"/>
    </row>
    <row r="220" spans="1:17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  <c r="Q220" s="27"/>
    </row>
    <row r="221" spans="1:17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  <c r="Q221" s="27"/>
    </row>
    <row r="222" spans="1:17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  <c r="Q222" s="27"/>
    </row>
    <row r="223" spans="1:17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  <c r="Q223" s="27"/>
    </row>
    <row r="224" spans="1:17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  <c r="Q224" s="27"/>
    </row>
    <row r="225" spans="1:17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  <c r="Q225" s="27"/>
    </row>
    <row r="226" spans="1:17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  <c r="Q226" s="27"/>
    </row>
    <row r="227" spans="1:17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  <c r="Q227" s="27"/>
    </row>
    <row r="228" spans="1:17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  <c r="Q228" s="27"/>
    </row>
    <row r="229" spans="1:17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  <c r="Q229" s="27"/>
    </row>
    <row r="230" spans="1:17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  <c r="Q230" s="27"/>
    </row>
    <row r="231" spans="1:17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  <c r="Q231" s="27"/>
    </row>
    <row r="232" spans="1:17" ht="12.75">
      <c r="A232" s="102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27"/>
      <c r="O232" s="27"/>
      <c r="P232" s="27"/>
      <c r="Q232" s="27"/>
    </row>
    <row r="233" spans="1:17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  <c r="Q233" s="27"/>
    </row>
    <row r="234" spans="1:17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  <c r="Q234" s="27"/>
    </row>
    <row r="235" spans="1:17" ht="12.75">
      <c r="A235" s="102"/>
      <c r="B235" s="164"/>
      <c r="C235" s="164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27"/>
      <c r="O235" s="27"/>
      <c r="P235" s="27"/>
      <c r="Q235" s="27"/>
    </row>
    <row r="236" spans="1:17" ht="12.75">
      <c r="A236" s="102"/>
      <c r="B236" s="374"/>
      <c r="C236" s="375"/>
      <c r="D236" s="350"/>
      <c r="E236" s="350"/>
      <c r="F236" s="350"/>
      <c r="G236" s="350"/>
      <c r="H236" s="350"/>
      <c r="I236" s="350"/>
      <c r="J236" s="350"/>
      <c r="K236" s="350"/>
      <c r="L236" s="350"/>
      <c r="M236" s="350"/>
      <c r="N236" s="27"/>
      <c r="O236" s="27"/>
      <c r="P236" s="27"/>
      <c r="Q236" s="27"/>
    </row>
    <row r="237" spans="1:17" ht="12.75">
      <c r="A237" s="102"/>
      <c r="B237" s="375"/>
      <c r="C237" s="375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  <c r="Q237" s="27"/>
    </row>
    <row r="238" spans="1:17" ht="12.75" customHeight="1">
      <c r="A238" s="102"/>
      <c r="B238" s="372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  <c r="Q238" s="27"/>
    </row>
    <row r="239" spans="1:17" ht="12.75" customHeight="1">
      <c r="A239" s="102"/>
      <c r="B239" s="372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  <c r="Q239" s="27"/>
    </row>
    <row r="240" spans="1:17" ht="13.5" customHeight="1">
      <c r="A240" s="102"/>
      <c r="B240" s="372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  <c r="Q240" s="27"/>
    </row>
    <row r="241" spans="1:17" ht="12.75" customHeight="1">
      <c r="A241" s="102"/>
      <c r="B241" s="372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  <c r="Q241" s="27"/>
    </row>
    <row r="242" spans="1:17" ht="12.75" customHeight="1">
      <c r="A242" s="102"/>
      <c r="B242" s="372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  <c r="Q242" s="27"/>
    </row>
    <row r="243" spans="1:17" ht="13.5" customHeight="1">
      <c r="A243" s="102"/>
      <c r="B243" s="372"/>
      <c r="C243" s="166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27"/>
      <c r="O243" s="27"/>
      <c r="P243" s="27"/>
      <c r="Q243" s="27"/>
    </row>
    <row r="244" spans="1:17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  <c r="Q244" s="27"/>
    </row>
    <row r="245" spans="1:17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  <c r="Q245" s="27"/>
    </row>
    <row r="246" spans="1:17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  <c r="Q246" s="27"/>
    </row>
    <row r="247" spans="1:17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  <c r="Q247" s="27"/>
    </row>
    <row r="248" spans="1:17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  <c r="Q248" s="27"/>
    </row>
    <row r="249" spans="1:17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  <c r="Q249" s="27"/>
    </row>
    <row r="250" spans="1:17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  <c r="Q250" s="27"/>
    </row>
    <row r="251" spans="1:17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  <c r="Q251" s="27"/>
    </row>
    <row r="252" spans="1:17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  <c r="Q252" s="27"/>
    </row>
    <row r="253" spans="1:17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  <c r="Q253" s="27"/>
    </row>
    <row r="254" spans="1:17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  <c r="Q254" s="27"/>
    </row>
    <row r="255" spans="1:17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  <c r="Q255" s="27"/>
    </row>
    <row r="256" spans="1:17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  <c r="Q256" s="27"/>
    </row>
    <row r="257" spans="1:17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  <c r="Q257" s="27"/>
    </row>
    <row r="258" spans="1:17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  <c r="Q258" s="27"/>
    </row>
    <row r="259" spans="1:17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  <c r="Q259" s="27"/>
    </row>
    <row r="260" spans="1:17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  <c r="Q260" s="27"/>
    </row>
    <row r="261" spans="1:17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  <c r="Q261" s="27"/>
    </row>
    <row r="262" spans="1:17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  <c r="Q262" s="27"/>
    </row>
    <row r="263" spans="1:17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  <c r="Q263" s="27"/>
    </row>
    <row r="264" spans="1:17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  <c r="Q264" s="27"/>
    </row>
    <row r="265" spans="1:17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  <c r="Q265" s="27"/>
    </row>
    <row r="266" spans="1:17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  <c r="Q266" s="27"/>
    </row>
    <row r="267" spans="1:17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  <c r="Q267" s="27"/>
    </row>
    <row r="268" spans="1:17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  <c r="Q268" s="27"/>
    </row>
    <row r="269" spans="1:17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  <c r="Q269" s="27"/>
    </row>
    <row r="270" spans="1:17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  <c r="Q270" s="27"/>
    </row>
    <row r="271" spans="1:17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  <c r="Q271" s="27"/>
    </row>
    <row r="272" spans="1:17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  <c r="Q272" s="27"/>
    </row>
    <row r="273" spans="1:17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  <c r="Q273" s="27"/>
    </row>
    <row r="274" spans="1:17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  <c r="Q274" s="27"/>
    </row>
    <row r="275" spans="1:17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  <c r="Q275" s="27"/>
    </row>
    <row r="276" spans="1:17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  <c r="Q276" s="27"/>
    </row>
    <row r="277" spans="1:17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  <c r="Q277" s="27"/>
    </row>
    <row r="278" spans="1:17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  <c r="Q278" s="27"/>
    </row>
    <row r="279" spans="1:17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  <c r="Q279" s="27"/>
    </row>
    <row r="280" spans="1:17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  <c r="Q280" s="27"/>
    </row>
    <row r="281" spans="1:17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  <c r="Q281" s="27"/>
    </row>
    <row r="282" spans="1:17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  <c r="Q282" s="27"/>
    </row>
    <row r="283" spans="1:17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  <c r="Q283" s="27"/>
    </row>
    <row r="284" spans="1:17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  <c r="Q284" s="27"/>
    </row>
    <row r="285" spans="1:17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  <c r="Q285" s="27"/>
    </row>
    <row r="286" spans="1:17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  <c r="Q286" s="27"/>
    </row>
    <row r="287" spans="1:17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  <c r="Q287" s="27"/>
    </row>
    <row r="288" spans="1:17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  <c r="Q288" s="27"/>
    </row>
    <row r="289" spans="1:17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  <c r="Q289" s="27"/>
    </row>
    <row r="290" spans="1:17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  <c r="Q290" s="27"/>
    </row>
    <row r="291" spans="1:17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  <c r="Q291" s="27"/>
    </row>
    <row r="292" spans="1:17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  <c r="Q292" s="27"/>
    </row>
    <row r="293" spans="1:17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  <c r="Q293" s="27"/>
    </row>
    <row r="294" spans="1:17" ht="12.75">
      <c r="A294" s="102"/>
      <c r="B294" s="27"/>
      <c r="C294" s="27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27"/>
      <c r="O294" s="27"/>
      <c r="P294" s="27"/>
      <c r="Q294" s="27"/>
    </row>
    <row r="295" spans="1:17" ht="12.75">
      <c r="A295" s="102"/>
      <c r="B295" s="160"/>
      <c r="C295" s="27"/>
      <c r="D295" s="27"/>
      <c r="E295" s="27"/>
      <c r="F295" s="27"/>
      <c r="G295" s="27"/>
      <c r="H295" s="165"/>
      <c r="I295" s="165"/>
      <c r="J295" s="165"/>
      <c r="K295" s="165"/>
      <c r="L295" s="165"/>
      <c r="M295" s="165"/>
      <c r="N295" s="165"/>
      <c r="O295" s="27"/>
      <c r="P295" s="27"/>
      <c r="Q295" s="27"/>
    </row>
    <row r="296" spans="1:17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1:17" ht="12.75">
      <c r="A298" s="102"/>
      <c r="B298" s="349"/>
      <c r="C298" s="349"/>
      <c r="D298" s="349"/>
      <c r="E298" s="349"/>
      <c r="F298" s="349"/>
      <c r="G298" s="349"/>
      <c r="H298" s="349"/>
      <c r="I298" s="349"/>
      <c r="J298" s="349"/>
      <c r="K298" s="349"/>
      <c r="L298" s="349"/>
      <c r="M298" s="349"/>
      <c r="N298" s="27"/>
      <c r="O298" s="27"/>
      <c r="P298" s="27"/>
      <c r="Q298" s="27"/>
    </row>
    <row r="299" spans="1:17" ht="12.75">
      <c r="A299" s="102"/>
      <c r="B299" s="350"/>
      <c r="C299" s="350"/>
      <c r="D299" s="351"/>
      <c r="E299" s="350"/>
      <c r="F299" s="350"/>
      <c r="G299" s="350"/>
      <c r="H299" s="350"/>
      <c r="I299" s="350"/>
      <c r="J299" s="350"/>
      <c r="K299" s="350"/>
      <c r="L299" s="350"/>
      <c r="M299" s="350"/>
      <c r="N299" s="350"/>
      <c r="O299" s="27"/>
      <c r="P299" s="27"/>
      <c r="Q299" s="27"/>
    </row>
    <row r="300" spans="1:17" ht="12.75">
      <c r="A300" s="102"/>
      <c r="B300" s="160"/>
      <c r="C300" s="160"/>
      <c r="D300" s="160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  <c r="Q300" s="27"/>
    </row>
    <row r="301" spans="1:17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  <c r="Q321" s="27"/>
    </row>
    <row r="322" spans="1:17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  <c r="Q322" s="27"/>
    </row>
    <row r="323" spans="1:17" ht="12.75">
      <c r="A323" s="103"/>
      <c r="B323" s="168"/>
      <c r="C323" s="168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  <c r="Q323" s="27"/>
    </row>
    <row r="324" spans="1:17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ht="12.75">
      <c r="A325" s="102"/>
      <c r="B325" s="376"/>
      <c r="C325" s="377"/>
      <c r="D325" s="350"/>
      <c r="E325" s="350"/>
      <c r="F325" s="350"/>
      <c r="G325" s="350"/>
      <c r="H325" s="350"/>
      <c r="I325" s="350"/>
      <c r="J325" s="350"/>
      <c r="K325" s="350"/>
      <c r="L325" s="350"/>
      <c r="M325" s="350"/>
      <c r="N325" s="27"/>
      <c r="O325" s="27"/>
      <c r="P325" s="27"/>
      <c r="Q325" s="27"/>
    </row>
    <row r="326" spans="1:17" ht="12.75">
      <c r="A326" s="102"/>
      <c r="B326" s="377"/>
      <c r="C326" s="377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  <c r="Q326" s="27"/>
    </row>
    <row r="327" spans="1:17" ht="12.75">
      <c r="A327" s="102"/>
      <c r="B327" s="378"/>
      <c r="C327" s="378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  <c r="Q327" s="27"/>
    </row>
    <row r="328" spans="1:17" ht="12.75">
      <c r="A328" s="102"/>
      <c r="B328" s="378"/>
      <c r="C328" s="378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  <c r="Q328" s="27"/>
    </row>
    <row r="329" spans="1:17" ht="12.75">
      <c r="A329" s="102"/>
      <c r="B329" s="378"/>
      <c r="C329" s="378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27"/>
      <c r="O329" s="27"/>
      <c r="P329" s="27"/>
      <c r="Q329" s="27"/>
    </row>
    <row r="330" spans="1:17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102"/>
      <c r="B404" s="16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</row>
    <row r="407" spans="1:17" ht="12.75">
      <c r="A407" s="102"/>
      <c r="B407" s="376"/>
      <c r="C407" s="377"/>
      <c r="D407" s="350"/>
      <c r="E407" s="350"/>
      <c r="F407" s="350"/>
      <c r="G407" s="350"/>
      <c r="H407" s="350"/>
      <c r="I407" s="350"/>
      <c r="J407" s="350"/>
      <c r="K407" s="350"/>
      <c r="L407" s="350"/>
      <c r="M407" s="350"/>
      <c r="N407" s="27"/>
      <c r="O407" s="27"/>
      <c r="P407" s="27"/>
      <c r="Q407" s="27"/>
    </row>
    <row r="408" spans="1:17" ht="12.75">
      <c r="A408" s="102"/>
      <c r="B408" s="377"/>
      <c r="C408" s="377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  <c r="Q408" s="27"/>
    </row>
    <row r="409" spans="1:17" ht="12.75">
      <c r="A409" s="102"/>
      <c r="B409" s="378"/>
      <c r="C409" s="378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  <c r="Q409" s="27"/>
    </row>
    <row r="410" spans="1:17" ht="12.75">
      <c r="A410" s="102"/>
      <c r="B410" s="378"/>
      <c r="C410" s="378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  <c r="Q410" s="27"/>
    </row>
    <row r="411" spans="1:17" ht="12.75">
      <c r="A411" s="102"/>
      <c r="B411" s="378"/>
      <c r="C411" s="378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27"/>
      <c r="O411" s="27"/>
      <c r="P411" s="27"/>
      <c r="Q411" s="27"/>
    </row>
    <row r="412" spans="1:17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02"/>
      <c r="B413" s="349"/>
      <c r="C413" s="349"/>
      <c r="D413" s="349"/>
      <c r="E413" s="349"/>
      <c r="F413" s="349"/>
      <c r="G413" s="349"/>
      <c r="H413" s="349"/>
      <c r="I413" s="349"/>
      <c r="J413" s="349"/>
      <c r="K413" s="349"/>
      <c r="L413" s="349"/>
      <c r="M413" s="349"/>
      <c r="N413" s="27"/>
      <c r="O413" s="27"/>
      <c r="P413" s="27"/>
      <c r="Q413" s="27"/>
    </row>
    <row r="414" spans="1:17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  <row r="456" spans="1:17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</row>
  </sheetData>
  <sheetProtection/>
  <mergeCells count="94">
    <mergeCell ref="B413:M413"/>
    <mergeCell ref="H407:I407"/>
    <mergeCell ref="J407:K407"/>
    <mergeCell ref="L407:M407"/>
    <mergeCell ref="B409:C409"/>
    <mergeCell ref="B410:C410"/>
    <mergeCell ref="B411:C411"/>
    <mergeCell ref="F407:G407"/>
    <mergeCell ref="B327:C327"/>
    <mergeCell ref="B328:C328"/>
    <mergeCell ref="B329:C329"/>
    <mergeCell ref="B407:C408"/>
    <mergeCell ref="D407:E407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J174:K174"/>
    <mergeCell ref="L174:M174"/>
    <mergeCell ref="B176:B187"/>
    <mergeCell ref="B188:C188"/>
    <mergeCell ref="B189:B200"/>
    <mergeCell ref="B201:C201"/>
    <mergeCell ref="B108:C108"/>
    <mergeCell ref="H116:I116"/>
    <mergeCell ref="B174:C174"/>
    <mergeCell ref="D174:E174"/>
    <mergeCell ref="F174:G174"/>
    <mergeCell ref="H174:I174"/>
    <mergeCell ref="B107:C107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106:C106"/>
    <mergeCell ref="B63:B65"/>
    <mergeCell ref="B66:B68"/>
    <mergeCell ref="B76:D76"/>
    <mergeCell ref="E76:F76"/>
    <mergeCell ref="G76:J76"/>
    <mergeCell ref="B29:B40"/>
    <mergeCell ref="B41:C41"/>
    <mergeCell ref="B42:B53"/>
    <mergeCell ref="B54:C54"/>
    <mergeCell ref="B55:M55"/>
    <mergeCell ref="D60:E60"/>
    <mergeCell ref="F60:I60"/>
    <mergeCell ref="J60:K61"/>
    <mergeCell ref="B61:C62"/>
    <mergeCell ref="D61:E61"/>
    <mergeCell ref="F61:G61"/>
    <mergeCell ref="H61:I61"/>
    <mergeCell ref="F15:L16"/>
    <mergeCell ref="D26:E26"/>
    <mergeCell ref="F26:I26"/>
    <mergeCell ref="J26:K27"/>
    <mergeCell ref="B27:C27"/>
    <mergeCell ref="D27:E27"/>
    <mergeCell ref="F27:G27"/>
    <mergeCell ref="H27:I27"/>
    <mergeCell ref="F13:L14"/>
    <mergeCell ref="B2:M2"/>
    <mergeCell ref="N2:O2"/>
    <mergeCell ref="B6:M7"/>
    <mergeCell ref="B8:M8"/>
    <mergeCell ref="F10:M11"/>
  </mergeCells>
  <conditionalFormatting sqref="B101:L101">
    <cfRule type="expression" priority="13" dxfId="1" stopIfTrue="1">
      <formula>$E101=""</formula>
    </cfRule>
    <cfRule type="expression" priority="14" dxfId="0" stopIfTrue="1">
      <formula>"$F101="""""</formula>
    </cfRule>
  </conditionalFormatting>
  <conditionalFormatting sqref="B100:L100">
    <cfRule type="expression" priority="11" dxfId="1" stopIfTrue="1">
      <formula>$E100=""</formula>
    </cfRule>
    <cfRule type="expression" priority="12" dxfId="0" stopIfTrue="1">
      <formula>"$F101="""""</formula>
    </cfRule>
  </conditionalFormatting>
  <conditionalFormatting sqref="B99:L99">
    <cfRule type="expression" priority="9" dxfId="1" stopIfTrue="1">
      <formula>$E99=""</formula>
    </cfRule>
    <cfRule type="expression" priority="10" dxfId="0" stopIfTrue="1">
      <formula>"$F101="""""</formula>
    </cfRule>
  </conditionalFormatting>
  <conditionalFormatting sqref="B98:L98">
    <cfRule type="expression" priority="7" dxfId="1" stopIfTrue="1">
      <formula>$E98=""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2" manualBreakCount="2">
    <brk id="110" min="1" max="11" man="1"/>
    <brk id="16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2013-02-19T19:09:43Z</dcterms:created>
  <dcterms:modified xsi:type="dcterms:W3CDTF">2013-03-08T18:03:57Z</dcterms:modified>
  <cp:category/>
  <cp:version/>
  <cp:contentType/>
  <cp:contentStatus/>
</cp:coreProperties>
</file>