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7710" activeTab="0"/>
  </bookViews>
  <sheets>
    <sheet name="Jul-12 NºOp" sheetId="1" r:id="rId1"/>
    <sheet name="Jul-12 $OP" sheetId="2" r:id="rId2"/>
    <sheet name="Jul-12 US$OP" sheetId="3" r:id="rId3"/>
  </sheets>
  <definedNames>
    <definedName name="_xlnm.Print_Area" localSheetId="1">'Jul-12 $OP'!$B$2:$L$158</definedName>
    <definedName name="_xlnm.Print_Area" localSheetId="2">'Jul-12 US$OP'!$B$2:$L$156</definedName>
    <definedName name="PHAUF" localSheetId="1">'Jul-12 $OP'!$F$29:$F$40,OFFSET('Jul-12 $OP'!$F$42,,,COUNT('Jul-12 $OP'!$D$42:$D$53),1)</definedName>
    <definedName name="PHAUS" localSheetId="2">'Jul-12 US$OP'!$F$29:$F$40,OFFSET('Jul-12 US$OP'!$F$42,,,COUNT('Jul-12 US$OP'!$D$42:$D$53),1)</definedName>
    <definedName name="phluf" localSheetId="1">'Jul-12 $OP'!$G$29:$G$40,OFFSET('Jul-12 $OP'!$G$42,,,COUNT('Jul-12 $OP'!$D$42:$D$53),1)</definedName>
    <definedName name="PHLUS" localSheetId="2">'Jul-12 US$OP'!$G$29:$G$40,OFFSET('Jul-12 US$OP'!$G$42,,,COUNT('Jul-12 US$OP'!$D$42:$D$53),1)</definedName>
    <definedName name="PMAUF" localSheetId="1">'Jul-12 $OP'!$H$29:$H$40,OFFSET('Jul-12 $OP'!$H$42,,,COUNT('Jul-12 $OP'!$D$42:$D$53),1)</definedName>
    <definedName name="PMAUS" localSheetId="2">'Jul-12 US$OP'!$H$29:$H$40,OFFSET('Jul-12 US$OP'!$H$42,,,COUNT('Jul-12 US$OP'!$D$42:$D$53),1)</definedName>
    <definedName name="PMLUF" localSheetId="1">'Jul-12 $OP'!$I$29:$I$40,OFFSET('Jul-12 $OP'!$I$42,,,COUNT('Jul-12 $OP'!$D$42:$D$53),1)</definedName>
    <definedName name="PMLUS" localSheetId="2">'Jul-12 US$OP'!$I$29:$I$40,OFFSET('Jul-12 US$OP'!$I$42,,,COUNT('Jul-12 US$OP'!$D$42:$D$53),1)</definedName>
    <definedName name="RVAUF" localSheetId="1">'Jul-12 $OP'!$D$29:$D$40,OFFSET('Jul-12 $OP'!$D$42,,,COUNT('Jul-12 $OP'!$D$42:$D$53),1)</definedName>
    <definedName name="RVAUS" localSheetId="2">'Jul-12 US$OP'!$D$29:$D$40,OFFSET('Jul-12 US$OP'!$D$42,,,COUNT('Jul-12 US$OP'!$D$42:$D$53),1)</definedName>
    <definedName name="RVLUF" localSheetId="1">'Jul-12 $OP'!$E$29:$E$40,OFFSET('Jul-12 $OP'!$E$42,,,COUNT('Jul-12 $OP'!$D$42:$D$53),1)</definedName>
    <definedName name="RVLUS" localSheetId="2">'Jul-12 US$OP'!$E$29:$E$40,OFFSET('Jul-12 US$OP'!$E$42,,,COUNT('Jul-12 US$OP'!$D$42:$D$53),1)</definedName>
  </definedNames>
  <calcPr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J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<sst xmlns="http://schemas.openxmlformats.org/spreadsheetml/2006/main" count="521" uniqueCount="98">
  <si>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</si>
  <si>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</si>
  <si>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</si>
  <si>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</si>
  <si>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</si>
  <si>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</si>
  <si>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</si>
  <si>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</si>
  <si>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</si>
  <si>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</si>
  <si>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</si>
  <si>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</si>
  <si>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</si>
  <si>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</si>
  <si>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</si>
  <si>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</si>
  <si>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</si>
  <si>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</si>
  <si>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</si>
  <si>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</si>
  <si>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</si>
  <si>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</si>
  <si>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</si>
  <si>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</si>
  <si>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</si>
  <si>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</si>
  <si>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</si>
  <si>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</si>
  <si>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</si>
  <si>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</si>
  <si>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</si>
  <si>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</si>
  <si>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</si>
  <si>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</si>
  <si>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</si>
  <si>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</si>
  <si>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</si>
  <si>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</si>
  <si>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</si>
  <si>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</si>
  <si>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</si>
  <si>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</si>
  <si>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</si>
  <si>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</si>
  <si>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</si>
  <si>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</si>
  <si>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</si>
  <si>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</si>
  <si>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</si>
  <si>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</si>
  <si>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</si>
  <si>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</si>
  <si>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</si>
  <si>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</si>
  <si>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GBM CORREDORES DE BOLSA LIMITADA        </t>
  </si>
  <si>
    <t xml:space="preserve">BANCOESTADO SA CORREDORES DE BOLSA    </t>
  </si>
  <si>
    <t xml:space="preserve">SANTANDER SA CORREDORES DE BOLSA      </t>
  </si>
  <si>
    <t xml:space="preserve">BBVA CORREDORES DE BOLSA LTDA          </t>
  </si>
  <si>
    <t xml:space="preserve">BANCHILE CORREDORES DE BOLSA SA       </t>
  </si>
  <si>
    <t>BICE INVERSIONES CORREDORES DE BOLSA SA</t>
  </si>
  <si>
    <t xml:space="preserve">BCI CORREDOR DE BOLSA SA              </t>
  </si>
  <si>
    <t xml:space="preserve">LARRAIN VIAL SA CORREDORA DE BOLSA    </t>
  </si>
  <si>
    <t xml:space="preserve">CORPBANCA CORREDORES DE BOLSA SA      </t>
  </si>
  <si>
    <t xml:space="preserve">SCOTIA CORREDORA DE BOLSA CHILE SA    </t>
  </si>
  <si>
    <t xml:space="preserve">CELFIN CAPITAL SA CORREDORES DE BOLSA </t>
  </si>
  <si>
    <t xml:space="preserve">EUROAMERICA CORREDORES DE BOLSA SA    </t>
  </si>
  <si>
    <t xml:space="preserve">DEUTSCHE SECURITIES C DE BOLSA LTDA   </t>
  </si>
  <si>
    <t xml:space="preserve">IM TRUST SA CORREDORES DE BOLSA     </t>
  </si>
  <si>
    <t xml:space="preserve">PENTA CORREDORES DE BOLSA SA          </t>
  </si>
  <si>
    <t>VALORES SECURITY SACORREDORES DE BOLSA</t>
  </si>
  <si>
    <t xml:space="preserve">MERRILL LYNCH CORREDORES DE BOLSA SA  </t>
  </si>
  <si>
    <t xml:space="preserve">CONSORCIO CORREDORES DE BOLSA SA      </t>
  </si>
  <si>
    <t xml:space="preserve">MUNITA, CRUZAT Y CLARO SA C DE BOLSA </t>
  </si>
  <si>
    <t xml:space="preserve">NEGOCIOS Y VALORES SA C DE BOLSA     </t>
  </si>
  <si>
    <t xml:space="preserve">CHG CORREDORES DE BOLSA SA            </t>
  </si>
  <si>
    <t xml:space="preserve">MBI CORREDORES DE BOLSA SA            </t>
  </si>
  <si>
    <t xml:space="preserve">CRUZ DEL SUR CORREDORA DE BOLSA SA    </t>
  </si>
  <si>
    <t xml:space="preserve">FIT RESEARCH CORREDORES DE BOLSA SA   </t>
  </si>
  <si>
    <t xml:space="preserve">TANNER CORREDORES DE BOLSA SA         </t>
  </si>
  <si>
    <t xml:space="preserve">MOLINA Y SWETT SA CORREDORES DE BOLSA </t>
  </si>
  <si>
    <t xml:space="preserve">UGARTE Y CIA CORREDORES DE BOLSA SA  </t>
  </si>
  <si>
    <t xml:space="preserve">FINANZAS Y NEGOCIOS SA  C DE BOLSA   </t>
  </si>
  <si>
    <t xml:space="preserve">RENTA 4 CORREDORES DE BOLSA SA        </t>
  </si>
  <si>
    <t xml:space="preserve">MONEDA CORREDORES DE BOLSA LTDA        </t>
  </si>
  <si>
    <t xml:space="preserve">ITAU CHILE CORREDOR DE BOLSA LIMITADA   </t>
  </si>
  <si>
    <t xml:space="preserve">JAIME LARRAIN Y CIA C DE BOLSA LTDA  </t>
  </si>
  <si>
    <t xml:space="preserve">JP MORGAN CORREDORES DE BOLSA SPA     </t>
  </si>
  <si>
    <t xml:space="preserve">CHILEMARKET SA CORREDORES DE BOLSA    </t>
  </si>
  <si>
    <t xml:space="preserve">ETCHEGARAY SA CORREDORES DE BOLSA     </t>
  </si>
  <si>
    <t>VANTRUST CAPITAL CORREDORES DE BOLSA SA</t>
  </si>
  <si>
    <t xml:space="preserve">VALENZUELA LAFOURCADE SA C DE BOLSA  </t>
  </si>
  <si>
    <t xml:space="preserve">YRARRAZAVAL Y CIA C DE BOLSA LTDA    </t>
  </si>
  <si>
    <t>OPERACIONES ACEPTADAS EN SISTEMAS DE COMPENSACIÓN Y LIQUIDACIÓN</t>
  </si>
  <si>
    <t>JULIO 2012</t>
  </si>
  <si>
    <t>Operaciones Aceptadas por CCLV * - Información Mensual</t>
  </si>
  <si>
    <t>* Una punta</t>
  </si>
  <si>
    <t>Operaciones Ingresadas</t>
  </si>
  <si>
    <t>Operaciones Aceptadas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</si>
</sst>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_-* #,##0.00_-;\-* #,##0.00_-;_-* &quot;-&quot;??_-;_-@_-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/>
      <top style="medium"/>
      <bottom/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0" fillId="25" borderId="0" applyNumberFormat="0" applyBorder="0" applyAlignment="0" applyProtection="0"/>
    <xf numFmtId="0" fontId="41" fillId="26" borderId="0" applyNumberFormat="0" applyBorder="0" applyAlignment="0" applyProtection="0"/>
    <xf numFmtId="0" fontId="20" fillId="17" borderId="0" applyNumberFormat="0" applyBorder="0" applyAlignment="0" applyProtection="0"/>
    <xf numFmtId="0" fontId="41" fillId="27" borderId="0" applyNumberFormat="0" applyBorder="0" applyAlignment="0" applyProtection="0"/>
    <xf numFmtId="0" fontId="20" fillId="19" borderId="0" applyNumberFormat="0" applyBorder="0" applyAlignment="0" applyProtection="0"/>
    <xf numFmtId="0" fontId="41" fillId="28" borderId="0" applyNumberFormat="0" applyBorder="0" applyAlignment="0" applyProtection="0"/>
    <xf numFmtId="0" fontId="20" fillId="29" borderId="0" applyNumberFormat="0" applyBorder="0" applyAlignment="0" applyProtection="0"/>
    <xf numFmtId="0" fontId="41" fillId="30" borderId="0" applyNumberFormat="0" applyBorder="0" applyAlignment="0" applyProtection="0"/>
    <xf numFmtId="0" fontId="20" fillId="31" borderId="0" applyNumberFormat="0" applyBorder="0" applyAlignment="0" applyProtection="0"/>
    <xf numFmtId="0" fontId="41" fillId="32" borderId="0" applyNumberFormat="0" applyBorder="0" applyAlignment="0" applyProtection="0"/>
    <xf numFmtId="0" fontId="20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7" fillId="7" borderId="0" applyNumberFormat="0" applyBorder="0" applyAlignment="0" applyProtection="0"/>
    <xf numFmtId="0" fontId="43" fillId="35" borderId="1" applyNumberFormat="0" applyAlignment="0" applyProtection="0"/>
    <xf numFmtId="0" fontId="26" fillId="36" borderId="2" applyNumberFormat="0" applyAlignment="0" applyProtection="0"/>
    <xf numFmtId="0" fontId="44" fillId="37" borderId="3" applyNumberFormat="0" applyAlignment="0" applyProtection="0"/>
    <xf numFmtId="0" fontId="27" fillId="38" borderId="4" applyNumberFormat="0" applyAlignment="0" applyProtection="0"/>
    <xf numFmtId="0" fontId="45" fillId="0" borderId="5" applyNumberFormat="0" applyFill="0" applyAlignment="0" applyProtection="0"/>
    <xf numFmtId="0" fontId="28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2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2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0" fillId="2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20" fillId="31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20" fillId="48" borderId="0" applyNumberFormat="0" applyBorder="0" applyAlignment="0" applyProtection="0"/>
    <xf numFmtId="0" fontId="47" fillId="49" borderId="1" applyNumberFormat="0" applyAlignment="0" applyProtection="0"/>
    <xf numFmtId="0" fontId="29" fillId="13" borderId="2" applyNumberForma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8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31" fillId="52" borderId="0" applyNumberFormat="0" applyBorder="0" applyAlignment="0" applyProtection="0"/>
    <xf numFmtId="0" fontId="0" fillId="0" borderId="0">
      <alignment wrapText="1"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5" borderId="9" applyNumberFormat="0" applyAlignment="0" applyProtection="0"/>
    <xf numFmtId="0" fontId="32" fillId="36" borderId="10" applyNumberFormat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14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1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6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35" fillId="0" borderId="18" applyNumberFormat="0" applyFill="0" applyAlignment="0" applyProtection="0"/>
  </cellStyleXfs>
  <cellXfs count="3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/>
    </xf>
    <xf numFmtId="0" fontId="6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left" wrapText="1"/>
    </xf>
    <xf numFmtId="3" fontId="3" fillId="0" borderId="38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3" fillId="0" borderId="4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left" wrapText="1"/>
    </xf>
    <xf numFmtId="3" fontId="3" fillId="0" borderId="46" xfId="100" applyNumberFormat="1" applyFont="1" applyBorder="1" applyAlignment="1">
      <alignment horizontal="center" wrapText="1"/>
    </xf>
    <xf numFmtId="3" fontId="3" fillId="0" borderId="47" xfId="100" applyNumberFormat="1" applyFont="1" applyBorder="1" applyAlignment="1">
      <alignment horizontal="center" wrapText="1"/>
    </xf>
    <xf numFmtId="3" fontId="3" fillId="0" borderId="21" xfId="100" applyNumberFormat="1" applyFont="1" applyBorder="1" applyAlignment="1">
      <alignment horizontal="center" wrapText="1"/>
    </xf>
    <xf numFmtId="3" fontId="3" fillId="0" borderId="48" xfId="100" applyNumberFormat="1" applyFont="1" applyBorder="1" applyAlignment="1">
      <alignment horizontal="center" wrapText="1"/>
    </xf>
    <xf numFmtId="3" fontId="3" fillId="0" borderId="49" xfId="10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3" fontId="6" fillId="0" borderId="30" xfId="0" applyNumberFormat="1" applyFont="1" applyBorder="1" applyAlignment="1">
      <alignment horizontal="center" wrapText="1"/>
    </xf>
    <xf numFmtId="3" fontId="6" fillId="0" borderId="5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39" xfId="0" applyFont="1" applyBorder="1" applyAlignment="1">
      <alignment/>
    </xf>
    <xf numFmtId="166" fontId="3" fillId="0" borderId="41" xfId="100" applyNumberFormat="1" applyFont="1" applyFill="1" applyBorder="1" applyAlignment="1">
      <alignment horizontal="center"/>
    </xf>
    <xf numFmtId="166" fontId="3" fillId="0" borderId="37" xfId="100" applyNumberFormat="1" applyFont="1" applyFill="1" applyBorder="1" applyAlignment="1">
      <alignment horizontal="center"/>
    </xf>
    <xf numFmtId="166" fontId="3" fillId="0" borderId="38" xfId="100" applyNumberFormat="1" applyFont="1" applyFill="1" applyBorder="1" applyAlignment="1">
      <alignment horizontal="center"/>
    </xf>
    <xf numFmtId="166" fontId="3" fillId="0" borderId="39" xfId="100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6" fillId="0" borderId="43" xfId="0" applyFont="1" applyBorder="1" applyAlignment="1">
      <alignment/>
    </xf>
    <xf numFmtId="166" fontId="3" fillId="0" borderId="29" xfId="100" applyNumberFormat="1" applyFont="1" applyFill="1" applyBorder="1" applyAlignment="1">
      <alignment horizontal="center"/>
    </xf>
    <xf numFmtId="166" fontId="3" fillId="0" borderId="19" xfId="100" applyNumberFormat="1" applyFont="1" applyFill="1" applyBorder="1" applyAlignment="1">
      <alignment horizontal="center"/>
    </xf>
    <xf numFmtId="166" fontId="3" fillId="0" borderId="42" xfId="100" applyNumberFormat="1" applyFont="1" applyFill="1" applyBorder="1" applyAlignment="1">
      <alignment horizontal="center"/>
    </xf>
    <xf numFmtId="166" fontId="3" fillId="0" borderId="43" xfId="100" applyNumberFormat="1" applyFont="1" applyFill="1" applyBorder="1" applyAlignment="1">
      <alignment horizontal="center"/>
    </xf>
    <xf numFmtId="0" fontId="6" fillId="0" borderId="52" xfId="0" applyFont="1" applyBorder="1" applyAlignment="1">
      <alignment/>
    </xf>
    <xf numFmtId="166" fontId="3" fillId="0" borderId="53" xfId="100" applyNumberFormat="1" applyFont="1" applyFill="1" applyBorder="1" applyAlignment="1">
      <alignment horizontal="center"/>
    </xf>
    <xf numFmtId="166" fontId="3" fillId="0" borderId="45" xfId="100" applyNumberFormat="1" applyFont="1" applyFill="1" applyBorder="1" applyAlignment="1">
      <alignment horizontal="center"/>
    </xf>
    <xf numFmtId="166" fontId="3" fillId="0" borderId="51" xfId="100" applyNumberFormat="1" applyFont="1" applyFill="1" applyBorder="1" applyAlignment="1">
      <alignment horizontal="center"/>
    </xf>
    <xf numFmtId="166" fontId="3" fillId="0" borderId="52" xfId="10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30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right" wrapText="1"/>
    </xf>
    <xf numFmtId="0" fontId="8" fillId="0" borderId="40" xfId="0" applyFont="1" applyFill="1" applyBorder="1" applyAlignment="1">
      <alignment horizontal="right" wrapText="1"/>
    </xf>
    <xf numFmtId="0" fontId="3" fillId="0" borderId="39" xfId="0" applyFont="1" applyFill="1" applyBorder="1" applyAlignment="1">
      <alignment/>
    </xf>
    <xf numFmtId="166" fontId="3" fillId="0" borderId="38" xfId="100" applyNumberFormat="1" applyFont="1" applyFill="1" applyBorder="1" applyAlignment="1">
      <alignment/>
    </xf>
    <xf numFmtId="166" fontId="3" fillId="0" borderId="39" xfId="100" applyNumberFormat="1" applyFont="1" applyFill="1" applyBorder="1" applyAlignment="1">
      <alignment/>
    </xf>
    <xf numFmtId="166" fontId="3" fillId="0" borderId="40" xfId="100" applyNumberFormat="1" applyFont="1" applyFill="1" applyBorder="1" applyAlignment="1">
      <alignment/>
    </xf>
    <xf numFmtId="166" fontId="3" fillId="0" borderId="0" xfId="100" applyNumberFormat="1" applyFont="1" applyAlignment="1">
      <alignment/>
    </xf>
    <xf numFmtId="0" fontId="8" fillId="0" borderId="42" xfId="0" applyFont="1" applyFill="1" applyBorder="1" applyAlignment="1">
      <alignment horizontal="right" wrapText="1"/>
    </xf>
    <xf numFmtId="0" fontId="8" fillId="0" borderId="44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6" fontId="3" fillId="0" borderId="42" xfId="100" applyNumberFormat="1" applyFont="1" applyFill="1" applyBorder="1" applyAlignment="1">
      <alignment/>
    </xf>
    <xf numFmtId="166" fontId="3" fillId="0" borderId="43" xfId="100" applyNumberFormat="1" applyFont="1" applyFill="1" applyBorder="1" applyAlignment="1">
      <alignment/>
    </xf>
    <xf numFmtId="166" fontId="3" fillId="0" borderId="44" xfId="100" applyNumberFormat="1" applyFont="1" applyFill="1" applyBorder="1" applyAlignment="1">
      <alignment/>
    </xf>
    <xf numFmtId="166" fontId="3" fillId="0" borderId="0" xfId="100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6" fontId="3" fillId="0" borderId="0" xfId="100" applyNumberFormat="1" applyFont="1" applyFill="1" applyBorder="1" applyAlignment="1">
      <alignment/>
    </xf>
    <xf numFmtId="0" fontId="8" fillId="0" borderId="51" xfId="0" applyFont="1" applyFill="1" applyBorder="1" applyAlignment="1">
      <alignment horizontal="right" wrapText="1"/>
    </xf>
    <xf numFmtId="0" fontId="8" fillId="0" borderId="55" xfId="0" applyFont="1" applyFill="1" applyBorder="1" applyAlignment="1">
      <alignment horizontal="right" wrapText="1"/>
    </xf>
    <xf numFmtId="0" fontId="3" fillId="0" borderId="52" xfId="0" applyFont="1" applyFill="1" applyBorder="1" applyAlignment="1">
      <alignment/>
    </xf>
    <xf numFmtId="166" fontId="3" fillId="0" borderId="51" xfId="100" applyNumberFormat="1" applyFont="1" applyFill="1" applyBorder="1" applyAlignment="1">
      <alignment/>
    </xf>
    <xf numFmtId="166" fontId="3" fillId="0" borderId="52" xfId="100" applyNumberFormat="1" applyFont="1" applyFill="1" applyBorder="1" applyAlignment="1">
      <alignment/>
    </xf>
    <xf numFmtId="166" fontId="3" fillId="0" borderId="55" xfId="10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53" xfId="0" applyFont="1" applyFill="1" applyBorder="1" applyAlignment="1">
      <alignment horizontal="center" wrapText="1"/>
    </xf>
    <xf numFmtId="166" fontId="3" fillId="0" borderId="56" xfId="100" applyNumberFormat="1" applyFont="1" applyFill="1" applyBorder="1" applyAlignment="1">
      <alignment horizontal="center"/>
    </xf>
    <xf numFmtId="166" fontId="3" fillId="0" borderId="57" xfId="10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5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61" xfId="0" applyFont="1" applyFill="1" applyBorder="1" applyAlignment="1">
      <alignment horizontal="left" wrapText="1"/>
    </xf>
    <xf numFmtId="0" fontId="3" fillId="0" borderId="62" xfId="0" applyFont="1" applyBorder="1" applyAlignment="1">
      <alignment/>
    </xf>
    <xf numFmtId="166" fontId="3" fillId="0" borderId="63" xfId="100" applyNumberFormat="1" applyFont="1" applyFill="1" applyBorder="1" applyAlignment="1">
      <alignment horizontal="left" wrapText="1"/>
    </xf>
    <xf numFmtId="166" fontId="3" fillId="0" borderId="38" xfId="100" applyNumberFormat="1" applyFont="1" applyFill="1" applyBorder="1" applyAlignment="1">
      <alignment horizontal="left" wrapText="1"/>
    </xf>
    <xf numFmtId="166" fontId="3" fillId="0" borderId="39" xfId="10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10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64" xfId="0" applyFont="1" applyBorder="1" applyAlignment="1">
      <alignment/>
    </xf>
    <xf numFmtId="166" fontId="3" fillId="0" borderId="65" xfId="100" applyNumberFormat="1" applyFont="1" applyFill="1" applyBorder="1" applyAlignment="1">
      <alignment horizontal="left" wrapText="1"/>
    </xf>
    <xf numFmtId="166" fontId="3" fillId="0" borderId="42" xfId="100" applyNumberFormat="1" applyFont="1" applyFill="1" applyBorder="1" applyAlignment="1">
      <alignment horizontal="left" wrapText="1"/>
    </xf>
    <xf numFmtId="166" fontId="3" fillId="0" borderId="43" xfId="100" applyNumberFormat="1" applyFont="1" applyFill="1" applyBorder="1" applyAlignment="1">
      <alignment horizontal="left" wrapText="1"/>
    </xf>
    <xf numFmtId="166" fontId="3" fillId="0" borderId="65" xfId="0" applyNumberFormat="1" applyFont="1" applyFill="1" applyBorder="1" applyAlignment="1">
      <alignment horizontal="left" wrapText="1"/>
    </xf>
    <xf numFmtId="0" fontId="3" fillId="0" borderId="51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66" xfId="0" applyFont="1" applyFill="1" applyBorder="1" applyAlignment="1">
      <alignment horizontal="left" wrapText="1"/>
    </xf>
    <xf numFmtId="0" fontId="3" fillId="0" borderId="67" xfId="0" applyFont="1" applyBorder="1" applyAlignment="1">
      <alignment/>
    </xf>
    <xf numFmtId="166" fontId="3" fillId="0" borderId="68" xfId="100" applyNumberFormat="1" applyFont="1" applyFill="1" applyBorder="1" applyAlignment="1">
      <alignment horizontal="left" wrapText="1"/>
    </xf>
    <xf numFmtId="166" fontId="3" fillId="0" borderId="51" xfId="100" applyNumberFormat="1" applyFont="1" applyFill="1" applyBorder="1" applyAlignment="1">
      <alignment horizontal="left" wrapText="1"/>
    </xf>
    <xf numFmtId="166" fontId="3" fillId="0" borderId="52" xfId="10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3" fillId="0" borderId="0" xfId="10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3" fillId="0" borderId="0" xfId="10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3" fontId="3" fillId="0" borderId="52" xfId="0" applyNumberFormat="1" applyFont="1" applyBorder="1" applyAlignment="1">
      <alignment horizontal="center" wrapText="1"/>
    </xf>
    <xf numFmtId="3" fontId="3" fillId="0" borderId="55" xfId="0" applyNumberFormat="1" applyFont="1" applyBorder="1" applyAlignment="1">
      <alignment horizontal="center" wrapText="1"/>
    </xf>
    <xf numFmtId="3" fontId="3" fillId="0" borderId="53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32" xfId="0" applyFont="1" applyFill="1" applyBorder="1" applyAlignment="1">
      <alignment horizontal="right" wrapText="1"/>
    </xf>
    <xf numFmtId="0" fontId="8" fillId="0" borderId="35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/>
    </xf>
    <xf numFmtId="166" fontId="3" fillId="0" borderId="32" xfId="100" applyNumberFormat="1" applyFont="1" applyFill="1" applyBorder="1" applyAlignment="1">
      <alignment/>
    </xf>
    <xf numFmtId="166" fontId="3" fillId="0" borderId="33" xfId="100" applyNumberFormat="1" applyFont="1" applyFill="1" applyBorder="1" applyAlignment="1">
      <alignment/>
    </xf>
    <xf numFmtId="166" fontId="3" fillId="0" borderId="35" xfId="100" applyNumberFormat="1" applyFont="1" applyFill="1" applyBorder="1" applyAlignment="1">
      <alignment/>
    </xf>
    <xf numFmtId="0" fontId="6" fillId="0" borderId="49" xfId="0" applyFont="1" applyFill="1" applyBorder="1" applyAlignment="1">
      <alignment horizontal="center" wrapText="1"/>
    </xf>
    <xf numFmtId="0" fontId="40" fillId="55" borderId="0" xfId="119" applyFill="1">
      <alignment/>
      <protection/>
    </xf>
    <xf numFmtId="0" fontId="3" fillId="55" borderId="0" xfId="120" applyFont="1" applyFill="1">
      <alignment/>
      <protection/>
    </xf>
    <xf numFmtId="0" fontId="3" fillId="55" borderId="0" xfId="120" applyFont="1" applyFill="1" applyBorder="1" applyAlignment="1">
      <alignment wrapText="1"/>
      <protection/>
    </xf>
    <xf numFmtId="0" fontId="6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center" vertical="top"/>
      <protection/>
    </xf>
    <xf numFmtId="0" fontId="6" fillId="55" borderId="23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center" vertical="top"/>
      <protection/>
    </xf>
    <xf numFmtId="0" fontId="6" fillId="55" borderId="24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left" vertical="top"/>
      <protection/>
    </xf>
    <xf numFmtId="0" fontId="3" fillId="55" borderId="25" xfId="120" applyFont="1" applyFill="1" applyBorder="1" applyAlignment="1">
      <alignment horizontal="left" vertical="top"/>
      <protection/>
    </xf>
    <xf numFmtId="0" fontId="23" fillId="55" borderId="0" xfId="120" applyFont="1" applyFill="1">
      <alignment/>
      <protection/>
    </xf>
    <xf numFmtId="0" fontId="0" fillId="55" borderId="0" xfId="120" applyFill="1">
      <alignment/>
      <protection/>
    </xf>
    <xf numFmtId="49" fontId="23" fillId="55" borderId="0" xfId="120" applyNumberFormat="1" applyFont="1" applyFill="1">
      <alignment/>
      <protection/>
    </xf>
    <xf numFmtId="0" fontId="24" fillId="55" borderId="0" xfId="120" applyFont="1" applyFill="1">
      <alignment/>
      <protection/>
    </xf>
    <xf numFmtId="0" fontId="23" fillId="55" borderId="30" xfId="120" applyFont="1" applyFill="1" applyBorder="1" applyAlignment="1">
      <alignment horizontal="center"/>
      <protection/>
    </xf>
    <xf numFmtId="0" fontId="23" fillId="55" borderId="31" xfId="120" applyFont="1" applyFill="1" applyBorder="1" applyAlignment="1">
      <alignment horizontal="center"/>
      <protection/>
    </xf>
    <xf numFmtId="0" fontId="23" fillId="55" borderId="32" xfId="120" applyFont="1" applyFill="1" applyBorder="1" applyAlignment="1">
      <alignment horizontal="center" wrapText="1"/>
      <protection/>
    </xf>
    <xf numFmtId="0" fontId="23" fillId="55" borderId="33" xfId="120" applyFont="1" applyFill="1" applyBorder="1" applyAlignment="1">
      <alignment horizontal="center" wrapText="1"/>
      <protection/>
    </xf>
    <xf numFmtId="0" fontId="23" fillId="55" borderId="34" xfId="120" applyFont="1" applyFill="1" applyBorder="1" applyAlignment="1">
      <alignment horizontal="center" wrapText="1"/>
      <protection/>
    </xf>
    <xf numFmtId="0" fontId="23" fillId="55" borderId="35" xfId="120" applyFont="1" applyFill="1" applyBorder="1" applyAlignment="1">
      <alignment horizontal="center" wrapText="1"/>
      <protection/>
    </xf>
    <xf numFmtId="0" fontId="23" fillId="55" borderId="36" xfId="120" applyFont="1" applyFill="1" applyBorder="1" applyAlignment="1">
      <alignment horizontal="center" wrapText="1"/>
      <protection/>
    </xf>
    <xf numFmtId="0" fontId="23" fillId="55" borderId="69" xfId="120" applyFont="1" applyFill="1" applyBorder="1" applyAlignment="1">
      <alignment horizontal="center" wrapText="1"/>
      <protection/>
    </xf>
    <xf numFmtId="0" fontId="23" fillId="55" borderId="70" xfId="120" applyFont="1" applyFill="1" applyBorder="1" applyAlignment="1">
      <alignment horizontal="center" wrapText="1"/>
      <protection/>
    </xf>
    <xf numFmtId="0" fontId="24" fillId="55" borderId="43" xfId="120" applyFont="1" applyFill="1" applyBorder="1">
      <alignment/>
      <protection/>
    </xf>
    <xf numFmtId="3" fontId="24" fillId="55" borderId="42" xfId="106" applyNumberFormat="1" applyFont="1" applyFill="1" applyBorder="1" applyAlignment="1">
      <alignment horizontal="center" wrapText="1"/>
    </xf>
    <xf numFmtId="3" fontId="24" fillId="55" borderId="43" xfId="106" applyNumberFormat="1" applyFont="1" applyFill="1" applyBorder="1" applyAlignment="1">
      <alignment horizontal="center" wrapText="1"/>
    </xf>
    <xf numFmtId="3" fontId="24" fillId="55" borderId="29" xfId="106" applyNumberFormat="1" applyFont="1" applyFill="1" applyBorder="1" applyAlignment="1">
      <alignment horizontal="center" wrapText="1"/>
    </xf>
    <xf numFmtId="3" fontId="24" fillId="55" borderId="44" xfId="106" applyNumberFormat="1" applyFont="1" applyFill="1" applyBorder="1" applyAlignment="1">
      <alignment horizontal="center" wrapText="1"/>
    </xf>
    <xf numFmtId="3" fontId="24" fillId="55" borderId="19" xfId="106" applyNumberFormat="1" applyFont="1" applyFill="1" applyBorder="1" applyAlignment="1">
      <alignment horizontal="center" wrapText="1"/>
    </xf>
    <xf numFmtId="3" fontId="24" fillId="55" borderId="38" xfId="120" applyNumberFormat="1" applyFont="1" applyFill="1" applyBorder="1" applyAlignment="1">
      <alignment horizontal="center" wrapText="1"/>
      <protection/>
    </xf>
    <xf numFmtId="3" fontId="24" fillId="55" borderId="39" xfId="120" applyNumberFormat="1" applyFont="1" applyFill="1" applyBorder="1" applyAlignment="1">
      <alignment horizontal="center" wrapText="1"/>
      <protection/>
    </xf>
    <xf numFmtId="3" fontId="24" fillId="55" borderId="42" xfId="120" applyNumberFormat="1" applyFont="1" applyFill="1" applyBorder="1" applyAlignment="1">
      <alignment horizontal="center" wrapText="1"/>
      <protection/>
    </xf>
    <xf numFmtId="3" fontId="24" fillId="55" borderId="43" xfId="120" applyNumberFormat="1" applyFont="1" applyFill="1" applyBorder="1" applyAlignment="1">
      <alignment horizontal="center" wrapText="1"/>
      <protection/>
    </xf>
    <xf numFmtId="0" fontId="24" fillId="55" borderId="52" xfId="120" applyFont="1" applyFill="1" applyBorder="1">
      <alignment/>
      <protection/>
    </xf>
    <xf numFmtId="3" fontId="24" fillId="55" borderId="46" xfId="106" applyNumberFormat="1" applyFont="1" applyFill="1" applyBorder="1" applyAlignment="1">
      <alignment horizontal="center" wrapText="1"/>
    </xf>
    <xf numFmtId="3" fontId="24" fillId="55" borderId="47" xfId="106" applyNumberFormat="1" applyFont="1" applyFill="1" applyBorder="1" applyAlignment="1">
      <alignment horizontal="center" wrapText="1"/>
    </xf>
    <xf numFmtId="3" fontId="24" fillId="55" borderId="21" xfId="106" applyNumberFormat="1" applyFont="1" applyFill="1" applyBorder="1" applyAlignment="1">
      <alignment horizontal="center" wrapText="1"/>
    </xf>
    <xf numFmtId="3" fontId="24" fillId="55" borderId="48" xfId="106" applyNumberFormat="1" applyFont="1" applyFill="1" applyBorder="1" applyAlignment="1">
      <alignment horizontal="center" wrapText="1"/>
    </xf>
    <xf numFmtId="3" fontId="24" fillId="55" borderId="49" xfId="106" applyNumberFormat="1" applyFont="1" applyFill="1" applyBorder="1" applyAlignment="1">
      <alignment horizontal="center" wrapText="1"/>
    </xf>
    <xf numFmtId="3" fontId="24" fillId="55" borderId="51" xfId="120" applyNumberFormat="1" applyFont="1" applyFill="1" applyBorder="1" applyAlignment="1">
      <alignment horizontal="center" wrapText="1"/>
      <protection/>
    </xf>
    <xf numFmtId="3" fontId="24" fillId="55" borderId="52" xfId="120" applyNumberFormat="1" applyFont="1" applyFill="1" applyBorder="1" applyAlignment="1">
      <alignment horizontal="center" wrapText="1"/>
      <protection/>
    </xf>
    <xf numFmtId="3" fontId="23" fillId="55" borderId="30" xfId="120" applyNumberFormat="1" applyFont="1" applyFill="1" applyBorder="1" applyAlignment="1">
      <alignment horizontal="center" wrapText="1"/>
      <protection/>
    </xf>
    <xf numFmtId="3" fontId="23" fillId="55" borderId="71" xfId="120" applyNumberFormat="1" applyFont="1" applyFill="1" applyBorder="1" applyAlignment="1">
      <alignment horizontal="center" wrapText="1"/>
      <protection/>
    </xf>
    <xf numFmtId="3" fontId="23" fillId="55" borderId="54" xfId="120" applyNumberFormat="1" applyFont="1" applyFill="1" applyBorder="1" applyAlignment="1">
      <alignment horizontal="center" wrapText="1"/>
      <protection/>
    </xf>
    <xf numFmtId="3" fontId="23" fillId="55" borderId="31" xfId="120" applyNumberFormat="1" applyFont="1" applyFill="1" applyBorder="1" applyAlignment="1">
      <alignment horizontal="center" wrapText="1"/>
      <protection/>
    </xf>
    <xf numFmtId="3" fontId="23" fillId="55" borderId="34" xfId="120" applyNumberFormat="1" applyFont="1" applyFill="1" applyBorder="1" applyAlignment="1">
      <alignment horizontal="center" wrapText="1"/>
      <protection/>
    </xf>
    <xf numFmtId="3" fontId="23" fillId="55" borderId="33" xfId="120" applyNumberFormat="1" applyFont="1" applyFill="1" applyBorder="1" applyAlignment="1">
      <alignment horizontal="center" wrapText="1"/>
      <protection/>
    </xf>
    <xf numFmtId="0" fontId="24" fillId="55" borderId="37" xfId="120" applyFont="1" applyFill="1" applyBorder="1" applyAlignment="1">
      <alignment horizontal="left" wrapText="1"/>
      <protection/>
    </xf>
    <xf numFmtId="3" fontId="24" fillId="55" borderId="56" xfId="120" applyNumberFormat="1" applyFont="1" applyFill="1" applyBorder="1" applyAlignment="1">
      <alignment horizontal="center" wrapText="1"/>
      <protection/>
    </xf>
    <xf numFmtId="3" fontId="24" fillId="55" borderId="57" xfId="120" applyNumberFormat="1" applyFont="1" applyFill="1" applyBorder="1" applyAlignment="1">
      <alignment horizontal="center" wrapText="1"/>
      <protection/>
    </xf>
    <xf numFmtId="3" fontId="24" fillId="55" borderId="72" xfId="120" applyNumberFormat="1" applyFont="1" applyFill="1" applyBorder="1" applyAlignment="1">
      <alignment horizontal="center" wrapText="1"/>
      <protection/>
    </xf>
    <xf numFmtId="0" fontId="24" fillId="55" borderId="19" xfId="120" applyFont="1" applyFill="1" applyBorder="1" applyAlignment="1">
      <alignment horizontal="left" wrapText="1"/>
      <protection/>
    </xf>
    <xf numFmtId="3" fontId="24" fillId="55" borderId="44" xfId="120" applyNumberFormat="1" applyFont="1" applyFill="1" applyBorder="1" applyAlignment="1">
      <alignment horizontal="center" wrapText="1"/>
      <protection/>
    </xf>
    <xf numFmtId="0" fontId="24" fillId="55" borderId="45" xfId="120" applyFont="1" applyFill="1" applyBorder="1" applyAlignment="1">
      <alignment horizontal="left" wrapText="1"/>
      <protection/>
    </xf>
    <xf numFmtId="3" fontId="24" fillId="55" borderId="46" xfId="120" applyNumberFormat="1" applyFont="1" applyFill="1" applyBorder="1" applyAlignment="1">
      <alignment horizontal="center" wrapText="1"/>
      <protection/>
    </xf>
    <xf numFmtId="3" fontId="24" fillId="55" borderId="47" xfId="120" applyNumberFormat="1" applyFont="1" applyFill="1" applyBorder="1" applyAlignment="1">
      <alignment horizontal="center" wrapText="1"/>
      <protection/>
    </xf>
    <xf numFmtId="3" fontId="24" fillId="55" borderId="40" xfId="120" applyNumberFormat="1" applyFont="1" applyFill="1" applyBorder="1" applyAlignment="1">
      <alignment horizontal="center" wrapText="1"/>
      <protection/>
    </xf>
    <xf numFmtId="0" fontId="23" fillId="55" borderId="0" xfId="120" applyFont="1" applyFill="1" applyBorder="1" applyAlignment="1">
      <alignment horizontal="center" wrapText="1"/>
      <protection/>
    </xf>
    <xf numFmtId="3" fontId="23" fillId="55" borderId="0" xfId="120" applyNumberFormat="1" applyFont="1" applyFill="1" applyBorder="1" applyAlignment="1">
      <alignment horizontal="center" wrapText="1"/>
      <protection/>
    </xf>
    <xf numFmtId="0" fontId="23" fillId="55" borderId="0" xfId="120" applyFont="1" applyFill="1" applyBorder="1" applyAlignment="1">
      <alignment horizontal="left"/>
      <protection/>
    </xf>
    <xf numFmtId="0" fontId="24" fillId="55" borderId="0" xfId="120" applyFont="1" applyFill="1" applyBorder="1" applyAlignment="1">
      <alignment horizontal="left"/>
      <protection/>
    </xf>
    <xf numFmtId="0" fontId="23" fillId="55" borderId="51" xfId="120" applyFont="1" applyFill="1" applyBorder="1" applyAlignment="1">
      <alignment horizontal="center" wrapText="1"/>
      <protection/>
    </xf>
    <xf numFmtId="0" fontId="23" fillId="55" borderId="52" xfId="120" applyFont="1" applyFill="1" applyBorder="1" applyAlignment="1">
      <alignment horizontal="center" wrapText="1"/>
      <protection/>
    </xf>
    <xf numFmtId="0" fontId="23" fillId="55" borderId="46" xfId="120" applyFont="1" applyFill="1" applyBorder="1" applyAlignment="1">
      <alignment horizontal="center" wrapText="1"/>
      <protection/>
    </xf>
    <xf numFmtId="0" fontId="23" fillId="55" borderId="47" xfId="120" applyFont="1" applyFill="1" applyBorder="1" applyAlignment="1">
      <alignment horizontal="center" wrapText="1"/>
      <protection/>
    </xf>
    <xf numFmtId="0" fontId="23" fillId="55" borderId="39" xfId="120" applyFont="1" applyFill="1" applyBorder="1" applyAlignment="1">
      <alignment/>
      <protection/>
    </xf>
    <xf numFmtId="166" fontId="0" fillId="55" borderId="38" xfId="106" applyNumberFormat="1" applyFill="1" applyBorder="1" applyAlignment="1">
      <alignment horizontal="center"/>
    </xf>
    <xf numFmtId="166" fontId="0" fillId="55" borderId="39" xfId="106" applyNumberFormat="1" applyFill="1" applyBorder="1" applyAlignment="1">
      <alignment horizontal="center"/>
    </xf>
    <xf numFmtId="166" fontId="0" fillId="55" borderId="41" xfId="106" applyNumberFormat="1" applyFill="1" applyBorder="1" applyAlignment="1">
      <alignment horizontal="center"/>
    </xf>
    <xf numFmtId="166" fontId="0" fillId="55" borderId="37" xfId="106" applyNumberFormat="1" applyFill="1" applyBorder="1" applyAlignment="1">
      <alignment horizontal="center"/>
    </xf>
    <xf numFmtId="0" fontId="23" fillId="55" borderId="43" xfId="120" applyFont="1" applyFill="1" applyBorder="1" applyAlignment="1">
      <alignment/>
      <protection/>
    </xf>
    <xf numFmtId="166" fontId="0" fillId="55" borderId="42" xfId="106" applyNumberFormat="1" applyFill="1" applyBorder="1" applyAlignment="1">
      <alignment horizontal="center"/>
    </xf>
    <xf numFmtId="166" fontId="0" fillId="55" borderId="43" xfId="106" applyNumberFormat="1" applyFill="1" applyBorder="1" applyAlignment="1">
      <alignment horizontal="center"/>
    </xf>
    <xf numFmtId="166" fontId="0" fillId="55" borderId="29" xfId="106" applyNumberFormat="1" applyFill="1" applyBorder="1" applyAlignment="1">
      <alignment horizontal="center"/>
    </xf>
    <xf numFmtId="166" fontId="0" fillId="55" borderId="19" xfId="106" applyNumberFormat="1" applyFill="1" applyBorder="1" applyAlignment="1">
      <alignment horizontal="center"/>
    </xf>
    <xf numFmtId="0" fontId="23" fillId="55" borderId="52" xfId="120" applyFont="1" applyFill="1" applyBorder="1" applyAlignment="1">
      <alignment/>
      <protection/>
    </xf>
    <xf numFmtId="166" fontId="0" fillId="55" borderId="51" xfId="106" applyNumberFormat="1" applyFill="1" applyBorder="1" applyAlignment="1">
      <alignment horizontal="center"/>
    </xf>
    <xf numFmtId="166" fontId="0" fillId="55" borderId="52" xfId="106" applyNumberFormat="1" applyFill="1" applyBorder="1" applyAlignment="1">
      <alignment horizontal="center"/>
    </xf>
    <xf numFmtId="166" fontId="0" fillId="55" borderId="53" xfId="106" applyNumberFormat="1" applyFill="1" applyBorder="1" applyAlignment="1">
      <alignment horizontal="center"/>
    </xf>
    <xf numFmtId="166" fontId="0" fillId="55" borderId="45" xfId="106" applyNumberFormat="1" applyFill="1" applyBorder="1" applyAlignment="1">
      <alignment horizontal="center"/>
    </xf>
    <xf numFmtId="0" fontId="23" fillId="55" borderId="73" xfId="120" applyFont="1" applyFill="1" applyBorder="1" applyAlignment="1">
      <alignment horizontal="center" vertical="center" textRotation="90" wrapText="1"/>
      <protection/>
    </xf>
    <xf numFmtId="0" fontId="25" fillId="55" borderId="69" xfId="120" applyFont="1" applyFill="1" applyBorder="1" applyAlignment="1">
      <alignment horizontal="center" vertical="center" textRotation="90" wrapText="1"/>
      <protection/>
    </xf>
    <xf numFmtId="0" fontId="25" fillId="55" borderId="32" xfId="120" applyFont="1" applyFill="1" applyBorder="1" applyAlignment="1">
      <alignment horizontal="center" vertical="center" textRotation="90" wrapText="1"/>
      <protection/>
    </xf>
    <xf numFmtId="0" fontId="23" fillId="55" borderId="30" xfId="120" applyFont="1" applyFill="1" applyBorder="1" applyAlignment="1">
      <alignment horizontal="center" wrapText="1"/>
      <protection/>
    </xf>
    <xf numFmtId="0" fontId="23" fillId="55" borderId="71" xfId="120" applyFont="1" applyFill="1" applyBorder="1" applyAlignment="1">
      <alignment horizontal="center" wrapText="1"/>
      <protection/>
    </xf>
    <xf numFmtId="0" fontId="23" fillId="55" borderId="26" xfId="120" applyFont="1" applyFill="1" applyBorder="1" applyAlignment="1">
      <alignment horizontal="center" wrapText="1"/>
      <protection/>
    </xf>
    <xf numFmtId="0" fontId="23" fillId="55" borderId="28" xfId="120" applyFont="1" applyFill="1" applyBorder="1" applyAlignment="1">
      <alignment horizontal="center" wrapText="1"/>
      <protection/>
    </xf>
    <xf numFmtId="0" fontId="23" fillId="55" borderId="27" xfId="120" applyFont="1" applyFill="1" applyBorder="1" applyAlignment="1">
      <alignment horizontal="center" wrapText="1"/>
      <protection/>
    </xf>
    <xf numFmtId="0" fontId="23" fillId="55" borderId="58" xfId="120" applyFont="1" applyFill="1" applyBorder="1" applyAlignment="1">
      <alignment horizontal="center" vertical="center" wrapText="1"/>
      <protection/>
    </xf>
    <xf numFmtId="0" fontId="23" fillId="55" borderId="74" xfId="120" applyFont="1" applyFill="1" applyBorder="1" applyAlignment="1">
      <alignment horizontal="center" vertical="center" wrapText="1"/>
      <protection/>
    </xf>
    <xf numFmtId="0" fontId="0" fillId="55" borderId="75" xfId="120" applyFill="1" applyBorder="1" applyAlignment="1">
      <alignment horizontal="center" vertical="center" wrapText="1"/>
      <protection/>
    </xf>
    <xf numFmtId="0" fontId="0" fillId="55" borderId="76" xfId="120" applyFill="1" applyBorder="1" applyAlignment="1">
      <alignment horizontal="center" vertical="center" wrapText="1"/>
      <protection/>
    </xf>
    <xf numFmtId="49" fontId="25" fillId="55" borderId="0" xfId="120" applyNumberFormat="1" applyFont="1" applyFill="1" applyBorder="1" applyAlignment="1">
      <alignment horizontal="center" vertical="center" wrapText="1"/>
      <protection/>
    </xf>
    <xf numFmtId="0" fontId="0" fillId="55" borderId="0" xfId="120" applyFill="1" applyBorder="1" applyAlignment="1">
      <alignment horizontal="center" vertical="center" wrapText="1"/>
      <protection/>
    </xf>
    <xf numFmtId="0" fontId="23" fillId="55" borderId="77" xfId="120" applyFont="1" applyFill="1" applyBorder="1" applyAlignment="1">
      <alignment horizontal="center" wrapText="1"/>
      <protection/>
    </xf>
    <xf numFmtId="0" fontId="23" fillId="55" borderId="54" xfId="120" applyFont="1" applyFill="1" applyBorder="1" applyAlignment="1">
      <alignment horizontal="center" wrapText="1"/>
      <protection/>
    </xf>
    <xf numFmtId="0" fontId="23" fillId="55" borderId="38" xfId="120" applyFont="1" applyFill="1" applyBorder="1" applyAlignment="1">
      <alignment horizontal="center" vertical="center" textRotation="90" wrapText="1"/>
      <protection/>
    </xf>
    <xf numFmtId="0" fontId="23" fillId="55" borderId="42" xfId="120" applyFont="1" applyFill="1" applyBorder="1" applyAlignment="1">
      <alignment horizontal="center" vertical="center" textRotation="90" wrapText="1"/>
      <protection/>
    </xf>
    <xf numFmtId="0" fontId="23" fillId="55" borderId="51" xfId="120" applyFont="1" applyFill="1" applyBorder="1" applyAlignment="1">
      <alignment horizontal="center" vertical="center" textRotation="90" wrapText="1"/>
      <protection/>
    </xf>
    <xf numFmtId="0" fontId="6" fillId="55" borderId="19" xfId="120" applyFont="1" applyFill="1" applyBorder="1" applyAlignment="1">
      <alignment horizontal="left" vertical="top"/>
      <protection/>
    </xf>
    <xf numFmtId="0" fontId="6" fillId="55" borderId="20" xfId="120" applyFont="1" applyFill="1" applyBorder="1" applyAlignment="1">
      <alignment horizontal="left" vertical="top"/>
      <protection/>
    </xf>
    <xf numFmtId="0" fontId="6" fillId="55" borderId="29" xfId="120" applyFont="1" applyFill="1" applyBorder="1" applyAlignment="1">
      <alignment horizontal="left" vertical="top"/>
      <protection/>
    </xf>
    <xf numFmtId="0" fontId="3" fillId="55" borderId="49" xfId="120" applyFont="1" applyFill="1" applyBorder="1" applyAlignment="1">
      <alignment horizontal="left" vertical="top" wrapText="1"/>
      <protection/>
    </xf>
    <xf numFmtId="0" fontId="0" fillId="55" borderId="78" xfId="120" applyFill="1" applyBorder="1" applyAlignment="1">
      <alignment wrapText="1"/>
      <protection/>
    </xf>
    <xf numFmtId="0" fontId="0" fillId="55" borderId="21" xfId="120" applyFill="1" applyBorder="1" applyAlignment="1">
      <alignment wrapText="1"/>
      <protection/>
    </xf>
    <xf numFmtId="0" fontId="0" fillId="55" borderId="79" xfId="120" applyFill="1" applyBorder="1" applyAlignment="1">
      <alignment wrapText="1"/>
      <protection/>
    </xf>
    <xf numFmtId="0" fontId="0" fillId="55" borderId="0" xfId="120" applyFill="1" applyBorder="1" applyAlignment="1">
      <alignment wrapText="1"/>
      <protection/>
    </xf>
    <xf numFmtId="0" fontId="0" fillId="55" borderId="22" xfId="120" applyFill="1" applyBorder="1" applyAlignment="1">
      <alignment wrapText="1"/>
      <protection/>
    </xf>
    <xf numFmtId="0" fontId="6" fillId="55" borderId="79" xfId="120" applyFont="1" applyFill="1" applyBorder="1" applyAlignment="1">
      <alignment horizontal="left" vertical="top" wrapText="1"/>
      <protection/>
    </xf>
    <xf numFmtId="0" fontId="23" fillId="55" borderId="19" xfId="120" applyFont="1" applyFill="1" applyBorder="1" applyAlignment="1">
      <alignment horizontal="left"/>
      <protection/>
    </xf>
    <xf numFmtId="0" fontId="23" fillId="55" borderId="20" xfId="120" applyFont="1" applyFill="1" applyBorder="1" applyAlignment="1">
      <alignment horizontal="left"/>
      <protection/>
    </xf>
    <xf numFmtId="0" fontId="23" fillId="55" borderId="29" xfId="120" applyFont="1" applyFill="1" applyBorder="1" applyAlignment="1">
      <alignment horizontal="left"/>
      <protection/>
    </xf>
    <xf numFmtId="0" fontId="23" fillId="55" borderId="0" xfId="120" applyFont="1" applyFill="1" applyBorder="1" applyAlignment="1">
      <alignment horizontal="center" wrapText="1"/>
      <protection/>
    </xf>
    <xf numFmtId="0" fontId="21" fillId="36" borderId="26" xfId="120" applyFont="1" applyFill="1" applyBorder="1" applyAlignment="1">
      <alignment horizontal="center" vertical="center" wrapText="1"/>
      <protection/>
    </xf>
    <xf numFmtId="0" fontId="0" fillId="0" borderId="27" xfId="120" applyBorder="1" applyAlignment="1">
      <alignment horizontal="center" vertical="center" wrapText="1"/>
      <protection/>
    </xf>
    <xf numFmtId="49" fontId="22" fillId="36" borderId="26" xfId="120" applyNumberFormat="1" applyFont="1" applyFill="1" applyBorder="1" applyAlignment="1">
      <alignment horizontal="center" vertical="center" wrapText="1"/>
      <protection/>
    </xf>
    <xf numFmtId="0" fontId="0" fillId="36" borderId="28" xfId="120" applyFill="1" applyBorder="1" applyAlignment="1">
      <alignment horizontal="center" vertical="center" wrapText="1"/>
      <protection/>
    </xf>
    <xf numFmtId="0" fontId="3" fillId="55" borderId="80" xfId="120" applyFont="1" applyFill="1" applyBorder="1" applyAlignment="1">
      <alignment horizontal="left"/>
      <protection/>
    </xf>
    <xf numFmtId="0" fontId="0" fillId="55" borderId="23" xfId="120" applyFill="1" applyBorder="1" applyAlignment="1">
      <alignment wrapText="1"/>
      <protection/>
    </xf>
    <xf numFmtId="0" fontId="0" fillId="55" borderId="24" xfId="120" applyFill="1" applyBorder="1" applyAlignment="1">
      <alignment wrapText="1"/>
      <protection/>
    </xf>
    <xf numFmtId="0" fontId="0" fillId="55" borderId="25" xfId="120" applyFill="1" applyBorder="1" applyAlignment="1">
      <alignment wrapText="1"/>
      <protection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167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164" fontId="6" fillId="0" borderId="58" xfId="0" applyNumberFormat="1" applyFont="1" applyFill="1" applyBorder="1" applyAlignment="1">
      <alignment horizontal="center" wrapText="1"/>
    </xf>
    <xf numFmtId="164" fontId="6" fillId="0" borderId="74" xfId="0" applyNumberFormat="1" applyFont="1" applyFill="1" applyBorder="1" applyAlignment="1">
      <alignment horizontal="center" wrapText="1"/>
    </xf>
    <xf numFmtId="164" fontId="6" fillId="0" borderId="75" xfId="0" applyNumberFormat="1" applyFont="1" applyFill="1" applyBorder="1" applyAlignment="1">
      <alignment horizontal="center" wrapText="1"/>
    </xf>
    <xf numFmtId="164" fontId="6" fillId="0" borderId="76" xfId="0" applyNumberFormat="1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77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73" xfId="0" applyFont="1" applyBorder="1" applyAlignment="1">
      <alignment horizontal="center" vertical="center" textRotation="90" wrapText="1"/>
    </xf>
    <xf numFmtId="0" fontId="6" fillId="0" borderId="69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" fillId="0" borderId="7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6" fillId="0" borderId="71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79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79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wrapText="1"/>
    </xf>
    <xf numFmtId="0" fontId="3" fillId="0" borderId="49" xfId="0" applyFont="1" applyBorder="1" applyAlignment="1">
      <alignment horizontal="left" vertical="top" wrapText="1"/>
    </xf>
    <xf numFmtId="0" fontId="3" fillId="0" borderId="78" xfId="0" applyFont="1" applyBorder="1" applyAlignment="1">
      <alignment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164" fontId="5" fillId="36" borderId="26" xfId="0" applyNumberFormat="1" applyFont="1" applyFill="1" applyBorder="1" applyAlignment="1">
      <alignment horizontal="center" vertical="center" wrapText="1"/>
    </xf>
    <xf numFmtId="164" fontId="3" fillId="36" borderId="28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top" wrapText="1"/>
    </xf>
    <xf numFmtId="0" fontId="3" fillId="0" borderId="78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7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78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6" fillId="0" borderId="52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</cellXfs>
  <cellStyles count="132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4" xfId="105"/>
    <cellStyle name="Millares 5" xfId="106"/>
    <cellStyle name="Millares 5 2" xfId="107"/>
    <cellStyle name="Millares 6" xfId="108"/>
    <cellStyle name="Currency" xfId="109"/>
    <cellStyle name="Currency [0]" xfId="110"/>
    <cellStyle name="Neutral" xfId="111"/>
    <cellStyle name="Neutral 2" xfId="112"/>
    <cellStyle name="Normal 2" xfId="113"/>
    <cellStyle name="Normal 2 2" xfId="114"/>
    <cellStyle name="Normal 2 3" xfId="115"/>
    <cellStyle name="Normal 2 4" xfId="116"/>
    <cellStyle name="Normal 2 5" xfId="117"/>
    <cellStyle name="Normal 3" xfId="118"/>
    <cellStyle name="Normal 4" xfId="119"/>
    <cellStyle name="Normal 4 2" xfId="120"/>
    <cellStyle name="Notas" xfId="121"/>
    <cellStyle name="Notas 2" xfId="122"/>
    <cellStyle name="Percent" xfId="123"/>
    <cellStyle name="Porcentaje 2" xfId="124"/>
    <cellStyle name="Porcentaje 3" xfId="125"/>
    <cellStyle name="Salida" xfId="126"/>
    <cellStyle name="Salida 2" xfId="127"/>
    <cellStyle name="Texto de advertencia" xfId="128"/>
    <cellStyle name="Texto de advertencia 2" xfId="129"/>
    <cellStyle name="Texto explicativo" xfId="130"/>
    <cellStyle name="Texto explicativo 2" xfId="131"/>
    <cellStyle name="Texto explicativo 3" xfId="132"/>
    <cellStyle name="Título" xfId="133"/>
    <cellStyle name="Título 1" xfId="134"/>
    <cellStyle name="Título 1 2" xfId="135"/>
    <cellStyle name="Título 1 3" xfId="136"/>
    <cellStyle name="Título 2" xfId="137"/>
    <cellStyle name="Título 2 2" xfId="138"/>
    <cellStyle name="Título 2 3" xfId="139"/>
    <cellStyle name="Título 3" xfId="140"/>
    <cellStyle name="Título 3 2" xfId="141"/>
    <cellStyle name="Título 3 3" xfId="142"/>
    <cellStyle name="Título 4" xfId="143"/>
    <cellStyle name="Total" xfId="144"/>
    <cellStyle name="Total 2" xfId="145"/>
  </cellStyles>
  <dxfs count="16"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'Jul-12 $OP'!$D$27:$E$27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('Jul-12 $OP'!$B$29:$C$40,'Jul-12 $OP'!$B$42:$C$53)</c:f>
              <c:strCache/>
            </c:strRef>
          </c:cat>
          <c:val>
            <c:numRef>
              <c:f>('Jul-12 $OP'!$D$29:$D$40,'Jul-12 $OP'!$D$42:$D$48)</c:f>
              <c:numCache/>
            </c:numRef>
          </c:val>
          <c:smooth val="0"/>
        </c:ser>
        <c:ser>
          <c:idx val="1"/>
          <c:order val="1"/>
          <c:tx>
            <c:strRef>
              <c:f>'Jul-12 $OP'!$F$27:$G$27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('Jul-12 $OP'!$B$29:$C$40,'Jul-12 $OP'!$B$42:$C$53)</c:f>
              <c:strCache/>
            </c:strRef>
          </c:cat>
          <c:val>
            <c:numRef>
              <c:f>('Jul-12 $OP'!$F$29:$F$40,'Jul-12 $OP'!$F$42:$F$48)</c:f>
              <c:numCache/>
            </c:numRef>
          </c:val>
          <c:smooth val="0"/>
        </c:ser>
        <c:ser>
          <c:idx val="2"/>
          <c:order val="2"/>
          <c:tx>
            <c:strRef>
              <c:f>'Jul-12 $OP'!$H$27:$I$27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('Jul-12 $OP'!$B$29:$C$40,'Jul-12 $OP'!$B$42:$C$53)</c:f>
              <c:strCache/>
            </c:strRef>
          </c:cat>
          <c:val>
            <c:numRef>
              <c:f>('Jul-12 $OP'!$H$29:$H$40,'Jul-12 $OP'!$H$42:$H$48)</c:f>
              <c:numCache/>
            </c:numRef>
          </c:val>
          <c:smooth val="0"/>
        </c:ser>
        <c:marker val="1"/>
        <c:axId val="64814728"/>
        <c:axId val="46461641"/>
      </c:lineChart>
      <c:catAx>
        <c:axId val="64814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61641"/>
        <c:crosses val="autoZero"/>
        <c:auto val="1"/>
        <c:lblOffset val="100"/>
        <c:tickLblSkip val="1"/>
        <c:noMultiLvlLbl val="0"/>
      </c:catAx>
      <c:valAx>
        <c:axId val="464616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147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'Jul-12 $OP'!$D$27:$E$27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('Jul-12 $OP'!$B$29:$C$40,'Jul-12 $OP'!$B$42:$C$53)</c:f>
              <c:strCache/>
            </c:strRef>
          </c:cat>
          <c:val>
            <c:numRef>
              <c:f>('Jul-12 $OP'!$E$29:$E$40,'Jul-12 $OP'!$E$42:$E$48)</c:f>
              <c:numCache/>
            </c:numRef>
          </c:val>
          <c:smooth val="0"/>
        </c:ser>
        <c:ser>
          <c:idx val="1"/>
          <c:order val="1"/>
          <c:tx>
            <c:strRef>
              <c:f>'Jul-12 $OP'!$F$27:$G$27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('Jul-12 $OP'!$B$29:$C$40,'Jul-12 $OP'!$B$42:$C$53)</c:f>
              <c:strCache/>
            </c:strRef>
          </c:cat>
          <c:val>
            <c:numRef>
              <c:f>('Jul-12 $OP'!$G$29:$G$40,'Jul-12 $OP'!$G$42:$G$48)</c:f>
              <c:numCache/>
            </c:numRef>
          </c:val>
          <c:smooth val="0"/>
        </c:ser>
        <c:ser>
          <c:idx val="2"/>
          <c:order val="2"/>
          <c:tx>
            <c:strRef>
              <c:f>'Jul-12 $OP'!$H$27:$I$27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('Jul-12 $OP'!$B$29:$C$40,'Jul-12 $OP'!$B$42:$C$53)</c:f>
              <c:strCache/>
            </c:strRef>
          </c:cat>
          <c:val>
            <c:numRef>
              <c:f>('Jul-12 $OP'!$I$29:$I$40,'Jul-12 $OP'!$I$42:$I$48)</c:f>
              <c:numCache/>
            </c:numRef>
          </c:val>
          <c:smooth val="0"/>
        </c:ser>
        <c:marker val="1"/>
        <c:axId val="15501586"/>
        <c:axId val="5296547"/>
      </c:lineChart>
      <c:catAx>
        <c:axId val="15501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6547"/>
        <c:crosses val="autoZero"/>
        <c:auto val="1"/>
        <c:lblOffset val="100"/>
        <c:tickLblSkip val="1"/>
        <c:noMultiLvlLbl val="0"/>
      </c:catAx>
      <c:valAx>
        <c:axId val="52965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015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'Jul-12 US$OP'!$D$27:$E$27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US$OP'!$B$29:$C$40,'Jul-12 US$OP'!$B$42:$C$53)</c:f>
              <c:strCache/>
            </c:strRef>
          </c:cat>
          <c:val>
            <c:numRef>
              <c:f>('Jul-12 US$OP'!$D$29:$D$40,'Jul-12 US$OP'!$D$42:$D$48)</c:f>
              <c:numCache/>
            </c:numRef>
          </c:val>
          <c:smooth val="0"/>
        </c:ser>
        <c:ser>
          <c:idx val="1"/>
          <c:order val="1"/>
          <c:tx>
            <c:strRef>
              <c:f>'Jul-12 US$OP'!$F$27:$G$27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US$OP'!$B$29:$C$40,'Jul-12 US$OP'!$B$42:$C$53)</c:f>
              <c:strCache/>
            </c:strRef>
          </c:cat>
          <c:val>
            <c:numRef>
              <c:f>('Jul-12 US$OP'!$F$29:$F$40,'Jul-12 US$OP'!$F$42:$F$48)</c:f>
              <c:numCache/>
            </c:numRef>
          </c:val>
          <c:smooth val="0"/>
        </c:ser>
        <c:ser>
          <c:idx val="2"/>
          <c:order val="2"/>
          <c:tx>
            <c:strRef>
              <c:f>'Jul-12 US$OP'!$H$27:$I$27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US$OP'!$B$29:$C$40,'Jul-12 US$OP'!$B$42:$C$53)</c:f>
              <c:strCache/>
            </c:strRef>
          </c:cat>
          <c:val>
            <c:numRef>
              <c:f>('Jul-12 US$OP'!$H$29:$H$40,'Jul-12 US$OP'!$H$42:$H$48)</c:f>
              <c:numCache/>
            </c:numRef>
          </c:val>
          <c:smooth val="0"/>
        </c:ser>
        <c:marker val="1"/>
        <c:axId val="47668924"/>
        <c:axId val="26367133"/>
      </c:lineChart>
      <c:catAx>
        <c:axId val="47668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67133"/>
        <c:crosses val="autoZero"/>
        <c:auto val="1"/>
        <c:lblOffset val="100"/>
        <c:tickLblSkip val="1"/>
        <c:noMultiLvlLbl val="0"/>
      </c:catAx>
      <c:valAx>
        <c:axId val="263671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689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'Jul-12 US$OP'!$D$27:$E$27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US$OP'!$B$29:$C$40,'Jul-12 US$OP'!$B$42:$C$53)</c:f>
              <c:strCache/>
            </c:strRef>
          </c:cat>
          <c:val>
            <c:numRef>
              <c:f>('Jul-12 US$OP'!$E$29:$E$40,'Jul-12 US$OP'!$E$42:$E$48)</c:f>
              <c:numCache/>
            </c:numRef>
          </c:val>
          <c:smooth val="0"/>
        </c:ser>
        <c:ser>
          <c:idx val="1"/>
          <c:order val="1"/>
          <c:tx>
            <c:strRef>
              <c:f>'Jul-12 US$OP'!$F$27:$G$27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US$OP'!$B$29:$C$40,'Jul-12 US$OP'!$B$42:$C$53)</c:f>
              <c:strCache/>
            </c:strRef>
          </c:cat>
          <c:val>
            <c:numRef>
              <c:f>('Jul-12 US$OP'!$G$29:$G$40,'Jul-12 US$OP'!$G$42:$G$48)</c:f>
              <c:numCache/>
            </c:numRef>
          </c:val>
          <c:smooth val="0"/>
        </c:ser>
        <c:ser>
          <c:idx val="2"/>
          <c:order val="2"/>
          <c:tx>
            <c:strRef>
              <c:f>'Jul-12 US$OP'!$H$27:$I$27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US$OP'!$B$29:$C$40,'Jul-12 US$OP'!$B$42:$C$53)</c:f>
              <c:strCache/>
            </c:strRef>
          </c:cat>
          <c:val>
            <c:numRef>
              <c:f>('Jul-12 US$OP'!$I$29:$I$40,'Jul-12 US$OP'!$I$42:$I$48)</c:f>
              <c:numCache/>
            </c:numRef>
          </c:val>
          <c:smooth val="0"/>
        </c:ser>
        <c:marker val="1"/>
        <c:axId val="35977606"/>
        <c:axId val="55362999"/>
      </c:lineChart>
      <c:catAx>
        <c:axId val="35977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62999"/>
        <c:crosses val="autoZero"/>
        <c:auto val="1"/>
        <c:lblOffset val="100"/>
        <c:tickLblSkip val="1"/>
        <c:noMultiLvlLbl val="0"/>
      </c:catAx>
      <c:valAx>
        <c:axId val="55362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776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78105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78105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79914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79819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3"/>
  <sheetViews>
    <sheetView tabSelected="1" zoomScale="75" zoomScaleNormal="75" zoomScalePageLayoutView="0" workbookViewId="0" topLeftCell="A1">
      <selection activeCell="N49" sqref="N49"/>
    </sheetView>
  </sheetViews>
  <sheetFormatPr defaultColWidth="11.421875" defaultRowHeight="12.75"/>
  <cols>
    <col min="1" max="1" width="11.421875" style="183" customWidth="1"/>
    <col min="2" max="3" width="11.57421875" style="183" bestFit="1" customWidth="1"/>
    <col min="4" max="5" width="15.140625" style="183" bestFit="1" customWidth="1"/>
    <col min="6" max="6" width="17.140625" style="183" customWidth="1"/>
    <col min="7" max="11" width="15.140625" style="183" bestFit="1" customWidth="1"/>
    <col min="12" max="16384" width="11.421875" style="183" customWidth="1"/>
  </cols>
  <sheetData>
    <row r="1" ht="15.75" thickBot="1"/>
    <row r="2" spans="2:12" ht="15.75" thickBot="1">
      <c r="B2" s="297" t="s">
        <v>92</v>
      </c>
      <c r="C2" s="298"/>
      <c r="D2" s="298"/>
      <c r="E2" s="298"/>
      <c r="F2" s="298"/>
      <c r="G2" s="298"/>
      <c r="H2" s="298"/>
      <c r="I2" s="298"/>
      <c r="J2" s="298"/>
      <c r="K2" s="299" t="s">
        <v>93</v>
      </c>
      <c r="L2" s="300"/>
    </row>
    <row r="3" spans="2:12" ht="15">
      <c r="B3" s="301" t="s">
        <v>1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pans="2:12" ht="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2:12" ht="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2:12" ht="15">
      <c r="B6" s="286" t="s">
        <v>2</v>
      </c>
      <c r="C6" s="287"/>
      <c r="D6" s="287"/>
      <c r="E6" s="287"/>
      <c r="F6" s="287"/>
      <c r="G6" s="287"/>
      <c r="H6" s="287"/>
      <c r="I6" s="287"/>
      <c r="J6" s="287"/>
      <c r="K6" s="287"/>
      <c r="L6" s="288"/>
    </row>
    <row r="7" spans="2:12" ht="15">
      <c r="B7" s="289"/>
      <c r="C7" s="290"/>
      <c r="D7" s="290"/>
      <c r="E7" s="290"/>
      <c r="F7" s="290"/>
      <c r="G7" s="290"/>
      <c r="H7" s="290"/>
      <c r="I7" s="290"/>
      <c r="J7" s="290"/>
      <c r="K7" s="290"/>
      <c r="L7" s="291"/>
    </row>
    <row r="8" spans="2:12" ht="15">
      <c r="B8" s="302"/>
      <c r="C8" s="303"/>
      <c r="D8" s="303"/>
      <c r="E8" s="303"/>
      <c r="F8" s="303"/>
      <c r="G8" s="303"/>
      <c r="H8" s="303"/>
      <c r="I8" s="303"/>
      <c r="J8" s="303"/>
      <c r="K8" s="303"/>
      <c r="L8" s="304"/>
    </row>
    <row r="9" spans="2:12" ht="15"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</row>
    <row r="10" spans="2:12" ht="15">
      <c r="B10" s="283" t="s">
        <v>4</v>
      </c>
      <c r="C10" s="284"/>
      <c r="D10" s="284"/>
      <c r="E10" s="285"/>
      <c r="F10" s="286" t="s">
        <v>5</v>
      </c>
      <c r="G10" s="287"/>
      <c r="H10" s="287"/>
      <c r="I10" s="287"/>
      <c r="J10" s="287"/>
      <c r="K10" s="287"/>
      <c r="L10" s="288"/>
    </row>
    <row r="11" spans="2:12" ht="15">
      <c r="B11" s="186"/>
      <c r="C11" s="187"/>
      <c r="D11" s="187"/>
      <c r="E11" s="187"/>
      <c r="F11" s="302"/>
      <c r="G11" s="303"/>
      <c r="H11" s="303"/>
      <c r="I11" s="303"/>
      <c r="J11" s="303"/>
      <c r="K11" s="303"/>
      <c r="L11" s="304"/>
    </row>
    <row r="12" spans="2:12" ht="15">
      <c r="B12" s="186"/>
      <c r="C12" s="187"/>
      <c r="D12" s="187"/>
      <c r="E12" s="187"/>
      <c r="F12" s="187"/>
      <c r="G12" s="188"/>
      <c r="H12" s="188"/>
      <c r="I12" s="186"/>
      <c r="J12" s="187"/>
      <c r="K12" s="187"/>
      <c r="L12" s="187"/>
    </row>
    <row r="13" spans="2:12" ht="15">
      <c r="B13" s="283" t="s">
        <v>6</v>
      </c>
      <c r="C13" s="284"/>
      <c r="D13" s="284"/>
      <c r="E13" s="285"/>
      <c r="F13" s="286" t="s">
        <v>7</v>
      </c>
      <c r="G13" s="287"/>
      <c r="H13" s="287"/>
      <c r="I13" s="287"/>
      <c r="J13" s="287"/>
      <c r="K13" s="287"/>
      <c r="L13" s="288"/>
    </row>
    <row r="14" spans="2:12" ht="15">
      <c r="B14" s="186"/>
      <c r="C14" s="187"/>
      <c r="D14" s="187"/>
      <c r="E14" s="187"/>
      <c r="F14" s="289"/>
      <c r="G14" s="290"/>
      <c r="H14" s="290"/>
      <c r="I14" s="290"/>
      <c r="J14" s="290"/>
      <c r="K14" s="290"/>
      <c r="L14" s="291"/>
    </row>
    <row r="15" spans="2:12" ht="15">
      <c r="B15" s="186"/>
      <c r="C15" s="187"/>
      <c r="D15" s="187"/>
      <c r="E15" s="187"/>
      <c r="F15" s="292" t="s">
        <v>50</v>
      </c>
      <c r="G15" s="290"/>
      <c r="H15" s="290"/>
      <c r="I15" s="290"/>
      <c r="J15" s="290"/>
      <c r="K15" s="290"/>
      <c r="L15" s="291"/>
    </row>
    <row r="16" spans="2:12" ht="15">
      <c r="B16" s="186"/>
      <c r="C16" s="187"/>
      <c r="D16" s="187"/>
      <c r="E16" s="187"/>
      <c r="F16" s="289"/>
      <c r="G16" s="290"/>
      <c r="H16" s="290"/>
      <c r="I16" s="290"/>
      <c r="J16" s="290"/>
      <c r="K16" s="290"/>
      <c r="L16" s="291"/>
    </row>
    <row r="17" spans="2:12" ht="15">
      <c r="B17" s="186"/>
      <c r="C17" s="187"/>
      <c r="D17" s="187"/>
      <c r="E17" s="187"/>
      <c r="F17" s="189" t="s">
        <v>9</v>
      </c>
      <c r="G17" s="190"/>
      <c r="H17" s="190"/>
      <c r="I17" s="191"/>
      <c r="J17" s="192"/>
      <c r="K17" s="192"/>
      <c r="L17" s="193"/>
    </row>
    <row r="18" spans="2:12" ht="15">
      <c r="B18" s="194"/>
      <c r="C18" s="195"/>
      <c r="D18" s="195"/>
      <c r="E18" s="195"/>
      <c r="F18" s="195"/>
      <c r="G18" s="195"/>
      <c r="H18" s="195"/>
      <c r="I18" s="195"/>
      <c r="J18" s="195"/>
      <c r="K18" s="195"/>
      <c r="L18" s="196"/>
    </row>
    <row r="19" spans="2:12" ht="15"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</row>
    <row r="20" spans="2:12" ht="15">
      <c r="B20" s="293" t="s">
        <v>94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5"/>
    </row>
    <row r="21" spans="2:12" ht="15">
      <c r="B21" s="197" t="s">
        <v>95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</row>
    <row r="22" ht="15.75" thickBot="1"/>
    <row r="23" spans="2:11" ht="15.75" thickBot="1">
      <c r="B23" s="197"/>
      <c r="C23" s="197"/>
      <c r="D23" s="269" t="s">
        <v>12</v>
      </c>
      <c r="E23" s="270"/>
      <c r="F23" s="271" t="s">
        <v>13</v>
      </c>
      <c r="G23" s="271"/>
      <c r="H23" s="271"/>
      <c r="I23" s="271"/>
      <c r="J23" s="272" t="s">
        <v>14</v>
      </c>
      <c r="K23" s="273"/>
    </row>
    <row r="24" spans="2:11" ht="15.75" thickBot="1">
      <c r="B24" s="296"/>
      <c r="C24" s="296"/>
      <c r="D24" s="269" t="s">
        <v>15</v>
      </c>
      <c r="E24" s="270"/>
      <c r="F24" s="278" t="s">
        <v>16</v>
      </c>
      <c r="G24" s="279"/>
      <c r="H24" s="279" t="s">
        <v>17</v>
      </c>
      <c r="I24" s="268"/>
      <c r="J24" s="274"/>
      <c r="K24" s="275"/>
    </row>
    <row r="25" spans="2:11" ht="27" thickBot="1">
      <c r="B25" s="198" t="s">
        <v>18</v>
      </c>
      <c r="C25" s="199" t="s">
        <v>19</v>
      </c>
      <c r="D25" s="200" t="s">
        <v>96</v>
      </c>
      <c r="E25" s="201" t="s">
        <v>97</v>
      </c>
      <c r="F25" s="202" t="s">
        <v>96</v>
      </c>
      <c r="G25" s="203" t="s">
        <v>97</v>
      </c>
      <c r="H25" s="203" t="s">
        <v>96</v>
      </c>
      <c r="I25" s="204" t="s">
        <v>97</v>
      </c>
      <c r="J25" s="205" t="s">
        <v>96</v>
      </c>
      <c r="K25" s="206" t="s">
        <v>97</v>
      </c>
    </row>
    <row r="26" spans="2:11" ht="15">
      <c r="B26" s="264">
        <v>2010</v>
      </c>
      <c r="C26" s="207" t="s">
        <v>31</v>
      </c>
      <c r="D26" s="208">
        <v>205236</v>
      </c>
      <c r="E26" s="209">
        <v>204723</v>
      </c>
      <c r="F26" s="210">
        <v>50480</v>
      </c>
      <c r="G26" s="211">
        <v>49888</v>
      </c>
      <c r="H26" s="211">
        <v>12556</v>
      </c>
      <c r="I26" s="212">
        <v>12317</v>
      </c>
      <c r="J26" s="213">
        <f>+D26+F26+H26</f>
        <v>268272</v>
      </c>
      <c r="K26" s="214">
        <f>+E26+G26+I26</f>
        <v>266928</v>
      </c>
    </row>
    <row r="27" spans="2:11" ht="15">
      <c r="B27" s="265"/>
      <c r="C27" s="207" t="s">
        <v>32</v>
      </c>
      <c r="D27" s="208">
        <v>173436</v>
      </c>
      <c r="E27" s="209">
        <v>173165</v>
      </c>
      <c r="F27" s="210">
        <v>49823</v>
      </c>
      <c r="G27" s="211">
        <v>49290</v>
      </c>
      <c r="H27" s="211">
        <v>12732</v>
      </c>
      <c r="I27" s="212">
        <v>12610</v>
      </c>
      <c r="J27" s="215">
        <f aca="true" t="shared" si="0" ref="J27:K29">+D27+F27+H27</f>
        <v>235991</v>
      </c>
      <c r="K27" s="216">
        <f t="shared" si="0"/>
        <v>235065</v>
      </c>
    </row>
    <row r="28" spans="2:11" ht="15">
      <c r="B28" s="265"/>
      <c r="C28" s="207" t="s">
        <v>33</v>
      </c>
      <c r="D28" s="208">
        <v>200269</v>
      </c>
      <c r="E28" s="209">
        <v>200043</v>
      </c>
      <c r="F28" s="210">
        <v>50197</v>
      </c>
      <c r="G28" s="211">
        <v>49659</v>
      </c>
      <c r="H28" s="211">
        <v>14915</v>
      </c>
      <c r="I28" s="212">
        <v>14804</v>
      </c>
      <c r="J28" s="215">
        <f t="shared" si="0"/>
        <v>265381</v>
      </c>
      <c r="K28" s="216">
        <f t="shared" si="0"/>
        <v>264506</v>
      </c>
    </row>
    <row r="29" spans="2:11" ht="15.75" thickBot="1">
      <c r="B29" s="266"/>
      <c r="C29" s="217" t="s">
        <v>34</v>
      </c>
      <c r="D29" s="218">
        <v>179356</v>
      </c>
      <c r="E29" s="219">
        <v>179080</v>
      </c>
      <c r="F29" s="220">
        <v>53405</v>
      </c>
      <c r="G29" s="221">
        <v>52934</v>
      </c>
      <c r="H29" s="221">
        <v>10990</v>
      </c>
      <c r="I29" s="222">
        <v>10850</v>
      </c>
      <c r="J29" s="223">
        <f t="shared" si="0"/>
        <v>243751</v>
      </c>
      <c r="K29" s="224">
        <f t="shared" si="0"/>
        <v>242864</v>
      </c>
    </row>
    <row r="30" spans="2:11" ht="15.75" thickBot="1">
      <c r="B30" s="267">
        <v>2010</v>
      </c>
      <c r="C30" s="268"/>
      <c r="D30" s="225">
        <f>+D26+D27+D28+D29</f>
        <v>758297</v>
      </c>
      <c r="E30" s="226">
        <f>+E26+E27+E28+E29</f>
        <v>757011</v>
      </c>
      <c r="F30" s="225">
        <f>+F26+F27+F28+F29</f>
        <v>203905</v>
      </c>
      <c r="G30" s="227">
        <f>+G26+G27+G28+G29</f>
        <v>201771</v>
      </c>
      <c r="H30" s="227">
        <f>+H26+H27+H28+H29</f>
        <v>51193</v>
      </c>
      <c r="I30" s="228">
        <f>+I26+I27+I28+I29</f>
        <v>50581</v>
      </c>
      <c r="J30" s="229">
        <v>1013395</v>
      </c>
      <c r="K30" s="230">
        <v>1009363</v>
      </c>
    </row>
    <row r="31" spans="2:11" ht="15">
      <c r="B31" s="280">
        <v>2011</v>
      </c>
      <c r="C31" s="231" t="s">
        <v>23</v>
      </c>
      <c r="D31" s="232">
        <v>192452</v>
      </c>
      <c r="E31" s="233">
        <v>192261</v>
      </c>
      <c r="F31" s="232">
        <v>56378</v>
      </c>
      <c r="G31" s="234">
        <v>55923</v>
      </c>
      <c r="H31" s="234">
        <v>10728</v>
      </c>
      <c r="I31" s="233">
        <v>10553</v>
      </c>
      <c r="J31" s="213">
        <f>+D31+F31+H31</f>
        <v>259558</v>
      </c>
      <c r="K31" s="214">
        <f>+E31+G31+I31</f>
        <v>258737</v>
      </c>
    </row>
    <row r="32" spans="2:11" ht="15">
      <c r="B32" s="281"/>
      <c r="C32" s="235" t="s">
        <v>24</v>
      </c>
      <c r="D32" s="215">
        <v>157633</v>
      </c>
      <c r="E32" s="216">
        <v>157448</v>
      </c>
      <c r="F32" s="215">
        <v>47812</v>
      </c>
      <c r="G32" s="236">
        <v>47302</v>
      </c>
      <c r="H32" s="236">
        <v>9204</v>
      </c>
      <c r="I32" s="216">
        <v>9109</v>
      </c>
      <c r="J32" s="215">
        <f aca="true" t="shared" si="1" ref="J32:K42">+D32+F32+H32</f>
        <v>214649</v>
      </c>
      <c r="K32" s="216">
        <f t="shared" si="1"/>
        <v>213859</v>
      </c>
    </row>
    <row r="33" spans="2:11" ht="15">
      <c r="B33" s="281"/>
      <c r="C33" s="235" t="s">
        <v>25</v>
      </c>
      <c r="D33" s="215">
        <v>203570</v>
      </c>
      <c r="E33" s="216">
        <v>203314</v>
      </c>
      <c r="F33" s="215">
        <v>59851</v>
      </c>
      <c r="G33" s="236">
        <v>59181</v>
      </c>
      <c r="H33" s="236">
        <v>17363</v>
      </c>
      <c r="I33" s="216">
        <v>17162</v>
      </c>
      <c r="J33" s="215">
        <f t="shared" si="1"/>
        <v>280784</v>
      </c>
      <c r="K33" s="216">
        <f t="shared" si="1"/>
        <v>279657</v>
      </c>
    </row>
    <row r="34" spans="2:11" ht="15">
      <c r="B34" s="281"/>
      <c r="C34" s="235" t="s">
        <v>26</v>
      </c>
      <c r="D34" s="215">
        <v>149116</v>
      </c>
      <c r="E34" s="216">
        <v>148837</v>
      </c>
      <c r="F34" s="215">
        <v>53763</v>
      </c>
      <c r="G34" s="236">
        <v>53088</v>
      </c>
      <c r="H34" s="236">
        <v>11779</v>
      </c>
      <c r="I34" s="216">
        <v>11525</v>
      </c>
      <c r="J34" s="215">
        <f t="shared" si="1"/>
        <v>214658</v>
      </c>
      <c r="K34" s="216">
        <f t="shared" si="1"/>
        <v>213450</v>
      </c>
    </row>
    <row r="35" spans="2:11" ht="15">
      <c r="B35" s="281"/>
      <c r="C35" s="235" t="s">
        <v>27</v>
      </c>
      <c r="D35" s="215">
        <v>191206</v>
      </c>
      <c r="E35" s="216">
        <v>190755</v>
      </c>
      <c r="F35" s="215">
        <v>58256</v>
      </c>
      <c r="G35" s="236">
        <v>57761</v>
      </c>
      <c r="H35" s="236">
        <v>12494</v>
      </c>
      <c r="I35" s="216">
        <v>12308</v>
      </c>
      <c r="J35" s="215">
        <f t="shared" si="1"/>
        <v>261956</v>
      </c>
      <c r="K35" s="216">
        <f t="shared" si="1"/>
        <v>260824</v>
      </c>
    </row>
    <row r="36" spans="2:11" ht="15">
      <c r="B36" s="281"/>
      <c r="C36" s="235" t="s">
        <v>28</v>
      </c>
      <c r="D36" s="215">
        <v>209167</v>
      </c>
      <c r="E36" s="216">
        <v>208890</v>
      </c>
      <c r="F36" s="215">
        <v>56247</v>
      </c>
      <c r="G36" s="236">
        <v>55556</v>
      </c>
      <c r="H36" s="236">
        <v>11731</v>
      </c>
      <c r="I36" s="216">
        <v>11457</v>
      </c>
      <c r="J36" s="215">
        <f t="shared" si="1"/>
        <v>277145</v>
      </c>
      <c r="K36" s="216">
        <f t="shared" si="1"/>
        <v>275903</v>
      </c>
    </row>
    <row r="37" spans="2:11" ht="15">
      <c r="B37" s="281"/>
      <c r="C37" s="235" t="s">
        <v>29</v>
      </c>
      <c r="D37" s="215">
        <v>176040</v>
      </c>
      <c r="E37" s="216">
        <v>175711</v>
      </c>
      <c r="F37" s="215">
        <v>52179</v>
      </c>
      <c r="G37" s="236">
        <v>51854</v>
      </c>
      <c r="H37" s="236">
        <v>12591</v>
      </c>
      <c r="I37" s="216">
        <v>12343</v>
      </c>
      <c r="J37" s="215">
        <f t="shared" si="1"/>
        <v>240810</v>
      </c>
      <c r="K37" s="216">
        <f t="shared" si="1"/>
        <v>239908</v>
      </c>
    </row>
    <row r="38" spans="2:11" ht="15">
      <c r="B38" s="281"/>
      <c r="C38" s="235" t="s">
        <v>30</v>
      </c>
      <c r="D38" s="215">
        <v>238572</v>
      </c>
      <c r="E38" s="216">
        <v>238254</v>
      </c>
      <c r="F38" s="215">
        <v>65858</v>
      </c>
      <c r="G38" s="236">
        <v>65120</v>
      </c>
      <c r="H38" s="236">
        <v>25007</v>
      </c>
      <c r="I38" s="216">
        <v>24575</v>
      </c>
      <c r="J38" s="215">
        <f t="shared" si="1"/>
        <v>329437</v>
      </c>
      <c r="K38" s="216">
        <f t="shared" si="1"/>
        <v>327949</v>
      </c>
    </row>
    <row r="39" spans="2:11" ht="15">
      <c r="B39" s="281"/>
      <c r="C39" s="235" t="s">
        <v>31</v>
      </c>
      <c r="D39" s="215">
        <v>167046</v>
      </c>
      <c r="E39" s="216">
        <v>166844</v>
      </c>
      <c r="F39" s="215">
        <v>59879</v>
      </c>
      <c r="G39" s="236">
        <v>59255</v>
      </c>
      <c r="H39" s="236">
        <v>20269</v>
      </c>
      <c r="I39" s="216">
        <v>19816</v>
      </c>
      <c r="J39" s="215">
        <f t="shared" si="1"/>
        <v>247194</v>
      </c>
      <c r="K39" s="216">
        <f t="shared" si="1"/>
        <v>245915</v>
      </c>
    </row>
    <row r="40" spans="2:11" ht="15">
      <c r="B40" s="281"/>
      <c r="C40" s="235" t="s">
        <v>32</v>
      </c>
      <c r="D40" s="215">
        <v>173928</v>
      </c>
      <c r="E40" s="216">
        <v>173772</v>
      </c>
      <c r="F40" s="215">
        <v>52972</v>
      </c>
      <c r="G40" s="236">
        <v>52497</v>
      </c>
      <c r="H40" s="236">
        <v>16095</v>
      </c>
      <c r="I40" s="216">
        <v>15943</v>
      </c>
      <c r="J40" s="215">
        <f t="shared" si="1"/>
        <v>242995</v>
      </c>
      <c r="K40" s="216">
        <f t="shared" si="1"/>
        <v>242212</v>
      </c>
    </row>
    <row r="41" spans="2:11" ht="15">
      <c r="B41" s="281"/>
      <c r="C41" s="235" t="s">
        <v>33</v>
      </c>
      <c r="D41" s="215">
        <v>176836</v>
      </c>
      <c r="E41" s="216">
        <v>176607</v>
      </c>
      <c r="F41" s="215">
        <v>51671</v>
      </c>
      <c r="G41" s="236">
        <v>50971</v>
      </c>
      <c r="H41" s="236">
        <v>17344</v>
      </c>
      <c r="I41" s="216">
        <v>17171</v>
      </c>
      <c r="J41" s="215">
        <f t="shared" si="1"/>
        <v>245851</v>
      </c>
      <c r="K41" s="216">
        <f t="shared" si="1"/>
        <v>244749</v>
      </c>
    </row>
    <row r="42" spans="2:11" ht="15.75" thickBot="1">
      <c r="B42" s="282"/>
      <c r="C42" s="237" t="s">
        <v>34</v>
      </c>
      <c r="D42" s="215">
        <v>131550</v>
      </c>
      <c r="E42" s="216">
        <v>131303</v>
      </c>
      <c r="F42" s="215">
        <v>60777</v>
      </c>
      <c r="G42" s="236">
        <v>60094</v>
      </c>
      <c r="H42" s="236">
        <v>11234</v>
      </c>
      <c r="I42" s="216">
        <v>11071</v>
      </c>
      <c r="J42" s="238">
        <f t="shared" si="1"/>
        <v>203561</v>
      </c>
      <c r="K42" s="239">
        <f t="shared" si="1"/>
        <v>202468</v>
      </c>
    </row>
    <row r="43" spans="2:11" ht="20.25" customHeight="1" thickBot="1">
      <c r="B43" s="267">
        <v>2011</v>
      </c>
      <c r="C43" s="268"/>
      <c r="D43" s="225">
        <f>SUM(D31:D42)</f>
        <v>2167116</v>
      </c>
      <c r="E43" s="226">
        <f aca="true" t="shared" si="2" ref="E43:K43">SUM(E31:E42)</f>
        <v>2163996</v>
      </c>
      <c r="F43" s="225">
        <f t="shared" si="2"/>
        <v>675643</v>
      </c>
      <c r="G43" s="227">
        <f t="shared" si="2"/>
        <v>668602</v>
      </c>
      <c r="H43" s="227">
        <f t="shared" si="2"/>
        <v>175839</v>
      </c>
      <c r="I43" s="228">
        <f t="shared" si="2"/>
        <v>173033</v>
      </c>
      <c r="J43" s="225">
        <f t="shared" si="2"/>
        <v>3018598</v>
      </c>
      <c r="K43" s="228">
        <f t="shared" si="2"/>
        <v>3005631</v>
      </c>
    </row>
    <row r="44" spans="2:11" ht="15">
      <c r="B44" s="280">
        <v>2012</v>
      </c>
      <c r="C44" s="231" t="s">
        <v>23</v>
      </c>
      <c r="D44" s="213">
        <v>144562</v>
      </c>
      <c r="E44" s="214">
        <v>144288</v>
      </c>
      <c r="F44" s="213">
        <v>58224</v>
      </c>
      <c r="G44" s="240">
        <v>57741</v>
      </c>
      <c r="H44" s="240">
        <v>14444</v>
      </c>
      <c r="I44" s="214">
        <v>14229</v>
      </c>
      <c r="J44" s="213">
        <f>+D44+F44+H44</f>
        <v>217230</v>
      </c>
      <c r="K44" s="214">
        <f>+E44+G44+I44</f>
        <v>216258</v>
      </c>
    </row>
    <row r="45" spans="2:11" ht="15">
      <c r="B45" s="281"/>
      <c r="C45" s="235" t="s">
        <v>24</v>
      </c>
      <c r="D45" s="215">
        <v>158723</v>
      </c>
      <c r="E45" s="216">
        <v>158489</v>
      </c>
      <c r="F45" s="215">
        <v>51126</v>
      </c>
      <c r="G45" s="236">
        <v>50832</v>
      </c>
      <c r="H45" s="236">
        <v>12027</v>
      </c>
      <c r="I45" s="216">
        <v>11769</v>
      </c>
      <c r="J45" s="215">
        <f aca="true" t="shared" si="3" ref="J45:K55">+D45+F45+H45</f>
        <v>221876</v>
      </c>
      <c r="K45" s="216">
        <f t="shared" si="3"/>
        <v>221090</v>
      </c>
    </row>
    <row r="46" spans="2:11" ht="15">
      <c r="B46" s="281"/>
      <c r="C46" s="235" t="s">
        <v>25</v>
      </c>
      <c r="D46" s="215">
        <v>204557</v>
      </c>
      <c r="E46" s="216">
        <v>204406</v>
      </c>
      <c r="F46" s="215">
        <v>57336</v>
      </c>
      <c r="G46" s="236">
        <v>56826</v>
      </c>
      <c r="H46" s="236">
        <v>14927</v>
      </c>
      <c r="I46" s="216">
        <v>14657</v>
      </c>
      <c r="J46" s="215">
        <f t="shared" si="3"/>
        <v>276820</v>
      </c>
      <c r="K46" s="216">
        <f t="shared" si="3"/>
        <v>275889</v>
      </c>
    </row>
    <row r="47" spans="2:11" ht="15">
      <c r="B47" s="281"/>
      <c r="C47" s="235" t="s">
        <v>26</v>
      </c>
      <c r="D47" s="215">
        <v>153576</v>
      </c>
      <c r="E47" s="216">
        <v>153459</v>
      </c>
      <c r="F47" s="215">
        <v>48093</v>
      </c>
      <c r="G47" s="236">
        <v>47560</v>
      </c>
      <c r="H47" s="236">
        <v>11998</v>
      </c>
      <c r="I47" s="216">
        <v>11895</v>
      </c>
      <c r="J47" s="215">
        <f t="shared" si="3"/>
        <v>213667</v>
      </c>
      <c r="K47" s="216">
        <f t="shared" si="3"/>
        <v>212914</v>
      </c>
    </row>
    <row r="48" spans="2:11" ht="15">
      <c r="B48" s="281"/>
      <c r="C48" s="235" t="s">
        <v>27</v>
      </c>
      <c r="D48" s="215">
        <v>183291</v>
      </c>
      <c r="E48" s="216">
        <v>183159</v>
      </c>
      <c r="F48" s="215">
        <v>53769</v>
      </c>
      <c r="G48" s="236">
        <v>53345</v>
      </c>
      <c r="H48" s="236">
        <v>16034</v>
      </c>
      <c r="I48" s="216">
        <v>15904</v>
      </c>
      <c r="J48" s="215">
        <f t="shared" si="3"/>
        <v>253094</v>
      </c>
      <c r="K48" s="216">
        <f t="shared" si="3"/>
        <v>252408</v>
      </c>
    </row>
    <row r="49" spans="2:11" ht="15">
      <c r="B49" s="281"/>
      <c r="C49" s="235" t="s">
        <v>28</v>
      </c>
      <c r="D49" s="215">
        <v>176600</v>
      </c>
      <c r="E49" s="216">
        <v>176486</v>
      </c>
      <c r="F49" s="215">
        <v>59034</v>
      </c>
      <c r="G49" s="236">
        <v>58408</v>
      </c>
      <c r="H49" s="236">
        <v>16958</v>
      </c>
      <c r="I49" s="216">
        <v>16787</v>
      </c>
      <c r="J49" s="215">
        <f t="shared" si="3"/>
        <v>252592</v>
      </c>
      <c r="K49" s="216">
        <f t="shared" si="3"/>
        <v>251681</v>
      </c>
    </row>
    <row r="50" spans="2:11" ht="15">
      <c r="B50" s="281"/>
      <c r="C50" s="235" t="s">
        <v>29</v>
      </c>
      <c r="D50" s="215">
        <v>151936</v>
      </c>
      <c r="E50" s="216">
        <v>151813</v>
      </c>
      <c r="F50" s="215">
        <v>54471</v>
      </c>
      <c r="G50" s="236">
        <v>54135</v>
      </c>
      <c r="H50" s="236">
        <v>12295</v>
      </c>
      <c r="I50" s="216">
        <v>12205</v>
      </c>
      <c r="J50" s="215">
        <f t="shared" si="3"/>
        <v>218702</v>
      </c>
      <c r="K50" s="216">
        <f t="shared" si="3"/>
        <v>218153</v>
      </c>
    </row>
    <row r="51" spans="2:11" ht="15">
      <c r="B51" s="281"/>
      <c r="C51" s="235" t="s">
        <v>30</v>
      </c>
      <c r="D51" s="215"/>
      <c r="E51" s="216"/>
      <c r="F51" s="215"/>
      <c r="G51" s="236"/>
      <c r="H51" s="236"/>
      <c r="I51" s="216"/>
      <c r="J51" s="215">
        <f t="shared" si="3"/>
        <v>0</v>
      </c>
      <c r="K51" s="216">
        <f t="shared" si="3"/>
        <v>0</v>
      </c>
    </row>
    <row r="52" spans="2:11" ht="15">
      <c r="B52" s="281"/>
      <c r="C52" s="235" t="s">
        <v>31</v>
      </c>
      <c r="D52" s="215"/>
      <c r="E52" s="216"/>
      <c r="F52" s="215"/>
      <c r="G52" s="236"/>
      <c r="H52" s="236"/>
      <c r="I52" s="216"/>
      <c r="J52" s="215">
        <f t="shared" si="3"/>
        <v>0</v>
      </c>
      <c r="K52" s="216">
        <f t="shared" si="3"/>
        <v>0</v>
      </c>
    </row>
    <row r="53" spans="2:11" ht="15">
      <c r="B53" s="281"/>
      <c r="C53" s="235" t="s">
        <v>32</v>
      </c>
      <c r="D53" s="215"/>
      <c r="E53" s="216"/>
      <c r="F53" s="215"/>
      <c r="G53" s="236"/>
      <c r="H53" s="236"/>
      <c r="I53" s="216"/>
      <c r="J53" s="215">
        <f t="shared" si="3"/>
        <v>0</v>
      </c>
      <c r="K53" s="216">
        <f t="shared" si="3"/>
        <v>0</v>
      </c>
    </row>
    <row r="54" spans="2:11" ht="15">
      <c r="B54" s="281"/>
      <c r="C54" s="235" t="s">
        <v>33</v>
      </c>
      <c r="D54" s="215"/>
      <c r="E54" s="216"/>
      <c r="F54" s="215"/>
      <c r="G54" s="236"/>
      <c r="H54" s="236"/>
      <c r="I54" s="216"/>
      <c r="J54" s="215">
        <f t="shared" si="3"/>
        <v>0</v>
      </c>
      <c r="K54" s="216">
        <f t="shared" si="3"/>
        <v>0</v>
      </c>
    </row>
    <row r="55" spans="2:11" ht="15.75" thickBot="1">
      <c r="B55" s="282"/>
      <c r="C55" s="237" t="s">
        <v>34</v>
      </c>
      <c r="D55" s="215"/>
      <c r="E55" s="216"/>
      <c r="F55" s="215"/>
      <c r="G55" s="236"/>
      <c r="H55" s="236"/>
      <c r="I55" s="216"/>
      <c r="J55" s="238">
        <f t="shared" si="3"/>
        <v>0</v>
      </c>
      <c r="K55" s="239">
        <f t="shared" si="3"/>
        <v>0</v>
      </c>
    </row>
    <row r="56" spans="2:11" ht="18.75" customHeight="1" thickBot="1">
      <c r="B56" s="267">
        <v>2011</v>
      </c>
      <c r="C56" s="268"/>
      <c r="D56" s="225">
        <f>SUM(D44:D55)</f>
        <v>1173245</v>
      </c>
      <c r="E56" s="226">
        <f aca="true" t="shared" si="4" ref="E56:K56">SUM(E44:E55)</f>
        <v>1172100</v>
      </c>
      <c r="F56" s="225">
        <f t="shared" si="4"/>
        <v>382053</v>
      </c>
      <c r="G56" s="227">
        <f t="shared" si="4"/>
        <v>378847</v>
      </c>
      <c r="H56" s="227">
        <f t="shared" si="4"/>
        <v>98683</v>
      </c>
      <c r="I56" s="228">
        <f t="shared" si="4"/>
        <v>97446</v>
      </c>
      <c r="J56" s="225">
        <f t="shared" si="4"/>
        <v>1653981</v>
      </c>
      <c r="K56" s="228">
        <f t="shared" si="4"/>
        <v>1648393</v>
      </c>
    </row>
    <row r="57" spans="2:11" ht="15">
      <c r="B57" s="241"/>
      <c r="C57" s="241"/>
      <c r="D57" s="242"/>
      <c r="E57" s="242"/>
      <c r="F57" s="242"/>
      <c r="G57" s="242"/>
      <c r="H57" s="242"/>
      <c r="I57" s="242"/>
      <c r="J57" s="242"/>
      <c r="K57" s="242"/>
    </row>
    <row r="58" spans="2:11" ht="15">
      <c r="B58" s="241"/>
      <c r="C58" s="241"/>
      <c r="D58" s="242"/>
      <c r="E58" s="242"/>
      <c r="F58" s="242"/>
      <c r="G58" s="242"/>
      <c r="H58" s="242"/>
      <c r="I58" s="242"/>
      <c r="J58" s="242"/>
      <c r="K58" s="242"/>
    </row>
    <row r="59" spans="2:11" ht="15">
      <c r="B59" s="243"/>
      <c r="C59" s="244"/>
      <c r="D59" s="244"/>
      <c r="E59" s="244"/>
      <c r="F59" s="244"/>
      <c r="G59" s="244"/>
      <c r="H59" s="244"/>
      <c r="I59" s="244"/>
      <c r="J59" s="244"/>
      <c r="K59" s="244"/>
    </row>
    <row r="60" spans="2:11" ht="15">
      <c r="B60" s="243"/>
      <c r="C60" s="244"/>
      <c r="D60" s="244"/>
      <c r="E60" s="244"/>
      <c r="F60" s="244"/>
      <c r="G60" s="244"/>
      <c r="H60" s="244"/>
      <c r="I60" s="244"/>
      <c r="J60" s="244"/>
      <c r="K60" s="244"/>
    </row>
    <row r="61" spans="2:11" ht="15.75" thickBot="1">
      <c r="B61" s="241"/>
      <c r="C61" s="241"/>
      <c r="D61" s="242"/>
      <c r="E61" s="242"/>
      <c r="F61" s="242"/>
      <c r="G61" s="242"/>
      <c r="H61" s="242"/>
      <c r="I61" s="242"/>
      <c r="J61" s="242"/>
      <c r="K61" s="242"/>
    </row>
    <row r="62" spans="2:11" ht="15.75" thickBot="1">
      <c r="B62" s="241"/>
      <c r="C62" s="241"/>
      <c r="D62" s="269" t="s">
        <v>12</v>
      </c>
      <c r="E62" s="270"/>
      <c r="F62" s="271" t="s">
        <v>13</v>
      </c>
      <c r="G62" s="271"/>
      <c r="H62" s="271"/>
      <c r="I62" s="271"/>
      <c r="J62" s="272" t="s">
        <v>14</v>
      </c>
      <c r="K62" s="273"/>
    </row>
    <row r="63" spans="2:11" ht="15.75" thickBot="1">
      <c r="B63" s="276"/>
      <c r="C63" s="277"/>
      <c r="D63" s="269" t="s">
        <v>15</v>
      </c>
      <c r="E63" s="270"/>
      <c r="F63" s="278" t="s">
        <v>16</v>
      </c>
      <c r="G63" s="279"/>
      <c r="H63" s="279" t="s">
        <v>17</v>
      </c>
      <c r="I63" s="268"/>
      <c r="J63" s="274"/>
      <c r="K63" s="275"/>
    </row>
    <row r="64" spans="2:11" ht="27" thickBot="1">
      <c r="B64" s="277"/>
      <c r="C64" s="277"/>
      <c r="D64" s="245" t="s">
        <v>96</v>
      </c>
      <c r="E64" s="246" t="s">
        <v>97</v>
      </c>
      <c r="F64" s="247" t="s">
        <v>96</v>
      </c>
      <c r="G64" s="248" t="s">
        <v>97</v>
      </c>
      <c r="H64" s="247" t="s">
        <v>96</v>
      </c>
      <c r="I64" s="248" t="s">
        <v>97</v>
      </c>
      <c r="J64" s="247" t="s">
        <v>96</v>
      </c>
      <c r="K64" s="248" t="s">
        <v>97</v>
      </c>
    </row>
    <row r="65" spans="2:11" ht="15">
      <c r="B65" s="264">
        <v>2010</v>
      </c>
      <c r="C65" s="249" t="s">
        <v>37</v>
      </c>
      <c r="D65" s="250">
        <v>189574.25</v>
      </c>
      <c r="E65" s="251">
        <v>189252.75</v>
      </c>
      <c r="F65" s="252">
        <v>50976.25</v>
      </c>
      <c r="G65" s="253">
        <v>50442.75</v>
      </c>
      <c r="H65" s="250">
        <v>12798.25</v>
      </c>
      <c r="I65" s="251">
        <v>12645.25</v>
      </c>
      <c r="J65" s="213">
        <f>+D65+F65+H65</f>
        <v>253348.75</v>
      </c>
      <c r="K65" s="214">
        <f>+E65+G65+I65</f>
        <v>252340.75</v>
      </c>
    </row>
    <row r="66" spans="2:11" ht="15">
      <c r="B66" s="265"/>
      <c r="C66" s="254" t="s">
        <v>38</v>
      </c>
      <c r="D66" s="255">
        <v>205236</v>
      </c>
      <c r="E66" s="256">
        <v>204723</v>
      </c>
      <c r="F66" s="257">
        <v>53405</v>
      </c>
      <c r="G66" s="258">
        <v>52934</v>
      </c>
      <c r="H66" s="255">
        <v>14915</v>
      </c>
      <c r="I66" s="256">
        <v>14804</v>
      </c>
      <c r="J66" s="215">
        <f aca="true" t="shared" si="5" ref="J66:K73">+D66+F66+H66</f>
        <v>273556</v>
      </c>
      <c r="K66" s="216">
        <f t="shared" si="5"/>
        <v>272461</v>
      </c>
    </row>
    <row r="67" spans="2:11" ht="15.75" thickBot="1">
      <c r="B67" s="266"/>
      <c r="C67" s="259" t="s">
        <v>39</v>
      </c>
      <c r="D67" s="260">
        <v>173436</v>
      </c>
      <c r="E67" s="261">
        <v>173165</v>
      </c>
      <c r="F67" s="262">
        <v>49823</v>
      </c>
      <c r="G67" s="263">
        <v>49290</v>
      </c>
      <c r="H67" s="260">
        <v>10990</v>
      </c>
      <c r="I67" s="261">
        <v>10850</v>
      </c>
      <c r="J67" s="223">
        <f t="shared" si="5"/>
        <v>234249</v>
      </c>
      <c r="K67" s="224">
        <f t="shared" si="5"/>
        <v>233305</v>
      </c>
    </row>
    <row r="68" spans="2:11" ht="15">
      <c r="B68" s="264">
        <v>2011</v>
      </c>
      <c r="C68" s="249" t="s">
        <v>37</v>
      </c>
      <c r="D68" s="250">
        <v>180593</v>
      </c>
      <c r="E68" s="251">
        <v>180333</v>
      </c>
      <c r="F68" s="252">
        <v>56303.583333333336</v>
      </c>
      <c r="G68" s="253">
        <v>55716.833333333336</v>
      </c>
      <c r="H68" s="250">
        <v>14653.25</v>
      </c>
      <c r="I68" s="251">
        <v>14419.416666666666</v>
      </c>
      <c r="J68" s="213">
        <f t="shared" si="5"/>
        <v>251549.83333333334</v>
      </c>
      <c r="K68" s="214">
        <f t="shared" si="5"/>
        <v>250469.25</v>
      </c>
    </row>
    <row r="69" spans="2:11" ht="15">
      <c r="B69" s="265"/>
      <c r="C69" s="254" t="s">
        <v>38</v>
      </c>
      <c r="D69" s="255">
        <v>238572</v>
      </c>
      <c r="E69" s="256">
        <v>238254</v>
      </c>
      <c r="F69" s="257">
        <v>65858</v>
      </c>
      <c r="G69" s="258">
        <v>65120</v>
      </c>
      <c r="H69" s="255">
        <v>25007</v>
      </c>
      <c r="I69" s="256">
        <v>24575</v>
      </c>
      <c r="J69" s="215">
        <f t="shared" si="5"/>
        <v>329437</v>
      </c>
      <c r="K69" s="216">
        <f t="shared" si="5"/>
        <v>327949</v>
      </c>
    </row>
    <row r="70" spans="2:11" ht="15.75" thickBot="1">
      <c r="B70" s="266"/>
      <c r="C70" s="259" t="s">
        <v>39</v>
      </c>
      <c r="D70" s="260">
        <v>131550</v>
      </c>
      <c r="E70" s="261">
        <v>131303</v>
      </c>
      <c r="F70" s="262">
        <v>47812</v>
      </c>
      <c r="G70" s="263">
        <v>47302</v>
      </c>
      <c r="H70" s="260">
        <v>9204</v>
      </c>
      <c r="I70" s="261">
        <v>9109</v>
      </c>
      <c r="J70" s="223">
        <f t="shared" si="5"/>
        <v>188566</v>
      </c>
      <c r="K70" s="224">
        <f t="shared" si="5"/>
        <v>187714</v>
      </c>
    </row>
    <row r="71" spans="2:11" ht="15">
      <c r="B71" s="264">
        <v>2012</v>
      </c>
      <c r="C71" s="249" t="s">
        <v>37</v>
      </c>
      <c r="D71" s="250">
        <f>AVERAGE(D44:D55)</f>
        <v>167606.42857142858</v>
      </c>
      <c r="E71" s="251">
        <f>AVERAGE(E44:E55)</f>
        <v>167442.85714285713</v>
      </c>
      <c r="F71" s="252">
        <f>AVERAGE(F44:F55)</f>
        <v>54579</v>
      </c>
      <c r="G71" s="253">
        <f>AVERAGE(G44:G55)</f>
        <v>54121</v>
      </c>
      <c r="H71" s="250">
        <f>AVERAGE(H44:H55)</f>
        <v>14097.57142857143</v>
      </c>
      <c r="I71" s="251">
        <f>AVERAGE(I44:I55)</f>
        <v>13920.857142857143</v>
      </c>
      <c r="J71" s="213">
        <f t="shared" si="5"/>
        <v>236283</v>
      </c>
      <c r="K71" s="214">
        <f t="shared" si="5"/>
        <v>235484.71428571426</v>
      </c>
    </row>
    <row r="72" spans="2:11" ht="15">
      <c r="B72" s="265"/>
      <c r="C72" s="254" t="s">
        <v>38</v>
      </c>
      <c r="D72" s="255">
        <f>MAX(D44:D55)</f>
        <v>204557</v>
      </c>
      <c r="E72" s="256">
        <f>MAX(E44:E55)</f>
        <v>204406</v>
      </c>
      <c r="F72" s="257">
        <f>MAX(F44:F55)</f>
        <v>59034</v>
      </c>
      <c r="G72" s="258">
        <f>MAX(G44:G55)</f>
        <v>58408</v>
      </c>
      <c r="H72" s="255">
        <f>MAX(H44:H55)</f>
        <v>16958</v>
      </c>
      <c r="I72" s="256">
        <f>MAX(I44:I55)</f>
        <v>16787</v>
      </c>
      <c r="J72" s="215">
        <f t="shared" si="5"/>
        <v>280549</v>
      </c>
      <c r="K72" s="216">
        <f t="shared" si="5"/>
        <v>279601</v>
      </c>
    </row>
    <row r="73" spans="2:11" ht="15.75" thickBot="1">
      <c r="B73" s="266"/>
      <c r="C73" s="259" t="s">
        <v>39</v>
      </c>
      <c r="D73" s="260">
        <f>MIN(D44:D55)</f>
        <v>144562</v>
      </c>
      <c r="E73" s="261">
        <f>MIN(E44:E55)</f>
        <v>144288</v>
      </c>
      <c r="F73" s="262">
        <f>MIN(F44:F55)</f>
        <v>48093</v>
      </c>
      <c r="G73" s="263">
        <f>MIN(G44:G55)</f>
        <v>47560</v>
      </c>
      <c r="H73" s="260">
        <f>MIN(H44:H55)</f>
        <v>11998</v>
      </c>
      <c r="I73" s="261">
        <f>MIN(I44:I55)</f>
        <v>11769</v>
      </c>
      <c r="J73" s="223">
        <f t="shared" si="5"/>
        <v>204653</v>
      </c>
      <c r="K73" s="224">
        <f t="shared" si="5"/>
        <v>203617</v>
      </c>
    </row>
  </sheetData>
  <sheetProtection/>
  <mergeCells count="33">
    <mergeCell ref="B2:J2"/>
    <mergeCell ref="K2:L2"/>
    <mergeCell ref="B3:L3"/>
    <mergeCell ref="B6:L8"/>
    <mergeCell ref="B10:E10"/>
    <mergeCell ref="F10:L11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F62:I62"/>
    <mergeCell ref="J62:K63"/>
    <mergeCell ref="B63:C64"/>
    <mergeCell ref="D63:E63"/>
    <mergeCell ref="F63:G63"/>
    <mergeCell ref="H63:I63"/>
    <mergeCell ref="B65:B67"/>
    <mergeCell ref="B68:B70"/>
    <mergeCell ref="B71:B73"/>
    <mergeCell ref="B56:C56"/>
    <mergeCell ref="D62:E6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8"/>
  <sheetViews>
    <sheetView showGridLines="0" zoomScale="85" zoomScaleNormal="85" zoomScalePageLayoutView="0" workbookViewId="0" topLeftCell="A1">
      <selection activeCell="N11" sqref="N11"/>
    </sheetView>
  </sheetViews>
  <sheetFormatPr defaultColWidth="11.421875" defaultRowHeight="12.75"/>
  <cols>
    <col min="1" max="1" width="5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9.5" customHeight="1" thickBot="1">
      <c r="B2" s="362" t="s">
        <v>0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4"/>
      <c r="N2" s="365">
        <v>41091</v>
      </c>
      <c r="O2" s="366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67" t="s">
        <v>2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9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70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2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73" t="s">
        <v>3</v>
      </c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5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8"/>
      <c r="F10" s="360" t="s">
        <v>5</v>
      </c>
      <c r="G10" s="376"/>
      <c r="H10" s="376"/>
      <c r="I10" s="376"/>
      <c r="J10" s="376"/>
      <c r="K10" s="376"/>
      <c r="L10" s="376"/>
      <c r="M10" s="377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78"/>
      <c r="G11" s="379"/>
      <c r="H11" s="379"/>
      <c r="I11" s="379"/>
      <c r="J11" s="379"/>
      <c r="K11" s="379"/>
      <c r="L11" s="379"/>
      <c r="M11" s="380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60" t="s">
        <v>7</v>
      </c>
      <c r="G13" s="361"/>
      <c r="H13" s="361"/>
      <c r="I13" s="361"/>
      <c r="J13" s="361"/>
      <c r="K13" s="361"/>
      <c r="L13" s="361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54"/>
      <c r="G14" s="353"/>
      <c r="H14" s="353"/>
      <c r="I14" s="353"/>
      <c r="J14" s="353"/>
      <c r="K14" s="353"/>
      <c r="L14" s="353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52" t="s">
        <v>8</v>
      </c>
      <c r="G15" s="353"/>
      <c r="H15" s="353"/>
      <c r="I15" s="353"/>
      <c r="J15" s="353"/>
      <c r="K15" s="353"/>
      <c r="L15" s="353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54"/>
      <c r="G16" s="353"/>
      <c r="H16" s="353"/>
      <c r="I16" s="353"/>
      <c r="J16" s="353"/>
      <c r="K16" s="353"/>
      <c r="L16" s="353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10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23" t="s">
        <v>12</v>
      </c>
      <c r="E26" s="324"/>
      <c r="F26" s="325" t="s">
        <v>13</v>
      </c>
      <c r="G26" s="325"/>
      <c r="H26" s="325"/>
      <c r="I26" s="325"/>
      <c r="J26" s="326" t="s">
        <v>14</v>
      </c>
      <c r="K26" s="327"/>
    </row>
    <row r="27" spans="2:11" ht="13.5" thickBot="1">
      <c r="B27" s="355"/>
      <c r="C27" s="355"/>
      <c r="D27" s="334" t="s">
        <v>15</v>
      </c>
      <c r="E27" s="335"/>
      <c r="F27" s="336" t="s">
        <v>16</v>
      </c>
      <c r="G27" s="337"/>
      <c r="H27" s="337" t="s">
        <v>17</v>
      </c>
      <c r="I27" s="350"/>
      <c r="J27" s="328"/>
      <c r="K27" s="329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33" t="s">
        <v>22</v>
      </c>
      <c r="G28" s="34" t="s">
        <v>21</v>
      </c>
      <c r="H28" s="34" t="s">
        <v>20</v>
      </c>
      <c r="I28" s="35" t="s">
        <v>21</v>
      </c>
      <c r="J28" s="31" t="s">
        <v>20</v>
      </c>
      <c r="K28" s="32" t="s">
        <v>21</v>
      </c>
    </row>
    <row r="29" spans="2:11" ht="12.75">
      <c r="B29" s="356">
        <v>2011</v>
      </c>
      <c r="C29" s="36" t="s">
        <v>23</v>
      </c>
      <c r="D29" s="37">
        <v>148144.22082628185</v>
      </c>
      <c r="E29" s="38">
        <v>12486.558892007175</v>
      </c>
      <c r="F29" s="37">
        <v>804017.0338753532</v>
      </c>
      <c r="G29" s="39">
        <v>119257.9744294609</v>
      </c>
      <c r="H29" s="39">
        <v>246879.8164690095</v>
      </c>
      <c r="I29" s="38">
        <v>40482.23862431162</v>
      </c>
      <c r="J29" s="40">
        <v>1199041.0711706446</v>
      </c>
      <c r="K29" s="38">
        <v>172226.77194577968</v>
      </c>
    </row>
    <row r="30" spans="2:11" ht="12.75">
      <c r="B30" s="357"/>
      <c r="C30" s="41" t="s">
        <v>24</v>
      </c>
      <c r="D30" s="42">
        <v>135442.02174890472</v>
      </c>
      <c r="E30" s="43">
        <v>15889.321921965531</v>
      </c>
      <c r="F30" s="42">
        <v>698080.3154734664</v>
      </c>
      <c r="G30" s="44">
        <v>101672.55638997951</v>
      </c>
      <c r="H30" s="44">
        <v>197816.38390871344</v>
      </c>
      <c r="I30" s="43">
        <v>26125.45853305775</v>
      </c>
      <c r="J30" s="45">
        <v>1031338.7211310846</v>
      </c>
      <c r="K30" s="43">
        <v>143687.3368450028</v>
      </c>
    </row>
    <row r="31" spans="2:11" ht="12.75">
      <c r="B31" s="357"/>
      <c r="C31" s="41" t="s">
        <v>25</v>
      </c>
      <c r="D31" s="42">
        <v>148709.60814840303</v>
      </c>
      <c r="E31" s="43">
        <v>12648.212331423812</v>
      </c>
      <c r="F31" s="42">
        <v>851539.1595083941</v>
      </c>
      <c r="G31" s="44">
        <v>127120.9790890688</v>
      </c>
      <c r="H31" s="44">
        <v>426858.2768441448</v>
      </c>
      <c r="I31" s="43">
        <v>61476.372888935126</v>
      </c>
      <c r="J31" s="45">
        <v>1427107.0445009419</v>
      </c>
      <c r="K31" s="43">
        <v>201245.56430942775</v>
      </c>
    </row>
    <row r="32" spans="2:11" ht="12.75">
      <c r="B32" s="357"/>
      <c r="C32" s="41" t="s">
        <v>26</v>
      </c>
      <c r="D32" s="42">
        <v>127054.1009926717</v>
      </c>
      <c r="E32" s="43">
        <v>9305.119417300066</v>
      </c>
      <c r="F32" s="42">
        <v>811120.7167476318</v>
      </c>
      <c r="G32" s="44">
        <v>120918.64942614498</v>
      </c>
      <c r="H32" s="44">
        <v>274472.2334032602</v>
      </c>
      <c r="I32" s="43">
        <v>34600.06104399736</v>
      </c>
      <c r="J32" s="45">
        <v>1212647.0511435636</v>
      </c>
      <c r="K32" s="43">
        <v>164823.8298874424</v>
      </c>
    </row>
    <row r="33" spans="2:11" ht="12.75">
      <c r="B33" s="357"/>
      <c r="C33" s="41" t="s">
        <v>27</v>
      </c>
      <c r="D33" s="42">
        <v>161428.33286443047</v>
      </c>
      <c r="E33" s="43">
        <v>14743.307721764482</v>
      </c>
      <c r="F33" s="42">
        <v>861109.4307812386</v>
      </c>
      <c r="G33" s="44">
        <v>139181.51526680417</v>
      </c>
      <c r="H33" s="44">
        <v>346137.9026610264</v>
      </c>
      <c r="I33" s="43">
        <v>58520.52587162143</v>
      </c>
      <c r="J33" s="45">
        <v>1368675.6663066954</v>
      </c>
      <c r="K33" s="43">
        <v>212445.34886019008</v>
      </c>
    </row>
    <row r="34" spans="2:11" ht="12.75">
      <c r="B34" s="357"/>
      <c r="C34" s="41" t="s">
        <v>28</v>
      </c>
      <c r="D34" s="42">
        <v>192094.93474246358</v>
      </c>
      <c r="E34" s="43">
        <v>16400.382585905772</v>
      </c>
      <c r="F34" s="42">
        <v>828642.8794879954</v>
      </c>
      <c r="G34" s="44">
        <v>119786.74340299633</v>
      </c>
      <c r="H34" s="44">
        <v>272798.51032754686</v>
      </c>
      <c r="I34" s="43">
        <v>45898.66885747511</v>
      </c>
      <c r="J34" s="45">
        <v>1293536.324558006</v>
      </c>
      <c r="K34" s="43">
        <v>182085.79484637722</v>
      </c>
    </row>
    <row r="35" spans="2:11" ht="12.75">
      <c r="B35" s="357"/>
      <c r="C35" s="41" t="s">
        <v>29</v>
      </c>
      <c r="D35" s="42">
        <v>120456.28901731932</v>
      </c>
      <c r="E35" s="43">
        <v>10237.41450401289</v>
      </c>
      <c r="F35" s="42">
        <v>788790.2494014265</v>
      </c>
      <c r="G35" s="44">
        <v>112984.94119741455</v>
      </c>
      <c r="H35" s="44">
        <v>339543.20003096334</v>
      </c>
      <c r="I35" s="43">
        <v>52796.290145345374</v>
      </c>
      <c r="J35" s="45">
        <v>1248789.738449709</v>
      </c>
      <c r="K35" s="43">
        <v>176018.6458467728</v>
      </c>
    </row>
    <row r="36" spans="2:11" ht="12.75">
      <c r="B36" s="357"/>
      <c r="C36" s="41" t="s">
        <v>30</v>
      </c>
      <c r="D36" s="42">
        <v>155602.25590459566</v>
      </c>
      <c r="E36" s="43">
        <v>13187.553827323422</v>
      </c>
      <c r="F36" s="42">
        <v>1085460.5357833926</v>
      </c>
      <c r="G36" s="44">
        <v>133150.2871244099</v>
      </c>
      <c r="H36" s="44">
        <v>567694.9291664194</v>
      </c>
      <c r="I36" s="43">
        <v>82153.99339629189</v>
      </c>
      <c r="J36" s="45">
        <v>1808757.7208544076</v>
      </c>
      <c r="K36" s="43">
        <v>228491.8343480252</v>
      </c>
    </row>
    <row r="37" spans="2:11" ht="12.75">
      <c r="B37" s="357"/>
      <c r="C37" s="41" t="s">
        <v>31</v>
      </c>
      <c r="D37" s="42">
        <v>117324.25440803898</v>
      </c>
      <c r="E37" s="43">
        <v>11812.311480406808</v>
      </c>
      <c r="F37" s="42">
        <v>1003661.4740316868</v>
      </c>
      <c r="G37" s="44">
        <v>144167.36513504002</v>
      </c>
      <c r="H37" s="44">
        <v>453740.6082092096</v>
      </c>
      <c r="I37" s="43">
        <v>63539.661060069564</v>
      </c>
      <c r="J37" s="45">
        <v>1574726.3366489352</v>
      </c>
      <c r="K37" s="43">
        <v>219519.3376755164</v>
      </c>
    </row>
    <row r="38" spans="2:11" ht="12.75">
      <c r="B38" s="357"/>
      <c r="C38" s="41" t="s">
        <v>32</v>
      </c>
      <c r="D38" s="42">
        <v>110706.6576468502</v>
      </c>
      <c r="E38" s="43">
        <v>9011.007070022391</v>
      </c>
      <c r="F38" s="42">
        <v>866712.0279614426</v>
      </c>
      <c r="G38" s="44">
        <v>130152.40233023578</v>
      </c>
      <c r="H38" s="44">
        <v>366251.28757554403</v>
      </c>
      <c r="I38" s="43">
        <v>48540.463391082914</v>
      </c>
      <c r="J38" s="45">
        <v>1343669.9731838368</v>
      </c>
      <c r="K38" s="43">
        <v>187703.8727913411</v>
      </c>
    </row>
    <row r="39" spans="2:11" ht="12.75">
      <c r="B39" s="357"/>
      <c r="C39" s="41" t="s">
        <v>33</v>
      </c>
      <c r="D39" s="42">
        <v>117203.6947806962</v>
      </c>
      <c r="E39" s="43">
        <v>11220.045843605118</v>
      </c>
      <c r="F39" s="42">
        <v>757508.7422526316</v>
      </c>
      <c r="G39" s="44">
        <v>117016.55981103415</v>
      </c>
      <c r="H39" s="44">
        <v>387517.9952208201</v>
      </c>
      <c r="I39" s="43">
        <v>46576.46986123735</v>
      </c>
      <c r="J39" s="45">
        <v>1262230.432254148</v>
      </c>
      <c r="K39" s="43">
        <v>174813.07551587664</v>
      </c>
    </row>
    <row r="40" spans="2:11" ht="13.5" thickBot="1">
      <c r="B40" s="358"/>
      <c r="C40" s="46" t="s">
        <v>34</v>
      </c>
      <c r="D40" s="47">
        <v>121034.98125403788</v>
      </c>
      <c r="E40" s="48">
        <v>12740.799755097105</v>
      </c>
      <c r="F40" s="49">
        <v>888386.3754737463</v>
      </c>
      <c r="G40" s="50">
        <v>134738.53866598147</v>
      </c>
      <c r="H40" s="50">
        <v>269833.4663000822</v>
      </c>
      <c r="I40" s="51">
        <v>45497.08872370379</v>
      </c>
      <c r="J40" s="52">
        <v>1279254.8230278664</v>
      </c>
      <c r="K40" s="53">
        <v>192976.42714478236</v>
      </c>
    </row>
    <row r="41" spans="2:11" ht="13.5" thickBot="1">
      <c r="B41" s="359">
        <v>2011</v>
      </c>
      <c r="C41" s="350"/>
      <c r="D41" s="54">
        <v>1655201.3523346935</v>
      </c>
      <c r="E41" s="54">
        <v>149682.03535083457</v>
      </c>
      <c r="F41" s="54">
        <v>10245028.940778406</v>
      </c>
      <c r="G41" s="54">
        <v>1500148.5122685707</v>
      </c>
      <c r="H41" s="54">
        <v>4149544.6101167398</v>
      </c>
      <c r="I41" s="54">
        <v>606207.2923971292</v>
      </c>
      <c r="J41" s="54">
        <v>16049774.903229838</v>
      </c>
      <c r="K41" s="55">
        <v>2256037.8400165346</v>
      </c>
    </row>
    <row r="42" spans="2:11" ht="12.75">
      <c r="B42" s="356">
        <v>2012</v>
      </c>
      <c r="C42" s="36" t="s">
        <v>23</v>
      </c>
      <c r="D42" s="37">
        <v>123119.6592605972</v>
      </c>
      <c r="E42" s="38">
        <v>12341.812790025038</v>
      </c>
      <c r="F42" s="37">
        <v>819877.1656585012</v>
      </c>
      <c r="G42" s="39">
        <v>112514.1793052606</v>
      </c>
      <c r="H42" s="39">
        <v>324690.25393898436</v>
      </c>
      <c r="I42" s="38">
        <v>45537.15999717476</v>
      </c>
      <c r="J42" s="40">
        <v>1267687.0788580826</v>
      </c>
      <c r="K42" s="38">
        <v>170393.15209246037</v>
      </c>
    </row>
    <row r="43" spans="2:11" ht="12.75">
      <c r="B43" s="357"/>
      <c r="C43" s="41" t="s">
        <v>24</v>
      </c>
      <c r="D43" s="42">
        <v>119357.50956044074</v>
      </c>
      <c r="E43" s="43">
        <v>12237.077490191876</v>
      </c>
      <c r="F43" s="42">
        <v>768583.3340231365</v>
      </c>
      <c r="G43" s="44">
        <v>123774.48573582132</v>
      </c>
      <c r="H43" s="44">
        <v>272644.4957896522</v>
      </c>
      <c r="I43" s="43">
        <v>42503.39796121459</v>
      </c>
      <c r="J43" s="45">
        <v>1160585.3393732295</v>
      </c>
      <c r="K43" s="43">
        <v>178514.96118722777</v>
      </c>
    </row>
    <row r="44" spans="2:11" ht="12.75">
      <c r="B44" s="357"/>
      <c r="C44" s="41" t="s">
        <v>25</v>
      </c>
      <c r="D44" s="42">
        <v>138093.99058163862</v>
      </c>
      <c r="E44" s="43">
        <v>12097.047248770477</v>
      </c>
      <c r="F44" s="42">
        <v>817068.7074581207</v>
      </c>
      <c r="G44" s="44">
        <v>110658.97500456308</v>
      </c>
      <c r="H44" s="44">
        <v>312641.55750166945</v>
      </c>
      <c r="I44" s="43">
        <v>46279.760756479816</v>
      </c>
      <c r="J44" s="45">
        <v>1267804.2555414287</v>
      </c>
      <c r="K44" s="43">
        <v>169035.78300981337</v>
      </c>
    </row>
    <row r="45" spans="2:11" ht="12.75">
      <c r="B45" s="357"/>
      <c r="C45" s="41" t="s">
        <v>26</v>
      </c>
      <c r="D45" s="42">
        <v>100821.14411248679</v>
      </c>
      <c r="E45" s="43">
        <v>8763.381548218817</v>
      </c>
      <c r="F45" s="42">
        <v>726813.4360853098</v>
      </c>
      <c r="G45" s="44">
        <v>103284.02054613008</v>
      </c>
      <c r="H45" s="44">
        <v>276815.26040593296</v>
      </c>
      <c r="I45" s="43">
        <v>51222.340664080795</v>
      </c>
      <c r="J45" s="45">
        <v>1104449.8406037297</v>
      </c>
      <c r="K45" s="43">
        <v>163269.7427584297</v>
      </c>
    </row>
    <row r="46" spans="2:11" ht="12.75">
      <c r="B46" s="357"/>
      <c r="C46" s="41" t="s">
        <v>27</v>
      </c>
      <c r="D46" s="42">
        <v>103097.59027139042</v>
      </c>
      <c r="E46" s="43">
        <v>10161.600121786601</v>
      </c>
      <c r="F46" s="42">
        <v>868125.503847685</v>
      </c>
      <c r="G46" s="44">
        <v>128235.54000426656</v>
      </c>
      <c r="H46" s="44">
        <v>381195.3547910562</v>
      </c>
      <c r="I46" s="43">
        <v>54214.60584991898</v>
      </c>
      <c r="J46" s="45">
        <v>1352418.4489101316</v>
      </c>
      <c r="K46" s="43">
        <v>192611.74597597215</v>
      </c>
    </row>
    <row r="47" spans="2:11" ht="12.75">
      <c r="B47" s="357"/>
      <c r="C47" s="41" t="s">
        <v>28</v>
      </c>
      <c r="D47" s="42">
        <v>158839.58612343372</v>
      </c>
      <c r="E47" s="43">
        <v>18154.077435317773</v>
      </c>
      <c r="F47" s="42">
        <v>996800.7752103664</v>
      </c>
      <c r="G47" s="44">
        <v>126306.43912052439</v>
      </c>
      <c r="H47" s="44">
        <v>396671.1897965644</v>
      </c>
      <c r="I47" s="43">
        <v>52582.7549057723</v>
      </c>
      <c r="J47" s="45">
        <v>1552311.5511303644</v>
      </c>
      <c r="K47" s="43">
        <v>197043.27146161447</v>
      </c>
    </row>
    <row r="48" spans="2:11" ht="12.75">
      <c r="B48" s="357"/>
      <c r="C48" s="41" t="s">
        <v>29</v>
      </c>
      <c r="D48" s="42">
        <v>118513.14825956577</v>
      </c>
      <c r="E48" s="43">
        <v>11880.973484966422</v>
      </c>
      <c r="F48" s="42">
        <v>865093.3081356788</v>
      </c>
      <c r="G48" s="44">
        <v>108609.1121499163</v>
      </c>
      <c r="H48" s="44">
        <v>296421.98190353875</v>
      </c>
      <c r="I48" s="43">
        <v>41317.96193566186</v>
      </c>
      <c r="J48" s="45">
        <v>1280028.4382987833</v>
      </c>
      <c r="K48" s="43">
        <v>161808.04757054456</v>
      </c>
    </row>
    <row r="49" spans="2:11" ht="12.75">
      <c r="B49" s="357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1" ht="12.75">
      <c r="B50" s="357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57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57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58"/>
      <c r="C53" s="46" t="s">
        <v>34</v>
      </c>
      <c r="D53" s="47" t="s">
        <v>44</v>
      </c>
      <c r="E53" s="48" t="s">
        <v>44</v>
      </c>
      <c r="F53" s="49" t="s">
        <v>44</v>
      </c>
      <c r="G53" s="50" t="s">
        <v>44</v>
      </c>
      <c r="H53" s="50" t="s">
        <v>44</v>
      </c>
      <c r="I53" s="51" t="s">
        <v>44</v>
      </c>
      <c r="J53" s="52" t="s">
        <v>44</v>
      </c>
      <c r="K53" s="53" t="s">
        <v>44</v>
      </c>
    </row>
    <row r="54" spans="2:11" ht="13.5" thickBot="1">
      <c r="B54" s="359">
        <v>2012</v>
      </c>
      <c r="C54" s="350"/>
      <c r="D54" s="54">
        <v>861842.6281695532</v>
      </c>
      <c r="E54" s="54">
        <v>85635.970119277</v>
      </c>
      <c r="F54" s="54">
        <v>5862362.2304187985</v>
      </c>
      <c r="G54" s="54">
        <v>813382.7518664824</v>
      </c>
      <c r="H54" s="54">
        <v>2261080.0941273984</v>
      </c>
      <c r="I54" s="54">
        <v>333657.98207030306</v>
      </c>
      <c r="J54" s="54">
        <v>8985284.95271575</v>
      </c>
      <c r="K54" s="55">
        <v>1232676.7040560625</v>
      </c>
    </row>
    <row r="55" spans="2:13" ht="12.75">
      <c r="B55" s="351" t="s">
        <v>35</v>
      </c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</row>
    <row r="56" spans="2:13" ht="12.75">
      <c r="B56" s="351" t="s">
        <v>36</v>
      </c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349"/>
    </row>
    <row r="57" spans="2:13" ht="12.75"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</row>
    <row r="58" spans="2:13" ht="12.75">
      <c r="B58" s="349"/>
      <c r="C58" s="349"/>
      <c r="D58" s="349"/>
      <c r="E58" s="349"/>
      <c r="F58" s="349"/>
      <c r="G58" s="349"/>
      <c r="H58" s="349"/>
      <c r="I58" s="349"/>
      <c r="J58" s="349"/>
      <c r="K58" s="349"/>
      <c r="L58" s="349"/>
      <c r="M58" s="349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23" t="s">
        <v>12</v>
      </c>
      <c r="E60" s="324"/>
      <c r="F60" s="325" t="s">
        <v>13</v>
      </c>
      <c r="G60" s="325"/>
      <c r="H60" s="325"/>
      <c r="I60" s="325"/>
      <c r="J60" s="326" t="s">
        <v>14</v>
      </c>
      <c r="K60" s="327"/>
      <c r="L60" s="57"/>
      <c r="M60" s="57"/>
    </row>
    <row r="61" spans="4:11" ht="13.5" thickBot="1">
      <c r="D61" s="334" t="s">
        <v>15</v>
      </c>
      <c r="E61" s="335"/>
      <c r="F61" s="336" t="s">
        <v>16</v>
      </c>
      <c r="G61" s="337"/>
      <c r="H61" s="337" t="s">
        <v>17</v>
      </c>
      <c r="I61" s="350"/>
      <c r="J61" s="328"/>
      <c r="K61" s="329"/>
    </row>
    <row r="62" spans="4:11" ht="26.25" thickBot="1"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39">
        <v>2011</v>
      </c>
      <c r="C63" s="62" t="s">
        <v>37</v>
      </c>
      <c r="D63" s="63">
        <v>137933.44602789113</v>
      </c>
      <c r="E63" s="64">
        <v>12473.502945902881</v>
      </c>
      <c r="F63" s="65">
        <v>853752.4117315338</v>
      </c>
      <c r="G63" s="66">
        <v>125012.3760223809</v>
      </c>
      <c r="H63" s="65">
        <v>345795.38417639496</v>
      </c>
      <c r="I63" s="66">
        <v>50517.27436642744</v>
      </c>
      <c r="J63" s="65">
        <v>1337481.2419358199</v>
      </c>
      <c r="K63" s="66">
        <v>188003.1533347112</v>
      </c>
      <c r="L63" s="67"/>
      <c r="M63" s="67"/>
    </row>
    <row r="64" spans="2:14" ht="12.75">
      <c r="B64" s="340"/>
      <c r="C64" s="68" t="s">
        <v>38</v>
      </c>
      <c r="D64" s="69">
        <v>192094.93474246358</v>
      </c>
      <c r="E64" s="70">
        <v>16400.382585905772</v>
      </c>
      <c r="F64" s="71">
        <v>1085460.5357833926</v>
      </c>
      <c r="G64" s="72">
        <v>144167.36513504002</v>
      </c>
      <c r="H64" s="71">
        <v>567694.9291664194</v>
      </c>
      <c r="I64" s="72">
        <v>82153.99339629189</v>
      </c>
      <c r="J64" s="71">
        <v>1808757.7208544076</v>
      </c>
      <c r="K64" s="72">
        <v>228491.8343480252</v>
      </c>
      <c r="L64" s="67"/>
      <c r="M64" s="67"/>
      <c r="N64" s="67"/>
    </row>
    <row r="65" spans="2:14" ht="13.5" thickBot="1">
      <c r="B65" s="341"/>
      <c r="C65" s="73" t="s">
        <v>39</v>
      </c>
      <c r="D65" s="74">
        <v>110706.6576468502</v>
      </c>
      <c r="E65" s="75">
        <v>9011.007070022391</v>
      </c>
      <c r="F65" s="76">
        <v>698080.3154734664</v>
      </c>
      <c r="G65" s="77">
        <v>101672.55638997951</v>
      </c>
      <c r="H65" s="76">
        <v>197816.38390871344</v>
      </c>
      <c r="I65" s="77">
        <v>26125.45853305775</v>
      </c>
      <c r="J65" s="76">
        <v>1031338.7211310846</v>
      </c>
      <c r="K65" s="77">
        <v>143687.3368450028</v>
      </c>
      <c r="L65" s="67"/>
      <c r="M65" s="67"/>
      <c r="N65" s="67"/>
    </row>
    <row r="66" spans="2:13" ht="12.75">
      <c r="B66" s="339">
        <v>2012</v>
      </c>
      <c r="C66" s="62" t="s">
        <v>37</v>
      </c>
      <c r="D66" s="63">
        <v>123120.37545279332</v>
      </c>
      <c r="E66" s="64">
        <v>12233.710017039572</v>
      </c>
      <c r="F66" s="65">
        <v>837480.3186312569</v>
      </c>
      <c r="G66" s="66">
        <v>116197.53598092606</v>
      </c>
      <c r="H66" s="65">
        <v>323011.44201819977</v>
      </c>
      <c r="I66" s="66">
        <v>47665.426010043295</v>
      </c>
      <c r="J66" s="65">
        <v>1283612.13610225</v>
      </c>
      <c r="K66" s="66">
        <v>176096.67200800893</v>
      </c>
      <c r="L66" s="67"/>
      <c r="M66" s="67"/>
    </row>
    <row r="67" spans="2:14" ht="12.75">
      <c r="B67" s="340"/>
      <c r="C67" s="68" t="s">
        <v>38</v>
      </c>
      <c r="D67" s="69">
        <v>158839.58612343372</v>
      </c>
      <c r="E67" s="70">
        <v>18154.077435317773</v>
      </c>
      <c r="F67" s="71">
        <v>996800.7752103664</v>
      </c>
      <c r="G67" s="72">
        <v>128235.54000426656</v>
      </c>
      <c r="H67" s="71">
        <v>396671.1897965644</v>
      </c>
      <c r="I67" s="72">
        <v>54214.60584991898</v>
      </c>
      <c r="J67" s="71">
        <v>1552311.5511303644</v>
      </c>
      <c r="K67" s="72">
        <v>197043.27146161447</v>
      </c>
      <c r="L67" s="67"/>
      <c r="M67" s="67"/>
      <c r="N67" s="67"/>
    </row>
    <row r="68" spans="2:14" ht="13.5" thickBot="1">
      <c r="B68" s="341"/>
      <c r="C68" s="73" t="s">
        <v>39</v>
      </c>
      <c r="D68" s="74">
        <v>100821.14411248679</v>
      </c>
      <c r="E68" s="75">
        <v>8763.381548218817</v>
      </c>
      <c r="F68" s="76">
        <v>726813.4360853098</v>
      </c>
      <c r="G68" s="77">
        <v>103284.02054613008</v>
      </c>
      <c r="H68" s="76">
        <v>272644.4957896522</v>
      </c>
      <c r="I68" s="77">
        <v>41317.96193566186</v>
      </c>
      <c r="J68" s="76">
        <v>1104449.8406037297</v>
      </c>
      <c r="K68" s="77">
        <v>161808.04757054456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305" t="s">
        <v>41</v>
      </c>
      <c r="C73" s="305"/>
      <c r="D73" s="305"/>
      <c r="E73" s="305"/>
      <c r="F73" s="305"/>
      <c r="G73" s="305"/>
      <c r="H73" s="305"/>
      <c r="I73" s="305"/>
      <c r="J73" s="305"/>
      <c r="K73" s="305"/>
      <c r="L73" s="305"/>
      <c r="M73" s="305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5:16" ht="13.5" thickBot="1">
      <c r="E75" s="67"/>
      <c r="G75" s="20"/>
      <c r="H75" s="20"/>
      <c r="I75" s="20"/>
      <c r="J75" s="20"/>
      <c r="K75" s="20"/>
      <c r="L75" s="20"/>
      <c r="N75" s="20"/>
      <c r="O75" s="20"/>
      <c r="P75" s="20"/>
    </row>
    <row r="76" spans="2:14" ht="13.5" thickBot="1">
      <c r="B76" s="306"/>
      <c r="C76" s="306"/>
      <c r="D76" s="311"/>
      <c r="E76" s="323" t="s">
        <v>12</v>
      </c>
      <c r="F76" s="324"/>
      <c r="G76" s="325" t="s">
        <v>13</v>
      </c>
      <c r="H76" s="325"/>
      <c r="I76" s="325"/>
      <c r="J76" s="325"/>
      <c r="K76" s="342" t="s">
        <v>14</v>
      </c>
      <c r="L76" s="343"/>
      <c r="M76" s="20"/>
      <c r="N76" s="20"/>
    </row>
    <row r="77" spans="2:14" ht="13.5" thickBot="1">
      <c r="B77" s="79"/>
      <c r="C77" s="79"/>
      <c r="D77" s="80"/>
      <c r="E77" s="334" t="s">
        <v>15</v>
      </c>
      <c r="F77" s="335"/>
      <c r="G77" s="346" t="s">
        <v>16</v>
      </c>
      <c r="H77" s="347"/>
      <c r="I77" s="347" t="s">
        <v>17</v>
      </c>
      <c r="J77" s="348"/>
      <c r="K77" s="344"/>
      <c r="L77" s="345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43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3</v>
      </c>
      <c r="C79" s="89">
        <v>7</v>
      </c>
      <c r="D79" s="90">
        <v>2012</v>
      </c>
      <c r="E79" s="91">
        <v>3964.130768768429</v>
      </c>
      <c r="F79" s="92">
        <v>323.9883304990065</v>
      </c>
      <c r="G79" s="91">
        <v>45996.421336956686</v>
      </c>
      <c r="H79" s="93">
        <v>6633.317290793093</v>
      </c>
      <c r="I79" s="93">
        <v>15004.788073730208</v>
      </c>
      <c r="J79" s="92">
        <v>2389.9289811537883</v>
      </c>
      <c r="K79" s="91">
        <v>64965.34017945532</v>
      </c>
      <c r="L79" s="92">
        <v>9347.23460244589</v>
      </c>
      <c r="M79" s="78"/>
      <c r="N79" s="94"/>
    </row>
    <row r="80" spans="1:14" ht="12.75">
      <c r="A80" s="87"/>
      <c r="B80" s="95">
        <v>4</v>
      </c>
      <c r="C80" s="96">
        <v>7</v>
      </c>
      <c r="D80" s="97">
        <v>2012</v>
      </c>
      <c r="E80" s="98">
        <v>7112.609926036445</v>
      </c>
      <c r="F80" s="99">
        <v>758.2732839359077</v>
      </c>
      <c r="G80" s="98">
        <v>46262.324512934785</v>
      </c>
      <c r="H80" s="100">
        <v>6134.685754635097</v>
      </c>
      <c r="I80" s="100">
        <v>8591.6835792598</v>
      </c>
      <c r="J80" s="99">
        <v>1790.5132302221734</v>
      </c>
      <c r="K80" s="98">
        <v>61966.61801823103</v>
      </c>
      <c r="L80" s="99">
        <v>8683.472268793177</v>
      </c>
      <c r="M80" s="101"/>
      <c r="N80" s="94"/>
    </row>
    <row r="81" spans="1:14" ht="12.75">
      <c r="A81" s="87"/>
      <c r="B81" s="95">
        <v>5</v>
      </c>
      <c r="C81" s="96">
        <v>7</v>
      </c>
      <c r="D81" s="97">
        <v>2012</v>
      </c>
      <c r="E81" s="98">
        <v>4900.767406095982</v>
      </c>
      <c r="F81" s="99">
        <v>518.0102053885208</v>
      </c>
      <c r="G81" s="98">
        <v>44378.400123744</v>
      </c>
      <c r="H81" s="100">
        <v>6228.328167537001</v>
      </c>
      <c r="I81" s="100">
        <v>15579.448302320729</v>
      </c>
      <c r="J81" s="99">
        <v>1274.8799113551026</v>
      </c>
      <c r="K81" s="98">
        <v>64858.615832160714</v>
      </c>
      <c r="L81" s="99">
        <v>8021.218284280624</v>
      </c>
      <c r="M81" s="101"/>
      <c r="N81" s="94"/>
    </row>
    <row r="82" spans="1:14" ht="12.75">
      <c r="A82" s="87"/>
      <c r="B82" s="95">
        <v>6</v>
      </c>
      <c r="C82" s="96">
        <v>7</v>
      </c>
      <c r="D82" s="97">
        <v>2012</v>
      </c>
      <c r="E82" s="98">
        <v>2110.238611221106</v>
      </c>
      <c r="F82" s="99">
        <v>251.09141928178983</v>
      </c>
      <c r="G82" s="98">
        <v>47506.219168210504</v>
      </c>
      <c r="H82" s="100">
        <v>4877.260050266581</v>
      </c>
      <c r="I82" s="100">
        <v>10781.21868719992</v>
      </c>
      <c r="J82" s="99">
        <v>1158.8167707589391</v>
      </c>
      <c r="K82" s="98">
        <v>60397.676466631536</v>
      </c>
      <c r="L82" s="99">
        <v>6287.16824030731</v>
      </c>
      <c r="M82" s="101"/>
      <c r="N82" s="94"/>
    </row>
    <row r="83" spans="1:14" ht="12.75">
      <c r="A83" s="87"/>
      <c r="B83" s="95">
        <v>9</v>
      </c>
      <c r="C83" s="96">
        <v>7</v>
      </c>
      <c r="D83" s="97">
        <v>2012</v>
      </c>
      <c r="E83" s="98">
        <v>6819.369254477764</v>
      </c>
      <c r="F83" s="99">
        <v>639.6302756044012</v>
      </c>
      <c r="G83" s="98">
        <v>32944.64294747598</v>
      </c>
      <c r="H83" s="100">
        <v>4697.469467582608</v>
      </c>
      <c r="I83" s="100">
        <v>16325.353076187415</v>
      </c>
      <c r="J83" s="99">
        <v>3109.115909633294</v>
      </c>
      <c r="K83" s="98">
        <v>56089.36527814116</v>
      </c>
      <c r="L83" s="99">
        <v>8446.215652820303</v>
      </c>
      <c r="M83" s="101"/>
      <c r="N83" s="94"/>
    </row>
    <row r="84" spans="1:14" ht="12.75">
      <c r="A84" s="87"/>
      <c r="B84" s="95">
        <v>10</v>
      </c>
      <c r="C84" s="96">
        <v>7</v>
      </c>
      <c r="D84" s="97">
        <v>2012</v>
      </c>
      <c r="E84" s="98">
        <v>3758.96890418945</v>
      </c>
      <c r="F84" s="99">
        <v>489.7341623952439</v>
      </c>
      <c r="G84" s="98">
        <v>39585.580523107674</v>
      </c>
      <c r="H84" s="100">
        <v>4844.3345924472615</v>
      </c>
      <c r="I84" s="100">
        <v>7932.600465410868</v>
      </c>
      <c r="J84" s="99">
        <v>616.2135282077439</v>
      </c>
      <c r="K84" s="98">
        <v>51277.149892707996</v>
      </c>
      <c r="L84" s="99">
        <v>5950.28228305025</v>
      </c>
      <c r="M84" s="101"/>
      <c r="N84" s="94"/>
    </row>
    <row r="85" spans="1:14" ht="12.75">
      <c r="A85" s="87"/>
      <c r="B85" s="95">
        <v>11</v>
      </c>
      <c r="C85" s="96">
        <v>7</v>
      </c>
      <c r="D85" s="97">
        <v>2012</v>
      </c>
      <c r="E85" s="98">
        <v>3841.7500315829443</v>
      </c>
      <c r="F85" s="99">
        <v>445.4912244501937</v>
      </c>
      <c r="G85" s="98">
        <v>31785.379960986556</v>
      </c>
      <c r="H85" s="100">
        <v>4199.247111232521</v>
      </c>
      <c r="I85" s="100">
        <v>17757.26103469173</v>
      </c>
      <c r="J85" s="99">
        <v>2376.8827366168102</v>
      </c>
      <c r="K85" s="98">
        <v>53384.39102726123</v>
      </c>
      <c r="L85" s="99">
        <v>7021.621072299526</v>
      </c>
      <c r="M85" s="101"/>
      <c r="N85" s="94"/>
    </row>
    <row r="86" spans="1:14" ht="12.75">
      <c r="A86" s="87"/>
      <c r="B86" s="95">
        <v>12</v>
      </c>
      <c r="C86" s="96">
        <v>7</v>
      </c>
      <c r="D86" s="97">
        <v>2012</v>
      </c>
      <c r="E86" s="98">
        <v>5255.338520333959</v>
      </c>
      <c r="F86" s="99">
        <v>510.55475593679785</v>
      </c>
      <c r="G86" s="98">
        <v>36915.43857130479</v>
      </c>
      <c r="H86" s="100">
        <v>4385.800398925235</v>
      </c>
      <c r="I86" s="100">
        <v>22614.00518815001</v>
      </c>
      <c r="J86" s="99">
        <v>5269.292566083045</v>
      </c>
      <c r="K86" s="98">
        <v>64784.78227978876</v>
      </c>
      <c r="L86" s="99">
        <v>10165.647720945079</v>
      </c>
      <c r="M86" s="101"/>
      <c r="N86" s="94"/>
    </row>
    <row r="87" spans="1:14" ht="12.75">
      <c r="A87" s="87"/>
      <c r="B87" s="95">
        <v>13</v>
      </c>
      <c r="C87" s="96">
        <v>7</v>
      </c>
      <c r="D87" s="97">
        <v>2012</v>
      </c>
      <c r="E87" s="98">
        <v>4816.150888627451</v>
      </c>
      <c r="F87" s="99">
        <v>496.88655835752803</v>
      </c>
      <c r="G87" s="98">
        <v>44927.573233389005</v>
      </c>
      <c r="H87" s="100">
        <v>6777.661814684293</v>
      </c>
      <c r="I87" s="100">
        <v>30179.231281790777</v>
      </c>
      <c r="J87" s="99">
        <v>3759.9809508461844</v>
      </c>
      <c r="K87" s="98">
        <v>79922.95540380724</v>
      </c>
      <c r="L87" s="99">
        <v>11034.529323888006</v>
      </c>
      <c r="M87" s="101"/>
      <c r="N87" s="94"/>
    </row>
    <row r="88" spans="1:14" ht="12.75">
      <c r="A88" s="87"/>
      <c r="B88" s="95">
        <v>17</v>
      </c>
      <c r="C88" s="96">
        <v>7</v>
      </c>
      <c r="D88" s="97">
        <v>2012</v>
      </c>
      <c r="E88" s="98">
        <v>7996.449310167</v>
      </c>
      <c r="F88" s="99">
        <v>737.9500736847971</v>
      </c>
      <c r="G88" s="98">
        <v>45636.24840772725</v>
      </c>
      <c r="H88" s="100">
        <v>5387.300790806827</v>
      </c>
      <c r="I88" s="100">
        <v>13443.946356583114</v>
      </c>
      <c r="J88" s="99">
        <v>1720.0116326003479</v>
      </c>
      <c r="K88" s="98">
        <v>67076.64407447737</v>
      </c>
      <c r="L88" s="99">
        <v>7845.262497091971</v>
      </c>
      <c r="M88" s="101"/>
      <c r="N88" s="94"/>
    </row>
    <row r="89" spans="1:14" ht="12.75">
      <c r="A89" s="87"/>
      <c r="B89" s="95">
        <v>18</v>
      </c>
      <c r="C89" s="96">
        <v>7</v>
      </c>
      <c r="D89" s="97">
        <v>2012</v>
      </c>
      <c r="E89" s="98">
        <v>5113.160035262432</v>
      </c>
      <c r="F89" s="99">
        <v>510.01479956103304</v>
      </c>
      <c r="G89" s="98">
        <v>54147.29191556126</v>
      </c>
      <c r="H89" s="100">
        <v>5992.036084145043</v>
      </c>
      <c r="I89" s="100">
        <v>17055.91865197723</v>
      </c>
      <c r="J89" s="99">
        <v>1134.3298234268693</v>
      </c>
      <c r="K89" s="98">
        <v>76316.37060280092</v>
      </c>
      <c r="L89" s="99">
        <v>7636.380707132946</v>
      </c>
      <c r="M89" s="101"/>
      <c r="N89" s="94"/>
    </row>
    <row r="90" spans="1:14" ht="12.75">
      <c r="A90" s="87"/>
      <c r="B90" s="95">
        <v>19</v>
      </c>
      <c r="C90" s="96">
        <v>7</v>
      </c>
      <c r="D90" s="97">
        <v>2012</v>
      </c>
      <c r="E90" s="98">
        <v>5896.663872236067</v>
      </c>
      <c r="F90" s="99">
        <v>568.0040594653321</v>
      </c>
      <c r="G90" s="98">
        <v>52010.11992653096</v>
      </c>
      <c r="H90" s="100">
        <v>6431.940290124855</v>
      </c>
      <c r="I90" s="100">
        <v>10388.443746814926</v>
      </c>
      <c r="J90" s="99">
        <v>1440.4359522752045</v>
      </c>
      <c r="K90" s="98">
        <v>68295.22754558196</v>
      </c>
      <c r="L90" s="99">
        <v>8440.380301865393</v>
      </c>
      <c r="M90" s="101"/>
      <c r="N90" s="94"/>
    </row>
    <row r="91" spans="1:14" ht="12.75">
      <c r="A91" s="87"/>
      <c r="B91" s="95">
        <v>20</v>
      </c>
      <c r="C91" s="96">
        <v>7</v>
      </c>
      <c r="D91" s="97">
        <v>2012</v>
      </c>
      <c r="E91" s="98">
        <v>4244.32200218995</v>
      </c>
      <c r="F91" s="99">
        <v>434.627563469855</v>
      </c>
      <c r="G91" s="98">
        <v>42042.69589028128</v>
      </c>
      <c r="H91" s="100">
        <v>6640.518442392134</v>
      </c>
      <c r="I91" s="100">
        <v>17207.605188191967</v>
      </c>
      <c r="J91" s="99">
        <v>1678.5585963522944</v>
      </c>
      <c r="K91" s="98">
        <v>63494.623080663194</v>
      </c>
      <c r="L91" s="99">
        <v>8753.704602214282</v>
      </c>
      <c r="M91" s="101"/>
      <c r="N91" s="94"/>
    </row>
    <row r="92" spans="1:14" ht="12.75">
      <c r="A92" s="87"/>
      <c r="B92" s="95">
        <v>23</v>
      </c>
      <c r="C92" s="96">
        <v>7</v>
      </c>
      <c r="D92" s="97">
        <v>2012</v>
      </c>
      <c r="E92" s="98">
        <v>4889.640140764043</v>
      </c>
      <c r="F92" s="99">
        <v>451.7200609116029</v>
      </c>
      <c r="G92" s="98">
        <v>41117.41743211834</v>
      </c>
      <c r="H92" s="100">
        <v>4256.110848850362</v>
      </c>
      <c r="I92" s="100">
        <v>14724.13771430139</v>
      </c>
      <c r="J92" s="99">
        <v>3089.6087315924283</v>
      </c>
      <c r="K92" s="98">
        <v>60731.19528718377</v>
      </c>
      <c r="L92" s="99">
        <v>7797.439641354393</v>
      </c>
      <c r="M92" s="101"/>
      <c r="N92" s="94"/>
    </row>
    <row r="93" spans="1:14" ht="12.75">
      <c r="A93" s="87"/>
      <c r="B93" s="95">
        <v>24</v>
      </c>
      <c r="C93" s="96">
        <v>7</v>
      </c>
      <c r="D93" s="97">
        <v>2012</v>
      </c>
      <c r="E93" s="98">
        <v>16888.098181193738</v>
      </c>
      <c r="F93" s="99">
        <v>2059.0201748302347</v>
      </c>
      <c r="G93" s="98">
        <v>52694.885232018954</v>
      </c>
      <c r="H93" s="100">
        <v>3770.840690407262</v>
      </c>
      <c r="I93" s="100">
        <v>12788.075991890059</v>
      </c>
      <c r="J93" s="99">
        <v>1482.158082966245</v>
      </c>
      <c r="K93" s="98">
        <v>82371.05940510276</v>
      </c>
      <c r="L93" s="99">
        <v>7312.018948203742</v>
      </c>
      <c r="M93" s="101"/>
      <c r="N93" s="94"/>
    </row>
    <row r="94" spans="1:14" ht="12.75">
      <c r="A94" s="87"/>
      <c r="B94" s="95">
        <v>25</v>
      </c>
      <c r="C94" s="96">
        <v>7</v>
      </c>
      <c r="D94" s="97">
        <v>2012</v>
      </c>
      <c r="E94" s="98">
        <v>4604.716624690713</v>
      </c>
      <c r="F94" s="99">
        <v>492.6818119447777</v>
      </c>
      <c r="G94" s="98">
        <v>47225.30955697295</v>
      </c>
      <c r="H94" s="100">
        <v>5131.091527201745</v>
      </c>
      <c r="I94" s="100">
        <v>14291.326843747647</v>
      </c>
      <c r="J94" s="99">
        <v>1729.381868556986</v>
      </c>
      <c r="K94" s="98">
        <v>66121.35302541131</v>
      </c>
      <c r="L94" s="99">
        <v>7353.1552077035085</v>
      </c>
      <c r="M94" s="101"/>
      <c r="N94" s="94"/>
    </row>
    <row r="95" spans="1:14" ht="12.75">
      <c r="A95" s="87"/>
      <c r="B95" s="95">
        <v>26</v>
      </c>
      <c r="C95" s="96">
        <v>7</v>
      </c>
      <c r="D95" s="97">
        <v>2012</v>
      </c>
      <c r="E95" s="98">
        <v>4620.613907324931</v>
      </c>
      <c r="F95" s="99">
        <v>414.48826030506257</v>
      </c>
      <c r="G95" s="98">
        <v>46974.17077043892</v>
      </c>
      <c r="H95" s="100">
        <v>3923.070360259422</v>
      </c>
      <c r="I95" s="100">
        <v>12293.342470930866</v>
      </c>
      <c r="J95" s="99">
        <v>1871.1575456250544</v>
      </c>
      <c r="K95" s="98">
        <v>63888.127148694715</v>
      </c>
      <c r="L95" s="99">
        <v>6208.716166189539</v>
      </c>
      <c r="M95" s="101"/>
      <c r="N95" s="94"/>
    </row>
    <row r="96" spans="1:14" ht="12.75">
      <c r="A96" s="87"/>
      <c r="B96" s="95">
        <v>27</v>
      </c>
      <c r="C96" s="96">
        <v>7</v>
      </c>
      <c r="D96" s="97">
        <v>2012</v>
      </c>
      <c r="E96" s="98">
        <v>4988.944644039825</v>
      </c>
      <c r="F96" s="99">
        <v>366.4468965712647</v>
      </c>
      <c r="G96" s="98">
        <v>37275.764531439825</v>
      </c>
      <c r="H96" s="100">
        <v>5503.657417371764</v>
      </c>
      <c r="I96" s="100">
        <v>11609.076116526003</v>
      </c>
      <c r="J96" s="99">
        <v>1398.6784853585455</v>
      </c>
      <c r="K96" s="98">
        <v>53873.785292005654</v>
      </c>
      <c r="L96" s="99">
        <v>7268.7827993015735</v>
      </c>
      <c r="M96" s="101"/>
      <c r="N96" s="94"/>
    </row>
    <row r="97" spans="1:14" ht="12.75">
      <c r="A97" s="87"/>
      <c r="B97" s="95">
        <v>30</v>
      </c>
      <c r="C97" s="96">
        <v>7</v>
      </c>
      <c r="D97" s="97">
        <v>2012</v>
      </c>
      <c r="E97" s="98">
        <v>9106.77770992434</v>
      </c>
      <c r="F97" s="99">
        <v>578.3329559127334</v>
      </c>
      <c r="G97" s="98">
        <v>30507.0488136006</v>
      </c>
      <c r="H97" s="100">
        <v>5428.819527397609</v>
      </c>
      <c r="I97" s="100">
        <v>14505.184519437502</v>
      </c>
      <c r="J97" s="99">
        <v>3018.0482717818027</v>
      </c>
      <c r="K97" s="98">
        <v>54119.01104296245</v>
      </c>
      <c r="L97" s="99">
        <v>9025.200755092146</v>
      </c>
      <c r="M97" s="101"/>
      <c r="N97" s="94"/>
    </row>
    <row r="98" spans="1:14" s="27" customFormat="1" ht="12.75">
      <c r="A98" s="103"/>
      <c r="B98" s="95">
        <v>31</v>
      </c>
      <c r="C98" s="96">
        <v>7</v>
      </c>
      <c r="D98" s="97">
        <v>2012</v>
      </c>
      <c r="E98" s="98">
        <v>7584.437520439202</v>
      </c>
      <c r="F98" s="99">
        <v>834.0266124603396</v>
      </c>
      <c r="G98" s="98">
        <v>45160.375280878485</v>
      </c>
      <c r="H98" s="100">
        <v>7365.621522855589</v>
      </c>
      <c r="I98" s="100">
        <v>13349.33461439664</v>
      </c>
      <c r="J98" s="99">
        <v>1009.9683602490084</v>
      </c>
      <c r="K98" s="98">
        <v>66094.14741571432</v>
      </c>
      <c r="L98" s="99">
        <v>9209.616495564938</v>
      </c>
      <c r="M98" s="104"/>
      <c r="N98" s="104"/>
    </row>
    <row r="99" spans="1:14" s="27" customFormat="1" ht="13.5" thickBot="1">
      <c r="A99" s="102"/>
      <c r="B99" s="105">
        <v>29</v>
      </c>
      <c r="C99" s="106">
        <v>6</v>
      </c>
      <c r="D99" s="107">
        <v>2012</v>
      </c>
      <c r="E99" s="108" t="s">
        <v>44</v>
      </c>
      <c r="F99" s="109" t="s">
        <v>44</v>
      </c>
      <c r="G99" s="108" t="s">
        <v>44</v>
      </c>
      <c r="H99" s="110" t="s">
        <v>44</v>
      </c>
      <c r="I99" s="110" t="s">
        <v>44</v>
      </c>
      <c r="J99" s="109" t="s">
        <v>44</v>
      </c>
      <c r="K99" s="108" t="s">
        <v>44</v>
      </c>
      <c r="L99" s="109" t="s">
        <v>44</v>
      </c>
      <c r="M99" s="104"/>
      <c r="N99" s="104"/>
    </row>
    <row r="100" spans="1:14" s="27" customFormat="1" ht="13.5" thickBot="1">
      <c r="A100" s="102"/>
      <c r="B100" s="105">
        <v>30</v>
      </c>
      <c r="C100" s="106">
        <v>3</v>
      </c>
      <c r="D100" s="107">
        <v>2012</v>
      </c>
      <c r="E100" s="108" t="s">
        <v>44</v>
      </c>
      <c r="F100" s="109" t="s">
        <v>44</v>
      </c>
      <c r="G100" s="108" t="s">
        <v>44</v>
      </c>
      <c r="H100" s="110" t="s">
        <v>44</v>
      </c>
      <c r="I100" s="110" t="s">
        <v>44</v>
      </c>
      <c r="J100" s="109" t="s">
        <v>44</v>
      </c>
      <c r="K100" s="108" t="s">
        <v>44</v>
      </c>
      <c r="L100" s="109" t="s">
        <v>44</v>
      </c>
      <c r="M100" s="104"/>
      <c r="N100" s="104"/>
    </row>
    <row r="101" spans="1:15" s="111" customFormat="1" ht="13.5" thickBot="1">
      <c r="A101" s="102"/>
      <c r="B101" s="105">
        <v>30</v>
      </c>
      <c r="C101" s="106">
        <v>3</v>
      </c>
      <c r="D101" s="107">
        <v>2012</v>
      </c>
      <c r="E101" s="108" t="s">
        <v>44</v>
      </c>
      <c r="F101" s="109" t="s">
        <v>44</v>
      </c>
      <c r="G101" s="108" t="s">
        <v>44</v>
      </c>
      <c r="H101" s="110" t="s">
        <v>44</v>
      </c>
      <c r="I101" s="110" t="s">
        <v>44</v>
      </c>
      <c r="J101" s="109" t="s">
        <v>44</v>
      </c>
      <c r="K101" s="108" t="s">
        <v>44</v>
      </c>
      <c r="L101" s="109" t="s">
        <v>44</v>
      </c>
      <c r="M101" s="27"/>
      <c r="N101" s="27"/>
      <c r="O101" s="27"/>
    </row>
    <row r="102" spans="1:15" s="111" customFormat="1" ht="13.5" thickBot="1">
      <c r="A102" s="102"/>
      <c r="B102" s="27" t="s">
        <v>44</v>
      </c>
      <c r="C102" s="27" t="s">
        <v>44</v>
      </c>
      <c r="D102" s="27" t="s">
        <v>44</v>
      </c>
      <c r="E102" s="104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2:15" ht="13.5" thickBot="1">
      <c r="B103" s="20"/>
      <c r="C103" s="20"/>
      <c r="D103" s="323" t="s">
        <v>12</v>
      </c>
      <c r="E103" s="324"/>
      <c r="F103" s="325" t="s">
        <v>13</v>
      </c>
      <c r="G103" s="325"/>
      <c r="H103" s="325"/>
      <c r="I103" s="324"/>
      <c r="J103" s="326" t="s">
        <v>14</v>
      </c>
      <c r="K103" s="327"/>
      <c r="L103" s="20"/>
      <c r="M103" s="20"/>
      <c r="N103" s="20"/>
      <c r="O103" s="20"/>
    </row>
    <row r="104" spans="2:13" ht="13.5" thickBot="1">
      <c r="B104" s="330">
        <v>41091</v>
      </c>
      <c r="C104" s="331"/>
      <c r="D104" s="334" t="s">
        <v>15</v>
      </c>
      <c r="E104" s="335"/>
      <c r="F104" s="336" t="s">
        <v>16</v>
      </c>
      <c r="G104" s="337"/>
      <c r="H104" s="337" t="s">
        <v>17</v>
      </c>
      <c r="I104" s="338"/>
      <c r="J104" s="328"/>
      <c r="K104" s="329"/>
      <c r="L104" s="20"/>
      <c r="M104" s="20"/>
    </row>
    <row r="105" spans="2:13" ht="26.25" thickBot="1">
      <c r="B105" s="332"/>
      <c r="C105" s="333"/>
      <c r="D105" s="84" t="s">
        <v>20</v>
      </c>
      <c r="E105" s="85" t="s">
        <v>21</v>
      </c>
      <c r="F105" s="112" t="s">
        <v>22</v>
      </c>
      <c r="G105" s="59" t="s">
        <v>21</v>
      </c>
      <c r="H105" s="58" t="s">
        <v>20</v>
      </c>
      <c r="I105" s="59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15" t="s">
        <v>37</v>
      </c>
      <c r="C106" s="316"/>
      <c r="D106" s="113">
        <v>5925.657412978288</v>
      </c>
      <c r="E106" s="114">
        <v>594.0486742483212</v>
      </c>
      <c r="F106" s="63">
        <v>43254.66540678395</v>
      </c>
      <c r="G106" s="66">
        <v>5430.455607495816</v>
      </c>
      <c r="H106" s="65">
        <v>14821.099095176938</v>
      </c>
      <c r="I106" s="66">
        <v>2065.898096783094</v>
      </c>
      <c r="J106" s="65">
        <v>64001.42191493917</v>
      </c>
      <c r="K106" s="66">
        <v>8090.402378527231</v>
      </c>
      <c r="L106" s="20"/>
      <c r="M106" s="20"/>
    </row>
    <row r="107" spans="2:13" ht="12.75">
      <c r="B107" s="317" t="s">
        <v>38</v>
      </c>
      <c r="C107" s="318"/>
      <c r="D107" s="71">
        <v>16888.098181193738</v>
      </c>
      <c r="E107" s="72">
        <v>2059.0201748302347</v>
      </c>
      <c r="F107" s="69">
        <v>54147.29191556126</v>
      </c>
      <c r="G107" s="72">
        <v>7365.621522855589</v>
      </c>
      <c r="H107" s="71">
        <v>30179.231281790777</v>
      </c>
      <c r="I107" s="72">
        <v>5269.292566083045</v>
      </c>
      <c r="J107" s="71">
        <v>82371.05940510276</v>
      </c>
      <c r="K107" s="72">
        <v>11034.529323888006</v>
      </c>
      <c r="L107" s="20"/>
      <c r="M107" s="20"/>
    </row>
    <row r="108" spans="2:13" ht="13.5" thickBot="1">
      <c r="B108" s="319" t="s">
        <v>39</v>
      </c>
      <c r="C108" s="320"/>
      <c r="D108" s="76">
        <v>2110.238611221106</v>
      </c>
      <c r="E108" s="77">
        <v>251.09141928178983</v>
      </c>
      <c r="F108" s="74">
        <v>30507.0488136006</v>
      </c>
      <c r="G108" s="77">
        <v>3770.840690407262</v>
      </c>
      <c r="H108" s="76">
        <v>7932.600465410868</v>
      </c>
      <c r="I108" s="77">
        <v>616.2135282077439</v>
      </c>
      <c r="J108" s="76">
        <v>51277.149892707996</v>
      </c>
      <c r="K108" s="77">
        <v>5950.28228305025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6"/>
      <c r="M112" s="111"/>
      <c r="N112" s="27"/>
      <c r="O112" s="111"/>
    </row>
    <row r="113" spans="1:14" ht="12.75">
      <c r="A113" s="117"/>
      <c r="B113" s="2" t="s">
        <v>46</v>
      </c>
      <c r="N113" s="20"/>
    </row>
    <row r="114" spans="1:14" ht="12" customHeight="1">
      <c r="A114" s="117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20"/>
    </row>
    <row r="115" spans="1:14" ht="16.5" customHeight="1" thickBot="1">
      <c r="A115" s="117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20"/>
    </row>
    <row r="116" spans="1:14" ht="28.5" customHeight="1" thickBot="1">
      <c r="A116" s="117"/>
      <c r="B116" s="118"/>
      <c r="C116" s="118"/>
      <c r="D116" s="118"/>
      <c r="E116" s="118"/>
      <c r="F116" s="119" t="s">
        <v>14</v>
      </c>
      <c r="G116" s="120" t="s">
        <v>47</v>
      </c>
      <c r="H116" s="321" t="s">
        <v>13</v>
      </c>
      <c r="I116" s="322"/>
      <c r="K116" s="121"/>
      <c r="L116" s="121"/>
      <c r="M116" s="121"/>
      <c r="N116" s="20"/>
    </row>
    <row r="117" spans="2:14" ht="16.5" customHeight="1" thickBot="1">
      <c r="B117" s="118"/>
      <c r="C117" s="118"/>
      <c r="D117" s="118"/>
      <c r="E117" s="118"/>
      <c r="F117" s="122"/>
      <c r="G117" s="123" t="s">
        <v>15</v>
      </c>
      <c r="H117" s="124" t="s">
        <v>16</v>
      </c>
      <c r="I117" s="124" t="s">
        <v>17</v>
      </c>
      <c r="K117" s="125"/>
      <c r="L117" s="111"/>
      <c r="M117" s="125"/>
      <c r="N117" s="20"/>
    </row>
    <row r="118" spans="1:17" ht="12.75">
      <c r="A118" s="126"/>
      <c r="B118" s="127">
        <v>1</v>
      </c>
      <c r="C118" s="128" t="s">
        <v>55</v>
      </c>
      <c r="D118" s="129"/>
      <c r="E118" s="130"/>
      <c r="F118" s="131">
        <v>327574.5390433604</v>
      </c>
      <c r="G118" s="132">
        <v>117.185705495513</v>
      </c>
      <c r="H118" s="132">
        <v>253796.10249131618</v>
      </c>
      <c r="I118" s="133">
        <v>73661.25084654872</v>
      </c>
      <c r="J118" s="118"/>
      <c r="K118" s="134"/>
      <c r="L118" s="135"/>
      <c r="M118" s="134"/>
      <c r="N118" s="136"/>
      <c r="O118" s="137"/>
      <c r="P118" s="137"/>
      <c r="Q118" s="137"/>
    </row>
    <row r="119" spans="1:17" ht="12.75">
      <c r="A119" s="126"/>
      <c r="B119" s="138">
        <v>2</v>
      </c>
      <c r="C119" s="139" t="s">
        <v>56</v>
      </c>
      <c r="D119" s="140"/>
      <c r="E119" s="141"/>
      <c r="F119" s="142">
        <v>228902.0122206729</v>
      </c>
      <c r="G119" s="142">
        <v>11532.818010121584</v>
      </c>
      <c r="H119" s="143">
        <v>143902.61611362098</v>
      </c>
      <c r="I119" s="144">
        <v>73466.57809693033</v>
      </c>
      <c r="J119" s="118"/>
      <c r="K119" s="134"/>
      <c r="L119" s="135"/>
      <c r="M119" s="134"/>
      <c r="N119" s="136"/>
      <c r="O119" s="137"/>
      <c r="P119" s="137"/>
      <c r="Q119" s="137"/>
    </row>
    <row r="120" spans="1:17" ht="12.75">
      <c r="A120" s="126"/>
      <c r="B120" s="138">
        <v>3</v>
      </c>
      <c r="C120" s="139" t="s">
        <v>57</v>
      </c>
      <c r="D120" s="140"/>
      <c r="E120" s="141"/>
      <c r="F120" s="142">
        <v>142558.94322859554</v>
      </c>
      <c r="G120" s="142">
        <v>1723.8615815149753</v>
      </c>
      <c r="H120" s="143">
        <v>105945.07216446433</v>
      </c>
      <c r="I120" s="144">
        <v>34890.009482616224</v>
      </c>
      <c r="J120" s="118"/>
      <c r="K120" s="134"/>
      <c r="L120" s="135"/>
      <c r="M120" s="134"/>
      <c r="N120" s="136"/>
      <c r="O120" s="137"/>
      <c r="P120" s="137"/>
      <c r="Q120" s="137"/>
    </row>
    <row r="121" spans="1:17" ht="12.75">
      <c r="A121" s="126"/>
      <c r="B121" s="138">
        <v>4</v>
      </c>
      <c r="C121" s="139" t="s">
        <v>58</v>
      </c>
      <c r="D121" s="140"/>
      <c r="E121" s="141"/>
      <c r="F121" s="142">
        <v>109232.71499885281</v>
      </c>
      <c r="G121" s="142">
        <v>6812.970874360622</v>
      </c>
      <c r="H121" s="143">
        <v>80900.60468859735</v>
      </c>
      <c r="I121" s="144">
        <v>21519.139435894842</v>
      </c>
      <c r="J121" s="118"/>
      <c r="K121" s="134"/>
      <c r="L121" s="135"/>
      <c r="M121" s="134"/>
      <c r="N121" s="136"/>
      <c r="O121" s="137"/>
      <c r="P121" s="137"/>
      <c r="Q121" s="137"/>
    </row>
    <row r="122" spans="1:17" ht="12.75">
      <c r="A122" s="126"/>
      <c r="B122" s="138">
        <v>5</v>
      </c>
      <c r="C122" s="139" t="s">
        <v>59</v>
      </c>
      <c r="D122" s="140"/>
      <c r="E122" s="141"/>
      <c r="F122" s="145">
        <v>70842.95877070032</v>
      </c>
      <c r="G122" s="142">
        <v>2827.271548809986</v>
      </c>
      <c r="H122" s="143">
        <v>44295.71526110213</v>
      </c>
      <c r="I122" s="144">
        <v>23719.971960788207</v>
      </c>
      <c r="J122" s="118"/>
      <c r="K122" s="134"/>
      <c r="L122" s="135"/>
      <c r="M122" s="134"/>
      <c r="N122" s="136"/>
      <c r="O122" s="137"/>
      <c r="P122" s="137"/>
      <c r="Q122" s="137"/>
    </row>
    <row r="123" spans="1:17" ht="12.75">
      <c r="A123" s="126"/>
      <c r="B123" s="138">
        <v>6</v>
      </c>
      <c r="C123" s="139" t="s">
        <v>60</v>
      </c>
      <c r="D123" s="140"/>
      <c r="E123" s="141"/>
      <c r="F123" s="142">
        <v>58662.24349966497</v>
      </c>
      <c r="G123" s="142">
        <v>4125.0429016352</v>
      </c>
      <c r="H123" s="143">
        <v>43147.938165770545</v>
      </c>
      <c r="I123" s="144">
        <v>11389.262432259224</v>
      </c>
      <c r="J123" s="118"/>
      <c r="K123" s="134"/>
      <c r="L123" s="135"/>
      <c r="M123" s="134"/>
      <c r="N123" s="136"/>
      <c r="O123" s="137"/>
      <c r="P123" s="137"/>
      <c r="Q123" s="137"/>
    </row>
    <row r="124" spans="1:17" ht="12.75">
      <c r="A124" s="126"/>
      <c r="B124" s="138">
        <v>7</v>
      </c>
      <c r="C124" s="139" t="s">
        <v>61</v>
      </c>
      <c r="D124" s="140"/>
      <c r="E124" s="141"/>
      <c r="F124" s="142">
        <v>53005.63215380384</v>
      </c>
      <c r="G124" s="142">
        <v>21204.225814256402</v>
      </c>
      <c r="H124" s="143">
        <v>23494.037990755623</v>
      </c>
      <c r="I124" s="144">
        <v>8307.36834879181</v>
      </c>
      <c r="J124" s="118"/>
      <c r="K124" s="134"/>
      <c r="L124" s="135"/>
      <c r="M124" s="134"/>
      <c r="N124" s="136"/>
      <c r="O124" s="137"/>
      <c r="P124" s="137"/>
      <c r="Q124" s="137"/>
    </row>
    <row r="125" spans="1:17" ht="12.75">
      <c r="A125" s="126"/>
      <c r="B125" s="138">
        <v>8</v>
      </c>
      <c r="C125" s="139" t="s">
        <v>62</v>
      </c>
      <c r="D125" s="140"/>
      <c r="E125" s="141"/>
      <c r="F125" s="142">
        <v>51241.096158557295</v>
      </c>
      <c r="G125" s="142">
        <v>3966.298462282095</v>
      </c>
      <c r="H125" s="143">
        <v>38619.45177806487</v>
      </c>
      <c r="I125" s="144">
        <v>8655.34591821033</v>
      </c>
      <c r="J125" s="118"/>
      <c r="K125" s="134"/>
      <c r="L125" s="135"/>
      <c r="M125" s="134"/>
      <c r="N125" s="136"/>
      <c r="O125" s="137"/>
      <c r="P125" s="137"/>
      <c r="Q125" s="137"/>
    </row>
    <row r="126" spans="1:17" ht="12.75">
      <c r="A126" s="126"/>
      <c r="B126" s="138">
        <v>9</v>
      </c>
      <c r="C126" s="139" t="s">
        <v>63</v>
      </c>
      <c r="D126" s="140"/>
      <c r="E126" s="141"/>
      <c r="F126" s="142">
        <v>40053.457584818585</v>
      </c>
      <c r="G126" s="142">
        <v>2097.935350822073</v>
      </c>
      <c r="H126" s="143">
        <v>32264.11551432817</v>
      </c>
      <c r="I126" s="144">
        <v>5691.406719668347</v>
      </c>
      <c r="J126" s="118"/>
      <c r="K126" s="134"/>
      <c r="L126" s="135"/>
      <c r="M126" s="134"/>
      <c r="N126" s="136"/>
      <c r="O126" s="137"/>
      <c r="P126" s="137"/>
      <c r="Q126" s="137"/>
    </row>
    <row r="127" spans="1:17" ht="12.75">
      <c r="A127" s="126"/>
      <c r="B127" s="138">
        <v>10</v>
      </c>
      <c r="C127" s="139" t="s">
        <v>64</v>
      </c>
      <c r="D127" s="140"/>
      <c r="E127" s="141"/>
      <c r="F127" s="142">
        <v>28059.70192467054</v>
      </c>
      <c r="G127" s="142">
        <v>9974.549113275285</v>
      </c>
      <c r="H127" s="143">
        <v>13298.199725017013</v>
      </c>
      <c r="I127" s="144">
        <v>4786.95308637824</v>
      </c>
      <c r="J127" s="118"/>
      <c r="K127" s="134"/>
      <c r="L127" s="135"/>
      <c r="M127" s="134"/>
      <c r="N127" s="136"/>
      <c r="O127" s="137"/>
      <c r="P127" s="137"/>
      <c r="Q127" s="137"/>
    </row>
    <row r="128" spans="1:17" ht="12.75">
      <c r="A128" s="126"/>
      <c r="B128" s="138">
        <v>11</v>
      </c>
      <c r="C128" s="139" t="s">
        <v>65</v>
      </c>
      <c r="D128" s="140"/>
      <c r="E128" s="141"/>
      <c r="F128" s="142">
        <v>24618.523893631143</v>
      </c>
      <c r="G128" s="142">
        <v>1986.783589145214</v>
      </c>
      <c r="H128" s="143">
        <v>15672.370680242162</v>
      </c>
      <c r="I128" s="144">
        <v>6959.369624243769</v>
      </c>
      <c r="J128" s="118"/>
      <c r="K128" s="134"/>
      <c r="L128" s="135"/>
      <c r="M128" s="134"/>
      <c r="N128" s="136"/>
      <c r="O128" s="137"/>
      <c r="P128" s="137"/>
      <c r="Q128" s="137"/>
    </row>
    <row r="129" spans="1:17" ht="12.75">
      <c r="A129" s="126"/>
      <c r="B129" s="138">
        <v>12</v>
      </c>
      <c r="C129" s="139" t="s">
        <v>66</v>
      </c>
      <c r="D129" s="140"/>
      <c r="E129" s="141"/>
      <c r="F129" s="142">
        <v>22014.104833353427</v>
      </c>
      <c r="G129" s="142">
        <v>2295.1525330119166</v>
      </c>
      <c r="H129" s="143">
        <v>18462.286193832708</v>
      </c>
      <c r="I129" s="144">
        <v>1256.666106508803</v>
      </c>
      <c r="J129" s="118"/>
      <c r="K129" s="134"/>
      <c r="L129" s="135"/>
      <c r="M129" s="134"/>
      <c r="N129" s="136"/>
      <c r="O129" s="137"/>
      <c r="P129" s="137"/>
      <c r="Q129" s="137"/>
    </row>
    <row r="130" spans="1:17" ht="12.75">
      <c r="A130" s="126"/>
      <c r="B130" s="138">
        <v>13</v>
      </c>
      <c r="C130" s="139" t="s">
        <v>67</v>
      </c>
      <c r="D130" s="140"/>
      <c r="E130" s="141"/>
      <c r="F130" s="142">
        <v>20579.43442455846</v>
      </c>
      <c r="G130" s="142">
        <v>9777.792799905472</v>
      </c>
      <c r="H130" s="143">
        <v>4397.451536927413</v>
      </c>
      <c r="I130" s="144">
        <v>6404.190087725577</v>
      </c>
      <c r="J130" s="118"/>
      <c r="K130" s="134"/>
      <c r="L130" s="135"/>
      <c r="M130" s="134"/>
      <c r="N130" s="136"/>
      <c r="O130" s="137"/>
      <c r="P130" s="137"/>
      <c r="Q130" s="137"/>
    </row>
    <row r="131" spans="1:17" ht="12.75">
      <c r="A131" s="126"/>
      <c r="B131" s="138">
        <v>14</v>
      </c>
      <c r="C131" s="139" t="s">
        <v>68</v>
      </c>
      <c r="D131" s="140"/>
      <c r="E131" s="141"/>
      <c r="F131" s="142">
        <v>16039.992862243564</v>
      </c>
      <c r="G131" s="142">
        <v>3353.578699877666</v>
      </c>
      <c r="H131" s="143">
        <v>12030.056880160218</v>
      </c>
      <c r="I131" s="144">
        <v>656.3572822056788</v>
      </c>
      <c r="J131" s="118"/>
      <c r="K131" s="134"/>
      <c r="L131" s="135"/>
      <c r="M131" s="134"/>
      <c r="N131" s="136"/>
      <c r="O131" s="137"/>
      <c r="P131" s="137"/>
      <c r="Q131" s="137"/>
    </row>
    <row r="132" spans="1:17" ht="12.75">
      <c r="A132" s="126"/>
      <c r="B132" s="138">
        <v>15</v>
      </c>
      <c r="C132" s="139" t="s">
        <v>69</v>
      </c>
      <c r="D132" s="140"/>
      <c r="E132" s="141"/>
      <c r="F132" s="142">
        <v>14477.632082329024</v>
      </c>
      <c r="G132" s="142">
        <v>8896.860738815089</v>
      </c>
      <c r="H132" s="143">
        <v>5111.3946781488285</v>
      </c>
      <c r="I132" s="144">
        <v>469.3766653651079</v>
      </c>
      <c r="J132" s="118"/>
      <c r="K132" s="134"/>
      <c r="L132" s="135"/>
      <c r="M132" s="134"/>
      <c r="N132" s="136"/>
      <c r="O132" s="137"/>
      <c r="P132" s="137"/>
      <c r="Q132" s="137"/>
    </row>
    <row r="133" spans="1:17" ht="12.75">
      <c r="A133" s="126"/>
      <c r="B133" s="138">
        <v>16</v>
      </c>
      <c r="C133" s="139" t="s">
        <v>70</v>
      </c>
      <c r="D133" s="140"/>
      <c r="E133" s="141"/>
      <c r="F133" s="142">
        <v>10860.419893522005</v>
      </c>
      <c r="G133" s="142">
        <v>9588.777806077867</v>
      </c>
      <c r="H133" s="143">
        <v>91.17065020517015</v>
      </c>
      <c r="I133" s="144">
        <v>1180.4714372389672</v>
      </c>
      <c r="J133" s="118"/>
      <c r="K133" s="134"/>
      <c r="L133" s="135"/>
      <c r="M133" s="134"/>
      <c r="N133" s="136"/>
      <c r="O133" s="137"/>
      <c r="P133" s="137"/>
      <c r="Q133" s="137"/>
    </row>
    <row r="134" spans="1:17" ht="12.75">
      <c r="A134" s="27"/>
      <c r="B134" s="138">
        <v>17</v>
      </c>
      <c r="C134" s="139" t="s">
        <v>71</v>
      </c>
      <c r="D134" s="140"/>
      <c r="E134" s="141"/>
      <c r="F134" s="142">
        <v>9736.98169687387</v>
      </c>
      <c r="G134" s="142">
        <v>1509.2992679524475</v>
      </c>
      <c r="H134" s="143">
        <v>6800.40902820293</v>
      </c>
      <c r="I134" s="144">
        <v>1427.2734007184931</v>
      </c>
      <c r="J134" s="118"/>
      <c r="K134" s="134"/>
      <c r="L134" s="135"/>
      <c r="M134" s="134"/>
      <c r="N134" s="136"/>
      <c r="O134" s="137"/>
      <c r="P134" s="137"/>
      <c r="Q134" s="137"/>
    </row>
    <row r="135" spans="1:17" ht="12.75">
      <c r="A135" s="126"/>
      <c r="B135" s="138">
        <v>18</v>
      </c>
      <c r="C135" s="139" t="s">
        <v>72</v>
      </c>
      <c r="D135" s="140"/>
      <c r="E135" s="141"/>
      <c r="F135" s="142">
        <v>9301.629393766336</v>
      </c>
      <c r="G135" s="142">
        <v>115.78364476349336</v>
      </c>
      <c r="H135" s="143">
        <v>3385.9038640119447</v>
      </c>
      <c r="I135" s="144">
        <v>5799.941884990898</v>
      </c>
      <c r="J135" s="118"/>
      <c r="K135" s="134"/>
      <c r="L135" s="135"/>
      <c r="M135" s="134"/>
      <c r="N135" s="136"/>
      <c r="O135" s="137"/>
      <c r="P135" s="137"/>
      <c r="Q135" s="137"/>
    </row>
    <row r="136" spans="1:17" ht="12.75">
      <c r="A136" s="126"/>
      <c r="B136" s="138">
        <v>19</v>
      </c>
      <c r="C136" s="139" t="s">
        <v>73</v>
      </c>
      <c r="D136" s="140"/>
      <c r="E136" s="141"/>
      <c r="F136" s="142">
        <v>8627.749531432855</v>
      </c>
      <c r="G136" s="142">
        <v>2616.0322132135266</v>
      </c>
      <c r="H136" s="143">
        <v>5812.900989404438</v>
      </c>
      <c r="I136" s="144">
        <v>198.81632881488943</v>
      </c>
      <c r="J136" s="118"/>
      <c r="K136" s="134"/>
      <c r="L136" s="135"/>
      <c r="M136" s="134"/>
      <c r="N136" s="136"/>
      <c r="O136" s="137"/>
      <c r="P136" s="137"/>
      <c r="Q136" s="137"/>
    </row>
    <row r="137" spans="1:17" ht="12.75">
      <c r="A137" s="126"/>
      <c r="B137" s="138">
        <v>20</v>
      </c>
      <c r="C137" s="139" t="s">
        <v>74</v>
      </c>
      <c r="D137" s="140"/>
      <c r="E137" s="141"/>
      <c r="F137" s="142">
        <v>7672.751340483355</v>
      </c>
      <c r="G137" s="142">
        <v>717.8921783263489</v>
      </c>
      <c r="H137" s="143">
        <v>5410.882765055015</v>
      </c>
      <c r="I137" s="144">
        <v>1543.9763971019916</v>
      </c>
      <c r="J137" s="118"/>
      <c r="K137" s="134"/>
      <c r="L137" s="135"/>
      <c r="M137" s="134"/>
      <c r="N137" s="136"/>
      <c r="O137" s="137"/>
      <c r="P137" s="137"/>
      <c r="Q137" s="137"/>
    </row>
    <row r="138" spans="1:17" ht="12.75">
      <c r="A138" s="126"/>
      <c r="B138" s="138">
        <v>21</v>
      </c>
      <c r="C138" s="139" t="s">
        <v>75</v>
      </c>
      <c r="D138" s="140"/>
      <c r="E138" s="141"/>
      <c r="F138" s="142">
        <v>6502.460136927384</v>
      </c>
      <c r="G138" s="142">
        <v>2130.334069028643</v>
      </c>
      <c r="H138" s="143">
        <v>3219.575316215596</v>
      </c>
      <c r="I138" s="144">
        <v>1152.5507516831447</v>
      </c>
      <c r="J138" s="118"/>
      <c r="K138" s="134"/>
      <c r="L138" s="135"/>
      <c r="M138" s="134"/>
      <c r="N138" s="136"/>
      <c r="O138" s="137"/>
      <c r="P138" s="137"/>
      <c r="Q138" s="137"/>
    </row>
    <row r="139" spans="1:17" ht="12.75">
      <c r="A139" s="126"/>
      <c r="B139" s="138">
        <v>22</v>
      </c>
      <c r="C139" s="139" t="s">
        <v>76</v>
      </c>
      <c r="D139" s="140"/>
      <c r="E139" s="141"/>
      <c r="F139" s="142">
        <v>4750.554633633386</v>
      </c>
      <c r="G139" s="142">
        <v>1672.993599658101</v>
      </c>
      <c r="H139" s="143">
        <v>606.1197676364606</v>
      </c>
      <c r="I139" s="144">
        <v>2471.4412663388243</v>
      </c>
      <c r="J139" s="118"/>
      <c r="K139" s="134"/>
      <c r="L139" s="135"/>
      <c r="M139" s="134"/>
      <c r="N139" s="136"/>
      <c r="O139" s="137"/>
      <c r="P139" s="137"/>
      <c r="Q139" s="137"/>
    </row>
    <row r="140" spans="1:17" ht="12.75">
      <c r="A140" s="126"/>
      <c r="B140" s="138">
        <v>23</v>
      </c>
      <c r="C140" s="139" t="s">
        <v>77</v>
      </c>
      <c r="D140" s="140"/>
      <c r="E140" s="141"/>
      <c r="F140" s="142">
        <v>3891.37104015522</v>
      </c>
      <c r="G140" s="142">
        <v>3633.774207263525</v>
      </c>
      <c r="H140" s="143">
        <v>257.5968328916946</v>
      </c>
      <c r="I140" s="144">
        <v>0</v>
      </c>
      <c r="J140" s="118"/>
      <c r="K140" s="134"/>
      <c r="L140" s="135"/>
      <c r="M140" s="134"/>
      <c r="N140" s="136"/>
      <c r="O140" s="137"/>
      <c r="P140" s="137"/>
      <c r="Q140" s="137"/>
    </row>
    <row r="141" spans="1:17" ht="12.75">
      <c r="A141" s="126"/>
      <c r="B141" s="138">
        <v>24</v>
      </c>
      <c r="C141" s="139" t="s">
        <v>54</v>
      </c>
      <c r="D141" s="140"/>
      <c r="E141" s="141"/>
      <c r="F141" s="142">
        <v>3413.2039568917385</v>
      </c>
      <c r="G141" s="142">
        <v>3413.2039568917385</v>
      </c>
      <c r="H141" s="143">
        <v>0</v>
      </c>
      <c r="I141" s="144">
        <v>0</v>
      </c>
      <c r="J141" s="118"/>
      <c r="K141" s="134"/>
      <c r="L141" s="135"/>
      <c r="M141" s="134"/>
      <c r="N141" s="136"/>
      <c r="O141" s="137"/>
      <c r="P141" s="137"/>
      <c r="Q141" s="137"/>
    </row>
    <row r="142" spans="1:17" ht="12.75">
      <c r="A142" s="126"/>
      <c r="B142" s="138">
        <v>25</v>
      </c>
      <c r="C142" s="139" t="s">
        <v>78</v>
      </c>
      <c r="D142" s="140"/>
      <c r="E142" s="141"/>
      <c r="F142" s="142">
        <v>2365.1974163736095</v>
      </c>
      <c r="G142" s="142">
        <v>958.1085576312912</v>
      </c>
      <c r="H142" s="143">
        <v>1218.482213802948</v>
      </c>
      <c r="I142" s="144">
        <v>188.60664493937009</v>
      </c>
      <c r="J142" s="118"/>
      <c r="K142" s="134"/>
      <c r="L142" s="135"/>
      <c r="M142" s="134"/>
      <c r="N142" s="136"/>
      <c r="O142" s="137"/>
      <c r="P142" s="137"/>
      <c r="Q142" s="137"/>
    </row>
    <row r="143" spans="1:17" ht="12.75">
      <c r="A143" s="126"/>
      <c r="B143" s="138">
        <v>26</v>
      </c>
      <c r="C143" s="139" t="s">
        <v>79</v>
      </c>
      <c r="D143" s="140"/>
      <c r="E143" s="141"/>
      <c r="F143" s="142">
        <v>2166.2159313989487</v>
      </c>
      <c r="G143" s="142">
        <v>82.18370107212155</v>
      </c>
      <c r="H143" s="143">
        <v>1485.848006121985</v>
      </c>
      <c r="I143" s="144">
        <v>598.1842242048419</v>
      </c>
      <c r="J143" s="118"/>
      <c r="K143" s="134"/>
      <c r="L143" s="135"/>
      <c r="M143" s="134"/>
      <c r="N143" s="136"/>
      <c r="O143" s="137"/>
      <c r="P143" s="137"/>
      <c r="Q143" s="137"/>
    </row>
    <row r="144" spans="1:17" ht="12.75">
      <c r="A144" s="126"/>
      <c r="B144" s="138">
        <v>27</v>
      </c>
      <c r="C144" s="139" t="s">
        <v>80</v>
      </c>
      <c r="D144" s="140"/>
      <c r="E144" s="141"/>
      <c r="F144" s="142">
        <v>945.5313919081432</v>
      </c>
      <c r="G144" s="142">
        <v>504.20176445779316</v>
      </c>
      <c r="H144" s="143">
        <v>441.3296274503501</v>
      </c>
      <c r="I144" s="144">
        <v>0</v>
      </c>
      <c r="J144" s="118"/>
      <c r="K144" s="134"/>
      <c r="L144" s="135"/>
      <c r="M144" s="134"/>
      <c r="N144" s="136"/>
      <c r="O144" s="137"/>
      <c r="P144" s="137"/>
      <c r="Q144" s="137"/>
    </row>
    <row r="145" spans="1:17" ht="12.75">
      <c r="A145" s="126"/>
      <c r="B145" s="138">
        <v>28</v>
      </c>
      <c r="C145" s="139" t="s">
        <v>81</v>
      </c>
      <c r="D145" s="140"/>
      <c r="E145" s="141"/>
      <c r="F145" s="142">
        <v>547.4854790306454</v>
      </c>
      <c r="G145" s="142">
        <v>292.73142446596745</v>
      </c>
      <c r="H145" s="143">
        <v>233.9198290764648</v>
      </c>
      <c r="I145" s="144">
        <v>20.83422548821313</v>
      </c>
      <c r="J145" s="118"/>
      <c r="K145" s="134"/>
      <c r="L145" s="135"/>
      <c r="M145" s="134"/>
      <c r="N145" s="136"/>
      <c r="O145" s="137"/>
      <c r="P145" s="137"/>
      <c r="Q145" s="137"/>
    </row>
    <row r="146" spans="1:17" ht="12.75">
      <c r="A146" s="126"/>
      <c r="B146" s="138">
        <v>29</v>
      </c>
      <c r="C146" s="139" t="s">
        <v>82</v>
      </c>
      <c r="D146" s="140"/>
      <c r="E146" s="141"/>
      <c r="F146" s="142">
        <v>523.5619949113797</v>
      </c>
      <c r="G146" s="142">
        <v>1.090187496214397</v>
      </c>
      <c r="H146" s="143">
        <v>522.4718074151652</v>
      </c>
      <c r="I146" s="144">
        <v>0</v>
      </c>
      <c r="J146" s="118"/>
      <c r="K146" s="134"/>
      <c r="L146" s="135"/>
      <c r="M146" s="134"/>
      <c r="N146" s="136"/>
      <c r="O146" s="137"/>
      <c r="P146" s="137"/>
      <c r="Q146" s="137"/>
    </row>
    <row r="147" spans="1:17" ht="12.75">
      <c r="A147" s="126"/>
      <c r="B147" s="138">
        <v>30</v>
      </c>
      <c r="C147" s="139" t="s">
        <v>83</v>
      </c>
      <c r="D147" s="140"/>
      <c r="E147" s="141"/>
      <c r="F147" s="142">
        <v>293.3409927266075</v>
      </c>
      <c r="G147" s="142">
        <v>286.70174484262986</v>
      </c>
      <c r="H147" s="143">
        <v>0</v>
      </c>
      <c r="I147" s="144">
        <v>6.639247883977626</v>
      </c>
      <c r="J147" s="118"/>
      <c r="K147" s="134"/>
      <c r="L147" s="135"/>
      <c r="M147" s="134"/>
      <c r="N147" s="136"/>
      <c r="O147" s="137"/>
      <c r="P147" s="137"/>
      <c r="Q147" s="137"/>
    </row>
    <row r="148" spans="1:17" ht="12.75">
      <c r="A148" s="126"/>
      <c r="B148" s="138">
        <v>31</v>
      </c>
      <c r="C148" s="139" t="s">
        <v>84</v>
      </c>
      <c r="D148" s="140"/>
      <c r="E148" s="141"/>
      <c r="F148" s="142">
        <v>232.78677678886194</v>
      </c>
      <c r="G148" s="142">
        <v>0</v>
      </c>
      <c r="H148" s="143">
        <v>232.78677678886194</v>
      </c>
      <c r="I148" s="144">
        <v>0</v>
      </c>
      <c r="J148" s="118"/>
      <c r="K148" s="134"/>
      <c r="L148" s="135"/>
      <c r="M148" s="134"/>
      <c r="N148" s="136"/>
      <c r="O148" s="137"/>
      <c r="P148" s="137"/>
      <c r="Q148" s="137"/>
    </row>
    <row r="149" spans="1:17" ht="12.75">
      <c r="A149" s="126"/>
      <c r="B149" s="138">
        <v>32</v>
      </c>
      <c r="C149" s="139" t="s">
        <v>85</v>
      </c>
      <c r="D149" s="140"/>
      <c r="E149" s="141"/>
      <c r="F149" s="142">
        <v>162.8596891012701</v>
      </c>
      <c r="G149" s="142">
        <v>144.1870181451375</v>
      </c>
      <c r="H149" s="143">
        <v>18.672670956132595</v>
      </c>
      <c r="I149" s="144">
        <v>0</v>
      </c>
      <c r="J149" s="118"/>
      <c r="K149" s="134"/>
      <c r="L149" s="135"/>
      <c r="M149" s="134"/>
      <c r="N149" s="136"/>
      <c r="O149" s="137"/>
      <c r="P149" s="137"/>
      <c r="Q149" s="137"/>
    </row>
    <row r="150" spans="1:17" ht="12.75">
      <c r="A150" s="126"/>
      <c r="B150" s="138">
        <v>33</v>
      </c>
      <c r="C150" s="139" t="s">
        <v>86</v>
      </c>
      <c r="D150" s="140"/>
      <c r="E150" s="141"/>
      <c r="F150" s="142">
        <v>70.6632533601292</v>
      </c>
      <c r="G150" s="142">
        <v>70.6632533601292</v>
      </c>
      <c r="H150" s="143">
        <v>0</v>
      </c>
      <c r="I150" s="144">
        <v>0</v>
      </c>
      <c r="J150" s="118"/>
      <c r="K150" s="134"/>
      <c r="L150" s="134"/>
      <c r="M150" s="134"/>
      <c r="N150" s="136"/>
      <c r="O150" s="137"/>
      <c r="P150" s="137"/>
      <c r="Q150" s="137"/>
    </row>
    <row r="151" spans="1:17" ht="12.75">
      <c r="A151" s="126"/>
      <c r="B151" s="138">
        <v>34</v>
      </c>
      <c r="C151" s="139" t="s">
        <v>87</v>
      </c>
      <c r="D151" s="140"/>
      <c r="E151" s="141"/>
      <c r="F151" s="142">
        <v>28.02619801099577</v>
      </c>
      <c r="G151" s="142">
        <v>28.02619801099577</v>
      </c>
      <c r="H151" s="143">
        <v>0</v>
      </c>
      <c r="I151" s="144">
        <v>0</v>
      </c>
      <c r="J151" s="118"/>
      <c r="K151" s="134"/>
      <c r="L151" s="134"/>
      <c r="M151" s="134"/>
      <c r="N151" s="136"/>
      <c r="O151" s="137"/>
      <c r="P151" s="137"/>
      <c r="Q151" s="137"/>
    </row>
    <row r="152" spans="1:17" ht="12.75">
      <c r="A152" s="126"/>
      <c r="B152" s="138">
        <v>35</v>
      </c>
      <c r="C152" s="139" t="s">
        <v>88</v>
      </c>
      <c r="D152" s="140"/>
      <c r="E152" s="141"/>
      <c r="F152" s="142">
        <v>26.402954406064588</v>
      </c>
      <c r="G152" s="142">
        <v>26.402954406064588</v>
      </c>
      <c r="H152" s="143">
        <v>0</v>
      </c>
      <c r="I152" s="144">
        <v>0</v>
      </c>
      <c r="J152" s="118"/>
      <c r="K152" s="134"/>
      <c r="L152" s="134"/>
      <c r="M152" s="134"/>
      <c r="N152" s="136"/>
      <c r="O152" s="137"/>
      <c r="P152" s="137"/>
      <c r="Q152" s="137"/>
    </row>
    <row r="153" spans="1:17" ht="12.75">
      <c r="A153" s="126"/>
      <c r="B153" s="138">
        <v>36</v>
      </c>
      <c r="C153" s="139" t="s">
        <v>89</v>
      </c>
      <c r="D153" s="140"/>
      <c r="E153" s="141"/>
      <c r="F153" s="142">
        <v>17.824128095086138</v>
      </c>
      <c r="G153" s="142">
        <v>0</v>
      </c>
      <c r="H153" s="143">
        <v>17.824128095086138</v>
      </c>
      <c r="I153" s="144">
        <v>0</v>
      </c>
      <c r="J153" s="118"/>
      <c r="K153" s="134"/>
      <c r="L153" s="134"/>
      <c r="M153" s="134"/>
      <c r="N153" s="136"/>
      <c r="O153" s="137"/>
      <c r="P153" s="137"/>
      <c r="Q153" s="137"/>
    </row>
    <row r="154" spans="1:17" ht="12.75">
      <c r="A154" s="126"/>
      <c r="B154" s="138">
        <v>37</v>
      </c>
      <c r="C154" s="139" t="s">
        <v>90</v>
      </c>
      <c r="D154" s="140"/>
      <c r="E154" s="141"/>
      <c r="F154" s="142">
        <v>14.417994409001263</v>
      </c>
      <c r="G154" s="142">
        <v>14.417994409001263</v>
      </c>
      <c r="H154" s="143">
        <v>0</v>
      </c>
      <c r="I154" s="144">
        <v>0</v>
      </c>
      <c r="J154" s="118"/>
      <c r="K154" s="134"/>
      <c r="L154" s="134"/>
      <c r="M154" s="134"/>
      <c r="N154" s="136"/>
      <c r="O154" s="137"/>
      <c r="P154" s="137"/>
      <c r="Q154" s="137"/>
    </row>
    <row r="155" spans="2:14" ht="13.5" thickBot="1">
      <c r="B155" s="146">
        <v>38</v>
      </c>
      <c r="C155" s="147" t="s">
        <v>91</v>
      </c>
      <c r="D155" s="148"/>
      <c r="E155" s="149"/>
      <c r="F155" s="150">
        <v>14.01479476362518</v>
      </c>
      <c r="G155" s="150">
        <v>14.01479476362518</v>
      </c>
      <c r="H155" s="151">
        <v>0</v>
      </c>
      <c r="I155" s="152">
        <v>0</v>
      </c>
      <c r="J155" s="118"/>
      <c r="K155" s="118"/>
      <c r="L155" s="118"/>
      <c r="M155" s="118"/>
      <c r="N155" s="20"/>
    </row>
    <row r="156" spans="2:14" ht="12.75">
      <c r="B156" s="134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34" t="s">
        <v>48</v>
      </c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34" t="s">
        <v>49</v>
      </c>
      <c r="C158" s="134"/>
      <c r="D158" s="134"/>
      <c r="E158" s="134"/>
      <c r="F158" s="153"/>
      <c r="G158" s="134"/>
      <c r="H158" s="134"/>
      <c r="I158" s="134"/>
      <c r="J158" s="134"/>
      <c r="K158" s="134"/>
      <c r="L158" s="134"/>
      <c r="M158" s="134"/>
      <c r="N158" s="134"/>
    </row>
    <row r="159" spans="2:14" ht="12.75">
      <c r="B159" s="118"/>
      <c r="C159" s="134"/>
      <c r="D159" s="134"/>
      <c r="E159" s="134"/>
      <c r="F159" s="135"/>
      <c r="G159" s="134"/>
      <c r="H159" s="134"/>
      <c r="I159" s="134"/>
      <c r="J159" s="134"/>
      <c r="K159" s="134"/>
      <c r="L159" s="134"/>
      <c r="M159" s="134"/>
      <c r="N159" s="136"/>
    </row>
    <row r="160" spans="2:14" ht="12.75">
      <c r="B160" s="118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6"/>
    </row>
    <row r="161" spans="2:14" ht="12.75"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20"/>
    </row>
    <row r="162" spans="2:14" ht="12.75"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6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ht="12.75">
      <c r="A171" s="102"/>
      <c r="B171" s="154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1:16" ht="12.75" customHeight="1">
      <c r="A174" s="102"/>
      <c r="B174" s="306"/>
      <c r="C174" s="306"/>
      <c r="D174" s="306"/>
      <c r="E174" s="306"/>
      <c r="F174" s="306"/>
      <c r="G174" s="306"/>
      <c r="H174" s="306"/>
      <c r="I174" s="306"/>
      <c r="J174" s="306"/>
      <c r="K174" s="306"/>
      <c r="L174" s="306"/>
      <c r="M174" s="306"/>
      <c r="N174" s="27"/>
      <c r="O174" s="27"/>
      <c r="P174" s="27"/>
    </row>
    <row r="175" spans="1:16" ht="12.75">
      <c r="A175" s="102"/>
      <c r="B175" s="121"/>
      <c r="C175" s="121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</row>
    <row r="176" spans="1:16" ht="12.75" customHeight="1">
      <c r="A176" s="102"/>
      <c r="B176" s="310"/>
      <c r="C176" s="154"/>
      <c r="D176" s="155"/>
      <c r="E176" s="155"/>
      <c r="F176" s="155"/>
      <c r="G176" s="155"/>
      <c r="H176" s="155"/>
      <c r="I176" s="155"/>
      <c r="J176" s="155"/>
      <c r="K176" s="155"/>
      <c r="L176" s="156"/>
      <c r="M176" s="156"/>
      <c r="N176" s="27"/>
      <c r="O176" s="27"/>
      <c r="P176" s="27"/>
    </row>
    <row r="177" spans="1:16" ht="12.75">
      <c r="A177" s="102"/>
      <c r="B177" s="310"/>
      <c r="C177" s="154"/>
      <c r="D177" s="155"/>
      <c r="E177" s="155"/>
      <c r="F177" s="155"/>
      <c r="G177" s="155"/>
      <c r="H177" s="155"/>
      <c r="I177" s="155"/>
      <c r="J177" s="155"/>
      <c r="K177" s="155"/>
      <c r="L177" s="156"/>
      <c r="M177" s="156"/>
      <c r="N177" s="27"/>
      <c r="O177" s="27"/>
      <c r="P177" s="27"/>
    </row>
    <row r="178" spans="1:16" ht="12.75">
      <c r="A178" s="102"/>
      <c r="B178" s="310"/>
      <c r="C178" s="154"/>
      <c r="D178" s="155"/>
      <c r="E178" s="155"/>
      <c r="F178" s="155"/>
      <c r="G178" s="155"/>
      <c r="H178" s="155"/>
      <c r="I178" s="155"/>
      <c r="J178" s="155"/>
      <c r="K178" s="155"/>
      <c r="L178" s="156"/>
      <c r="M178" s="156"/>
      <c r="N178" s="27"/>
      <c r="O178" s="27"/>
      <c r="P178" s="27"/>
    </row>
    <row r="179" spans="1:16" ht="12.75">
      <c r="A179" s="102"/>
      <c r="B179" s="310"/>
      <c r="C179" s="154"/>
      <c r="D179" s="155"/>
      <c r="E179" s="155"/>
      <c r="F179" s="155"/>
      <c r="G179" s="155"/>
      <c r="H179" s="155"/>
      <c r="I179" s="155"/>
      <c r="J179" s="155"/>
      <c r="K179" s="155"/>
      <c r="L179" s="156"/>
      <c r="M179" s="156"/>
      <c r="N179" s="27"/>
      <c r="O179" s="27"/>
      <c r="P179" s="27"/>
    </row>
    <row r="180" spans="1:16" ht="12.75">
      <c r="A180" s="102"/>
      <c r="B180" s="310"/>
      <c r="C180" s="154"/>
      <c r="D180" s="155"/>
      <c r="E180" s="155"/>
      <c r="F180" s="155"/>
      <c r="G180" s="155"/>
      <c r="H180" s="155"/>
      <c r="I180" s="155"/>
      <c r="J180" s="155"/>
      <c r="K180" s="155"/>
      <c r="L180" s="156"/>
      <c r="M180" s="156"/>
      <c r="N180" s="27"/>
      <c r="O180" s="27"/>
      <c r="P180" s="27"/>
    </row>
    <row r="181" spans="1:16" ht="12.75">
      <c r="A181" s="102"/>
      <c r="B181" s="310"/>
      <c r="C181" s="154"/>
      <c r="D181" s="155"/>
      <c r="E181" s="155"/>
      <c r="F181" s="155"/>
      <c r="G181" s="155"/>
      <c r="H181" s="155"/>
      <c r="I181" s="155"/>
      <c r="J181" s="155"/>
      <c r="K181" s="155"/>
      <c r="L181" s="156"/>
      <c r="M181" s="156"/>
      <c r="N181" s="27"/>
      <c r="O181" s="27"/>
      <c r="P181" s="27"/>
    </row>
    <row r="182" spans="1:16" ht="12.75">
      <c r="A182" s="102"/>
      <c r="B182" s="310"/>
      <c r="C182" s="154"/>
      <c r="D182" s="155"/>
      <c r="E182" s="155"/>
      <c r="F182" s="155"/>
      <c r="G182" s="155"/>
      <c r="H182" s="155"/>
      <c r="I182" s="155"/>
      <c r="J182" s="155"/>
      <c r="K182" s="155"/>
      <c r="L182" s="156"/>
      <c r="M182" s="156"/>
      <c r="N182" s="27"/>
      <c r="O182" s="27"/>
      <c r="P182" s="27"/>
    </row>
    <row r="183" spans="1:16" ht="12.75">
      <c r="A183" s="102"/>
      <c r="B183" s="310"/>
      <c r="C183" s="154"/>
      <c r="D183" s="155"/>
      <c r="E183" s="155"/>
      <c r="F183" s="155"/>
      <c r="G183" s="155"/>
      <c r="H183" s="155"/>
      <c r="I183" s="155"/>
      <c r="J183" s="155"/>
      <c r="K183" s="155"/>
      <c r="L183" s="156"/>
      <c r="M183" s="156"/>
      <c r="N183" s="27"/>
      <c r="O183" s="27"/>
      <c r="P183" s="27"/>
    </row>
    <row r="184" spans="1:16" ht="12.75">
      <c r="A184" s="102"/>
      <c r="B184" s="310"/>
      <c r="C184" s="154"/>
      <c r="D184" s="155"/>
      <c r="E184" s="155"/>
      <c r="F184" s="155"/>
      <c r="G184" s="155"/>
      <c r="H184" s="155"/>
      <c r="I184" s="155"/>
      <c r="J184" s="155"/>
      <c r="K184" s="155"/>
      <c r="L184" s="156"/>
      <c r="M184" s="156"/>
      <c r="N184" s="27"/>
      <c r="O184" s="27"/>
      <c r="P184" s="27"/>
    </row>
    <row r="185" spans="1:16" ht="12.75">
      <c r="A185" s="102"/>
      <c r="B185" s="310"/>
      <c r="C185" s="154"/>
      <c r="D185" s="155"/>
      <c r="E185" s="155"/>
      <c r="F185" s="155"/>
      <c r="G185" s="155"/>
      <c r="H185" s="155"/>
      <c r="I185" s="155"/>
      <c r="J185" s="155"/>
      <c r="K185" s="155"/>
      <c r="L185" s="156"/>
      <c r="M185" s="156"/>
      <c r="N185" s="27"/>
      <c r="O185" s="27"/>
      <c r="P185" s="27"/>
    </row>
    <row r="186" spans="1:16" ht="12.75">
      <c r="A186" s="102"/>
      <c r="B186" s="310"/>
      <c r="C186" s="154"/>
      <c r="D186" s="155"/>
      <c r="E186" s="155"/>
      <c r="F186" s="155"/>
      <c r="G186" s="155"/>
      <c r="H186" s="155"/>
      <c r="I186" s="155"/>
      <c r="J186" s="155"/>
      <c r="K186" s="155"/>
      <c r="L186" s="156"/>
      <c r="M186" s="156"/>
      <c r="N186" s="27"/>
      <c r="O186" s="27"/>
      <c r="P186" s="27"/>
    </row>
    <row r="187" spans="1:16" ht="12.75">
      <c r="A187" s="102"/>
      <c r="B187" s="310"/>
      <c r="C187" s="154"/>
      <c r="D187" s="155"/>
      <c r="E187" s="155"/>
      <c r="F187" s="155"/>
      <c r="G187" s="155"/>
      <c r="H187" s="155"/>
      <c r="I187" s="155"/>
      <c r="J187" s="155"/>
      <c r="K187" s="155"/>
      <c r="L187" s="156"/>
      <c r="M187" s="156"/>
      <c r="N187" s="27"/>
      <c r="O187" s="27"/>
      <c r="P187" s="27"/>
    </row>
    <row r="188" spans="1:16" ht="12.75">
      <c r="A188" s="102"/>
      <c r="B188" s="306"/>
      <c r="C188" s="306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27"/>
      <c r="O188" s="27"/>
      <c r="P188" s="27"/>
    </row>
    <row r="189" spans="1:16" ht="12.75">
      <c r="A189" s="102"/>
      <c r="B189" s="310"/>
      <c r="C189" s="154"/>
      <c r="D189" s="155"/>
      <c r="E189" s="155"/>
      <c r="F189" s="155"/>
      <c r="G189" s="155"/>
      <c r="H189" s="155"/>
      <c r="I189" s="155"/>
      <c r="J189" s="155"/>
      <c r="K189" s="155"/>
      <c r="L189" s="156"/>
      <c r="M189" s="156"/>
      <c r="N189" s="27"/>
      <c r="O189" s="27"/>
      <c r="P189" s="27"/>
    </row>
    <row r="190" spans="1:16" ht="12.75">
      <c r="A190" s="102"/>
      <c r="B190" s="310"/>
      <c r="C190" s="154"/>
      <c r="D190" s="155"/>
      <c r="E190" s="155"/>
      <c r="F190" s="155"/>
      <c r="G190" s="155"/>
      <c r="H190" s="155"/>
      <c r="I190" s="155"/>
      <c r="J190" s="155"/>
      <c r="K190" s="155"/>
      <c r="L190" s="156"/>
      <c r="M190" s="156"/>
      <c r="N190" s="27"/>
      <c r="O190" s="27"/>
      <c r="P190" s="27"/>
    </row>
    <row r="191" spans="1:16" ht="12.75">
      <c r="A191" s="102"/>
      <c r="B191" s="310"/>
      <c r="C191" s="154"/>
      <c r="D191" s="155"/>
      <c r="E191" s="155"/>
      <c r="F191" s="155"/>
      <c r="G191" s="155"/>
      <c r="H191" s="155"/>
      <c r="I191" s="155"/>
      <c r="J191" s="155"/>
      <c r="K191" s="155"/>
      <c r="L191" s="156"/>
      <c r="M191" s="156"/>
      <c r="N191" s="27"/>
      <c r="O191" s="27"/>
      <c r="P191" s="27"/>
    </row>
    <row r="192" spans="1:16" ht="12.75">
      <c r="A192" s="102"/>
      <c r="B192" s="310"/>
      <c r="C192" s="154"/>
      <c r="D192" s="155"/>
      <c r="E192" s="155"/>
      <c r="F192" s="155"/>
      <c r="G192" s="155"/>
      <c r="H192" s="155"/>
      <c r="I192" s="155"/>
      <c r="J192" s="155"/>
      <c r="K192" s="155"/>
      <c r="L192" s="156"/>
      <c r="M192" s="156"/>
      <c r="N192" s="27"/>
      <c r="O192" s="27"/>
      <c r="P192" s="27"/>
    </row>
    <row r="193" spans="1:16" ht="12.75">
      <c r="A193" s="102"/>
      <c r="B193" s="310"/>
      <c r="C193" s="154"/>
      <c r="D193" s="155"/>
      <c r="E193" s="155"/>
      <c r="F193" s="155"/>
      <c r="G193" s="155"/>
      <c r="H193" s="155"/>
      <c r="I193" s="155"/>
      <c r="J193" s="155"/>
      <c r="K193" s="155"/>
      <c r="L193" s="156"/>
      <c r="M193" s="156"/>
      <c r="N193" s="27"/>
      <c r="O193" s="27"/>
      <c r="P193" s="27"/>
    </row>
    <row r="194" spans="1:16" ht="12.75">
      <c r="A194" s="102"/>
      <c r="B194" s="310"/>
      <c r="C194" s="154"/>
      <c r="D194" s="155"/>
      <c r="E194" s="155"/>
      <c r="F194" s="155"/>
      <c r="G194" s="155"/>
      <c r="H194" s="155"/>
      <c r="I194" s="155"/>
      <c r="J194" s="155"/>
      <c r="K194" s="155"/>
      <c r="L194" s="156"/>
      <c r="M194" s="156"/>
      <c r="N194" s="27"/>
      <c r="O194" s="27"/>
      <c r="P194" s="27"/>
    </row>
    <row r="195" spans="1:16" ht="12.75">
      <c r="A195" s="102"/>
      <c r="B195" s="310"/>
      <c r="C195" s="154"/>
      <c r="D195" s="155"/>
      <c r="E195" s="155"/>
      <c r="F195" s="155"/>
      <c r="G195" s="155"/>
      <c r="H195" s="155"/>
      <c r="I195" s="155"/>
      <c r="J195" s="155"/>
      <c r="K195" s="155"/>
      <c r="L195" s="156"/>
      <c r="M195" s="156"/>
      <c r="N195" s="27"/>
      <c r="O195" s="27"/>
      <c r="P195" s="27"/>
    </row>
    <row r="196" spans="1:16" ht="12.75">
      <c r="A196" s="102"/>
      <c r="B196" s="310"/>
      <c r="C196" s="154"/>
      <c r="D196" s="155"/>
      <c r="E196" s="155"/>
      <c r="F196" s="155"/>
      <c r="G196" s="155"/>
      <c r="H196" s="155"/>
      <c r="I196" s="155"/>
      <c r="J196" s="155"/>
      <c r="K196" s="155"/>
      <c r="L196" s="156"/>
      <c r="M196" s="156"/>
      <c r="N196" s="27"/>
      <c r="O196" s="27"/>
      <c r="P196" s="27"/>
    </row>
    <row r="197" spans="1:16" ht="12.75">
      <c r="A197" s="102"/>
      <c r="B197" s="310"/>
      <c r="C197" s="154"/>
      <c r="D197" s="155"/>
      <c r="E197" s="155"/>
      <c r="F197" s="155"/>
      <c r="G197" s="155"/>
      <c r="H197" s="155"/>
      <c r="I197" s="155"/>
      <c r="J197" s="155"/>
      <c r="K197" s="155"/>
      <c r="L197" s="156"/>
      <c r="M197" s="156"/>
      <c r="N197" s="27"/>
      <c r="O197" s="27"/>
      <c r="P197" s="27"/>
    </row>
    <row r="198" spans="1:16" ht="12.75">
      <c r="A198" s="102"/>
      <c r="B198" s="310"/>
      <c r="C198" s="154"/>
      <c r="D198" s="155"/>
      <c r="E198" s="155"/>
      <c r="F198" s="155"/>
      <c r="G198" s="155"/>
      <c r="H198" s="155"/>
      <c r="I198" s="155"/>
      <c r="J198" s="155"/>
      <c r="K198" s="155"/>
      <c r="L198" s="156"/>
      <c r="M198" s="156"/>
      <c r="N198" s="27"/>
      <c r="O198" s="27"/>
      <c r="P198" s="27"/>
    </row>
    <row r="199" spans="1:16" ht="12.75">
      <c r="A199" s="102"/>
      <c r="B199" s="310"/>
      <c r="C199" s="154"/>
      <c r="D199" s="155"/>
      <c r="E199" s="155"/>
      <c r="F199" s="155"/>
      <c r="G199" s="155"/>
      <c r="H199" s="155"/>
      <c r="I199" s="155"/>
      <c r="J199" s="155"/>
      <c r="K199" s="155"/>
      <c r="L199" s="156"/>
      <c r="M199" s="156"/>
      <c r="N199" s="27"/>
      <c r="O199" s="27"/>
      <c r="P199" s="27"/>
    </row>
    <row r="200" spans="1:16" ht="12.75">
      <c r="A200" s="102"/>
      <c r="B200" s="310"/>
      <c r="C200" s="154"/>
      <c r="D200" s="155"/>
      <c r="E200" s="155"/>
      <c r="F200" s="155"/>
      <c r="G200" s="155"/>
      <c r="H200" s="155"/>
      <c r="I200" s="155"/>
      <c r="J200" s="155"/>
      <c r="K200" s="155"/>
      <c r="L200" s="156"/>
      <c r="M200" s="156"/>
      <c r="N200" s="27"/>
      <c r="O200" s="27"/>
      <c r="P200" s="27"/>
    </row>
    <row r="201" spans="1:16" ht="12.75">
      <c r="A201" s="102"/>
      <c r="B201" s="306"/>
      <c r="C201" s="306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27"/>
      <c r="O201" s="27"/>
      <c r="P201" s="27"/>
    </row>
    <row r="202" spans="1:16" ht="12.75">
      <c r="A202" s="102"/>
      <c r="B202" s="312"/>
      <c r="C202" s="305"/>
      <c r="D202" s="305"/>
      <c r="E202" s="305"/>
      <c r="F202" s="305"/>
      <c r="G202" s="305"/>
      <c r="H202" s="305"/>
      <c r="I202" s="305"/>
      <c r="J202" s="305"/>
      <c r="K202" s="305"/>
      <c r="L202" s="305"/>
      <c r="M202" s="305"/>
      <c r="N202" s="27"/>
      <c r="O202" s="27"/>
      <c r="P202" s="27"/>
    </row>
    <row r="203" spans="1:16" ht="12.75">
      <c r="A203" s="102"/>
      <c r="B203" s="312"/>
      <c r="C203" s="305"/>
      <c r="D203" s="305"/>
      <c r="E203" s="305"/>
      <c r="F203" s="305"/>
      <c r="G203" s="305"/>
      <c r="H203" s="305"/>
      <c r="I203" s="305"/>
      <c r="J203" s="305"/>
      <c r="K203" s="305"/>
      <c r="L203" s="305"/>
      <c r="M203" s="305"/>
      <c r="N203" s="27"/>
      <c r="O203" s="27"/>
      <c r="P203" s="27"/>
    </row>
    <row r="204" spans="1:16" ht="12.75">
      <c r="A204" s="102"/>
      <c r="B204" s="312"/>
      <c r="C204" s="305"/>
      <c r="D204" s="305"/>
      <c r="E204" s="305"/>
      <c r="F204" s="305"/>
      <c r="G204" s="305"/>
      <c r="H204" s="305"/>
      <c r="I204" s="305"/>
      <c r="J204" s="305"/>
      <c r="K204" s="305"/>
      <c r="L204" s="305"/>
      <c r="M204" s="305"/>
      <c r="N204" s="27"/>
      <c r="O204" s="27"/>
      <c r="P204" s="27"/>
    </row>
    <row r="205" spans="1:16" ht="12.75">
      <c r="A205" s="102"/>
      <c r="B205" s="305"/>
      <c r="C205" s="305"/>
      <c r="D205" s="305"/>
      <c r="E205" s="305"/>
      <c r="F205" s="305"/>
      <c r="G205" s="305"/>
      <c r="H205" s="305"/>
      <c r="I205" s="305"/>
      <c r="J205" s="305"/>
      <c r="K205" s="305"/>
      <c r="L205" s="305"/>
      <c r="M205" s="305"/>
      <c r="N205" s="27"/>
      <c r="O205" s="27"/>
      <c r="P205" s="27"/>
    </row>
    <row r="206" spans="1:16" ht="12.75">
      <c r="A206" s="102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27"/>
      <c r="O206" s="27"/>
      <c r="P206" s="27"/>
    </row>
    <row r="207" spans="1:16" ht="12.75">
      <c r="A207" s="102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27"/>
      <c r="O207" s="27"/>
      <c r="P207" s="27"/>
    </row>
    <row r="208" spans="1:16" ht="12.75">
      <c r="A208" s="102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27"/>
      <c r="O208" s="27"/>
      <c r="P208" s="27"/>
    </row>
    <row r="209" spans="1:16" ht="12.75">
      <c r="A209" s="102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27"/>
      <c r="O209" s="27"/>
      <c r="P209" s="27"/>
    </row>
    <row r="210" spans="1:16" ht="12.75">
      <c r="A210" s="102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27"/>
      <c r="O210" s="27"/>
      <c r="P210" s="27"/>
    </row>
    <row r="211" spans="1:16" ht="12.75">
      <c r="A211" s="102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27"/>
      <c r="O211" s="27"/>
      <c r="P211" s="27"/>
    </row>
    <row r="212" spans="1:16" ht="12.75">
      <c r="A212" s="102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27"/>
      <c r="O212" s="27"/>
      <c r="P212" s="27"/>
    </row>
    <row r="213" spans="1:16" ht="12.75">
      <c r="A213" s="102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27"/>
      <c r="O213" s="27"/>
      <c r="P213" s="27"/>
    </row>
    <row r="214" spans="1:16" ht="12.75">
      <c r="A214" s="102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27"/>
      <c r="O214" s="27"/>
      <c r="P214" s="27"/>
    </row>
    <row r="215" spans="1:16" ht="12.75">
      <c r="A215" s="102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27"/>
      <c r="O215" s="27"/>
      <c r="P215" s="27"/>
    </row>
    <row r="216" spans="1:16" ht="12.75">
      <c r="A216" s="102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27"/>
      <c r="O216" s="27"/>
      <c r="P216" s="27"/>
    </row>
    <row r="217" spans="1:16" ht="12.75">
      <c r="A217" s="102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27"/>
      <c r="O217" s="27"/>
      <c r="P217" s="27"/>
    </row>
    <row r="218" spans="1:16" ht="12.75">
      <c r="A218" s="102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27"/>
      <c r="O218" s="27"/>
      <c r="P218" s="27"/>
    </row>
    <row r="219" spans="1:16" ht="12.75">
      <c r="A219" s="102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27"/>
      <c r="O219" s="27"/>
      <c r="P219" s="27"/>
    </row>
    <row r="220" spans="1:16" ht="12.75">
      <c r="A220" s="102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27"/>
      <c r="O220" s="27"/>
      <c r="P220" s="27"/>
    </row>
    <row r="221" spans="1:16" ht="12.75">
      <c r="A221" s="102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27"/>
      <c r="O221" s="27"/>
      <c r="P221" s="27"/>
    </row>
    <row r="222" spans="1:16" ht="12.75">
      <c r="A222" s="102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27"/>
      <c r="O222" s="27"/>
      <c r="P222" s="27"/>
    </row>
    <row r="223" spans="1:16" ht="12.75">
      <c r="A223" s="102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27"/>
      <c r="O223" s="27"/>
      <c r="P223" s="27"/>
    </row>
    <row r="224" spans="1:16" ht="12.75">
      <c r="A224" s="102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27"/>
      <c r="O224" s="27"/>
      <c r="P224" s="27"/>
    </row>
    <row r="225" spans="1:16" ht="12.75">
      <c r="A225" s="102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27"/>
      <c r="O225" s="27"/>
      <c r="P225" s="27"/>
    </row>
    <row r="226" spans="1:16" ht="12.75">
      <c r="A226" s="102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27"/>
      <c r="O226" s="27"/>
      <c r="P226" s="27"/>
    </row>
    <row r="227" spans="1:16" ht="12.75">
      <c r="A227" s="102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27"/>
      <c r="O227" s="27"/>
      <c r="P227" s="27"/>
    </row>
    <row r="228" spans="1:16" ht="12.75">
      <c r="A228" s="102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27"/>
      <c r="O228" s="27"/>
      <c r="P228" s="27"/>
    </row>
    <row r="229" spans="1:16" ht="12.75">
      <c r="A229" s="102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27"/>
      <c r="O229" s="27"/>
      <c r="P229" s="27"/>
    </row>
    <row r="230" spans="1:16" ht="12.75">
      <c r="A230" s="102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27"/>
      <c r="O230" s="27"/>
      <c r="P230" s="27"/>
    </row>
    <row r="231" spans="1:16" ht="12.75">
      <c r="A231" s="102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27"/>
      <c r="O231" s="27"/>
      <c r="P231" s="27"/>
    </row>
    <row r="232" spans="1:16" ht="12.75">
      <c r="A232" s="102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27"/>
      <c r="O232" s="27"/>
      <c r="P232" s="27"/>
    </row>
    <row r="233" spans="1:16" ht="12.75">
      <c r="A233" s="102"/>
      <c r="B233" s="158"/>
      <c r="C233" s="158"/>
      <c r="D233" s="159"/>
      <c r="E233" s="159"/>
      <c r="F233" s="159"/>
      <c r="G233" s="159"/>
      <c r="H233" s="159"/>
      <c r="I233" s="159"/>
      <c r="J233" s="159"/>
      <c r="K233" s="159"/>
      <c r="L233" s="159"/>
      <c r="M233" s="159"/>
      <c r="N233" s="27"/>
      <c r="O233" s="27"/>
      <c r="P233" s="27"/>
    </row>
    <row r="234" spans="1:16" ht="12.75">
      <c r="A234" s="102"/>
      <c r="B234" s="158"/>
      <c r="C234" s="158"/>
      <c r="D234" s="159"/>
      <c r="E234" s="159"/>
      <c r="F234" s="159"/>
      <c r="G234" s="159"/>
      <c r="H234" s="159"/>
      <c r="I234" s="159"/>
      <c r="J234" s="159"/>
      <c r="K234" s="159"/>
      <c r="L234" s="159"/>
      <c r="M234" s="159"/>
      <c r="N234" s="27"/>
      <c r="O234" s="27"/>
      <c r="P234" s="27"/>
    </row>
    <row r="235" spans="1:16" ht="12.75">
      <c r="A235" s="102"/>
      <c r="B235" s="158"/>
      <c r="C235" s="158"/>
      <c r="D235" s="159"/>
      <c r="E235" s="159"/>
      <c r="F235" s="159"/>
      <c r="G235" s="159"/>
      <c r="H235" s="159"/>
      <c r="I235" s="159"/>
      <c r="J235" s="159"/>
      <c r="K235" s="159"/>
      <c r="L235" s="159"/>
      <c r="M235" s="159"/>
      <c r="N235" s="27"/>
      <c r="O235" s="27"/>
      <c r="P235" s="27"/>
    </row>
    <row r="236" spans="1:16" ht="12.75">
      <c r="A236" s="102"/>
      <c r="B236" s="313"/>
      <c r="C236" s="314"/>
      <c r="D236" s="306"/>
      <c r="E236" s="306"/>
      <c r="F236" s="306"/>
      <c r="G236" s="306"/>
      <c r="H236" s="306"/>
      <c r="I236" s="306"/>
      <c r="J236" s="306"/>
      <c r="K236" s="306"/>
      <c r="L236" s="306"/>
      <c r="M236" s="306"/>
      <c r="N236" s="27"/>
      <c r="O236" s="27"/>
      <c r="P236" s="27"/>
    </row>
    <row r="237" spans="1:16" ht="12.75">
      <c r="A237" s="102"/>
      <c r="B237" s="314"/>
      <c r="C237" s="314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</row>
    <row r="238" spans="1:16" ht="12.75" customHeight="1">
      <c r="A238" s="102"/>
      <c r="B238" s="310"/>
      <c r="C238" s="160"/>
      <c r="D238" s="161"/>
      <c r="E238" s="161"/>
      <c r="F238" s="161"/>
      <c r="G238" s="161"/>
      <c r="H238" s="161"/>
      <c r="I238" s="161"/>
      <c r="J238" s="161"/>
      <c r="K238" s="161"/>
      <c r="L238" s="161"/>
      <c r="M238" s="161"/>
      <c r="N238" s="27"/>
      <c r="O238" s="27"/>
      <c r="P238" s="27"/>
    </row>
    <row r="239" spans="1:16" ht="12.75" customHeight="1">
      <c r="A239" s="102"/>
      <c r="B239" s="310"/>
      <c r="C239" s="160"/>
      <c r="D239" s="161"/>
      <c r="E239" s="161"/>
      <c r="F239" s="161"/>
      <c r="G239" s="161"/>
      <c r="H239" s="161"/>
      <c r="I239" s="161"/>
      <c r="J239" s="161"/>
      <c r="K239" s="161"/>
      <c r="L239" s="161"/>
      <c r="M239" s="161"/>
      <c r="N239" s="27"/>
      <c r="O239" s="27"/>
      <c r="P239" s="27"/>
    </row>
    <row r="240" spans="1:16" ht="13.5" customHeight="1">
      <c r="A240" s="102"/>
      <c r="B240" s="310"/>
      <c r="C240" s="160"/>
      <c r="D240" s="161"/>
      <c r="E240" s="161"/>
      <c r="F240" s="161"/>
      <c r="G240" s="161"/>
      <c r="H240" s="161"/>
      <c r="I240" s="161"/>
      <c r="J240" s="161"/>
      <c r="K240" s="161"/>
      <c r="L240" s="161"/>
      <c r="M240" s="161"/>
      <c r="N240" s="27"/>
      <c r="O240" s="27"/>
      <c r="P240" s="27"/>
    </row>
    <row r="241" spans="1:16" ht="12.75" customHeight="1">
      <c r="A241" s="102"/>
      <c r="B241" s="310"/>
      <c r="C241" s="160"/>
      <c r="D241" s="161"/>
      <c r="E241" s="161"/>
      <c r="F241" s="161"/>
      <c r="G241" s="161"/>
      <c r="H241" s="161"/>
      <c r="I241" s="161"/>
      <c r="J241" s="161"/>
      <c r="K241" s="161"/>
      <c r="L241" s="161"/>
      <c r="M241" s="161"/>
      <c r="N241" s="27"/>
      <c r="O241" s="27"/>
      <c r="P241" s="27"/>
    </row>
    <row r="242" spans="1:16" ht="12.75" customHeight="1">
      <c r="A242" s="102"/>
      <c r="B242" s="310"/>
      <c r="C242" s="160"/>
      <c r="D242" s="161"/>
      <c r="E242" s="161"/>
      <c r="F242" s="161"/>
      <c r="G242" s="161"/>
      <c r="H242" s="161"/>
      <c r="I242" s="161"/>
      <c r="J242" s="161"/>
      <c r="K242" s="161"/>
      <c r="L242" s="161"/>
      <c r="M242" s="161"/>
      <c r="N242" s="27"/>
      <c r="O242" s="27"/>
      <c r="P242" s="27"/>
    </row>
    <row r="243" spans="1:16" ht="13.5" customHeight="1">
      <c r="A243" s="102"/>
      <c r="B243" s="310"/>
      <c r="C243" s="160"/>
      <c r="D243" s="161"/>
      <c r="E243" s="161"/>
      <c r="F243" s="161"/>
      <c r="G243" s="161"/>
      <c r="H243" s="161"/>
      <c r="I243" s="161"/>
      <c r="J243" s="161"/>
      <c r="K243" s="161"/>
      <c r="L243" s="161"/>
      <c r="M243" s="161"/>
      <c r="N243" s="27"/>
      <c r="O243" s="27"/>
      <c r="P243" s="27"/>
    </row>
    <row r="244" spans="1:16" ht="12.75">
      <c r="A244" s="102"/>
      <c r="B244" s="27"/>
      <c r="C244" s="27"/>
      <c r="D244" s="159"/>
      <c r="E244" s="159"/>
      <c r="F244" s="159"/>
      <c r="G244" s="159"/>
      <c r="H244" s="159"/>
      <c r="I244" s="159"/>
      <c r="J244" s="159"/>
      <c r="K244" s="159"/>
      <c r="L244" s="159"/>
      <c r="M244" s="159"/>
      <c r="N244" s="27"/>
      <c r="O244" s="27"/>
      <c r="P244" s="27"/>
    </row>
    <row r="245" spans="1:16" ht="12.75">
      <c r="A245" s="102"/>
      <c r="B245" s="27"/>
      <c r="C245" s="27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27"/>
      <c r="O245" s="27"/>
      <c r="P245" s="27"/>
    </row>
    <row r="246" spans="1:16" ht="12.75">
      <c r="A246" s="102"/>
      <c r="B246" s="27"/>
      <c r="C246" s="27"/>
      <c r="D246" s="159"/>
      <c r="E246" s="159"/>
      <c r="F246" s="159"/>
      <c r="G246" s="159"/>
      <c r="H246" s="159"/>
      <c r="I246" s="159"/>
      <c r="J246" s="159"/>
      <c r="K246" s="159"/>
      <c r="L246" s="159"/>
      <c r="M246" s="159"/>
      <c r="N246" s="27"/>
      <c r="O246" s="27"/>
      <c r="P246" s="27"/>
    </row>
    <row r="247" spans="1:16" ht="12.75">
      <c r="A247" s="102"/>
      <c r="B247" s="27"/>
      <c r="C247" s="27"/>
      <c r="D247" s="159"/>
      <c r="E247" s="159"/>
      <c r="F247" s="159"/>
      <c r="G247" s="159"/>
      <c r="H247" s="159"/>
      <c r="I247" s="159"/>
      <c r="J247" s="159"/>
      <c r="K247" s="159"/>
      <c r="L247" s="159"/>
      <c r="M247" s="159"/>
      <c r="N247" s="27"/>
      <c r="O247" s="27"/>
      <c r="P247" s="27"/>
    </row>
    <row r="248" spans="1:16" ht="12.75">
      <c r="A248" s="102"/>
      <c r="B248" s="27"/>
      <c r="C248" s="27"/>
      <c r="D248" s="159"/>
      <c r="E248" s="159"/>
      <c r="F248" s="159"/>
      <c r="G248" s="159"/>
      <c r="H248" s="159"/>
      <c r="I248" s="159"/>
      <c r="J248" s="159"/>
      <c r="K248" s="159"/>
      <c r="L248" s="159"/>
      <c r="M248" s="159"/>
      <c r="N248" s="27"/>
      <c r="O248" s="27"/>
      <c r="P248" s="27"/>
    </row>
    <row r="249" spans="1:16" ht="12.75">
      <c r="A249" s="102"/>
      <c r="B249" s="27"/>
      <c r="C249" s="27"/>
      <c r="D249" s="159"/>
      <c r="E249" s="159"/>
      <c r="F249" s="159"/>
      <c r="G249" s="159"/>
      <c r="H249" s="159"/>
      <c r="I249" s="159"/>
      <c r="J249" s="159"/>
      <c r="K249" s="159"/>
      <c r="L249" s="159"/>
      <c r="M249" s="159"/>
      <c r="N249" s="27"/>
      <c r="O249" s="27"/>
      <c r="P249" s="27"/>
    </row>
    <row r="250" spans="1:16" ht="12.75">
      <c r="A250" s="102"/>
      <c r="B250" s="27"/>
      <c r="C250" s="27"/>
      <c r="D250" s="159"/>
      <c r="E250" s="159"/>
      <c r="F250" s="159"/>
      <c r="G250" s="159"/>
      <c r="H250" s="159"/>
      <c r="I250" s="159"/>
      <c r="J250" s="159"/>
      <c r="K250" s="159"/>
      <c r="L250" s="159"/>
      <c r="M250" s="159"/>
      <c r="N250" s="27"/>
      <c r="O250" s="27"/>
      <c r="P250" s="27"/>
    </row>
    <row r="251" spans="1:16" ht="12.75">
      <c r="A251" s="102"/>
      <c r="B251" s="27"/>
      <c r="C251" s="27"/>
      <c r="D251" s="159"/>
      <c r="E251" s="159"/>
      <c r="F251" s="159"/>
      <c r="G251" s="159"/>
      <c r="H251" s="159"/>
      <c r="I251" s="159"/>
      <c r="J251" s="159"/>
      <c r="K251" s="159"/>
      <c r="L251" s="159"/>
      <c r="M251" s="159"/>
      <c r="N251" s="27"/>
      <c r="O251" s="27"/>
      <c r="P251" s="27"/>
    </row>
    <row r="252" spans="1:16" ht="12.75">
      <c r="A252" s="102"/>
      <c r="B252" s="27"/>
      <c r="C252" s="27"/>
      <c r="D252" s="159"/>
      <c r="E252" s="159"/>
      <c r="F252" s="159"/>
      <c r="G252" s="159"/>
      <c r="H252" s="159"/>
      <c r="I252" s="159"/>
      <c r="J252" s="159"/>
      <c r="K252" s="159"/>
      <c r="L252" s="159"/>
      <c r="M252" s="159"/>
      <c r="N252" s="27"/>
      <c r="O252" s="27"/>
      <c r="P252" s="27"/>
    </row>
    <row r="253" spans="1:16" ht="12.75">
      <c r="A253" s="102"/>
      <c r="B253" s="27"/>
      <c r="C253" s="27"/>
      <c r="D253" s="159"/>
      <c r="E253" s="159"/>
      <c r="F253" s="159"/>
      <c r="G253" s="159"/>
      <c r="H253" s="159"/>
      <c r="I253" s="159"/>
      <c r="J253" s="159"/>
      <c r="K253" s="159"/>
      <c r="L253" s="159"/>
      <c r="M253" s="159"/>
      <c r="N253" s="27"/>
      <c r="O253" s="27"/>
      <c r="P253" s="27"/>
    </row>
    <row r="254" spans="1:16" ht="12.75">
      <c r="A254" s="102"/>
      <c r="B254" s="27"/>
      <c r="C254" s="27"/>
      <c r="D254" s="159"/>
      <c r="E254" s="159"/>
      <c r="F254" s="159"/>
      <c r="G254" s="159"/>
      <c r="H254" s="159"/>
      <c r="I254" s="159"/>
      <c r="J254" s="159"/>
      <c r="K254" s="159"/>
      <c r="L254" s="159"/>
      <c r="M254" s="159"/>
      <c r="N254" s="27"/>
      <c r="O254" s="27"/>
      <c r="P254" s="27"/>
    </row>
    <row r="255" spans="1:16" ht="12.75">
      <c r="A255" s="102"/>
      <c r="B255" s="27"/>
      <c r="C255" s="27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27"/>
      <c r="O255" s="27"/>
      <c r="P255" s="27"/>
    </row>
    <row r="256" spans="1:16" ht="12.75">
      <c r="A256" s="102"/>
      <c r="B256" s="27"/>
      <c r="C256" s="27"/>
      <c r="D256" s="159"/>
      <c r="E256" s="159"/>
      <c r="F256" s="159"/>
      <c r="G256" s="159"/>
      <c r="H256" s="159"/>
      <c r="I256" s="159"/>
      <c r="J256" s="159"/>
      <c r="K256" s="159"/>
      <c r="L256" s="159"/>
      <c r="M256" s="159"/>
      <c r="N256" s="27"/>
      <c r="O256" s="27"/>
      <c r="P256" s="27"/>
    </row>
    <row r="257" spans="1:16" ht="12.75">
      <c r="A257" s="102"/>
      <c r="B257" s="27"/>
      <c r="C257" s="27"/>
      <c r="D257" s="159"/>
      <c r="E257" s="159"/>
      <c r="F257" s="159"/>
      <c r="G257" s="159"/>
      <c r="H257" s="159"/>
      <c r="I257" s="159"/>
      <c r="J257" s="159"/>
      <c r="K257" s="159"/>
      <c r="L257" s="159"/>
      <c r="M257" s="159"/>
      <c r="N257" s="27"/>
      <c r="O257" s="27"/>
      <c r="P257" s="27"/>
    </row>
    <row r="258" spans="1:16" ht="12.75">
      <c r="A258" s="102"/>
      <c r="B258" s="27"/>
      <c r="C258" s="27"/>
      <c r="D258" s="159"/>
      <c r="E258" s="159"/>
      <c r="F258" s="159"/>
      <c r="G258" s="159"/>
      <c r="H258" s="159"/>
      <c r="I258" s="159"/>
      <c r="J258" s="159"/>
      <c r="K258" s="159"/>
      <c r="L258" s="159"/>
      <c r="M258" s="159"/>
      <c r="N258" s="27"/>
      <c r="O258" s="27"/>
      <c r="P258" s="27"/>
    </row>
    <row r="259" spans="1:16" ht="12.75">
      <c r="A259" s="102"/>
      <c r="B259" s="27"/>
      <c r="C259" s="27"/>
      <c r="D259" s="159"/>
      <c r="E259" s="159"/>
      <c r="F259" s="159"/>
      <c r="G259" s="159"/>
      <c r="H259" s="159"/>
      <c r="I259" s="159"/>
      <c r="J259" s="159"/>
      <c r="K259" s="159"/>
      <c r="L259" s="159"/>
      <c r="M259" s="159"/>
      <c r="N259" s="27"/>
      <c r="O259" s="27"/>
      <c r="P259" s="27"/>
    </row>
    <row r="260" spans="1:16" ht="12.75">
      <c r="A260" s="102"/>
      <c r="B260" s="27"/>
      <c r="C260" s="27"/>
      <c r="D260" s="159"/>
      <c r="E260" s="159"/>
      <c r="F260" s="159"/>
      <c r="G260" s="159"/>
      <c r="H260" s="159"/>
      <c r="I260" s="159"/>
      <c r="J260" s="159"/>
      <c r="K260" s="159"/>
      <c r="L260" s="159"/>
      <c r="M260" s="159"/>
      <c r="N260" s="27"/>
      <c r="O260" s="27"/>
      <c r="P260" s="27"/>
    </row>
    <row r="261" spans="1:16" ht="12.75">
      <c r="A261" s="102"/>
      <c r="B261" s="27"/>
      <c r="C261" s="27"/>
      <c r="D261" s="159"/>
      <c r="E261" s="159"/>
      <c r="F261" s="159"/>
      <c r="G261" s="159"/>
      <c r="H261" s="159"/>
      <c r="I261" s="159"/>
      <c r="J261" s="159"/>
      <c r="K261" s="159"/>
      <c r="L261" s="159"/>
      <c r="M261" s="159"/>
      <c r="N261" s="27"/>
      <c r="O261" s="27"/>
      <c r="P261" s="27"/>
    </row>
    <row r="262" spans="1:16" ht="12.75">
      <c r="A262" s="102"/>
      <c r="B262" s="27"/>
      <c r="C262" s="27"/>
      <c r="D262" s="159"/>
      <c r="E262" s="159"/>
      <c r="F262" s="159"/>
      <c r="G262" s="159"/>
      <c r="H262" s="159"/>
      <c r="I262" s="159"/>
      <c r="J262" s="159"/>
      <c r="K262" s="159"/>
      <c r="L262" s="159"/>
      <c r="M262" s="159"/>
      <c r="N262" s="27"/>
      <c r="O262" s="27"/>
      <c r="P262" s="27"/>
    </row>
    <row r="263" spans="1:16" ht="12.75">
      <c r="A263" s="102"/>
      <c r="B263" s="27"/>
      <c r="C263" s="27"/>
      <c r="D263" s="159"/>
      <c r="E263" s="159"/>
      <c r="F263" s="159"/>
      <c r="G263" s="159"/>
      <c r="H263" s="159"/>
      <c r="I263" s="159"/>
      <c r="J263" s="159"/>
      <c r="K263" s="159"/>
      <c r="L263" s="159"/>
      <c r="M263" s="159"/>
      <c r="N263" s="27"/>
      <c r="O263" s="27"/>
      <c r="P263" s="27"/>
    </row>
    <row r="264" spans="1:16" ht="12.75">
      <c r="A264" s="102"/>
      <c r="B264" s="27"/>
      <c r="C264" s="27"/>
      <c r="D264" s="159"/>
      <c r="E264" s="159"/>
      <c r="F264" s="159"/>
      <c r="G264" s="159"/>
      <c r="H264" s="159"/>
      <c r="I264" s="159"/>
      <c r="J264" s="159"/>
      <c r="K264" s="159"/>
      <c r="L264" s="159"/>
      <c r="M264" s="159"/>
      <c r="N264" s="27"/>
      <c r="O264" s="27"/>
      <c r="P264" s="27"/>
    </row>
    <row r="265" spans="1:16" ht="12.75">
      <c r="A265" s="102"/>
      <c r="B265" s="27"/>
      <c r="C265" s="27"/>
      <c r="D265" s="159"/>
      <c r="E265" s="159"/>
      <c r="F265" s="159"/>
      <c r="G265" s="159"/>
      <c r="H265" s="159"/>
      <c r="I265" s="159"/>
      <c r="J265" s="159"/>
      <c r="K265" s="159"/>
      <c r="L265" s="159"/>
      <c r="M265" s="159"/>
      <c r="N265" s="27"/>
      <c r="O265" s="27"/>
      <c r="P265" s="27"/>
    </row>
    <row r="266" spans="1:16" ht="12.75">
      <c r="A266" s="102"/>
      <c r="B266" s="27"/>
      <c r="C266" s="27"/>
      <c r="D266" s="159"/>
      <c r="E266" s="159"/>
      <c r="F266" s="159"/>
      <c r="G266" s="159"/>
      <c r="H266" s="159"/>
      <c r="I266" s="159"/>
      <c r="J266" s="159"/>
      <c r="K266" s="159"/>
      <c r="L266" s="159"/>
      <c r="M266" s="159"/>
      <c r="N266" s="27"/>
      <c r="O266" s="27"/>
      <c r="P266" s="27"/>
    </row>
    <row r="267" spans="1:16" ht="12.75">
      <c r="A267" s="102"/>
      <c r="B267" s="27"/>
      <c r="C267" s="27"/>
      <c r="D267" s="159"/>
      <c r="E267" s="159"/>
      <c r="F267" s="159"/>
      <c r="G267" s="159"/>
      <c r="H267" s="159"/>
      <c r="I267" s="159"/>
      <c r="J267" s="159"/>
      <c r="K267" s="159"/>
      <c r="L267" s="159"/>
      <c r="M267" s="159"/>
      <c r="N267" s="27"/>
      <c r="O267" s="27"/>
      <c r="P267" s="27"/>
    </row>
    <row r="268" spans="1:16" ht="12.75">
      <c r="A268" s="102"/>
      <c r="B268" s="27"/>
      <c r="C268" s="27"/>
      <c r="D268" s="159"/>
      <c r="E268" s="159"/>
      <c r="F268" s="159"/>
      <c r="G268" s="159"/>
      <c r="H268" s="159"/>
      <c r="I268" s="159"/>
      <c r="J268" s="159"/>
      <c r="K268" s="159"/>
      <c r="L268" s="159"/>
      <c r="M268" s="159"/>
      <c r="N268" s="27"/>
      <c r="O268" s="27"/>
      <c r="P268" s="27"/>
    </row>
    <row r="269" spans="1:16" ht="12.75">
      <c r="A269" s="102"/>
      <c r="B269" s="27"/>
      <c r="C269" s="27"/>
      <c r="D269" s="159"/>
      <c r="E269" s="159"/>
      <c r="F269" s="159"/>
      <c r="G269" s="159"/>
      <c r="H269" s="159"/>
      <c r="I269" s="159"/>
      <c r="J269" s="159"/>
      <c r="K269" s="159"/>
      <c r="L269" s="159"/>
      <c r="M269" s="159"/>
      <c r="N269" s="27"/>
      <c r="O269" s="27"/>
      <c r="P269" s="27"/>
    </row>
    <row r="270" spans="1:16" ht="12.75">
      <c r="A270" s="102"/>
      <c r="B270" s="27"/>
      <c r="C270" s="27"/>
      <c r="D270" s="159"/>
      <c r="E270" s="159"/>
      <c r="F270" s="159"/>
      <c r="G270" s="159"/>
      <c r="H270" s="159"/>
      <c r="I270" s="159"/>
      <c r="J270" s="159"/>
      <c r="K270" s="159"/>
      <c r="L270" s="159"/>
      <c r="M270" s="159"/>
      <c r="N270" s="27"/>
      <c r="O270" s="27"/>
      <c r="P270" s="27"/>
    </row>
    <row r="271" spans="1:16" ht="12.75">
      <c r="A271" s="102"/>
      <c r="B271" s="27"/>
      <c r="C271" s="27"/>
      <c r="D271" s="159"/>
      <c r="E271" s="159"/>
      <c r="F271" s="159"/>
      <c r="G271" s="159"/>
      <c r="H271" s="159"/>
      <c r="I271" s="159"/>
      <c r="J271" s="159"/>
      <c r="K271" s="159"/>
      <c r="L271" s="159"/>
      <c r="M271" s="159"/>
      <c r="N271" s="27"/>
      <c r="O271" s="27"/>
      <c r="P271" s="27"/>
    </row>
    <row r="272" spans="1:16" ht="12.75">
      <c r="A272" s="102"/>
      <c r="B272" s="27"/>
      <c r="C272" s="27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27"/>
      <c r="O272" s="27"/>
      <c r="P272" s="27"/>
    </row>
    <row r="273" spans="1:16" ht="12.75">
      <c r="A273" s="102"/>
      <c r="B273" s="27"/>
      <c r="C273" s="27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27"/>
      <c r="O273" s="27"/>
      <c r="P273" s="27"/>
    </row>
    <row r="274" spans="1:16" ht="12.75">
      <c r="A274" s="102"/>
      <c r="B274" s="27"/>
      <c r="C274" s="27"/>
      <c r="D274" s="159"/>
      <c r="E274" s="159"/>
      <c r="F274" s="159"/>
      <c r="G274" s="159"/>
      <c r="H274" s="159"/>
      <c r="I274" s="159"/>
      <c r="J274" s="159"/>
      <c r="K274" s="159"/>
      <c r="L274" s="159"/>
      <c r="M274" s="159"/>
      <c r="N274" s="27"/>
      <c r="O274" s="27"/>
      <c r="P274" s="27"/>
    </row>
    <row r="275" spans="1:16" ht="12.75">
      <c r="A275" s="102"/>
      <c r="B275" s="27"/>
      <c r="C275" s="27"/>
      <c r="D275" s="159"/>
      <c r="E275" s="159"/>
      <c r="F275" s="159"/>
      <c r="G275" s="159"/>
      <c r="H275" s="159"/>
      <c r="I275" s="159"/>
      <c r="J275" s="159"/>
      <c r="K275" s="159"/>
      <c r="L275" s="159"/>
      <c r="M275" s="159"/>
      <c r="N275" s="27"/>
      <c r="O275" s="27"/>
      <c r="P275" s="27"/>
    </row>
    <row r="276" spans="1:16" ht="12.75">
      <c r="A276" s="102"/>
      <c r="B276" s="27"/>
      <c r="C276" s="27"/>
      <c r="D276" s="159"/>
      <c r="E276" s="159"/>
      <c r="F276" s="159"/>
      <c r="G276" s="159"/>
      <c r="H276" s="159"/>
      <c r="I276" s="159"/>
      <c r="J276" s="159"/>
      <c r="K276" s="159"/>
      <c r="L276" s="159"/>
      <c r="M276" s="159"/>
      <c r="N276" s="27"/>
      <c r="O276" s="27"/>
      <c r="P276" s="27"/>
    </row>
    <row r="277" spans="1:16" ht="12.75">
      <c r="A277" s="102"/>
      <c r="B277" s="27"/>
      <c r="C277" s="27"/>
      <c r="D277" s="159"/>
      <c r="E277" s="159"/>
      <c r="F277" s="159"/>
      <c r="G277" s="159"/>
      <c r="H277" s="159"/>
      <c r="I277" s="159"/>
      <c r="J277" s="159"/>
      <c r="K277" s="159"/>
      <c r="L277" s="159"/>
      <c r="M277" s="159"/>
      <c r="N277" s="27"/>
      <c r="O277" s="27"/>
      <c r="P277" s="27"/>
    </row>
    <row r="278" spans="1:16" ht="12.75">
      <c r="A278" s="102"/>
      <c r="B278" s="27"/>
      <c r="C278" s="27"/>
      <c r="D278" s="159"/>
      <c r="E278" s="159"/>
      <c r="F278" s="159"/>
      <c r="G278" s="159"/>
      <c r="H278" s="159"/>
      <c r="I278" s="159"/>
      <c r="J278" s="159"/>
      <c r="K278" s="159"/>
      <c r="L278" s="159"/>
      <c r="M278" s="159"/>
      <c r="N278" s="27"/>
      <c r="O278" s="27"/>
      <c r="P278" s="27"/>
    </row>
    <row r="279" spans="1:16" ht="12.75">
      <c r="A279" s="102"/>
      <c r="B279" s="27"/>
      <c r="C279" s="27"/>
      <c r="D279" s="159"/>
      <c r="E279" s="159"/>
      <c r="F279" s="159"/>
      <c r="G279" s="159"/>
      <c r="H279" s="159"/>
      <c r="I279" s="159"/>
      <c r="J279" s="159"/>
      <c r="K279" s="159"/>
      <c r="L279" s="159"/>
      <c r="M279" s="159"/>
      <c r="N279" s="27"/>
      <c r="O279" s="27"/>
      <c r="P279" s="27"/>
    </row>
    <row r="280" spans="1:16" ht="12.75">
      <c r="A280" s="102"/>
      <c r="B280" s="27"/>
      <c r="C280" s="27"/>
      <c r="D280" s="159"/>
      <c r="E280" s="159"/>
      <c r="F280" s="159"/>
      <c r="G280" s="159"/>
      <c r="H280" s="159"/>
      <c r="I280" s="159"/>
      <c r="J280" s="159"/>
      <c r="K280" s="159"/>
      <c r="L280" s="159"/>
      <c r="M280" s="159"/>
      <c r="N280" s="27"/>
      <c r="O280" s="27"/>
      <c r="P280" s="27"/>
    </row>
    <row r="281" spans="1:16" ht="12.75">
      <c r="A281" s="102"/>
      <c r="B281" s="27"/>
      <c r="C281" s="27"/>
      <c r="D281" s="159"/>
      <c r="E281" s="159"/>
      <c r="F281" s="159"/>
      <c r="G281" s="159"/>
      <c r="H281" s="159"/>
      <c r="I281" s="159"/>
      <c r="J281" s="159"/>
      <c r="K281" s="159"/>
      <c r="L281" s="159"/>
      <c r="M281" s="159"/>
      <c r="N281" s="27"/>
      <c r="O281" s="27"/>
      <c r="P281" s="27"/>
    </row>
    <row r="282" spans="1:16" ht="12.75">
      <c r="A282" s="102"/>
      <c r="B282" s="27"/>
      <c r="C282" s="27"/>
      <c r="D282" s="159"/>
      <c r="E282" s="159"/>
      <c r="F282" s="159"/>
      <c r="G282" s="159"/>
      <c r="H282" s="159"/>
      <c r="I282" s="159"/>
      <c r="J282" s="159"/>
      <c r="K282" s="159"/>
      <c r="L282" s="159"/>
      <c r="M282" s="159"/>
      <c r="N282" s="27"/>
      <c r="O282" s="27"/>
      <c r="P282" s="27"/>
    </row>
    <row r="283" spans="1:16" ht="12.75">
      <c r="A283" s="102"/>
      <c r="B283" s="27"/>
      <c r="C283" s="27"/>
      <c r="D283" s="159"/>
      <c r="E283" s="159"/>
      <c r="F283" s="159"/>
      <c r="G283" s="159"/>
      <c r="H283" s="159"/>
      <c r="I283" s="159"/>
      <c r="J283" s="159"/>
      <c r="K283" s="159"/>
      <c r="L283" s="159"/>
      <c r="M283" s="159"/>
      <c r="N283" s="27"/>
      <c r="O283" s="27"/>
      <c r="P283" s="27"/>
    </row>
    <row r="284" spans="1:16" ht="12.75">
      <c r="A284" s="102"/>
      <c r="B284" s="27"/>
      <c r="C284" s="27"/>
      <c r="D284" s="159"/>
      <c r="E284" s="159"/>
      <c r="F284" s="159"/>
      <c r="G284" s="159"/>
      <c r="H284" s="159"/>
      <c r="I284" s="159"/>
      <c r="J284" s="159"/>
      <c r="K284" s="159"/>
      <c r="L284" s="159"/>
      <c r="M284" s="159"/>
      <c r="N284" s="27"/>
      <c r="O284" s="27"/>
      <c r="P284" s="27"/>
    </row>
    <row r="285" spans="1:16" ht="12.75">
      <c r="A285" s="102"/>
      <c r="B285" s="27"/>
      <c r="C285" s="27"/>
      <c r="D285" s="159"/>
      <c r="E285" s="159"/>
      <c r="F285" s="159"/>
      <c r="G285" s="159"/>
      <c r="H285" s="159"/>
      <c r="I285" s="159"/>
      <c r="J285" s="159"/>
      <c r="K285" s="159"/>
      <c r="L285" s="159"/>
      <c r="M285" s="159"/>
      <c r="N285" s="27"/>
      <c r="O285" s="27"/>
      <c r="P285" s="27"/>
    </row>
    <row r="286" spans="1:16" ht="12.75">
      <c r="A286" s="102"/>
      <c r="B286" s="27"/>
      <c r="C286" s="27"/>
      <c r="D286" s="159"/>
      <c r="E286" s="159"/>
      <c r="F286" s="159"/>
      <c r="G286" s="159"/>
      <c r="H286" s="159"/>
      <c r="I286" s="159"/>
      <c r="J286" s="159"/>
      <c r="K286" s="159"/>
      <c r="L286" s="159"/>
      <c r="M286" s="159"/>
      <c r="N286" s="27"/>
      <c r="O286" s="27"/>
      <c r="P286" s="27"/>
    </row>
    <row r="287" spans="1:16" ht="12.75">
      <c r="A287" s="102"/>
      <c r="B287" s="27"/>
      <c r="C287" s="27"/>
      <c r="D287" s="159"/>
      <c r="E287" s="159"/>
      <c r="F287" s="159"/>
      <c r="G287" s="159"/>
      <c r="H287" s="159"/>
      <c r="I287" s="159"/>
      <c r="J287" s="159"/>
      <c r="K287" s="159"/>
      <c r="L287" s="159"/>
      <c r="M287" s="159"/>
      <c r="N287" s="27"/>
      <c r="O287" s="27"/>
      <c r="P287" s="27"/>
    </row>
    <row r="288" spans="1:16" ht="12.75">
      <c r="A288" s="102"/>
      <c r="B288" s="27"/>
      <c r="C288" s="27"/>
      <c r="D288" s="159"/>
      <c r="E288" s="159"/>
      <c r="F288" s="159"/>
      <c r="G288" s="159"/>
      <c r="H288" s="159"/>
      <c r="I288" s="159"/>
      <c r="J288" s="159"/>
      <c r="K288" s="159"/>
      <c r="L288" s="159"/>
      <c r="M288" s="159"/>
      <c r="N288" s="27"/>
      <c r="O288" s="27"/>
      <c r="P288" s="27"/>
    </row>
    <row r="289" spans="1:16" ht="12.75">
      <c r="A289" s="102"/>
      <c r="B289" s="27"/>
      <c r="C289" s="27"/>
      <c r="D289" s="159"/>
      <c r="E289" s="159"/>
      <c r="F289" s="159"/>
      <c r="G289" s="159"/>
      <c r="H289" s="159"/>
      <c r="I289" s="159"/>
      <c r="J289" s="159"/>
      <c r="K289" s="159"/>
      <c r="L289" s="159"/>
      <c r="M289" s="159"/>
      <c r="N289" s="27"/>
      <c r="O289" s="27"/>
      <c r="P289" s="27"/>
    </row>
    <row r="290" spans="1:16" ht="12.75">
      <c r="A290" s="102"/>
      <c r="B290" s="27"/>
      <c r="C290" s="27"/>
      <c r="D290" s="159"/>
      <c r="E290" s="159"/>
      <c r="F290" s="159"/>
      <c r="G290" s="159"/>
      <c r="H290" s="159"/>
      <c r="I290" s="159"/>
      <c r="J290" s="159"/>
      <c r="K290" s="159"/>
      <c r="L290" s="159"/>
      <c r="M290" s="159"/>
      <c r="N290" s="27"/>
      <c r="O290" s="27"/>
      <c r="P290" s="27"/>
    </row>
    <row r="291" spans="1:16" ht="12.75">
      <c r="A291" s="102"/>
      <c r="B291" s="27"/>
      <c r="C291" s="27"/>
      <c r="D291" s="159"/>
      <c r="E291" s="159"/>
      <c r="F291" s="159"/>
      <c r="G291" s="159"/>
      <c r="H291" s="159"/>
      <c r="I291" s="159"/>
      <c r="J291" s="159"/>
      <c r="K291" s="159"/>
      <c r="L291" s="159"/>
      <c r="M291" s="159"/>
      <c r="N291" s="27"/>
      <c r="O291" s="27"/>
      <c r="P291" s="27"/>
    </row>
    <row r="292" spans="1:16" ht="12.75">
      <c r="A292" s="102"/>
      <c r="B292" s="27"/>
      <c r="C292" s="27"/>
      <c r="D292" s="159"/>
      <c r="E292" s="159"/>
      <c r="F292" s="159"/>
      <c r="G292" s="159"/>
      <c r="H292" s="159"/>
      <c r="I292" s="159"/>
      <c r="J292" s="159"/>
      <c r="K292" s="159"/>
      <c r="L292" s="159"/>
      <c r="M292" s="159"/>
      <c r="N292" s="27"/>
      <c r="O292" s="27"/>
      <c r="P292" s="27"/>
    </row>
    <row r="293" spans="1:16" ht="12.75">
      <c r="A293" s="102"/>
      <c r="B293" s="27"/>
      <c r="C293" s="27"/>
      <c r="D293" s="159"/>
      <c r="E293" s="159"/>
      <c r="F293" s="159"/>
      <c r="G293" s="159"/>
      <c r="H293" s="159"/>
      <c r="I293" s="159"/>
      <c r="J293" s="159"/>
      <c r="K293" s="159"/>
      <c r="L293" s="159"/>
      <c r="M293" s="159"/>
      <c r="N293" s="27"/>
      <c r="O293" s="27"/>
      <c r="P293" s="27"/>
    </row>
    <row r="294" spans="1:16" ht="12.75">
      <c r="A294" s="102"/>
      <c r="B294" s="27"/>
      <c r="C294" s="27"/>
      <c r="D294" s="159"/>
      <c r="E294" s="159"/>
      <c r="F294" s="159"/>
      <c r="G294" s="159"/>
      <c r="H294" s="159"/>
      <c r="I294" s="159"/>
      <c r="J294" s="159"/>
      <c r="K294" s="159"/>
      <c r="L294" s="159"/>
      <c r="M294" s="159"/>
      <c r="N294" s="27"/>
      <c r="O294" s="27"/>
      <c r="P294" s="27"/>
    </row>
    <row r="295" spans="1:16" ht="12.75">
      <c r="A295" s="102"/>
      <c r="B295" s="154"/>
      <c r="C295" s="27"/>
      <c r="D295" s="27"/>
      <c r="E295" s="27"/>
      <c r="F295" s="27"/>
      <c r="G295" s="27"/>
      <c r="H295" s="159"/>
      <c r="I295" s="159"/>
      <c r="J295" s="159"/>
      <c r="K295" s="159"/>
      <c r="L295" s="159"/>
      <c r="M295" s="159"/>
      <c r="N295" s="159"/>
      <c r="O295" s="27"/>
      <c r="P295" s="27"/>
    </row>
    <row r="296" spans="1:16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  <row r="297" spans="1:16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</row>
    <row r="298" spans="1:16" ht="12.75">
      <c r="A298" s="102"/>
      <c r="B298" s="305"/>
      <c r="C298" s="305"/>
      <c r="D298" s="305"/>
      <c r="E298" s="305"/>
      <c r="F298" s="305"/>
      <c r="G298" s="305"/>
      <c r="H298" s="305"/>
      <c r="I298" s="305"/>
      <c r="J298" s="305"/>
      <c r="K298" s="305"/>
      <c r="L298" s="305"/>
      <c r="M298" s="305"/>
      <c r="N298" s="27"/>
      <c r="O298" s="27"/>
      <c r="P298" s="27"/>
    </row>
    <row r="299" spans="1:16" ht="12.75">
      <c r="A299" s="102"/>
      <c r="B299" s="306"/>
      <c r="C299" s="306"/>
      <c r="D299" s="311"/>
      <c r="E299" s="306"/>
      <c r="F299" s="306"/>
      <c r="G299" s="306"/>
      <c r="H299" s="306"/>
      <c r="I299" s="306"/>
      <c r="J299" s="306"/>
      <c r="K299" s="306"/>
      <c r="L299" s="306"/>
      <c r="M299" s="306"/>
      <c r="N299" s="306"/>
      <c r="O299" s="27"/>
      <c r="P299" s="27"/>
    </row>
    <row r="300" spans="1:16" ht="12.75">
      <c r="A300" s="102"/>
      <c r="B300" s="154"/>
      <c r="C300" s="154"/>
      <c r="D300" s="154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</row>
    <row r="301" spans="1:16" ht="12.75">
      <c r="A301" s="103"/>
      <c r="B301" s="162"/>
      <c r="C301" s="162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</row>
    <row r="302" spans="1:16" ht="12.75">
      <c r="A302" s="103"/>
      <c r="B302" s="162"/>
      <c r="C302" s="162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</row>
    <row r="303" spans="1:16" ht="12.75">
      <c r="A303" s="103"/>
      <c r="B303" s="162"/>
      <c r="C303" s="162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</row>
    <row r="304" spans="1:16" ht="12.75">
      <c r="A304" s="103"/>
      <c r="B304" s="162"/>
      <c r="C304" s="162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</row>
    <row r="305" spans="1:16" ht="12.75">
      <c r="A305" s="103"/>
      <c r="B305" s="162"/>
      <c r="C305" s="162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</row>
    <row r="306" spans="1:16" ht="12.75">
      <c r="A306" s="103"/>
      <c r="B306" s="162"/>
      <c r="C306" s="162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</row>
    <row r="307" spans="1:16" ht="12.75">
      <c r="A307" s="103"/>
      <c r="B307" s="162"/>
      <c r="C307" s="162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</row>
    <row r="308" spans="1:16" ht="12.75">
      <c r="A308" s="103"/>
      <c r="B308" s="162"/>
      <c r="C308" s="162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</row>
    <row r="309" spans="1:16" ht="12.75">
      <c r="A309" s="103"/>
      <c r="B309" s="162"/>
      <c r="C309" s="162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</row>
    <row r="310" spans="1:16" ht="12.75">
      <c r="A310" s="103"/>
      <c r="B310" s="162"/>
      <c r="C310" s="162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</row>
    <row r="311" spans="1:16" ht="12.75">
      <c r="A311" s="103"/>
      <c r="B311" s="162"/>
      <c r="C311" s="162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</row>
    <row r="312" spans="1:16" ht="12.75">
      <c r="A312" s="103"/>
      <c r="B312" s="162"/>
      <c r="C312" s="162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</row>
    <row r="313" spans="1:16" ht="12.75">
      <c r="A313" s="103"/>
      <c r="B313" s="162"/>
      <c r="C313" s="162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</row>
    <row r="314" spans="1:16" ht="12.75">
      <c r="A314" s="103"/>
      <c r="B314" s="162"/>
      <c r="C314" s="162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</row>
    <row r="315" spans="1:16" ht="12.75">
      <c r="A315" s="103"/>
      <c r="B315" s="162"/>
      <c r="C315" s="162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</row>
    <row r="316" spans="1:16" ht="12.75">
      <c r="A316" s="103"/>
      <c r="B316" s="162"/>
      <c r="C316" s="162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</row>
    <row r="317" spans="1:16" ht="12.75">
      <c r="A317" s="103"/>
      <c r="B317" s="162"/>
      <c r="C317" s="162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</row>
    <row r="318" spans="1:16" ht="12.75">
      <c r="A318" s="103"/>
      <c r="B318" s="162"/>
      <c r="C318" s="162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</row>
    <row r="319" spans="1:16" ht="12.75">
      <c r="A319" s="103"/>
      <c r="B319" s="162"/>
      <c r="C319" s="162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</row>
    <row r="320" spans="1:16" ht="12.75">
      <c r="A320" s="103"/>
      <c r="B320" s="162"/>
      <c r="C320" s="162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</row>
    <row r="321" spans="1:16" ht="12.75">
      <c r="A321" s="103"/>
      <c r="B321" s="162"/>
      <c r="C321" s="162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</row>
    <row r="322" spans="1:16" ht="12.75">
      <c r="A322" s="103"/>
      <c r="B322" s="162"/>
      <c r="C322" s="162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</row>
    <row r="323" spans="1:16" ht="12.75">
      <c r="A323" s="103"/>
      <c r="B323" s="162"/>
      <c r="C323" s="162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</row>
    <row r="324" spans="1:16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</row>
    <row r="325" spans="1:16" ht="12.75">
      <c r="A325" s="102"/>
      <c r="B325" s="308"/>
      <c r="C325" s="309"/>
      <c r="D325" s="306"/>
      <c r="E325" s="306"/>
      <c r="F325" s="306"/>
      <c r="G325" s="306"/>
      <c r="H325" s="306"/>
      <c r="I325" s="306"/>
      <c r="J325" s="306"/>
      <c r="K325" s="306"/>
      <c r="L325" s="306"/>
      <c r="M325" s="306"/>
      <c r="N325" s="27"/>
      <c r="O325" s="27"/>
      <c r="P325" s="27"/>
    </row>
    <row r="326" spans="1:16" ht="12.75">
      <c r="A326" s="102"/>
      <c r="B326" s="309"/>
      <c r="C326" s="30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</row>
    <row r="327" spans="1:16" ht="12.75">
      <c r="A327" s="102"/>
      <c r="B327" s="307"/>
      <c r="C327" s="307"/>
      <c r="D327" s="161"/>
      <c r="E327" s="161"/>
      <c r="F327" s="161"/>
      <c r="G327" s="161"/>
      <c r="H327" s="161"/>
      <c r="I327" s="161"/>
      <c r="J327" s="161"/>
      <c r="K327" s="161"/>
      <c r="L327" s="161"/>
      <c r="M327" s="161"/>
      <c r="N327" s="27"/>
      <c r="O327" s="27"/>
      <c r="P327" s="27"/>
    </row>
    <row r="328" spans="1:16" ht="12.75">
      <c r="A328" s="102"/>
      <c r="B328" s="307"/>
      <c r="C328" s="307"/>
      <c r="D328" s="161"/>
      <c r="E328" s="161"/>
      <c r="F328" s="161"/>
      <c r="G328" s="161"/>
      <c r="H328" s="161"/>
      <c r="I328" s="161"/>
      <c r="J328" s="161"/>
      <c r="K328" s="161"/>
      <c r="L328" s="161"/>
      <c r="M328" s="161"/>
      <c r="N328" s="27"/>
      <c r="O328" s="27"/>
      <c r="P328" s="27"/>
    </row>
    <row r="329" spans="1:16" ht="12.75">
      <c r="A329" s="102"/>
      <c r="B329" s="307"/>
      <c r="C329" s="307"/>
      <c r="D329" s="161"/>
      <c r="E329" s="161"/>
      <c r="F329" s="161"/>
      <c r="G329" s="161"/>
      <c r="H329" s="161"/>
      <c r="I329" s="161"/>
      <c r="J329" s="161"/>
      <c r="K329" s="161"/>
      <c r="L329" s="161"/>
      <c r="M329" s="161"/>
      <c r="N329" s="27"/>
      <c r="O329" s="27"/>
      <c r="P329" s="27"/>
    </row>
    <row r="330" spans="1:16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102"/>
      <c r="B404" s="154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</row>
    <row r="405" spans="1:16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1:16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</row>
    <row r="407" spans="1:16" ht="12.75">
      <c r="A407" s="102"/>
      <c r="B407" s="308"/>
      <c r="C407" s="309"/>
      <c r="D407" s="306"/>
      <c r="E407" s="306"/>
      <c r="F407" s="306"/>
      <c r="G407" s="306"/>
      <c r="H407" s="306"/>
      <c r="I407" s="306"/>
      <c r="J407" s="306"/>
      <c r="K407" s="306"/>
      <c r="L407" s="306"/>
      <c r="M407" s="306"/>
      <c r="N407" s="27"/>
      <c r="O407" s="27"/>
      <c r="P407" s="27"/>
    </row>
    <row r="408" spans="1:16" ht="12.75">
      <c r="A408" s="102"/>
      <c r="B408" s="309"/>
      <c r="C408" s="30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</row>
    <row r="409" spans="1:16" ht="12.75">
      <c r="A409" s="102"/>
      <c r="B409" s="307"/>
      <c r="C409" s="307"/>
      <c r="D409" s="161"/>
      <c r="E409" s="161"/>
      <c r="F409" s="161"/>
      <c r="G409" s="161"/>
      <c r="H409" s="161"/>
      <c r="I409" s="161"/>
      <c r="J409" s="161"/>
      <c r="K409" s="161"/>
      <c r="L409" s="161"/>
      <c r="M409" s="161"/>
      <c r="N409" s="27"/>
      <c r="O409" s="27"/>
      <c r="P409" s="27"/>
    </row>
    <row r="410" spans="1:16" ht="12.75">
      <c r="A410" s="102"/>
      <c r="B410" s="307"/>
      <c r="C410" s="307"/>
      <c r="D410" s="161"/>
      <c r="E410" s="161"/>
      <c r="F410" s="161"/>
      <c r="G410" s="161"/>
      <c r="H410" s="161"/>
      <c r="I410" s="161"/>
      <c r="J410" s="161"/>
      <c r="K410" s="161"/>
      <c r="L410" s="161"/>
      <c r="M410" s="161"/>
      <c r="N410" s="27"/>
      <c r="O410" s="27"/>
      <c r="P410" s="27"/>
    </row>
    <row r="411" spans="1:16" ht="12.75">
      <c r="A411" s="102"/>
      <c r="B411" s="307"/>
      <c r="C411" s="307"/>
      <c r="D411" s="161"/>
      <c r="E411" s="161"/>
      <c r="F411" s="161"/>
      <c r="G411" s="161"/>
      <c r="H411" s="161"/>
      <c r="I411" s="161"/>
      <c r="J411" s="161"/>
      <c r="K411" s="161"/>
      <c r="L411" s="161"/>
      <c r="M411" s="161"/>
      <c r="N411" s="27"/>
      <c r="O411" s="27"/>
      <c r="P411" s="27"/>
    </row>
    <row r="412" spans="1:16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1:16" ht="12.75">
      <c r="A413" s="102"/>
      <c r="B413" s="305"/>
      <c r="C413" s="305"/>
      <c r="D413" s="305"/>
      <c r="E413" s="305"/>
      <c r="F413" s="305"/>
      <c r="G413" s="305"/>
      <c r="H413" s="305"/>
      <c r="I413" s="305"/>
      <c r="J413" s="305"/>
      <c r="K413" s="305"/>
      <c r="L413" s="305"/>
      <c r="M413" s="305"/>
      <c r="N413" s="27"/>
      <c r="O413" s="27"/>
      <c r="P413" s="27"/>
    </row>
    <row r="414" spans="1:16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1:16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  <row r="456" spans="1:16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</row>
    <row r="457" spans="1:16" ht="12.75">
      <c r="A457" s="102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</row>
    <row r="458" spans="1:16" ht="12.75">
      <c r="A458" s="102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</row>
  </sheetData>
  <sheetProtection/>
  <mergeCells count="97">
    <mergeCell ref="F13:L14"/>
    <mergeCell ref="B2:M2"/>
    <mergeCell ref="N2:O2"/>
    <mergeCell ref="B6:M7"/>
    <mergeCell ref="B8:M8"/>
    <mergeCell ref="F10:M11"/>
    <mergeCell ref="B56:M56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B57:M57"/>
    <mergeCell ref="B58:M58"/>
    <mergeCell ref="D60:E60"/>
    <mergeCell ref="F60:I60"/>
    <mergeCell ref="J60:K61"/>
    <mergeCell ref="D61:E61"/>
    <mergeCell ref="F61:G61"/>
    <mergeCell ref="H61:I61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201:C201"/>
    <mergeCell ref="B106:C106"/>
    <mergeCell ref="B107:C107"/>
    <mergeCell ref="B108:C108"/>
    <mergeCell ref="H116:I116"/>
    <mergeCell ref="B174:C174"/>
    <mergeCell ref="D174:E174"/>
    <mergeCell ref="F174:G174"/>
    <mergeCell ref="H174:I174"/>
    <mergeCell ref="J174:K174"/>
    <mergeCell ref="L174:M174"/>
    <mergeCell ref="B176:B187"/>
    <mergeCell ref="B188:C188"/>
    <mergeCell ref="B189:B200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B327:C327"/>
    <mergeCell ref="B328:C328"/>
    <mergeCell ref="B329:C329"/>
    <mergeCell ref="B407:C408"/>
    <mergeCell ref="D407:E407"/>
    <mergeCell ref="B413:M413"/>
    <mergeCell ref="H407:I407"/>
    <mergeCell ref="J407:K407"/>
    <mergeCell ref="L407:M407"/>
    <mergeCell ref="B409:C409"/>
    <mergeCell ref="B410:C410"/>
    <mergeCell ref="B411:C411"/>
    <mergeCell ref="F407:G407"/>
  </mergeCells>
  <conditionalFormatting sqref="B101:L101">
    <cfRule type="expression" priority="7" dxfId="1" stopIfTrue="1">
      <formula>$E101=""</formula>
    </cfRule>
    <cfRule type="expression" priority="8" dxfId="0" stopIfTrue="1">
      <formula>"$F101="""""</formula>
    </cfRule>
  </conditionalFormatting>
  <conditionalFormatting sqref="B100:L100">
    <cfRule type="expression" priority="5" dxfId="1" stopIfTrue="1">
      <formula>$E100=""</formula>
    </cfRule>
    <cfRule type="expression" priority="6" dxfId="0" stopIfTrue="1">
      <formula>"$F101="""""</formula>
    </cfRule>
  </conditionalFormatting>
  <conditionalFormatting sqref="B99:L99">
    <cfRule type="expression" priority="3" dxfId="1" stopIfTrue="1">
      <formula>$E99=""</formula>
    </cfRule>
    <cfRule type="expression" priority="4" dxfId="0" stopIfTrue="1">
      <formula>"$F101="""""</formula>
    </cfRule>
  </conditionalFormatting>
  <conditionalFormatting sqref="B98:L98">
    <cfRule type="expression" priority="1" dxfId="1" stopIfTrue="1">
      <formula>$E98=""</formula>
    </cfRule>
    <cfRule type="expression" priority="2" dxfId="0" stopIfTrue="1">
      <formula>"$F101="""""</formula>
    </cfRule>
  </conditionalFormatting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10" min="1" max="11" man="1"/>
    <brk id="1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6"/>
  <sheetViews>
    <sheetView showGridLines="0" zoomScale="85" zoomScaleNormal="85" zoomScalePageLayoutView="0" workbookViewId="0" topLeftCell="A1">
      <selection activeCell="D17" sqref="D17"/>
    </sheetView>
  </sheetViews>
  <sheetFormatPr defaultColWidth="11.421875" defaultRowHeight="12.75"/>
  <cols>
    <col min="1" max="1" width="8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customHeight="1" thickBot="1">
      <c r="B2" s="362" t="s">
        <v>0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4"/>
      <c r="N2" s="365">
        <v>41091</v>
      </c>
      <c r="O2" s="366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67" t="s">
        <v>2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9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70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2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73" t="s">
        <v>3</v>
      </c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5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163"/>
      <c r="F10" s="360" t="s">
        <v>5</v>
      </c>
      <c r="G10" s="376"/>
      <c r="H10" s="376"/>
      <c r="I10" s="376"/>
      <c r="J10" s="376"/>
      <c r="K10" s="376"/>
      <c r="L10" s="376"/>
      <c r="M10" s="377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78"/>
      <c r="G11" s="379"/>
      <c r="H11" s="379"/>
      <c r="I11" s="379"/>
      <c r="J11" s="379"/>
      <c r="K11" s="379"/>
      <c r="L11" s="379"/>
      <c r="M11" s="380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10"/>
      <c r="G12" s="164"/>
      <c r="H12" s="164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60" t="s">
        <v>7</v>
      </c>
      <c r="G13" s="361"/>
      <c r="H13" s="361"/>
      <c r="I13" s="361"/>
      <c r="J13" s="361"/>
      <c r="K13" s="361"/>
      <c r="L13" s="361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54"/>
      <c r="G14" s="353"/>
      <c r="H14" s="353"/>
      <c r="I14" s="353"/>
      <c r="J14" s="353"/>
      <c r="K14" s="353"/>
      <c r="L14" s="353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52" t="s">
        <v>50</v>
      </c>
      <c r="G15" s="353"/>
      <c r="H15" s="353"/>
      <c r="I15" s="353"/>
      <c r="J15" s="353"/>
      <c r="K15" s="353"/>
      <c r="L15" s="353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54"/>
      <c r="G16" s="353"/>
      <c r="H16" s="353"/>
      <c r="I16" s="353"/>
      <c r="J16" s="353"/>
      <c r="K16" s="353"/>
      <c r="L16" s="353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51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23" t="s">
        <v>12</v>
      </c>
      <c r="E26" s="324"/>
      <c r="F26" s="325" t="s">
        <v>13</v>
      </c>
      <c r="G26" s="325"/>
      <c r="H26" s="325"/>
      <c r="I26" s="325"/>
      <c r="J26" s="326" t="s">
        <v>14</v>
      </c>
      <c r="K26" s="327"/>
    </row>
    <row r="27" spans="2:11" ht="13.5" thickBot="1">
      <c r="B27" s="355"/>
      <c r="C27" s="355"/>
      <c r="D27" s="334" t="s">
        <v>15</v>
      </c>
      <c r="E27" s="335"/>
      <c r="F27" s="336" t="s">
        <v>16</v>
      </c>
      <c r="G27" s="337"/>
      <c r="H27" s="337" t="s">
        <v>17</v>
      </c>
      <c r="I27" s="350"/>
      <c r="J27" s="328"/>
      <c r="K27" s="329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165" t="s">
        <v>43</v>
      </c>
      <c r="G28" s="166" t="s">
        <v>21</v>
      </c>
      <c r="H28" s="166" t="s">
        <v>20</v>
      </c>
      <c r="I28" s="167" t="s">
        <v>21</v>
      </c>
      <c r="J28" s="168" t="s">
        <v>20</v>
      </c>
      <c r="K28" s="169" t="s">
        <v>21</v>
      </c>
    </row>
    <row r="29" spans="2:11" ht="12.75">
      <c r="B29" s="356">
        <v>2011</v>
      </c>
      <c r="C29" s="36" t="s">
        <v>23</v>
      </c>
      <c r="D29" s="37">
        <v>6487825.326313759</v>
      </c>
      <c r="E29" s="38">
        <v>546670.2123222334</v>
      </c>
      <c r="F29" s="37">
        <v>35303723.1139239</v>
      </c>
      <c r="G29" s="39">
        <v>5240387.216699532</v>
      </c>
      <c r="H29" s="39">
        <v>10794736.971734172</v>
      </c>
      <c r="I29" s="38">
        <v>1770507.2506987927</v>
      </c>
      <c r="J29" s="40">
        <v>52586285.41197183</v>
      </c>
      <c r="K29" s="38">
        <v>7557564.679720558</v>
      </c>
    </row>
    <row r="30" spans="2:11" ht="12.75">
      <c r="B30" s="357"/>
      <c r="C30" s="41" t="s">
        <v>24</v>
      </c>
      <c r="D30" s="42">
        <v>6110566.314203978</v>
      </c>
      <c r="E30" s="43">
        <v>715536.3577768068</v>
      </c>
      <c r="F30" s="42">
        <v>31543033.616332874</v>
      </c>
      <c r="G30" s="44">
        <v>4593171.506428232</v>
      </c>
      <c r="H30" s="44">
        <v>8949589.410456123</v>
      </c>
      <c r="I30" s="43">
        <v>1181312.5233403696</v>
      </c>
      <c r="J30" s="45">
        <v>46603189.34099297</v>
      </c>
      <c r="K30" s="43">
        <v>6490020.387545409</v>
      </c>
    </row>
    <row r="31" spans="2:11" ht="12.75">
      <c r="B31" s="357"/>
      <c r="C31" s="41" t="s">
        <v>25</v>
      </c>
      <c r="D31" s="42">
        <v>6685827.9367894335</v>
      </c>
      <c r="E31" s="43">
        <v>568564.5341442374</v>
      </c>
      <c r="F31" s="42">
        <v>38254583.05328242</v>
      </c>
      <c r="G31" s="44">
        <v>5710312.0325778695</v>
      </c>
      <c r="H31" s="44">
        <v>19173226.74651164</v>
      </c>
      <c r="I31" s="43">
        <v>2762033.878388494</v>
      </c>
      <c r="J31" s="45">
        <v>64113637.736583486</v>
      </c>
      <c r="K31" s="43">
        <v>9040910.4451106</v>
      </c>
    </row>
    <row r="32" spans="2:11" ht="12.75">
      <c r="B32" s="357"/>
      <c r="C32" s="41" t="s">
        <v>26</v>
      </c>
      <c r="D32" s="42">
        <v>5828867.838804128</v>
      </c>
      <c r="E32" s="43">
        <v>426747.8869852669</v>
      </c>
      <c r="F32" s="42">
        <v>37231308.545662776</v>
      </c>
      <c r="G32" s="44">
        <v>5549570.842435025</v>
      </c>
      <c r="H32" s="44">
        <v>12601787.968187</v>
      </c>
      <c r="I32" s="43">
        <v>1587442.5497348781</v>
      </c>
      <c r="J32" s="45">
        <v>55661964.352653906</v>
      </c>
      <c r="K32" s="43">
        <v>7563761.27915517</v>
      </c>
    </row>
    <row r="33" spans="2:11" ht="12.75">
      <c r="B33" s="357"/>
      <c r="C33" s="41" t="s">
        <v>27</v>
      </c>
      <c r="D33" s="42">
        <v>7513971.0109431315</v>
      </c>
      <c r="E33" s="43">
        <v>686271.8215323921</v>
      </c>
      <c r="F33" s="42">
        <v>40073417.32343506</v>
      </c>
      <c r="G33" s="44">
        <v>6476363.298862961</v>
      </c>
      <c r="H33" s="44">
        <v>16113256.312580196</v>
      </c>
      <c r="I33" s="43">
        <v>2727303.7157917344</v>
      </c>
      <c r="J33" s="45">
        <v>63700644.64695839</v>
      </c>
      <c r="K33" s="43">
        <v>9889938.836187089</v>
      </c>
    </row>
    <row r="34" spans="2:11" ht="12.75">
      <c r="B34" s="357"/>
      <c r="C34" s="41" t="s">
        <v>28</v>
      </c>
      <c r="D34" s="42">
        <v>8932216.69865862</v>
      </c>
      <c r="E34" s="43">
        <v>762477.4891978215</v>
      </c>
      <c r="F34" s="42">
        <v>38550516.34791124</v>
      </c>
      <c r="G34" s="44">
        <v>5573523.824630987</v>
      </c>
      <c r="H34" s="44">
        <v>12687690.41685035</v>
      </c>
      <c r="I34" s="43">
        <v>2135729.7949700253</v>
      </c>
      <c r="J34" s="45">
        <v>60170423.46342021</v>
      </c>
      <c r="K34" s="43">
        <v>8471731.108798834</v>
      </c>
    </row>
    <row r="35" spans="2:11" ht="12.75">
      <c r="B35" s="357"/>
      <c r="C35" s="41" t="s">
        <v>29</v>
      </c>
      <c r="D35" s="42">
        <v>5707092.796216992</v>
      </c>
      <c r="E35" s="43">
        <v>485149.59853951284</v>
      </c>
      <c r="F35" s="42">
        <v>37364104.32434406</v>
      </c>
      <c r="G35" s="44">
        <v>5351177.841952537</v>
      </c>
      <c r="H35" s="44">
        <v>16088552.969709499</v>
      </c>
      <c r="I35" s="43">
        <v>2503765.1069623763</v>
      </c>
      <c r="J35" s="45">
        <v>59159750.09027056</v>
      </c>
      <c r="K35" s="43">
        <v>8340092.547454426</v>
      </c>
    </row>
    <row r="36" spans="2:11" ht="12.75">
      <c r="B36" s="357"/>
      <c r="C36" s="41" t="s">
        <v>30</v>
      </c>
      <c r="D36" s="42">
        <v>7311744.788192457</v>
      </c>
      <c r="E36" s="43">
        <v>619491.0537642259</v>
      </c>
      <c r="F36" s="42">
        <v>51023645.525029235</v>
      </c>
      <c r="G36" s="44">
        <v>6263322.438425238</v>
      </c>
      <c r="H36" s="44">
        <v>26693270.23874193</v>
      </c>
      <c r="I36" s="43">
        <v>3865525.639191913</v>
      </c>
      <c r="J36" s="45">
        <v>85028660.55196361</v>
      </c>
      <c r="K36" s="43">
        <v>10748339.131381378</v>
      </c>
    </row>
    <row r="37" spans="2:11" ht="12.75">
      <c r="B37" s="357"/>
      <c r="C37" s="41" t="s">
        <v>31</v>
      </c>
      <c r="D37" s="42">
        <v>5327559.232557837</v>
      </c>
      <c r="E37" s="43">
        <v>533686.1659651174</v>
      </c>
      <c r="F37" s="42">
        <v>45524063.459812135</v>
      </c>
      <c r="G37" s="44">
        <v>6549487.056175651</v>
      </c>
      <c r="H37" s="44">
        <v>20703120.043153785</v>
      </c>
      <c r="I37" s="43">
        <v>2883830.136380288</v>
      </c>
      <c r="J37" s="45">
        <v>71554742.73552376</v>
      </c>
      <c r="K37" s="43">
        <v>9967003.358521055</v>
      </c>
    </row>
    <row r="38" spans="2:11" ht="12.75">
      <c r="B38" s="357"/>
      <c r="C38" s="41" t="s">
        <v>32</v>
      </c>
      <c r="D38" s="42">
        <v>4775113.447134913</v>
      </c>
      <c r="E38" s="43">
        <v>387120.4474889502</v>
      </c>
      <c r="F38" s="42">
        <v>37461597.72082779</v>
      </c>
      <c r="G38" s="44">
        <v>5613301.291298808</v>
      </c>
      <c r="H38" s="44">
        <v>15748995.094461923</v>
      </c>
      <c r="I38" s="43">
        <v>2081405.5290253316</v>
      </c>
      <c r="J38" s="45">
        <v>57985706.262424625</v>
      </c>
      <c r="K38" s="43">
        <v>8081827.26781309</v>
      </c>
    </row>
    <row r="39" spans="2:11" ht="12.75">
      <c r="B39" s="357"/>
      <c r="C39" s="41" t="s">
        <v>33</v>
      </c>
      <c r="D39" s="42">
        <v>5126668.450216682</v>
      </c>
      <c r="E39" s="43">
        <v>490994.2585549298</v>
      </c>
      <c r="F39" s="42">
        <v>33072908.309957273</v>
      </c>
      <c r="G39" s="44">
        <v>5113591.7293846905</v>
      </c>
      <c r="H39" s="44">
        <v>16864832.996717032</v>
      </c>
      <c r="I39" s="43">
        <v>2024741.7333990943</v>
      </c>
      <c r="J39" s="45">
        <v>55064409.75689098</v>
      </c>
      <c r="K39" s="43">
        <v>7629327.7213387145</v>
      </c>
    </row>
    <row r="40" spans="2:11" ht="13.5" thickBot="1">
      <c r="B40" s="358"/>
      <c r="C40" s="46" t="s">
        <v>34</v>
      </c>
      <c r="D40" s="170">
        <v>5216513.423722841</v>
      </c>
      <c r="E40" s="171">
        <v>549111.1971123131</v>
      </c>
      <c r="F40" s="170">
        <v>38231811.739415266</v>
      </c>
      <c r="G40" s="172">
        <v>5800732.142978079</v>
      </c>
      <c r="H40" s="172">
        <v>11627148.397260046</v>
      </c>
      <c r="I40" s="171">
        <v>1961516.8699569807</v>
      </c>
      <c r="J40" s="173">
        <v>55075473.560398154</v>
      </c>
      <c r="K40" s="171">
        <v>8311360.210047373</v>
      </c>
    </row>
    <row r="41" spans="2:11" ht="13.5" thickBot="1">
      <c r="B41" s="359">
        <v>2011</v>
      </c>
      <c r="C41" s="350"/>
      <c r="D41" s="54">
        <v>75023967.26375479</v>
      </c>
      <c r="E41" s="54">
        <v>6771821.023383808</v>
      </c>
      <c r="F41" s="54">
        <v>463634713.0799341</v>
      </c>
      <c r="G41" s="54">
        <v>67834941.2218496</v>
      </c>
      <c r="H41" s="54">
        <v>188046207.5663637</v>
      </c>
      <c r="I41" s="54">
        <v>27485114.72784028</v>
      </c>
      <c r="J41" s="54">
        <v>726704887.9100524</v>
      </c>
      <c r="K41" s="55">
        <v>102091876.9730737</v>
      </c>
    </row>
    <row r="42" spans="2:11" ht="12.75">
      <c r="B42" s="356">
        <v>2012</v>
      </c>
      <c r="C42" s="36" t="s">
        <v>23</v>
      </c>
      <c r="D42" s="37">
        <v>5488714.125877747</v>
      </c>
      <c r="E42" s="38">
        <v>549778.1679116316</v>
      </c>
      <c r="F42" s="37">
        <v>36545855.086048916</v>
      </c>
      <c r="G42" s="39">
        <v>5006132.960329768</v>
      </c>
      <c r="H42" s="39">
        <v>14497589.73779869</v>
      </c>
      <c r="I42" s="38">
        <v>2027838.0399449554</v>
      </c>
      <c r="J42" s="40">
        <v>56532158.94972535</v>
      </c>
      <c r="K42" s="38">
        <v>7583749.168186355</v>
      </c>
    </row>
    <row r="43" spans="2:11" ht="12.75">
      <c r="B43" s="357"/>
      <c r="C43" s="41" t="s">
        <v>24</v>
      </c>
      <c r="D43" s="42">
        <v>5561280.580228732</v>
      </c>
      <c r="E43" s="43">
        <v>570527.9992719411</v>
      </c>
      <c r="F43" s="42">
        <v>35823440.08006785</v>
      </c>
      <c r="G43" s="44">
        <v>5771155.702861816</v>
      </c>
      <c r="H43" s="44">
        <v>12698333.328419033</v>
      </c>
      <c r="I43" s="43">
        <v>1979807.810886072</v>
      </c>
      <c r="J43" s="45">
        <v>54083053.98871562</v>
      </c>
      <c r="K43" s="43">
        <v>8321491.513019829</v>
      </c>
    </row>
    <row r="44" spans="2:11" ht="12.75">
      <c r="B44" s="357"/>
      <c r="C44" s="41" t="s">
        <v>25</v>
      </c>
      <c r="D44" s="42">
        <v>6398986.979146337</v>
      </c>
      <c r="E44" s="43">
        <v>560604.8320811694</v>
      </c>
      <c r="F44" s="42">
        <v>37854831.30271094</v>
      </c>
      <c r="G44" s="44">
        <v>5123876.980392955</v>
      </c>
      <c r="H44" s="44">
        <v>14475738.644396247</v>
      </c>
      <c r="I44" s="43">
        <v>2144060.8577810503</v>
      </c>
      <c r="J44" s="45">
        <v>58729556.92625353</v>
      </c>
      <c r="K44" s="43">
        <v>7828542.670255175</v>
      </c>
    </row>
    <row r="45" spans="2:11" ht="12.75">
      <c r="B45" s="357"/>
      <c r="C45" s="41" t="s">
        <v>26</v>
      </c>
      <c r="D45" s="42">
        <v>4681922.84170602</v>
      </c>
      <c r="E45" s="43">
        <v>406794.42317864497</v>
      </c>
      <c r="F45" s="42">
        <v>33750742.38597567</v>
      </c>
      <c r="G45" s="44">
        <v>4795437.398084579</v>
      </c>
      <c r="H45" s="44">
        <v>12858975.966589008</v>
      </c>
      <c r="I45" s="43">
        <v>2380409.1712038</v>
      </c>
      <c r="J45" s="45">
        <v>51291641.1942707</v>
      </c>
      <c r="K45" s="43">
        <v>7582640.992467023</v>
      </c>
    </row>
    <row r="46" spans="2:11" ht="12.75">
      <c r="B46" s="357"/>
      <c r="C46" s="41" t="s">
        <v>27</v>
      </c>
      <c r="D46" s="42">
        <v>4682928.208671317</v>
      </c>
      <c r="E46" s="43">
        <v>462649.26011498366</v>
      </c>
      <c r="F46" s="42">
        <v>39491753.15069126</v>
      </c>
      <c r="G46" s="44">
        <v>5850616.0831152415</v>
      </c>
      <c r="H46" s="44">
        <v>17313339.44642055</v>
      </c>
      <c r="I46" s="43">
        <v>2461213.348542563</v>
      </c>
      <c r="J46" s="45">
        <v>61488020.80578313</v>
      </c>
      <c r="K46" s="43">
        <v>8774478.691772789</v>
      </c>
    </row>
    <row r="47" spans="2:11" ht="12.75">
      <c r="B47" s="357"/>
      <c r="C47" s="41" t="s">
        <v>28</v>
      </c>
      <c r="D47" s="42">
        <v>7096266.187478432</v>
      </c>
      <c r="E47" s="43">
        <v>809983.4593030185</v>
      </c>
      <c r="F47" s="42">
        <v>44637287.58153796</v>
      </c>
      <c r="G47" s="44">
        <v>5653357.045115234</v>
      </c>
      <c r="H47" s="44">
        <v>17754192.968273234</v>
      </c>
      <c r="I47" s="43">
        <v>2353480.4771102304</v>
      </c>
      <c r="J47" s="45">
        <v>69487746.73728964</v>
      </c>
      <c r="K47" s="43">
        <v>8816820.981528483</v>
      </c>
    </row>
    <row r="48" spans="2:11" ht="12.75">
      <c r="B48" s="357"/>
      <c r="C48" s="41" t="s">
        <v>29</v>
      </c>
      <c r="D48" s="42">
        <v>5451623.882180153</v>
      </c>
      <c r="E48" s="43">
        <v>546190.0700677929</v>
      </c>
      <c r="F48" s="42">
        <v>39757983.873095945</v>
      </c>
      <c r="G48" s="44">
        <v>4994057.0973585015</v>
      </c>
      <c r="H48" s="44">
        <v>13624526.170950318</v>
      </c>
      <c r="I48" s="43">
        <v>1898309.4425518918</v>
      </c>
      <c r="J48" s="45">
        <v>58834133.926226415</v>
      </c>
      <c r="K48" s="43">
        <v>7438556.609978186</v>
      </c>
    </row>
    <row r="49" spans="2:11" ht="12.75">
      <c r="B49" s="357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1" ht="12.75">
      <c r="B50" s="357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57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57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58"/>
      <c r="C53" s="46" t="s">
        <v>34</v>
      </c>
      <c r="D53" s="170" t="s">
        <v>44</v>
      </c>
      <c r="E53" s="171" t="s">
        <v>44</v>
      </c>
      <c r="F53" s="170" t="s">
        <v>44</v>
      </c>
      <c r="G53" s="172" t="s">
        <v>44</v>
      </c>
      <c r="H53" s="172" t="s">
        <v>44</v>
      </c>
      <c r="I53" s="171" t="s">
        <v>44</v>
      </c>
      <c r="J53" s="173" t="s">
        <v>44</v>
      </c>
      <c r="K53" s="171" t="s">
        <v>44</v>
      </c>
    </row>
    <row r="54" spans="2:11" ht="13.5" thickBot="1">
      <c r="B54" s="359">
        <v>2012</v>
      </c>
      <c r="C54" s="350"/>
      <c r="D54" s="54">
        <v>39361722.80528874</v>
      </c>
      <c r="E54" s="54">
        <v>3906528.2119291825</v>
      </c>
      <c r="F54" s="54">
        <v>267861893.46012855</v>
      </c>
      <c r="G54" s="54">
        <v>37194633.26725809</v>
      </c>
      <c r="H54" s="54">
        <v>103222696.2628471</v>
      </c>
      <c r="I54" s="54">
        <v>15245119.148020562</v>
      </c>
      <c r="J54" s="54">
        <v>410446312.52826446</v>
      </c>
      <c r="K54" s="55">
        <v>56346280.62720784</v>
      </c>
    </row>
    <row r="55" spans="2:13" ht="12.75" customHeight="1">
      <c r="B55" s="351" t="s">
        <v>35</v>
      </c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</row>
    <row r="56" spans="2:13" ht="12.75" customHeight="1">
      <c r="B56" s="174" t="s">
        <v>36</v>
      </c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</row>
    <row r="57" spans="2:13" ht="12.75"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</row>
    <row r="58" spans="2:13" ht="12.75"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23" t="s">
        <v>12</v>
      </c>
      <c r="E60" s="324"/>
      <c r="F60" s="325" t="s">
        <v>13</v>
      </c>
      <c r="G60" s="325"/>
      <c r="H60" s="325"/>
      <c r="I60" s="325"/>
      <c r="J60" s="326" t="s">
        <v>14</v>
      </c>
      <c r="K60" s="327"/>
      <c r="L60" s="57"/>
      <c r="M60" s="57"/>
    </row>
    <row r="61" spans="2:11" ht="13.5" thickBot="1">
      <c r="B61" s="313"/>
      <c r="C61" s="384"/>
      <c r="D61" s="334" t="s">
        <v>15</v>
      </c>
      <c r="E61" s="335"/>
      <c r="F61" s="336" t="s">
        <v>16</v>
      </c>
      <c r="G61" s="337"/>
      <c r="H61" s="337" t="s">
        <v>17</v>
      </c>
      <c r="I61" s="350"/>
      <c r="J61" s="328"/>
      <c r="K61" s="329"/>
    </row>
    <row r="62" spans="2:11" ht="26.25" thickBot="1">
      <c r="B62" s="384"/>
      <c r="C62" s="384"/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39">
        <v>2011</v>
      </c>
      <c r="C63" s="62" t="s">
        <v>37</v>
      </c>
      <c r="D63" s="63">
        <v>6251997.271979566</v>
      </c>
      <c r="E63" s="64">
        <v>564318.4186153173</v>
      </c>
      <c r="F63" s="65">
        <v>38636226.08999451</v>
      </c>
      <c r="G63" s="66">
        <v>5652911.768487467</v>
      </c>
      <c r="H63" s="65">
        <v>15670517.297196975</v>
      </c>
      <c r="I63" s="66">
        <v>2290426.2273200233</v>
      </c>
      <c r="J63" s="65">
        <v>60558740.65917104</v>
      </c>
      <c r="K63" s="66">
        <v>8507656.414422808</v>
      </c>
      <c r="L63" s="67"/>
      <c r="M63" s="67"/>
    </row>
    <row r="64" spans="2:14" ht="12.75">
      <c r="B64" s="340"/>
      <c r="C64" s="68" t="s">
        <v>38</v>
      </c>
      <c r="D64" s="69">
        <v>8932216.69865862</v>
      </c>
      <c r="E64" s="70">
        <v>762477.4891978215</v>
      </c>
      <c r="F64" s="71">
        <v>51023645.525029235</v>
      </c>
      <c r="G64" s="72">
        <v>6549487.056175651</v>
      </c>
      <c r="H64" s="71">
        <v>26693270.23874193</v>
      </c>
      <c r="I64" s="72">
        <v>3865525.639191913</v>
      </c>
      <c r="J64" s="71">
        <v>85028660.55196361</v>
      </c>
      <c r="K64" s="72">
        <v>10748339.131381378</v>
      </c>
      <c r="L64" s="67"/>
      <c r="M64" s="67"/>
      <c r="N64" s="67"/>
    </row>
    <row r="65" spans="2:14" ht="13.5" thickBot="1">
      <c r="B65" s="341"/>
      <c r="C65" s="73" t="s">
        <v>39</v>
      </c>
      <c r="D65" s="74">
        <v>4775113.447134913</v>
      </c>
      <c r="E65" s="75">
        <v>387120.4474889502</v>
      </c>
      <c r="F65" s="76">
        <v>31543033.616332874</v>
      </c>
      <c r="G65" s="77">
        <v>4593171.506428232</v>
      </c>
      <c r="H65" s="76">
        <v>8949589.410456123</v>
      </c>
      <c r="I65" s="77">
        <v>1181312.5233403696</v>
      </c>
      <c r="J65" s="76">
        <v>46603189.34099297</v>
      </c>
      <c r="K65" s="77">
        <v>6490020.387545409</v>
      </c>
      <c r="L65" s="67"/>
      <c r="M65" s="67"/>
      <c r="N65" s="67"/>
    </row>
    <row r="66" spans="2:13" ht="12.75">
      <c r="B66" s="339">
        <v>2012</v>
      </c>
      <c r="C66" s="62" t="s">
        <v>37</v>
      </c>
      <c r="D66" s="63">
        <v>5623103.257898391</v>
      </c>
      <c r="E66" s="64">
        <v>558075.4588470261</v>
      </c>
      <c r="F66" s="65">
        <v>38265984.78001837</v>
      </c>
      <c r="G66" s="66">
        <v>5313519.038179727</v>
      </c>
      <c r="H66" s="65">
        <v>14746099.466121014</v>
      </c>
      <c r="I66" s="66">
        <v>2177874.1640029373</v>
      </c>
      <c r="J66" s="65">
        <v>58635187.50403778</v>
      </c>
      <c r="K66" s="66">
        <v>8049468.661029691</v>
      </c>
      <c r="L66" s="67"/>
      <c r="M66" s="67"/>
    </row>
    <row r="67" spans="2:14" ht="12.75">
      <c r="B67" s="340"/>
      <c r="C67" s="68" t="s">
        <v>38</v>
      </c>
      <c r="D67" s="69">
        <v>7096266.187478432</v>
      </c>
      <c r="E67" s="70">
        <v>809983.4593030185</v>
      </c>
      <c r="F67" s="71">
        <v>44637287.58153796</v>
      </c>
      <c r="G67" s="72">
        <v>5850616.0831152415</v>
      </c>
      <c r="H67" s="71">
        <v>17754192.968273234</v>
      </c>
      <c r="I67" s="72">
        <v>2461213.348542563</v>
      </c>
      <c r="J67" s="71">
        <v>69487746.73728964</v>
      </c>
      <c r="K67" s="72">
        <v>8816820.981528483</v>
      </c>
      <c r="L67" s="67"/>
      <c r="M67" s="67"/>
      <c r="N67" s="67"/>
    </row>
    <row r="68" spans="2:14" ht="13.5" thickBot="1">
      <c r="B68" s="341"/>
      <c r="C68" s="73" t="s">
        <v>39</v>
      </c>
      <c r="D68" s="74">
        <v>4681922.84170602</v>
      </c>
      <c r="E68" s="75">
        <v>406794.42317864497</v>
      </c>
      <c r="F68" s="76">
        <v>33750742.38597567</v>
      </c>
      <c r="G68" s="77">
        <v>4795437.398084579</v>
      </c>
      <c r="H68" s="76">
        <v>12698333.328419033</v>
      </c>
      <c r="I68" s="77">
        <v>1898309.4425518918</v>
      </c>
      <c r="J68" s="76">
        <v>51291641.1942707</v>
      </c>
      <c r="K68" s="77">
        <v>7438556.609978186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134" t="s">
        <v>52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4:16" ht="13.5" thickBot="1">
      <c r="N75" s="20"/>
      <c r="O75" s="20"/>
      <c r="P75" s="20"/>
    </row>
    <row r="76" spans="2:14" ht="13.5" customHeight="1" thickBot="1">
      <c r="B76" s="306"/>
      <c r="C76" s="306"/>
      <c r="D76" s="311"/>
      <c r="E76" s="323" t="s">
        <v>12</v>
      </c>
      <c r="F76" s="324"/>
      <c r="G76" s="325" t="s">
        <v>13</v>
      </c>
      <c r="H76" s="325"/>
      <c r="I76" s="325"/>
      <c r="J76" s="325"/>
      <c r="K76" s="342" t="s">
        <v>14</v>
      </c>
      <c r="L76" s="343"/>
      <c r="M76" s="20"/>
      <c r="N76" s="20"/>
    </row>
    <row r="77" spans="2:14" ht="13.5" thickBot="1">
      <c r="B77" s="79"/>
      <c r="C77" s="79"/>
      <c r="D77" s="80"/>
      <c r="E77" s="334" t="s">
        <v>15</v>
      </c>
      <c r="F77" s="335"/>
      <c r="G77" s="346" t="s">
        <v>16</v>
      </c>
      <c r="H77" s="347"/>
      <c r="I77" s="347" t="s">
        <v>17</v>
      </c>
      <c r="J77" s="348"/>
      <c r="K77" s="344"/>
      <c r="L77" s="345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20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3</v>
      </c>
      <c r="C79" s="89">
        <v>7</v>
      </c>
      <c r="D79" s="90">
        <v>2012</v>
      </c>
      <c r="E79" s="91">
        <v>178737.87261278497</v>
      </c>
      <c r="F79" s="92">
        <v>14608.242846325524</v>
      </c>
      <c r="G79" s="91">
        <v>2073923.131482146</v>
      </c>
      <c r="H79" s="93">
        <v>299088.2718256815</v>
      </c>
      <c r="I79" s="93">
        <v>676547.7870795473</v>
      </c>
      <c r="J79" s="92">
        <v>107759.01369161486</v>
      </c>
      <c r="K79" s="91">
        <v>2929208.791174478</v>
      </c>
      <c r="L79" s="92">
        <v>421455.52836362185</v>
      </c>
      <c r="M79" s="78"/>
      <c r="N79" s="94"/>
    </row>
    <row r="80" spans="1:14" ht="12.75">
      <c r="A80" s="87"/>
      <c r="B80" s="95">
        <v>4</v>
      </c>
      <c r="C80" s="96">
        <v>7</v>
      </c>
      <c r="D80" s="97">
        <v>2012</v>
      </c>
      <c r="E80" s="98">
        <v>324259.23344548995</v>
      </c>
      <c r="F80" s="99">
        <v>34569.18295085931</v>
      </c>
      <c r="G80" s="98">
        <v>2109069.1096468074</v>
      </c>
      <c r="H80" s="100">
        <v>279676.3102310962</v>
      </c>
      <c r="I80" s="100">
        <v>391689.233683235</v>
      </c>
      <c r="J80" s="99">
        <v>81628.32680877644</v>
      </c>
      <c r="K80" s="98">
        <v>2825017.576775532</v>
      </c>
      <c r="L80" s="99">
        <v>395873.819990732</v>
      </c>
      <c r="M80" s="101"/>
      <c r="N80" s="94"/>
    </row>
    <row r="81" spans="1:14" ht="12.75">
      <c r="A81" s="87"/>
      <c r="B81" s="95">
        <v>5</v>
      </c>
      <c r="C81" s="96">
        <v>7</v>
      </c>
      <c r="D81" s="97">
        <v>2012</v>
      </c>
      <c r="E81" s="98">
        <v>223490.32281430133</v>
      </c>
      <c r="F81" s="99">
        <v>23622.885648353422</v>
      </c>
      <c r="G81" s="98">
        <v>2023793.8567132896</v>
      </c>
      <c r="H81" s="100">
        <v>284031.24600951263</v>
      </c>
      <c r="I81" s="100">
        <v>710471.573497521</v>
      </c>
      <c r="J81" s="99">
        <v>58138.51165101374</v>
      </c>
      <c r="K81" s="98">
        <v>2957755.7530251117</v>
      </c>
      <c r="L81" s="99">
        <v>365792.6433088798</v>
      </c>
      <c r="M81" s="101"/>
      <c r="N81" s="94"/>
    </row>
    <row r="82" spans="1:14" ht="12.75">
      <c r="A82" s="87"/>
      <c r="B82" s="95">
        <v>6</v>
      </c>
      <c r="C82" s="96">
        <v>7</v>
      </c>
      <c r="D82" s="97">
        <v>2012</v>
      </c>
      <c r="E82" s="98">
        <v>96274.22775974352</v>
      </c>
      <c r="F82" s="99">
        <v>11455.402417484927</v>
      </c>
      <c r="G82" s="98">
        <v>2167349.483553441</v>
      </c>
      <c r="H82" s="100">
        <v>222512.4886001169</v>
      </c>
      <c r="I82" s="100">
        <v>491865.4686251184</v>
      </c>
      <c r="J82" s="99">
        <v>52868.0449341694</v>
      </c>
      <c r="K82" s="98">
        <v>2755489.179938303</v>
      </c>
      <c r="L82" s="99">
        <v>286835.9359517712</v>
      </c>
      <c r="M82" s="101"/>
      <c r="N82" s="94"/>
    </row>
    <row r="83" spans="1:14" ht="12.75">
      <c r="A83" s="87"/>
      <c r="B83" s="95">
        <v>9</v>
      </c>
      <c r="C83" s="96">
        <v>7</v>
      </c>
      <c r="D83" s="97">
        <v>2012</v>
      </c>
      <c r="E83" s="98">
        <v>309066.06396266486</v>
      </c>
      <c r="F83" s="99">
        <v>28989.193031686893</v>
      </c>
      <c r="G83" s="98">
        <v>1493110.3954733005</v>
      </c>
      <c r="H83" s="100">
        <v>212897.75414012736</v>
      </c>
      <c r="I83" s="100">
        <v>739894.3259664304</v>
      </c>
      <c r="J83" s="99">
        <v>140910.7178003445</v>
      </c>
      <c r="K83" s="98">
        <v>2542070.7854023958</v>
      </c>
      <c r="L83" s="99">
        <v>382797.66497215873</v>
      </c>
      <c r="M83" s="101"/>
      <c r="N83" s="94"/>
    </row>
    <row r="84" spans="1:14" ht="12.75">
      <c r="A84" s="87"/>
      <c r="B84" s="95">
        <v>10</v>
      </c>
      <c r="C84" s="96">
        <v>7</v>
      </c>
      <c r="D84" s="97">
        <v>2012</v>
      </c>
      <c r="E84" s="98">
        <v>171159.23138320353</v>
      </c>
      <c r="F84" s="99">
        <v>22299.339248123328</v>
      </c>
      <c r="G84" s="98">
        <v>1802472.3558212079</v>
      </c>
      <c r="H84" s="100">
        <v>220579.79369880658</v>
      </c>
      <c r="I84" s="100">
        <v>361199.5292157219</v>
      </c>
      <c r="J84" s="99">
        <v>28058.394880154563</v>
      </c>
      <c r="K84" s="98">
        <v>2334831.116420133</v>
      </c>
      <c r="L84" s="99">
        <v>270937.5278270845</v>
      </c>
      <c r="M84" s="101"/>
      <c r="N84" s="94"/>
    </row>
    <row r="85" spans="1:14" ht="12.75">
      <c r="A85" s="87"/>
      <c r="B85" s="95">
        <v>11</v>
      </c>
      <c r="C85" s="96">
        <v>7</v>
      </c>
      <c r="D85" s="97">
        <v>2012</v>
      </c>
      <c r="E85" s="98">
        <v>176170.17819759194</v>
      </c>
      <c r="F85" s="99">
        <v>20428.780569181497</v>
      </c>
      <c r="G85" s="98">
        <v>1457574.2840556204</v>
      </c>
      <c r="H85" s="100">
        <v>192563.83309685002</v>
      </c>
      <c r="I85" s="100">
        <v>814290.3143268334</v>
      </c>
      <c r="J85" s="99">
        <v>108996.12203348607</v>
      </c>
      <c r="K85" s="98">
        <v>2448034.776580046</v>
      </c>
      <c r="L85" s="99">
        <v>321988.7356995176</v>
      </c>
      <c r="M85" s="101"/>
      <c r="N85" s="94"/>
    </row>
    <row r="86" spans="1:14" ht="12.75">
      <c r="A86" s="87"/>
      <c r="B86" s="95">
        <v>12</v>
      </c>
      <c r="C86" s="96">
        <v>7</v>
      </c>
      <c r="D86" s="97">
        <v>2012</v>
      </c>
      <c r="E86" s="98">
        <v>241360.8163682138</v>
      </c>
      <c r="F86" s="99">
        <v>23448.139870873434</v>
      </c>
      <c r="G86" s="98">
        <v>1695407.5090855565</v>
      </c>
      <c r="H86" s="100">
        <v>201425.7236935071</v>
      </c>
      <c r="I86" s="100">
        <v>1038588.6146911925</v>
      </c>
      <c r="J86" s="99">
        <v>242001.68086449828</v>
      </c>
      <c r="K86" s="98">
        <v>2975356.9401449626</v>
      </c>
      <c r="L86" s="99">
        <v>466875.5444288788</v>
      </c>
      <c r="M86" s="101"/>
      <c r="N86" s="94"/>
    </row>
    <row r="87" spans="1:14" ht="12.75">
      <c r="A87" s="87"/>
      <c r="B87" s="95">
        <v>13</v>
      </c>
      <c r="C87" s="96">
        <v>7</v>
      </c>
      <c r="D87" s="97">
        <v>2012</v>
      </c>
      <c r="E87" s="98">
        <v>220573.31347925574</v>
      </c>
      <c r="F87" s="99">
        <v>22756.744365926254</v>
      </c>
      <c r="G87" s="98">
        <v>2057623.177477879</v>
      </c>
      <c r="H87" s="100">
        <v>310407.90844756714</v>
      </c>
      <c r="I87" s="100">
        <v>1382168.7060926962</v>
      </c>
      <c r="J87" s="99">
        <v>172202.13322331788</v>
      </c>
      <c r="K87" s="98">
        <v>3660365.197049831</v>
      </c>
      <c r="L87" s="99">
        <v>505366.7860368113</v>
      </c>
      <c r="M87" s="101"/>
      <c r="N87" s="94"/>
    </row>
    <row r="88" spans="1:14" ht="12.75">
      <c r="A88" s="87"/>
      <c r="B88" s="95">
        <v>17</v>
      </c>
      <c r="C88" s="96">
        <v>7</v>
      </c>
      <c r="D88" s="97">
        <v>2012</v>
      </c>
      <c r="E88" s="98">
        <v>368690.1577185041</v>
      </c>
      <c r="F88" s="99">
        <v>34024.4674232228</v>
      </c>
      <c r="G88" s="98">
        <v>2104138.345719646</v>
      </c>
      <c r="H88" s="100">
        <v>248390.84213467108</v>
      </c>
      <c r="I88" s="100">
        <v>619856.4525714752</v>
      </c>
      <c r="J88" s="99">
        <v>79304.11805334639</v>
      </c>
      <c r="K88" s="98">
        <v>3092684.9560096255</v>
      </c>
      <c r="L88" s="99">
        <v>361719.42761124024</v>
      </c>
      <c r="M88" s="101"/>
      <c r="N88" s="94"/>
    </row>
    <row r="89" spans="1:14" ht="12.75">
      <c r="A89" s="87"/>
      <c r="B89" s="95">
        <v>18</v>
      </c>
      <c r="C89" s="96">
        <v>7</v>
      </c>
      <c r="D89" s="97">
        <v>2012</v>
      </c>
      <c r="E89" s="98">
        <v>236480.565868827</v>
      </c>
      <c r="F89" s="99">
        <v>23587.87668876069</v>
      </c>
      <c r="G89" s="98">
        <v>2504279.5735219507</v>
      </c>
      <c r="H89" s="100">
        <v>277128.0527331124</v>
      </c>
      <c r="I89" s="100">
        <v>788825.9445071805</v>
      </c>
      <c r="J89" s="99">
        <v>52462.06977210425</v>
      </c>
      <c r="K89" s="98">
        <v>3529586.0838979585</v>
      </c>
      <c r="L89" s="99">
        <v>353177.9991939774</v>
      </c>
      <c r="M89" s="101"/>
      <c r="N89" s="94"/>
    </row>
    <row r="90" spans="1:14" ht="12.75">
      <c r="A90" s="87"/>
      <c r="B90" s="95">
        <v>19</v>
      </c>
      <c r="C90" s="96">
        <v>7</v>
      </c>
      <c r="D90" s="97">
        <v>2012</v>
      </c>
      <c r="E90" s="98">
        <v>272914.05217640556</v>
      </c>
      <c r="F90" s="99">
        <v>26288.812264035045</v>
      </c>
      <c r="G90" s="98">
        <v>2407173.4273616965</v>
      </c>
      <c r="H90" s="100">
        <v>297688.137897711</v>
      </c>
      <c r="I90" s="100">
        <v>480806.15415421146</v>
      </c>
      <c r="J90" s="99">
        <v>66667.39382703412</v>
      </c>
      <c r="K90" s="98">
        <v>3160893.6336923135</v>
      </c>
      <c r="L90" s="99">
        <v>390644.34398878017</v>
      </c>
      <c r="M90" s="101"/>
      <c r="N90" s="94"/>
    </row>
    <row r="91" spans="1:14" ht="12.75">
      <c r="A91" s="87"/>
      <c r="B91" s="95">
        <v>20</v>
      </c>
      <c r="C91" s="96">
        <v>7</v>
      </c>
      <c r="D91" s="97">
        <v>2012</v>
      </c>
      <c r="E91" s="98">
        <v>197544.41828514953</v>
      </c>
      <c r="F91" s="99">
        <v>20228.966876698792</v>
      </c>
      <c r="G91" s="98">
        <v>1956802.4995511079</v>
      </c>
      <c r="H91" s="100">
        <v>309071.11951857345</v>
      </c>
      <c r="I91" s="100">
        <v>800897.3765958323</v>
      </c>
      <c r="J91" s="99">
        <v>78125.52424223706</v>
      </c>
      <c r="K91" s="98">
        <v>2955244.2944320897</v>
      </c>
      <c r="L91" s="99">
        <v>407425.61063750926</v>
      </c>
      <c r="M91" s="101"/>
      <c r="N91" s="94"/>
    </row>
    <row r="92" spans="1:14" ht="12.75">
      <c r="A92" s="87"/>
      <c r="B92" s="95">
        <v>23</v>
      </c>
      <c r="C92" s="96">
        <v>7</v>
      </c>
      <c r="D92" s="97">
        <v>2012</v>
      </c>
      <c r="E92" s="98">
        <v>226436.38400655807</v>
      </c>
      <c r="F92" s="99">
        <v>20918.89264473819</v>
      </c>
      <c r="G92" s="98">
        <v>1904123.6277077568</v>
      </c>
      <c r="H92" s="100">
        <v>197098.0118782662</v>
      </c>
      <c r="I92" s="100">
        <v>681866.2326180962</v>
      </c>
      <c r="J92" s="99">
        <v>143077.97895890972</v>
      </c>
      <c r="K92" s="98">
        <v>2812426.2443324113</v>
      </c>
      <c r="L92" s="99">
        <v>361094.8834819141</v>
      </c>
      <c r="M92" s="101"/>
      <c r="N92" s="94"/>
    </row>
    <row r="93" spans="1:14" ht="12.75">
      <c r="A93" s="87"/>
      <c r="B93" s="95">
        <v>24</v>
      </c>
      <c r="C93" s="96">
        <v>7</v>
      </c>
      <c r="D93" s="97">
        <v>2012</v>
      </c>
      <c r="E93" s="98">
        <v>773834.8519042789</v>
      </c>
      <c r="F93" s="99">
        <v>94347.01024133034</v>
      </c>
      <c r="G93" s="98">
        <v>2414548.8895274797</v>
      </c>
      <c r="H93" s="100">
        <v>172784.87582843238</v>
      </c>
      <c r="I93" s="100">
        <v>585966.4472074629</v>
      </c>
      <c r="J93" s="99">
        <v>67914.4311174204</v>
      </c>
      <c r="K93" s="98">
        <v>3774350.1886392217</v>
      </c>
      <c r="L93" s="99">
        <v>335046.31718718313</v>
      </c>
      <c r="M93" s="101"/>
      <c r="N93" s="94"/>
    </row>
    <row r="94" spans="1:14" ht="12.75">
      <c r="A94" s="87"/>
      <c r="B94" s="95">
        <v>25</v>
      </c>
      <c r="C94" s="96">
        <v>7</v>
      </c>
      <c r="D94" s="97">
        <v>2012</v>
      </c>
      <c r="E94" s="98">
        <v>210879.63066569366</v>
      </c>
      <c r="F94" s="99">
        <v>22563.073258736724</v>
      </c>
      <c r="G94" s="98">
        <v>2162751.0765912593</v>
      </c>
      <c r="H94" s="100">
        <v>234985.7275399335</v>
      </c>
      <c r="I94" s="100">
        <v>654491.8986702345</v>
      </c>
      <c r="J94" s="99">
        <v>79199.53374888511</v>
      </c>
      <c r="K94" s="98">
        <v>3028122.605927188</v>
      </c>
      <c r="L94" s="99">
        <v>336748.3345475553</v>
      </c>
      <c r="M94" s="101"/>
      <c r="N94" s="94"/>
    </row>
    <row r="95" spans="1:14" ht="12.75">
      <c r="A95" s="87"/>
      <c r="B95" s="95">
        <v>26</v>
      </c>
      <c r="C95" s="96">
        <v>7</v>
      </c>
      <c r="D95" s="97">
        <v>2012</v>
      </c>
      <c r="E95" s="98">
        <v>211943.74796239514</v>
      </c>
      <c r="F95" s="99">
        <v>19012.23455095535</v>
      </c>
      <c r="G95" s="98">
        <v>2154666.459954517</v>
      </c>
      <c r="H95" s="100">
        <v>179948.00092590714</v>
      </c>
      <c r="I95" s="100">
        <v>563885.477240147</v>
      </c>
      <c r="J95" s="99">
        <v>85828.45292899346</v>
      </c>
      <c r="K95" s="98">
        <v>2930495.685157059</v>
      </c>
      <c r="L95" s="99">
        <v>284788.68840585597</v>
      </c>
      <c r="M95" s="101"/>
      <c r="N95" s="94"/>
    </row>
    <row r="96" spans="1:14" ht="12.75">
      <c r="A96" s="87"/>
      <c r="B96" s="95">
        <v>27</v>
      </c>
      <c r="C96" s="96">
        <v>7</v>
      </c>
      <c r="D96" s="97">
        <v>2012</v>
      </c>
      <c r="E96" s="98">
        <v>231929.45275376635</v>
      </c>
      <c r="F96" s="99">
        <v>17035.632633572077</v>
      </c>
      <c r="G96" s="98">
        <v>1732901.1014550915</v>
      </c>
      <c r="H96" s="100">
        <v>255857.77033629705</v>
      </c>
      <c r="I96" s="100">
        <v>539690.6285379108</v>
      </c>
      <c r="J96" s="99">
        <v>65022.71699390796</v>
      </c>
      <c r="K96" s="98">
        <v>2504521.182746769</v>
      </c>
      <c r="L96" s="99">
        <v>337916.11996377714</v>
      </c>
      <c r="M96" s="101"/>
      <c r="N96" s="94"/>
    </row>
    <row r="97" spans="1:13" s="111" customFormat="1" ht="12.75" customHeight="1">
      <c r="A97" s="87"/>
      <c r="B97" s="95">
        <v>30</v>
      </c>
      <c r="C97" s="96">
        <v>7</v>
      </c>
      <c r="D97" s="97">
        <v>2012</v>
      </c>
      <c r="E97" s="98">
        <v>425199.1870813</v>
      </c>
      <c r="F97" s="99">
        <v>27002.602956744682</v>
      </c>
      <c r="G97" s="98">
        <v>1424386.6237842196</v>
      </c>
      <c r="H97" s="100">
        <v>253473.8107580018</v>
      </c>
      <c r="I97" s="100">
        <v>677253.0155652964</v>
      </c>
      <c r="J97" s="99">
        <v>140913.91188073772</v>
      </c>
      <c r="K97" s="98">
        <v>2526838.826430816</v>
      </c>
      <c r="L97" s="99">
        <v>421390.3255954842</v>
      </c>
      <c r="M97" s="27"/>
    </row>
    <row r="98" spans="1:13" s="111" customFormat="1" ht="12.75" customHeight="1">
      <c r="A98" s="103"/>
      <c r="B98" s="95">
        <v>31</v>
      </c>
      <c r="C98" s="96">
        <v>7</v>
      </c>
      <c r="D98" s="97">
        <v>2012</v>
      </c>
      <c r="E98" s="98">
        <v>354680.17373402655</v>
      </c>
      <c r="F98" s="99">
        <v>39002.58958018351</v>
      </c>
      <c r="G98" s="98">
        <v>2111888.944611975</v>
      </c>
      <c r="H98" s="100">
        <v>344447.4180643291</v>
      </c>
      <c r="I98" s="100">
        <v>624270.9901041775</v>
      </c>
      <c r="J98" s="99">
        <v>47230.36514093987</v>
      </c>
      <c r="K98" s="98">
        <v>3090840.108450179</v>
      </c>
      <c r="L98" s="99">
        <v>430680.37278545246</v>
      </c>
      <c r="M98" s="27"/>
    </row>
    <row r="99" spans="1:15" s="111" customFormat="1" ht="13.5" thickBot="1">
      <c r="A99" s="103"/>
      <c r="B99" s="105">
        <v>29</v>
      </c>
      <c r="C99" s="106">
        <v>6</v>
      </c>
      <c r="D99" s="107">
        <v>2012</v>
      </c>
      <c r="E99" s="108" t="s">
        <v>44</v>
      </c>
      <c r="F99" s="109" t="s">
        <v>44</v>
      </c>
      <c r="G99" s="108" t="s">
        <v>44</v>
      </c>
      <c r="H99" s="110" t="s">
        <v>44</v>
      </c>
      <c r="I99" s="110" t="s">
        <v>44</v>
      </c>
      <c r="J99" s="109" t="s">
        <v>44</v>
      </c>
      <c r="K99" s="108" t="s">
        <v>44</v>
      </c>
      <c r="L99" s="109" t="s">
        <v>44</v>
      </c>
      <c r="M99" s="104"/>
      <c r="N99" s="104"/>
      <c r="O99" s="27"/>
    </row>
    <row r="100" spans="1:13" s="111" customFormat="1" ht="12.75" customHeight="1" thickBot="1">
      <c r="A100" s="102"/>
      <c r="B100" s="176">
        <v>30</v>
      </c>
      <c r="C100" s="177">
        <v>3</v>
      </c>
      <c r="D100" s="178">
        <v>2012</v>
      </c>
      <c r="E100" s="179" t="s">
        <v>44</v>
      </c>
      <c r="F100" s="180" t="s">
        <v>44</v>
      </c>
      <c r="G100" s="179" t="s">
        <v>44</v>
      </c>
      <c r="H100" s="181" t="s">
        <v>44</v>
      </c>
      <c r="I100" s="181" t="s">
        <v>44</v>
      </c>
      <c r="J100" s="180" t="s">
        <v>44</v>
      </c>
      <c r="K100" s="179" t="s">
        <v>44</v>
      </c>
      <c r="L100" s="180" t="s">
        <v>44</v>
      </c>
      <c r="M100" s="27"/>
    </row>
    <row r="101" spans="1:15" s="111" customFormat="1" ht="13.5" thickBot="1">
      <c r="A101" s="102"/>
      <c r="B101" s="105" t="s">
        <v>44</v>
      </c>
      <c r="C101" s="106" t="s">
        <v>44</v>
      </c>
      <c r="D101" s="107" t="s">
        <v>44</v>
      </c>
      <c r="E101" s="108"/>
      <c r="F101" s="109"/>
      <c r="G101" s="108"/>
      <c r="H101" s="110"/>
      <c r="I101" s="110"/>
      <c r="J101" s="109"/>
      <c r="K101" s="108"/>
      <c r="L101" s="109"/>
      <c r="M101" s="104"/>
      <c r="N101" s="104"/>
      <c r="O101" s="27"/>
    </row>
    <row r="102" spans="2:15" ht="13.5" thickBot="1">
      <c r="B102" s="20"/>
      <c r="C102" s="20"/>
      <c r="D102" s="20"/>
      <c r="E102" s="101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2:15" ht="13.5" thickBot="1">
      <c r="B103" s="20"/>
      <c r="C103" s="20"/>
      <c r="D103" s="323" t="s">
        <v>12</v>
      </c>
      <c r="E103" s="324"/>
      <c r="F103" s="325" t="s">
        <v>13</v>
      </c>
      <c r="G103" s="325"/>
      <c r="H103" s="325"/>
      <c r="I103" s="325"/>
      <c r="J103" s="326" t="s">
        <v>14</v>
      </c>
      <c r="K103" s="327"/>
      <c r="L103" s="20"/>
      <c r="M103" s="20"/>
      <c r="N103" s="20"/>
      <c r="O103" s="20"/>
    </row>
    <row r="104" spans="2:13" ht="13.5" thickBot="1">
      <c r="B104" s="330">
        <v>41091</v>
      </c>
      <c r="C104" s="331"/>
      <c r="D104" s="334" t="s">
        <v>15</v>
      </c>
      <c r="E104" s="335"/>
      <c r="F104" s="336" t="s">
        <v>16</v>
      </c>
      <c r="G104" s="337"/>
      <c r="H104" s="337" t="s">
        <v>17</v>
      </c>
      <c r="I104" s="350"/>
      <c r="J104" s="328"/>
      <c r="K104" s="329"/>
      <c r="L104" s="20"/>
      <c r="M104" s="20"/>
    </row>
    <row r="105" spans="2:13" ht="26.25" thickBot="1">
      <c r="B105" s="332"/>
      <c r="C105" s="333"/>
      <c r="D105" s="60" t="s">
        <v>20</v>
      </c>
      <c r="E105" s="182" t="s">
        <v>21</v>
      </c>
      <c r="F105" s="60" t="s">
        <v>22</v>
      </c>
      <c r="G105" s="61" t="s">
        <v>21</v>
      </c>
      <c r="H105" s="60" t="s">
        <v>20</v>
      </c>
      <c r="I105" s="61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15" t="s">
        <v>37</v>
      </c>
      <c r="C106" s="383"/>
      <c r="D106" s="65">
        <v>272581.1941090077</v>
      </c>
      <c r="E106" s="66">
        <v>27309.503503389646</v>
      </c>
      <c r="F106" s="65">
        <v>1987899.1936547975</v>
      </c>
      <c r="G106" s="66">
        <v>249702.854867925</v>
      </c>
      <c r="H106" s="65">
        <v>681226.3085475159</v>
      </c>
      <c r="I106" s="66">
        <v>94915.47212759456</v>
      </c>
      <c r="J106" s="65">
        <v>2941706.6963113216</v>
      </c>
      <c r="K106" s="66">
        <v>371927.8304989093</v>
      </c>
      <c r="L106" s="20"/>
      <c r="M106" s="20"/>
    </row>
    <row r="107" spans="2:13" ht="12.75">
      <c r="B107" s="317" t="s">
        <v>38</v>
      </c>
      <c r="C107" s="382"/>
      <c r="D107" s="71">
        <v>773834.8519042789</v>
      </c>
      <c r="E107" s="72">
        <v>94347.01024133034</v>
      </c>
      <c r="F107" s="71">
        <v>2504279.5735219507</v>
      </c>
      <c r="G107" s="72">
        <v>344447.4180643291</v>
      </c>
      <c r="H107" s="71">
        <v>1382168.7060926962</v>
      </c>
      <c r="I107" s="72">
        <v>242001.68086449828</v>
      </c>
      <c r="J107" s="71">
        <v>3774350.1886392217</v>
      </c>
      <c r="K107" s="72">
        <v>505366.7860368113</v>
      </c>
      <c r="L107" s="20"/>
      <c r="M107" s="20"/>
    </row>
    <row r="108" spans="2:13" ht="13.5" thickBot="1">
      <c r="B108" s="319" t="s">
        <v>39</v>
      </c>
      <c r="C108" s="381"/>
      <c r="D108" s="76">
        <v>96274.22775974352</v>
      </c>
      <c r="E108" s="77">
        <v>11455.402417484927</v>
      </c>
      <c r="F108" s="76">
        <v>1424386.6237842196</v>
      </c>
      <c r="G108" s="77">
        <v>172784.87582843238</v>
      </c>
      <c r="H108" s="76">
        <v>361199.5292157219</v>
      </c>
      <c r="I108" s="77">
        <v>28058.394880154563</v>
      </c>
      <c r="J108" s="76">
        <v>2334831.116420133</v>
      </c>
      <c r="K108" s="77">
        <v>270937.5278270845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6"/>
      <c r="M112" s="111"/>
      <c r="N112" s="27"/>
      <c r="O112" s="111"/>
    </row>
    <row r="113" spans="1:14" ht="12.75">
      <c r="A113" s="117"/>
      <c r="B113" s="2" t="s">
        <v>53</v>
      </c>
      <c r="N113" s="20"/>
    </row>
    <row r="114" spans="1:14" ht="12" customHeight="1">
      <c r="A114" s="117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20"/>
    </row>
    <row r="115" spans="1:14" ht="16.5" customHeight="1" thickBot="1">
      <c r="A115" s="117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20"/>
    </row>
    <row r="116" spans="1:14" ht="28.5" customHeight="1" thickBot="1">
      <c r="A116" s="117"/>
      <c r="B116" s="118"/>
      <c r="C116" s="118"/>
      <c r="D116" s="118"/>
      <c r="E116" s="118"/>
      <c r="F116" s="119" t="s">
        <v>14</v>
      </c>
      <c r="G116" s="120" t="s">
        <v>47</v>
      </c>
      <c r="H116" s="321" t="s">
        <v>13</v>
      </c>
      <c r="I116" s="322"/>
      <c r="K116" s="121"/>
      <c r="L116" s="121"/>
      <c r="M116" s="121"/>
      <c r="N116" s="27"/>
    </row>
    <row r="117" spans="2:14" ht="16.5" customHeight="1" thickBot="1">
      <c r="B117" s="118"/>
      <c r="C117" s="118"/>
      <c r="D117" s="118"/>
      <c r="E117" s="118"/>
      <c r="F117" s="122"/>
      <c r="G117" s="123" t="s">
        <v>15</v>
      </c>
      <c r="H117" s="124" t="s">
        <v>16</v>
      </c>
      <c r="I117" s="124" t="s">
        <v>17</v>
      </c>
      <c r="K117" s="125"/>
      <c r="L117" s="111"/>
      <c r="M117" s="125"/>
      <c r="N117" s="27"/>
    </row>
    <row r="118" spans="1:17" ht="12.75">
      <c r="A118" s="126"/>
      <c r="B118" s="127">
        <v>1</v>
      </c>
      <c r="C118" s="128" t="s">
        <v>55</v>
      </c>
      <c r="D118" s="129"/>
      <c r="E118" s="130"/>
      <c r="F118" s="131">
        <v>15043724.776145944</v>
      </c>
      <c r="G118" s="131">
        <v>5378.123043559872</v>
      </c>
      <c r="H118" s="132">
        <v>11654160.089898733</v>
      </c>
      <c r="I118" s="133">
        <v>3384186.563203651</v>
      </c>
      <c r="L118" s="4"/>
      <c r="M118" s="118"/>
      <c r="N118" s="111"/>
      <c r="O118" s="137"/>
      <c r="P118" s="137"/>
      <c r="Q118" s="137"/>
    </row>
    <row r="119" spans="1:17" ht="12.75">
      <c r="A119" s="126"/>
      <c r="B119" s="138">
        <v>2</v>
      </c>
      <c r="C119" s="139" t="s">
        <v>56</v>
      </c>
      <c r="D119" s="140"/>
      <c r="E119" s="141"/>
      <c r="F119" s="142">
        <v>10526517.191983022</v>
      </c>
      <c r="G119" s="142">
        <v>530880.017056666</v>
      </c>
      <c r="H119" s="143">
        <v>6619077.946560838</v>
      </c>
      <c r="I119" s="144">
        <v>3376559.228365518</v>
      </c>
      <c r="J119" s="118"/>
      <c r="M119" s="118"/>
      <c r="N119" s="111"/>
      <c r="O119" s="137"/>
      <c r="P119" s="137"/>
      <c r="Q119" s="137"/>
    </row>
    <row r="120" spans="1:17" ht="12.75">
      <c r="A120" s="126"/>
      <c r="B120" s="138">
        <v>3</v>
      </c>
      <c r="C120" s="139" t="s">
        <v>57</v>
      </c>
      <c r="D120" s="140"/>
      <c r="E120" s="141"/>
      <c r="F120" s="142">
        <v>6549526.5947593795</v>
      </c>
      <c r="G120" s="142">
        <v>78990.80938751386</v>
      </c>
      <c r="H120" s="143">
        <v>4867636.300922525</v>
      </c>
      <c r="I120" s="144">
        <v>1602899.484449341</v>
      </c>
      <c r="J120" s="118"/>
      <c r="L120" s="4"/>
      <c r="M120" s="118"/>
      <c r="N120" s="111"/>
      <c r="O120" s="137"/>
      <c r="P120" s="137"/>
      <c r="Q120" s="137"/>
    </row>
    <row r="121" spans="1:17" ht="12.75">
      <c r="A121" s="126"/>
      <c r="B121" s="138">
        <v>4</v>
      </c>
      <c r="C121" s="139" t="s">
        <v>58</v>
      </c>
      <c r="D121" s="140"/>
      <c r="E121" s="141"/>
      <c r="F121" s="142">
        <v>5022223.832427562</v>
      </c>
      <c r="G121" s="142">
        <v>312917.8066328141</v>
      </c>
      <c r="H121" s="143">
        <v>3719542.5407070117</v>
      </c>
      <c r="I121" s="144">
        <v>989763.4850877369</v>
      </c>
      <c r="J121" s="118"/>
      <c r="K121" s="125"/>
      <c r="L121" s="4"/>
      <c r="M121" s="118"/>
      <c r="N121" s="111"/>
      <c r="O121" s="137"/>
      <c r="P121" s="137"/>
      <c r="Q121" s="137"/>
    </row>
    <row r="122" spans="1:17" ht="12.75">
      <c r="A122" s="126"/>
      <c r="B122" s="138">
        <v>5</v>
      </c>
      <c r="C122" s="139" t="s">
        <v>59</v>
      </c>
      <c r="D122" s="140"/>
      <c r="E122" s="141"/>
      <c r="F122" s="145">
        <v>3257654.204191422</v>
      </c>
      <c r="G122" s="142">
        <v>129881.01765134453</v>
      </c>
      <c r="H122" s="143">
        <v>2035829.4152451588</v>
      </c>
      <c r="I122" s="144">
        <v>1091943.7712949188</v>
      </c>
      <c r="J122" s="118"/>
      <c r="L122" s="4"/>
      <c r="M122" s="118"/>
      <c r="N122" s="111"/>
      <c r="O122" s="137"/>
      <c r="P122" s="137"/>
      <c r="Q122" s="137"/>
    </row>
    <row r="123" spans="1:17" ht="12.75">
      <c r="A123" s="126"/>
      <c r="B123" s="138">
        <v>6</v>
      </c>
      <c r="C123" s="139" t="s">
        <v>60</v>
      </c>
      <c r="D123" s="140"/>
      <c r="E123" s="141"/>
      <c r="F123" s="142">
        <v>2699326.5042149625</v>
      </c>
      <c r="G123" s="142">
        <v>189678.3096242303</v>
      </c>
      <c r="H123" s="143">
        <v>1987599.2699953234</v>
      </c>
      <c r="I123" s="144">
        <v>522048.92459540867</v>
      </c>
      <c r="J123" s="118"/>
      <c r="L123" s="4"/>
      <c r="M123" s="118"/>
      <c r="N123" s="111"/>
      <c r="O123" s="137"/>
      <c r="P123" s="137"/>
      <c r="Q123" s="137"/>
    </row>
    <row r="124" spans="1:17" ht="12.75">
      <c r="A124" s="126"/>
      <c r="B124" s="138">
        <v>7</v>
      </c>
      <c r="C124" s="139" t="s">
        <v>61</v>
      </c>
      <c r="D124" s="140"/>
      <c r="E124" s="141"/>
      <c r="F124" s="142">
        <v>2437581.5780653288</v>
      </c>
      <c r="G124" s="142">
        <v>975838.2546624148</v>
      </c>
      <c r="H124" s="143">
        <v>1080128.3549142878</v>
      </c>
      <c r="I124" s="144">
        <v>381614.96848862607</v>
      </c>
      <c r="J124" s="118"/>
      <c r="L124" s="4"/>
      <c r="M124" s="118"/>
      <c r="N124" s="111"/>
      <c r="O124" s="137"/>
      <c r="P124" s="137"/>
      <c r="Q124" s="137"/>
    </row>
    <row r="125" spans="1:17" ht="12.75">
      <c r="A125" s="126"/>
      <c r="B125" s="138">
        <v>8</v>
      </c>
      <c r="C125" s="139" t="s">
        <v>62</v>
      </c>
      <c r="D125" s="140"/>
      <c r="E125" s="141"/>
      <c r="F125" s="142">
        <v>2357343.3863198063</v>
      </c>
      <c r="G125" s="142">
        <v>182290.11030333838</v>
      </c>
      <c r="H125" s="143">
        <v>1776496.2700849308</v>
      </c>
      <c r="I125" s="144">
        <v>398557.00593153713</v>
      </c>
      <c r="J125" s="118"/>
      <c r="L125" s="4"/>
      <c r="M125" s="118"/>
      <c r="N125" s="111"/>
      <c r="O125" s="137"/>
      <c r="P125" s="137"/>
      <c r="Q125" s="137"/>
    </row>
    <row r="126" spans="1:17" ht="12.75">
      <c r="A126" s="126"/>
      <c r="B126" s="138">
        <v>9</v>
      </c>
      <c r="C126" s="139" t="s">
        <v>63</v>
      </c>
      <c r="D126" s="140"/>
      <c r="E126" s="141"/>
      <c r="F126" s="142">
        <v>1839773.5263033528</v>
      </c>
      <c r="G126" s="142">
        <v>96328.41954917728</v>
      </c>
      <c r="H126" s="143">
        <v>1481188.6743414146</v>
      </c>
      <c r="I126" s="144">
        <v>262256.43241276086</v>
      </c>
      <c r="J126" s="118"/>
      <c r="L126" s="4"/>
      <c r="M126" s="118"/>
      <c r="N126" s="111"/>
      <c r="O126" s="137"/>
      <c r="P126" s="137"/>
      <c r="Q126" s="137"/>
    </row>
    <row r="127" spans="1:17" ht="12.75">
      <c r="A127" s="126"/>
      <c r="B127" s="138">
        <v>10</v>
      </c>
      <c r="C127" s="139" t="s">
        <v>64</v>
      </c>
      <c r="D127" s="140"/>
      <c r="E127" s="141"/>
      <c r="F127" s="142">
        <v>1290538.2692194309</v>
      </c>
      <c r="G127" s="142">
        <v>459178.88971260114</v>
      </c>
      <c r="H127" s="143">
        <v>611481.7606270663</v>
      </c>
      <c r="I127" s="144">
        <v>219877.6188797635</v>
      </c>
      <c r="J127" s="118"/>
      <c r="L127" s="4"/>
      <c r="M127" s="118"/>
      <c r="N127" s="111"/>
      <c r="O127" s="137"/>
      <c r="P127" s="137"/>
      <c r="Q127" s="137"/>
    </row>
    <row r="128" spans="1:17" ht="12.75">
      <c r="A128" s="126"/>
      <c r="B128" s="138">
        <v>11</v>
      </c>
      <c r="C128" s="139" t="s">
        <v>65</v>
      </c>
      <c r="D128" s="140"/>
      <c r="E128" s="141"/>
      <c r="F128" s="142">
        <v>1134460.6846823143</v>
      </c>
      <c r="G128" s="142">
        <v>91561.60871547574</v>
      </c>
      <c r="H128" s="143">
        <v>722848.6887403474</v>
      </c>
      <c r="I128" s="144">
        <v>320050.38722649124</v>
      </c>
      <c r="J128" s="118"/>
      <c r="L128" s="4"/>
      <c r="M128" s="118"/>
      <c r="N128" s="111"/>
      <c r="O128" s="137"/>
      <c r="P128" s="137"/>
      <c r="Q128" s="137"/>
    </row>
    <row r="129" spans="1:17" ht="12.75">
      <c r="A129" s="126"/>
      <c r="B129" s="138">
        <v>12</v>
      </c>
      <c r="C129" s="139" t="s">
        <v>66</v>
      </c>
      <c r="D129" s="140"/>
      <c r="E129" s="141"/>
      <c r="F129" s="142">
        <v>1009456.7100361085</v>
      </c>
      <c r="G129" s="142">
        <v>105800.70953588773</v>
      </c>
      <c r="H129" s="143">
        <v>845990.0610682125</v>
      </c>
      <c r="I129" s="144">
        <v>57665.93943200827</v>
      </c>
      <c r="J129" s="118"/>
      <c r="L129" s="4"/>
      <c r="M129" s="118"/>
      <c r="N129" s="111"/>
      <c r="O129" s="137"/>
      <c r="P129" s="137"/>
      <c r="Q129" s="137"/>
    </row>
    <row r="130" spans="1:17" ht="12.75">
      <c r="A130" s="126"/>
      <c r="B130" s="138">
        <v>13</v>
      </c>
      <c r="C130" s="139" t="s">
        <v>67</v>
      </c>
      <c r="D130" s="140"/>
      <c r="E130" s="141"/>
      <c r="F130" s="142">
        <v>946231.7980665052</v>
      </c>
      <c r="G130" s="142">
        <v>449404.727142399</v>
      </c>
      <c r="H130" s="143">
        <v>202759.38046788968</v>
      </c>
      <c r="I130" s="144">
        <v>294067.6904562166</v>
      </c>
      <c r="J130" s="118"/>
      <c r="L130" s="4"/>
      <c r="M130" s="118"/>
      <c r="N130" s="111"/>
      <c r="O130" s="137"/>
      <c r="P130" s="137"/>
      <c r="Q130" s="137"/>
    </row>
    <row r="131" spans="1:17" ht="12.75">
      <c r="A131" s="126"/>
      <c r="B131" s="138">
        <v>14</v>
      </c>
      <c r="C131" s="139" t="s">
        <v>68</v>
      </c>
      <c r="D131" s="140"/>
      <c r="E131" s="141"/>
      <c r="F131" s="142">
        <v>736510.0932963712</v>
      </c>
      <c r="G131" s="142">
        <v>154459.16282891372</v>
      </c>
      <c r="H131" s="143">
        <v>551815.1103821922</v>
      </c>
      <c r="I131" s="144">
        <v>30235.8200852652</v>
      </c>
      <c r="J131" s="118"/>
      <c r="L131" s="4"/>
      <c r="M131" s="118"/>
      <c r="N131" s="111"/>
      <c r="O131" s="137"/>
      <c r="P131" s="137"/>
      <c r="Q131" s="137"/>
    </row>
    <row r="132" spans="1:17" ht="12.75">
      <c r="A132" s="126"/>
      <c r="B132" s="138">
        <v>15</v>
      </c>
      <c r="C132" s="139" t="s">
        <v>69</v>
      </c>
      <c r="D132" s="140"/>
      <c r="E132" s="141"/>
      <c r="F132" s="142">
        <v>667127.9279587421</v>
      </c>
      <c r="G132" s="142">
        <v>409810.9693683513</v>
      </c>
      <c r="H132" s="143">
        <v>235750.85496712755</v>
      </c>
      <c r="I132" s="144">
        <v>21566.103623263298</v>
      </c>
      <c r="J132" s="118"/>
      <c r="L132" s="4"/>
      <c r="M132" s="118"/>
      <c r="N132" s="111"/>
      <c r="O132" s="137"/>
      <c r="P132" s="137"/>
      <c r="Q132" s="137"/>
    </row>
    <row r="133" spans="1:17" ht="12.75">
      <c r="A133" s="126"/>
      <c r="B133" s="138">
        <v>16</v>
      </c>
      <c r="C133" s="139" t="s">
        <v>70</v>
      </c>
      <c r="D133" s="140"/>
      <c r="E133" s="141"/>
      <c r="F133" s="142">
        <v>498586.1725597055</v>
      </c>
      <c r="G133" s="142">
        <v>440230.09112915146</v>
      </c>
      <c r="H133" s="143">
        <v>4179.422814935987</v>
      </c>
      <c r="I133" s="144">
        <v>54176.658615618086</v>
      </c>
      <c r="J133" s="118"/>
      <c r="L133" s="4"/>
      <c r="M133" s="118"/>
      <c r="N133" s="111"/>
      <c r="O133" s="137"/>
      <c r="P133" s="137"/>
      <c r="Q133" s="137"/>
    </row>
    <row r="134" spans="1:17" ht="12.75">
      <c r="A134" s="27"/>
      <c r="B134" s="138">
        <v>17</v>
      </c>
      <c r="C134" s="139" t="s">
        <v>71</v>
      </c>
      <c r="D134" s="140"/>
      <c r="E134" s="141"/>
      <c r="F134" s="142">
        <v>446604.2587141257</v>
      </c>
      <c r="G134" s="142">
        <v>69489.34459485876</v>
      </c>
      <c r="H134" s="143">
        <v>311557.4158792999</v>
      </c>
      <c r="I134" s="144">
        <v>65557.49823996703</v>
      </c>
      <c r="J134" s="118"/>
      <c r="L134" s="4"/>
      <c r="M134" s="118"/>
      <c r="N134" s="111"/>
      <c r="O134" s="137"/>
      <c r="P134" s="137"/>
      <c r="Q134" s="137"/>
    </row>
    <row r="135" spans="1:17" ht="12.75">
      <c r="A135" s="126"/>
      <c r="B135" s="138">
        <v>18</v>
      </c>
      <c r="C135" s="139" t="s">
        <v>72</v>
      </c>
      <c r="D135" s="140"/>
      <c r="E135" s="141"/>
      <c r="F135" s="142">
        <v>427091.9330374577</v>
      </c>
      <c r="G135" s="142">
        <v>5317.145894721856</v>
      </c>
      <c r="H135" s="143">
        <v>155180.40854833048</v>
      </c>
      <c r="I135" s="144">
        <v>266594.37859440537</v>
      </c>
      <c r="J135" s="118"/>
      <c r="L135" s="4"/>
      <c r="M135" s="118"/>
      <c r="N135" s="111"/>
      <c r="O135" s="137"/>
      <c r="P135" s="137"/>
      <c r="Q135" s="137"/>
    </row>
    <row r="136" spans="1:17" ht="12.75">
      <c r="A136" s="126"/>
      <c r="B136" s="138">
        <v>19</v>
      </c>
      <c r="C136" s="139" t="s">
        <v>73</v>
      </c>
      <c r="D136" s="140"/>
      <c r="E136" s="141"/>
      <c r="F136" s="142">
        <v>395852.14701690467</v>
      </c>
      <c r="G136" s="142">
        <v>120523.7137521129</v>
      </c>
      <c r="H136" s="143">
        <v>266201.0468463549</v>
      </c>
      <c r="I136" s="144">
        <v>9127.386418436885</v>
      </c>
      <c r="J136" s="118"/>
      <c r="L136" s="4"/>
      <c r="M136" s="118"/>
      <c r="N136" s="111"/>
      <c r="O136" s="137"/>
      <c r="P136" s="137"/>
      <c r="Q136" s="137"/>
    </row>
    <row r="137" spans="1:17" ht="12.75">
      <c r="A137" s="126"/>
      <c r="B137" s="138">
        <v>20</v>
      </c>
      <c r="C137" s="139" t="s">
        <v>74</v>
      </c>
      <c r="D137" s="140"/>
      <c r="E137" s="141"/>
      <c r="F137" s="142">
        <v>352829.6123015861</v>
      </c>
      <c r="G137" s="142">
        <v>33024.50497191315</v>
      </c>
      <c r="H137" s="143">
        <v>248806.97603193182</v>
      </c>
      <c r="I137" s="144">
        <v>70998.13129774109</v>
      </c>
      <c r="J137" s="118"/>
      <c r="L137" s="4"/>
      <c r="M137" s="118"/>
      <c r="N137" s="111"/>
      <c r="O137" s="137"/>
      <c r="P137" s="137"/>
      <c r="Q137" s="137"/>
    </row>
    <row r="138" spans="1:17" ht="12.75">
      <c r="A138" s="126"/>
      <c r="B138" s="138">
        <v>21</v>
      </c>
      <c r="C138" s="139" t="s">
        <v>75</v>
      </c>
      <c r="D138" s="140"/>
      <c r="E138" s="141"/>
      <c r="F138" s="142">
        <v>298906.36862335965</v>
      </c>
      <c r="G138" s="142">
        <v>97810.98111430349</v>
      </c>
      <c r="H138" s="143">
        <v>147971.29900956154</v>
      </c>
      <c r="I138" s="144">
        <v>53124.088499494625</v>
      </c>
      <c r="J138" s="118"/>
      <c r="L138" s="4"/>
      <c r="M138" s="118"/>
      <c r="N138" s="111"/>
      <c r="O138" s="137"/>
      <c r="P138" s="137"/>
      <c r="Q138" s="137"/>
    </row>
    <row r="139" spans="1:17" ht="12.75">
      <c r="A139" s="126"/>
      <c r="B139" s="138">
        <v>22</v>
      </c>
      <c r="C139" s="139" t="s">
        <v>76</v>
      </c>
      <c r="D139" s="140"/>
      <c r="E139" s="141"/>
      <c r="F139" s="142">
        <v>219080.31707461324</v>
      </c>
      <c r="G139" s="142">
        <v>77006.7355466455</v>
      </c>
      <c r="H139" s="143">
        <v>27996.87146945159</v>
      </c>
      <c r="I139" s="144">
        <v>114076.71005851614</v>
      </c>
      <c r="J139" s="118"/>
      <c r="L139" s="4"/>
      <c r="M139" s="118"/>
      <c r="N139" s="111"/>
      <c r="O139" s="137"/>
      <c r="P139" s="137"/>
      <c r="Q139" s="137"/>
    </row>
    <row r="140" spans="1:17" ht="12.75">
      <c r="A140" s="126"/>
      <c r="B140" s="138">
        <v>23</v>
      </c>
      <c r="C140" s="139" t="s">
        <v>77</v>
      </c>
      <c r="D140" s="140"/>
      <c r="E140" s="141"/>
      <c r="F140" s="142">
        <v>178951.37672548293</v>
      </c>
      <c r="G140" s="142">
        <v>167110.1751988485</v>
      </c>
      <c r="H140" s="143">
        <v>11841.201526634437</v>
      </c>
      <c r="I140" s="144">
        <v>0</v>
      </c>
      <c r="J140" s="118"/>
      <c r="L140" s="4"/>
      <c r="M140" s="118"/>
      <c r="N140" s="111"/>
      <c r="O140" s="137"/>
      <c r="P140" s="137"/>
      <c r="Q140" s="137"/>
    </row>
    <row r="141" spans="1:17" ht="12.75">
      <c r="A141" s="126"/>
      <c r="B141" s="138">
        <v>24</v>
      </c>
      <c r="C141" s="139" t="s">
        <v>54</v>
      </c>
      <c r="D141" s="140"/>
      <c r="E141" s="141"/>
      <c r="F141" s="142">
        <v>157139.12788851003</v>
      </c>
      <c r="G141" s="142">
        <v>157139.12788851003</v>
      </c>
      <c r="H141" s="143">
        <v>0</v>
      </c>
      <c r="I141" s="144">
        <v>0</v>
      </c>
      <c r="J141" s="118"/>
      <c r="L141" s="4"/>
      <c r="M141" s="118"/>
      <c r="N141" s="111"/>
      <c r="O141" s="137"/>
      <c r="P141" s="137"/>
      <c r="Q141" s="137"/>
    </row>
    <row r="142" spans="1:17" ht="12.75">
      <c r="A142" s="126"/>
      <c r="B142" s="138">
        <v>25</v>
      </c>
      <c r="C142" s="139" t="s">
        <v>78</v>
      </c>
      <c r="D142" s="140"/>
      <c r="E142" s="141"/>
      <c r="F142" s="142">
        <v>108668.15021783859</v>
      </c>
      <c r="G142" s="142">
        <v>44169.16012337501</v>
      </c>
      <c r="H142" s="143">
        <v>55797.45706263926</v>
      </c>
      <c r="I142" s="144">
        <v>8701.533031824307</v>
      </c>
      <c r="J142" s="118"/>
      <c r="L142" s="4"/>
      <c r="M142" s="118"/>
      <c r="N142" s="111"/>
      <c r="O142" s="137"/>
      <c r="P142" s="137"/>
      <c r="Q142" s="137"/>
    </row>
    <row r="143" spans="1:17" ht="12.75">
      <c r="A143" s="126"/>
      <c r="B143" s="138">
        <v>26</v>
      </c>
      <c r="C143" s="139" t="s">
        <v>79</v>
      </c>
      <c r="D143" s="140"/>
      <c r="E143" s="141"/>
      <c r="F143" s="142">
        <v>99990.06731929422</v>
      </c>
      <c r="G143" s="142">
        <v>3773.7315329192925</v>
      </c>
      <c r="H143" s="143">
        <v>68600.95678653095</v>
      </c>
      <c r="I143" s="144">
        <v>27615.37899984397</v>
      </c>
      <c r="J143" s="118"/>
      <c r="L143" s="4"/>
      <c r="M143" s="118"/>
      <c r="N143" s="111"/>
      <c r="O143" s="137"/>
      <c r="P143" s="137"/>
      <c r="Q143" s="137"/>
    </row>
    <row r="144" spans="1:17" ht="12.75">
      <c r="A144" s="126"/>
      <c r="B144" s="138">
        <v>27</v>
      </c>
      <c r="C144" s="139" t="s">
        <v>80</v>
      </c>
      <c r="D144" s="140"/>
      <c r="E144" s="141"/>
      <c r="F144" s="142">
        <v>43421.055348429596</v>
      </c>
      <c r="G144" s="142">
        <v>23123.802163045217</v>
      </c>
      <c r="H144" s="143">
        <v>20297.253185384383</v>
      </c>
      <c r="I144" s="144">
        <v>0</v>
      </c>
      <c r="J144" s="118"/>
      <c r="L144" s="4"/>
      <c r="M144" s="118"/>
      <c r="N144" s="111"/>
      <c r="O144" s="137"/>
      <c r="P144" s="137"/>
      <c r="Q144" s="137"/>
    </row>
    <row r="145" spans="1:17" ht="12.75">
      <c r="A145" s="126"/>
      <c r="B145" s="138">
        <v>28</v>
      </c>
      <c r="C145" s="139" t="s">
        <v>81</v>
      </c>
      <c r="D145" s="140"/>
      <c r="E145" s="141"/>
      <c r="F145" s="142">
        <v>25192.102640661695</v>
      </c>
      <c r="G145" s="142">
        <v>13490.314220071326</v>
      </c>
      <c r="H145" s="143">
        <v>10741.707398530674</v>
      </c>
      <c r="I145" s="144">
        <v>960.0810220596949</v>
      </c>
      <c r="J145" s="118"/>
      <c r="L145" s="4"/>
      <c r="M145" s="118"/>
      <c r="N145" s="111"/>
      <c r="O145" s="137"/>
      <c r="P145" s="137"/>
      <c r="Q145" s="137"/>
    </row>
    <row r="146" spans="1:17" ht="12.75">
      <c r="A146" s="126"/>
      <c r="B146" s="138">
        <v>29</v>
      </c>
      <c r="C146" s="139" t="s">
        <v>82</v>
      </c>
      <c r="D146" s="140"/>
      <c r="E146" s="141"/>
      <c r="F146" s="142">
        <v>23986.545252697564</v>
      </c>
      <c r="G146" s="142">
        <v>49.929139247170305</v>
      </c>
      <c r="H146" s="143">
        <v>23936.616113450393</v>
      </c>
      <c r="I146" s="144">
        <v>0</v>
      </c>
      <c r="J146" s="118"/>
      <c r="L146" s="4"/>
      <c r="M146" s="118"/>
      <c r="N146" s="111"/>
      <c r="O146" s="137"/>
      <c r="P146" s="137"/>
      <c r="Q146" s="137"/>
    </row>
    <row r="147" spans="1:17" ht="12.75">
      <c r="A147" s="126"/>
      <c r="B147" s="138">
        <v>30</v>
      </c>
      <c r="C147" s="139" t="s">
        <v>83</v>
      </c>
      <c r="D147" s="140"/>
      <c r="E147" s="141"/>
      <c r="F147" s="142">
        <v>13494.509758973198</v>
      </c>
      <c r="G147" s="142">
        <v>13193.607119066135</v>
      </c>
      <c r="H147" s="143">
        <v>0</v>
      </c>
      <c r="I147" s="144">
        <v>300.90263990706245</v>
      </c>
      <c r="J147" s="118"/>
      <c r="L147" s="4"/>
      <c r="M147" s="118"/>
      <c r="N147" s="111"/>
      <c r="O147" s="137"/>
      <c r="P147" s="137"/>
      <c r="Q147" s="137"/>
    </row>
    <row r="148" spans="1:17" ht="12.75">
      <c r="A148" s="126"/>
      <c r="B148" s="138">
        <v>31</v>
      </c>
      <c r="C148" s="139" t="s">
        <v>84</v>
      </c>
      <c r="D148" s="140"/>
      <c r="E148" s="141"/>
      <c r="F148" s="142">
        <v>10886.08802062838</v>
      </c>
      <c r="G148" s="142">
        <v>0</v>
      </c>
      <c r="H148" s="143">
        <v>10886.08802062838</v>
      </c>
      <c r="I148" s="144">
        <v>0</v>
      </c>
      <c r="J148" s="118"/>
      <c r="L148" s="4"/>
      <c r="M148" s="118"/>
      <c r="N148" s="111"/>
      <c r="O148" s="137"/>
      <c r="P148" s="137"/>
      <c r="Q148" s="137"/>
    </row>
    <row r="149" spans="1:17" ht="12.75">
      <c r="A149" s="126"/>
      <c r="B149" s="138">
        <v>32</v>
      </c>
      <c r="C149" s="139" t="s">
        <v>85</v>
      </c>
      <c r="D149" s="140"/>
      <c r="E149" s="141"/>
      <c r="F149" s="142">
        <v>7508.229080541096</v>
      </c>
      <c r="G149" s="142">
        <v>6650.943019162013</v>
      </c>
      <c r="H149" s="143">
        <v>857.2860613790825</v>
      </c>
      <c r="I149" s="144">
        <v>0</v>
      </c>
      <c r="J149" s="118"/>
      <c r="L149" s="4"/>
      <c r="M149" s="118"/>
      <c r="N149" s="111"/>
      <c r="O149" s="137"/>
      <c r="P149" s="137"/>
      <c r="Q149" s="137"/>
    </row>
    <row r="150" spans="1:17" ht="12.75">
      <c r="A150" s="126"/>
      <c r="B150" s="138">
        <v>33</v>
      </c>
      <c r="C150" s="139" t="s">
        <v>86</v>
      </c>
      <c r="D150" s="140"/>
      <c r="E150" s="141"/>
      <c r="F150" s="142">
        <v>3304.367552850949</v>
      </c>
      <c r="G150" s="142">
        <v>3304.367552850949</v>
      </c>
      <c r="H150" s="143">
        <v>0</v>
      </c>
      <c r="I150" s="144">
        <v>0</v>
      </c>
      <c r="J150" s="118"/>
      <c r="L150" s="4"/>
      <c r="M150" s="118"/>
      <c r="N150" s="111"/>
      <c r="O150" s="137"/>
      <c r="P150" s="137"/>
      <c r="Q150" s="137"/>
    </row>
    <row r="151" spans="1:17" ht="12.75">
      <c r="A151" s="126"/>
      <c r="B151" s="138">
        <v>34</v>
      </c>
      <c r="C151" s="139" t="s">
        <v>87</v>
      </c>
      <c r="D151" s="140"/>
      <c r="E151" s="141"/>
      <c r="F151" s="142">
        <v>1299.790662527354</v>
      </c>
      <c r="G151" s="142">
        <v>1299.790662527354</v>
      </c>
      <c r="H151" s="143">
        <v>0</v>
      </c>
      <c r="I151" s="144">
        <v>0</v>
      </c>
      <c r="J151" s="118"/>
      <c r="L151" s="4"/>
      <c r="M151" s="118"/>
      <c r="N151" s="111"/>
      <c r="O151" s="137"/>
      <c r="P151" s="137"/>
      <c r="Q151" s="137"/>
    </row>
    <row r="152" spans="1:17" ht="12.75">
      <c r="A152" s="126"/>
      <c r="B152" s="138">
        <v>35</v>
      </c>
      <c r="C152" s="139" t="s">
        <v>88</v>
      </c>
      <c r="D152" s="140"/>
      <c r="E152" s="141"/>
      <c r="F152" s="142">
        <v>1210.5848292438861</v>
      </c>
      <c r="G152" s="142">
        <v>1210.5848292438861</v>
      </c>
      <c r="H152" s="143">
        <v>0</v>
      </c>
      <c r="I152" s="144">
        <v>0</v>
      </c>
      <c r="J152" s="118"/>
      <c r="L152" s="4"/>
      <c r="M152" s="118"/>
      <c r="N152" s="111"/>
      <c r="O152" s="137"/>
      <c r="P152" s="137"/>
      <c r="Q152" s="137"/>
    </row>
    <row r="153" spans="1:17" ht="12.75">
      <c r="A153" s="126"/>
      <c r="B153" s="138">
        <v>36</v>
      </c>
      <c r="C153" s="139" t="s">
        <v>89</v>
      </c>
      <c r="D153" s="140"/>
      <c r="E153" s="141"/>
      <c r="F153" s="142">
        <v>827.1474178447465</v>
      </c>
      <c r="G153" s="142">
        <v>0</v>
      </c>
      <c r="H153" s="143">
        <v>827.1474178447465</v>
      </c>
      <c r="I153" s="144">
        <v>0</v>
      </c>
      <c r="J153" s="118"/>
      <c r="L153" s="4"/>
      <c r="M153" s="118"/>
      <c r="N153" s="111"/>
      <c r="O153" s="137"/>
      <c r="P153" s="137"/>
      <c r="Q153" s="137"/>
    </row>
    <row r="154" spans="1:17" ht="12.75">
      <c r="A154" s="126"/>
      <c r="B154" s="138">
        <v>37</v>
      </c>
      <c r="C154" s="139" t="s">
        <v>90</v>
      </c>
      <c r="D154" s="140"/>
      <c r="E154" s="141"/>
      <c r="F154" s="142">
        <v>664.6458520186092</v>
      </c>
      <c r="G154" s="142">
        <v>664.6458520186092</v>
      </c>
      <c r="H154" s="143">
        <v>0</v>
      </c>
      <c r="I154" s="144">
        <v>0</v>
      </c>
      <c r="J154" s="118"/>
      <c r="L154" s="4"/>
      <c r="M154" s="118"/>
      <c r="N154" s="111"/>
      <c r="O154" s="137"/>
      <c r="P154" s="137"/>
      <c r="Q154" s="137"/>
    </row>
    <row r="155" spans="2:14" ht="13.5" thickBot="1">
      <c r="B155" s="146">
        <v>38</v>
      </c>
      <c r="C155" s="147" t="s">
        <v>91</v>
      </c>
      <c r="D155" s="148"/>
      <c r="E155" s="149"/>
      <c r="F155" s="150">
        <v>642.2506608737791</v>
      </c>
      <c r="G155" s="150">
        <v>642.2506608737791</v>
      </c>
      <c r="H155" s="151">
        <v>0</v>
      </c>
      <c r="I155" s="152">
        <v>0</v>
      </c>
      <c r="J155" s="118"/>
      <c r="K155" s="118"/>
      <c r="L155" s="118"/>
      <c r="M155" s="118"/>
      <c r="N155" s="20"/>
    </row>
    <row r="156" spans="2:14" ht="12.75">
      <c r="B156" s="134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34" t="s">
        <v>48</v>
      </c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34" t="s">
        <v>49</v>
      </c>
      <c r="C158" s="134"/>
      <c r="D158" s="134"/>
      <c r="E158" s="134"/>
      <c r="F158" s="153"/>
      <c r="G158" s="134"/>
      <c r="H158" s="134"/>
      <c r="I158" s="134"/>
      <c r="J158" s="134"/>
      <c r="K158" s="134"/>
      <c r="L158" s="134"/>
      <c r="M158" s="134"/>
      <c r="N158" s="134"/>
    </row>
    <row r="159" spans="2:14" ht="12.75">
      <c r="B159" s="118"/>
      <c r="C159" s="134"/>
      <c r="D159" s="134"/>
      <c r="E159" s="134"/>
      <c r="F159" s="135"/>
      <c r="G159" s="134"/>
      <c r="H159" s="134"/>
      <c r="I159" s="134"/>
      <c r="J159" s="134"/>
      <c r="K159" s="134"/>
      <c r="L159" s="134"/>
      <c r="M159" s="134"/>
      <c r="N159" s="136"/>
    </row>
    <row r="160" spans="2:14" ht="12.75">
      <c r="B160" s="118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6"/>
    </row>
    <row r="161" spans="2:14" ht="12.75"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20"/>
    </row>
    <row r="162" spans="2:14" ht="12.75"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="20" customFormat="1" ht="12.75">
      <c r="A165" s="1"/>
    </row>
    <row r="166" spans="1:17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2.75">
      <c r="A171" s="102"/>
      <c r="B171" s="154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ht="12.75" customHeight="1">
      <c r="A174" s="102"/>
      <c r="B174" s="306"/>
      <c r="C174" s="306"/>
      <c r="D174" s="306"/>
      <c r="E174" s="306"/>
      <c r="F174" s="306"/>
      <c r="G174" s="306"/>
      <c r="H174" s="306"/>
      <c r="I174" s="306"/>
      <c r="J174" s="306"/>
      <c r="K174" s="306"/>
      <c r="L174" s="306"/>
      <c r="M174" s="306"/>
      <c r="N174" s="27"/>
      <c r="O174" s="27"/>
      <c r="P174" s="27"/>
      <c r="Q174" s="27"/>
    </row>
    <row r="175" spans="1:17" ht="12.75">
      <c r="A175" s="102"/>
      <c r="B175" s="121"/>
      <c r="C175" s="121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  <c r="Q175" s="27"/>
    </row>
    <row r="176" spans="1:17" ht="12.75" customHeight="1">
      <c r="A176" s="102"/>
      <c r="B176" s="310"/>
      <c r="C176" s="154"/>
      <c r="D176" s="155"/>
      <c r="E176" s="155"/>
      <c r="F176" s="155"/>
      <c r="G176" s="155"/>
      <c r="H176" s="155"/>
      <c r="I176" s="155"/>
      <c r="J176" s="155"/>
      <c r="K176" s="155"/>
      <c r="L176" s="156"/>
      <c r="M176" s="156"/>
      <c r="N176" s="27"/>
      <c r="O176" s="27"/>
      <c r="P176" s="27"/>
      <c r="Q176" s="27"/>
    </row>
    <row r="177" spans="1:17" ht="12.75">
      <c r="A177" s="102"/>
      <c r="B177" s="310"/>
      <c r="C177" s="154"/>
      <c r="D177" s="155"/>
      <c r="E177" s="155"/>
      <c r="F177" s="155"/>
      <c r="G177" s="155"/>
      <c r="H177" s="155"/>
      <c r="I177" s="155"/>
      <c r="J177" s="155"/>
      <c r="K177" s="155"/>
      <c r="L177" s="156"/>
      <c r="M177" s="156"/>
      <c r="N177" s="27"/>
      <c r="O177" s="27"/>
      <c r="P177" s="27"/>
      <c r="Q177" s="27"/>
    </row>
    <row r="178" spans="1:17" ht="12.75">
      <c r="A178" s="102"/>
      <c r="B178" s="310"/>
      <c r="C178" s="154"/>
      <c r="D178" s="155"/>
      <c r="E178" s="155"/>
      <c r="F178" s="155"/>
      <c r="G178" s="155"/>
      <c r="H178" s="155"/>
      <c r="I178" s="155"/>
      <c r="J178" s="155"/>
      <c r="K178" s="155"/>
      <c r="L178" s="156"/>
      <c r="M178" s="156"/>
      <c r="N178" s="27"/>
      <c r="O178" s="27"/>
      <c r="P178" s="27"/>
      <c r="Q178" s="27"/>
    </row>
    <row r="179" spans="1:17" ht="12.75">
      <c r="A179" s="102"/>
      <c r="B179" s="310"/>
      <c r="C179" s="154"/>
      <c r="D179" s="155"/>
      <c r="E179" s="155"/>
      <c r="F179" s="155"/>
      <c r="G179" s="155"/>
      <c r="H179" s="155"/>
      <c r="I179" s="155"/>
      <c r="J179" s="155"/>
      <c r="K179" s="155"/>
      <c r="L179" s="156"/>
      <c r="M179" s="156"/>
      <c r="N179" s="27"/>
      <c r="O179" s="27"/>
      <c r="P179" s="27"/>
      <c r="Q179" s="27"/>
    </row>
    <row r="180" spans="1:17" ht="12.75">
      <c r="A180" s="102"/>
      <c r="B180" s="310"/>
      <c r="C180" s="154"/>
      <c r="D180" s="155"/>
      <c r="E180" s="155"/>
      <c r="F180" s="155"/>
      <c r="G180" s="155"/>
      <c r="H180" s="155"/>
      <c r="I180" s="155"/>
      <c r="J180" s="155"/>
      <c r="K180" s="155"/>
      <c r="L180" s="156"/>
      <c r="M180" s="156"/>
      <c r="N180" s="27"/>
      <c r="O180" s="27"/>
      <c r="P180" s="27"/>
      <c r="Q180" s="27"/>
    </row>
    <row r="181" spans="1:17" ht="12.75">
      <c r="A181" s="102"/>
      <c r="B181" s="310"/>
      <c r="C181" s="154"/>
      <c r="D181" s="155"/>
      <c r="E181" s="155"/>
      <c r="F181" s="155"/>
      <c r="G181" s="155"/>
      <c r="H181" s="155"/>
      <c r="I181" s="155"/>
      <c r="J181" s="155"/>
      <c r="K181" s="155"/>
      <c r="L181" s="156"/>
      <c r="M181" s="156"/>
      <c r="N181" s="27"/>
      <c r="O181" s="27"/>
      <c r="P181" s="27"/>
      <c r="Q181" s="27"/>
    </row>
    <row r="182" spans="1:17" ht="12.75">
      <c r="A182" s="102"/>
      <c r="B182" s="310"/>
      <c r="C182" s="154"/>
      <c r="D182" s="155"/>
      <c r="E182" s="155"/>
      <c r="F182" s="155"/>
      <c r="G182" s="155"/>
      <c r="H182" s="155"/>
      <c r="I182" s="155"/>
      <c r="J182" s="155"/>
      <c r="K182" s="155"/>
      <c r="L182" s="156"/>
      <c r="M182" s="156"/>
      <c r="N182" s="27"/>
      <c r="O182" s="27"/>
      <c r="P182" s="27"/>
      <c r="Q182" s="27"/>
    </row>
    <row r="183" spans="1:17" ht="12.75">
      <c r="A183" s="102"/>
      <c r="B183" s="310"/>
      <c r="C183" s="154"/>
      <c r="D183" s="155"/>
      <c r="E183" s="155"/>
      <c r="F183" s="155"/>
      <c r="G183" s="155"/>
      <c r="H183" s="155"/>
      <c r="I183" s="155"/>
      <c r="J183" s="155"/>
      <c r="K183" s="155"/>
      <c r="L183" s="156"/>
      <c r="M183" s="156"/>
      <c r="N183" s="27"/>
      <c r="O183" s="27"/>
      <c r="P183" s="27"/>
      <c r="Q183" s="27"/>
    </row>
    <row r="184" spans="1:17" ht="12.75">
      <c r="A184" s="102"/>
      <c r="B184" s="310"/>
      <c r="C184" s="154"/>
      <c r="D184" s="155"/>
      <c r="E184" s="155"/>
      <c r="F184" s="155"/>
      <c r="G184" s="155"/>
      <c r="H184" s="155"/>
      <c r="I184" s="155"/>
      <c r="J184" s="155"/>
      <c r="K184" s="155"/>
      <c r="L184" s="156"/>
      <c r="M184" s="156"/>
      <c r="N184" s="27"/>
      <c r="O184" s="27"/>
      <c r="P184" s="27"/>
      <c r="Q184" s="27"/>
    </row>
    <row r="185" spans="1:17" ht="12.75">
      <c r="A185" s="102"/>
      <c r="B185" s="310"/>
      <c r="C185" s="154"/>
      <c r="D185" s="155"/>
      <c r="E185" s="155"/>
      <c r="F185" s="155"/>
      <c r="G185" s="155"/>
      <c r="H185" s="155"/>
      <c r="I185" s="155"/>
      <c r="J185" s="155"/>
      <c r="K185" s="155"/>
      <c r="L185" s="156"/>
      <c r="M185" s="156"/>
      <c r="N185" s="27"/>
      <c r="O185" s="27"/>
      <c r="P185" s="27"/>
      <c r="Q185" s="27"/>
    </row>
    <row r="186" spans="1:17" ht="12.75">
      <c r="A186" s="102"/>
      <c r="B186" s="310"/>
      <c r="C186" s="154"/>
      <c r="D186" s="155"/>
      <c r="E186" s="155"/>
      <c r="F186" s="155"/>
      <c r="G186" s="155"/>
      <c r="H186" s="155"/>
      <c r="I186" s="155"/>
      <c r="J186" s="155"/>
      <c r="K186" s="155"/>
      <c r="L186" s="156"/>
      <c r="M186" s="156"/>
      <c r="N186" s="27"/>
      <c r="O186" s="27"/>
      <c r="P186" s="27"/>
      <c r="Q186" s="27"/>
    </row>
    <row r="187" spans="1:17" ht="12.75">
      <c r="A187" s="102"/>
      <c r="B187" s="310"/>
      <c r="C187" s="154"/>
      <c r="D187" s="155"/>
      <c r="E187" s="155"/>
      <c r="F187" s="155"/>
      <c r="G187" s="155"/>
      <c r="H187" s="155"/>
      <c r="I187" s="155"/>
      <c r="J187" s="155"/>
      <c r="K187" s="155"/>
      <c r="L187" s="156"/>
      <c r="M187" s="156"/>
      <c r="N187" s="27"/>
      <c r="O187" s="27"/>
      <c r="P187" s="27"/>
      <c r="Q187" s="27"/>
    </row>
    <row r="188" spans="1:17" ht="12.75">
      <c r="A188" s="102"/>
      <c r="B188" s="306"/>
      <c r="C188" s="306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27"/>
      <c r="O188" s="27"/>
      <c r="P188" s="27"/>
      <c r="Q188" s="27"/>
    </row>
    <row r="189" spans="1:17" ht="12.75">
      <c r="A189" s="102"/>
      <c r="B189" s="310"/>
      <c r="C189" s="154"/>
      <c r="D189" s="155"/>
      <c r="E189" s="155"/>
      <c r="F189" s="155"/>
      <c r="G189" s="155"/>
      <c r="H189" s="155"/>
      <c r="I189" s="155"/>
      <c r="J189" s="155"/>
      <c r="K189" s="155"/>
      <c r="L189" s="156"/>
      <c r="M189" s="156"/>
      <c r="N189" s="27"/>
      <c r="O189" s="27"/>
      <c r="P189" s="27"/>
      <c r="Q189" s="27"/>
    </row>
    <row r="190" spans="1:17" ht="12.75">
      <c r="A190" s="102"/>
      <c r="B190" s="310"/>
      <c r="C190" s="154"/>
      <c r="D190" s="155"/>
      <c r="E190" s="155"/>
      <c r="F190" s="155"/>
      <c r="G190" s="155"/>
      <c r="H190" s="155"/>
      <c r="I190" s="155"/>
      <c r="J190" s="155"/>
      <c r="K190" s="155"/>
      <c r="L190" s="156"/>
      <c r="M190" s="156"/>
      <c r="N190" s="27"/>
      <c r="O190" s="27"/>
      <c r="P190" s="27"/>
      <c r="Q190" s="27"/>
    </row>
    <row r="191" spans="1:17" ht="12.75">
      <c r="A191" s="102"/>
      <c r="B191" s="310"/>
      <c r="C191" s="154"/>
      <c r="D191" s="155"/>
      <c r="E191" s="155"/>
      <c r="F191" s="155"/>
      <c r="G191" s="155"/>
      <c r="H191" s="155"/>
      <c r="I191" s="155"/>
      <c r="J191" s="155"/>
      <c r="K191" s="155"/>
      <c r="L191" s="156"/>
      <c r="M191" s="156"/>
      <c r="N191" s="27"/>
      <c r="O191" s="27"/>
      <c r="P191" s="27"/>
      <c r="Q191" s="27"/>
    </row>
    <row r="192" spans="1:17" ht="12.75">
      <c r="A192" s="102"/>
      <c r="B192" s="310"/>
      <c r="C192" s="154"/>
      <c r="D192" s="155"/>
      <c r="E192" s="155"/>
      <c r="F192" s="155"/>
      <c r="G192" s="155"/>
      <c r="H192" s="155"/>
      <c r="I192" s="155"/>
      <c r="J192" s="155"/>
      <c r="K192" s="155"/>
      <c r="L192" s="156"/>
      <c r="M192" s="156"/>
      <c r="N192" s="27"/>
      <c r="O192" s="27"/>
      <c r="P192" s="27"/>
      <c r="Q192" s="27"/>
    </row>
    <row r="193" spans="1:17" ht="12.75">
      <c r="A193" s="102"/>
      <c r="B193" s="310"/>
      <c r="C193" s="154"/>
      <c r="D193" s="155"/>
      <c r="E193" s="155"/>
      <c r="F193" s="155"/>
      <c r="G193" s="155"/>
      <c r="H193" s="155"/>
      <c r="I193" s="155"/>
      <c r="J193" s="155"/>
      <c r="K193" s="155"/>
      <c r="L193" s="156"/>
      <c r="M193" s="156"/>
      <c r="N193" s="27"/>
      <c r="O193" s="27"/>
      <c r="P193" s="27"/>
      <c r="Q193" s="27"/>
    </row>
    <row r="194" spans="1:17" ht="12.75">
      <c r="A194" s="102"/>
      <c r="B194" s="310"/>
      <c r="C194" s="154"/>
      <c r="D194" s="155"/>
      <c r="E194" s="155"/>
      <c r="F194" s="155"/>
      <c r="G194" s="155"/>
      <c r="H194" s="155"/>
      <c r="I194" s="155"/>
      <c r="J194" s="155"/>
      <c r="K194" s="155"/>
      <c r="L194" s="156"/>
      <c r="M194" s="156"/>
      <c r="N194" s="27"/>
      <c r="O194" s="27"/>
      <c r="P194" s="27"/>
      <c r="Q194" s="27"/>
    </row>
    <row r="195" spans="1:17" ht="12.75">
      <c r="A195" s="102"/>
      <c r="B195" s="310"/>
      <c r="C195" s="154"/>
      <c r="D195" s="155"/>
      <c r="E195" s="155"/>
      <c r="F195" s="155"/>
      <c r="G195" s="155"/>
      <c r="H195" s="155"/>
      <c r="I195" s="155"/>
      <c r="J195" s="155"/>
      <c r="K195" s="155"/>
      <c r="L195" s="156"/>
      <c r="M195" s="156"/>
      <c r="N195" s="27"/>
      <c r="O195" s="27"/>
      <c r="P195" s="27"/>
      <c r="Q195" s="27"/>
    </row>
    <row r="196" spans="1:17" ht="12.75">
      <c r="A196" s="102"/>
      <c r="B196" s="310"/>
      <c r="C196" s="154"/>
      <c r="D196" s="155"/>
      <c r="E196" s="155"/>
      <c r="F196" s="155"/>
      <c r="G196" s="155"/>
      <c r="H196" s="155"/>
      <c r="I196" s="155"/>
      <c r="J196" s="155"/>
      <c r="K196" s="155"/>
      <c r="L196" s="156"/>
      <c r="M196" s="156"/>
      <c r="N196" s="27"/>
      <c r="O196" s="27"/>
      <c r="P196" s="27"/>
      <c r="Q196" s="27"/>
    </row>
    <row r="197" spans="1:17" ht="12.75">
      <c r="A197" s="102"/>
      <c r="B197" s="310"/>
      <c r="C197" s="154"/>
      <c r="D197" s="155"/>
      <c r="E197" s="155"/>
      <c r="F197" s="155"/>
      <c r="G197" s="155"/>
      <c r="H197" s="155"/>
      <c r="I197" s="155"/>
      <c r="J197" s="155"/>
      <c r="K197" s="155"/>
      <c r="L197" s="156"/>
      <c r="M197" s="156"/>
      <c r="N197" s="27"/>
      <c r="O197" s="27"/>
      <c r="P197" s="27"/>
      <c r="Q197" s="27"/>
    </row>
    <row r="198" spans="1:17" ht="12.75">
      <c r="A198" s="102"/>
      <c r="B198" s="310"/>
      <c r="C198" s="154"/>
      <c r="D198" s="155"/>
      <c r="E198" s="155"/>
      <c r="F198" s="155"/>
      <c r="G198" s="155"/>
      <c r="H198" s="155"/>
      <c r="I198" s="155"/>
      <c r="J198" s="155"/>
      <c r="K198" s="155"/>
      <c r="L198" s="156"/>
      <c r="M198" s="156"/>
      <c r="N198" s="27"/>
      <c r="O198" s="27"/>
      <c r="P198" s="27"/>
      <c r="Q198" s="27"/>
    </row>
    <row r="199" spans="1:17" ht="12.75">
      <c r="A199" s="102"/>
      <c r="B199" s="310"/>
      <c r="C199" s="154"/>
      <c r="D199" s="155"/>
      <c r="E199" s="155"/>
      <c r="F199" s="155"/>
      <c r="G199" s="155"/>
      <c r="H199" s="155"/>
      <c r="I199" s="155"/>
      <c r="J199" s="155"/>
      <c r="K199" s="155"/>
      <c r="L199" s="156"/>
      <c r="M199" s="156"/>
      <c r="N199" s="27"/>
      <c r="O199" s="27"/>
      <c r="P199" s="27"/>
      <c r="Q199" s="27"/>
    </row>
    <row r="200" spans="1:17" ht="12.75">
      <c r="A200" s="102"/>
      <c r="B200" s="310"/>
      <c r="C200" s="154"/>
      <c r="D200" s="155"/>
      <c r="E200" s="155"/>
      <c r="F200" s="155"/>
      <c r="G200" s="155"/>
      <c r="H200" s="155"/>
      <c r="I200" s="155"/>
      <c r="J200" s="155"/>
      <c r="K200" s="155"/>
      <c r="L200" s="156"/>
      <c r="M200" s="156"/>
      <c r="N200" s="27"/>
      <c r="O200" s="27"/>
      <c r="P200" s="27"/>
      <c r="Q200" s="27"/>
    </row>
    <row r="201" spans="1:17" ht="12.75">
      <c r="A201" s="102"/>
      <c r="B201" s="306"/>
      <c r="C201" s="306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27"/>
      <c r="O201" s="27"/>
      <c r="P201" s="27"/>
      <c r="Q201" s="27"/>
    </row>
    <row r="202" spans="1:17" ht="12.75">
      <c r="A202" s="102"/>
      <c r="B202" s="312"/>
      <c r="C202" s="305"/>
      <c r="D202" s="305"/>
      <c r="E202" s="305"/>
      <c r="F202" s="305"/>
      <c r="G202" s="305"/>
      <c r="H202" s="305"/>
      <c r="I202" s="305"/>
      <c r="J202" s="305"/>
      <c r="K202" s="305"/>
      <c r="L202" s="305"/>
      <c r="M202" s="305"/>
      <c r="N202" s="27"/>
      <c r="O202" s="27"/>
      <c r="P202" s="27"/>
      <c r="Q202" s="27"/>
    </row>
    <row r="203" spans="1:17" ht="12.75">
      <c r="A203" s="102"/>
      <c r="B203" s="312"/>
      <c r="C203" s="305"/>
      <c r="D203" s="305"/>
      <c r="E203" s="305"/>
      <c r="F203" s="305"/>
      <c r="G203" s="305"/>
      <c r="H203" s="305"/>
      <c r="I203" s="305"/>
      <c r="J203" s="305"/>
      <c r="K203" s="305"/>
      <c r="L203" s="305"/>
      <c r="M203" s="305"/>
      <c r="N203" s="27"/>
      <c r="O203" s="27"/>
      <c r="P203" s="27"/>
      <c r="Q203" s="27"/>
    </row>
    <row r="204" spans="1:17" ht="12.75">
      <c r="A204" s="102"/>
      <c r="B204" s="312"/>
      <c r="C204" s="305"/>
      <c r="D204" s="305"/>
      <c r="E204" s="305"/>
      <c r="F204" s="305"/>
      <c r="G204" s="305"/>
      <c r="H204" s="305"/>
      <c r="I204" s="305"/>
      <c r="J204" s="305"/>
      <c r="K204" s="305"/>
      <c r="L204" s="305"/>
      <c r="M204" s="305"/>
      <c r="N204" s="27"/>
      <c r="O204" s="27"/>
      <c r="P204" s="27"/>
      <c r="Q204" s="27"/>
    </row>
    <row r="205" spans="1:17" ht="12.75">
      <c r="A205" s="102"/>
      <c r="B205" s="305"/>
      <c r="C205" s="305"/>
      <c r="D205" s="305"/>
      <c r="E205" s="305"/>
      <c r="F205" s="305"/>
      <c r="G205" s="305"/>
      <c r="H205" s="305"/>
      <c r="I205" s="305"/>
      <c r="J205" s="305"/>
      <c r="K205" s="305"/>
      <c r="L205" s="305"/>
      <c r="M205" s="305"/>
      <c r="N205" s="27"/>
      <c r="O205" s="27"/>
      <c r="P205" s="27"/>
      <c r="Q205" s="27"/>
    </row>
    <row r="206" spans="1:17" ht="12.75">
      <c r="A206" s="102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27"/>
      <c r="O206" s="27"/>
      <c r="P206" s="27"/>
      <c r="Q206" s="27"/>
    </row>
    <row r="207" spans="1:17" ht="12.75">
      <c r="A207" s="102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27"/>
      <c r="O207" s="27"/>
      <c r="P207" s="27"/>
      <c r="Q207" s="27"/>
    </row>
    <row r="208" spans="1:17" ht="12.75">
      <c r="A208" s="102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27"/>
      <c r="O208" s="27"/>
      <c r="P208" s="27"/>
      <c r="Q208" s="27"/>
    </row>
    <row r="209" spans="1:17" ht="12.75">
      <c r="A209" s="102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27"/>
      <c r="O209" s="27"/>
      <c r="P209" s="27"/>
      <c r="Q209" s="27"/>
    </row>
    <row r="210" spans="1:17" ht="12.75">
      <c r="A210" s="102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27"/>
      <c r="O210" s="27"/>
      <c r="P210" s="27"/>
      <c r="Q210" s="27"/>
    </row>
    <row r="211" spans="1:17" ht="12.75">
      <c r="A211" s="102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27"/>
      <c r="O211" s="27"/>
      <c r="P211" s="27"/>
      <c r="Q211" s="27"/>
    </row>
    <row r="212" spans="1:17" ht="12.75">
      <c r="A212" s="102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27"/>
      <c r="O212" s="27"/>
      <c r="P212" s="27"/>
      <c r="Q212" s="27"/>
    </row>
    <row r="213" spans="1:17" ht="12.75">
      <c r="A213" s="102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27"/>
      <c r="O213" s="27"/>
      <c r="P213" s="27"/>
      <c r="Q213" s="27"/>
    </row>
    <row r="214" spans="1:17" ht="12.75">
      <c r="A214" s="102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27"/>
      <c r="O214" s="27"/>
      <c r="P214" s="27"/>
      <c r="Q214" s="27"/>
    </row>
    <row r="215" spans="1:17" ht="12.75">
      <c r="A215" s="102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27"/>
      <c r="O215" s="27"/>
      <c r="P215" s="27"/>
      <c r="Q215" s="27"/>
    </row>
    <row r="216" spans="1:17" ht="12.75">
      <c r="A216" s="102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27"/>
      <c r="O216" s="27"/>
      <c r="P216" s="27"/>
      <c r="Q216" s="27"/>
    </row>
    <row r="217" spans="1:17" ht="12.75">
      <c r="A217" s="102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27"/>
      <c r="O217" s="27"/>
      <c r="P217" s="27"/>
      <c r="Q217" s="27"/>
    </row>
    <row r="218" spans="1:17" ht="12.75">
      <c r="A218" s="102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27"/>
      <c r="O218" s="27"/>
      <c r="P218" s="27"/>
      <c r="Q218" s="27"/>
    </row>
    <row r="219" spans="1:17" ht="12.75">
      <c r="A219" s="102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27"/>
      <c r="O219" s="27"/>
      <c r="P219" s="27"/>
      <c r="Q219" s="27"/>
    </row>
    <row r="220" spans="1:17" ht="12.75">
      <c r="A220" s="102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27"/>
      <c r="O220" s="27"/>
      <c r="P220" s="27"/>
      <c r="Q220" s="27"/>
    </row>
    <row r="221" spans="1:17" ht="12.75">
      <c r="A221" s="102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27"/>
      <c r="O221" s="27"/>
      <c r="P221" s="27"/>
      <c r="Q221" s="27"/>
    </row>
    <row r="222" spans="1:17" ht="12.75">
      <c r="A222" s="102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27"/>
      <c r="O222" s="27"/>
      <c r="P222" s="27"/>
      <c r="Q222" s="27"/>
    </row>
    <row r="223" spans="1:17" ht="12.75">
      <c r="A223" s="102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27"/>
      <c r="O223" s="27"/>
      <c r="P223" s="27"/>
      <c r="Q223" s="27"/>
    </row>
    <row r="224" spans="1:17" ht="12.75">
      <c r="A224" s="102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27"/>
      <c r="O224" s="27"/>
      <c r="P224" s="27"/>
      <c r="Q224" s="27"/>
    </row>
    <row r="225" spans="1:17" ht="12.75">
      <c r="A225" s="102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27"/>
      <c r="O225" s="27"/>
      <c r="P225" s="27"/>
      <c r="Q225" s="27"/>
    </row>
    <row r="226" spans="1:17" ht="12.75">
      <c r="A226" s="102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27"/>
      <c r="O226" s="27"/>
      <c r="P226" s="27"/>
      <c r="Q226" s="27"/>
    </row>
    <row r="227" spans="1:17" ht="12.75">
      <c r="A227" s="102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27"/>
      <c r="O227" s="27"/>
      <c r="P227" s="27"/>
      <c r="Q227" s="27"/>
    </row>
    <row r="228" spans="1:17" ht="12.75">
      <c r="A228" s="102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27"/>
      <c r="O228" s="27"/>
      <c r="P228" s="27"/>
      <c r="Q228" s="27"/>
    </row>
    <row r="229" spans="1:17" ht="12.75">
      <c r="A229" s="102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27"/>
      <c r="O229" s="27"/>
      <c r="P229" s="27"/>
      <c r="Q229" s="27"/>
    </row>
    <row r="230" spans="1:17" ht="12.75">
      <c r="A230" s="102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27"/>
      <c r="O230" s="27"/>
      <c r="P230" s="27"/>
      <c r="Q230" s="27"/>
    </row>
    <row r="231" spans="1:17" ht="12.75">
      <c r="A231" s="102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27"/>
      <c r="O231" s="27"/>
      <c r="P231" s="27"/>
      <c r="Q231" s="27"/>
    </row>
    <row r="232" spans="1:17" ht="12.75">
      <c r="A232" s="102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27"/>
      <c r="O232" s="27"/>
      <c r="P232" s="27"/>
      <c r="Q232" s="27"/>
    </row>
    <row r="233" spans="1:17" ht="12.75">
      <c r="A233" s="102"/>
      <c r="B233" s="158"/>
      <c r="C233" s="158"/>
      <c r="D233" s="159"/>
      <c r="E233" s="159"/>
      <c r="F233" s="159"/>
      <c r="G233" s="159"/>
      <c r="H233" s="159"/>
      <c r="I233" s="159"/>
      <c r="J233" s="159"/>
      <c r="K233" s="159"/>
      <c r="L233" s="159"/>
      <c r="M233" s="159"/>
      <c r="N233" s="27"/>
      <c r="O233" s="27"/>
      <c r="P233" s="27"/>
      <c r="Q233" s="27"/>
    </row>
    <row r="234" spans="1:17" ht="12.75">
      <c r="A234" s="102"/>
      <c r="B234" s="158"/>
      <c r="C234" s="158"/>
      <c r="D234" s="159"/>
      <c r="E234" s="159"/>
      <c r="F234" s="159"/>
      <c r="G234" s="159"/>
      <c r="H234" s="159"/>
      <c r="I234" s="159"/>
      <c r="J234" s="159"/>
      <c r="K234" s="159"/>
      <c r="L234" s="159"/>
      <c r="M234" s="159"/>
      <c r="N234" s="27"/>
      <c r="O234" s="27"/>
      <c r="P234" s="27"/>
      <c r="Q234" s="27"/>
    </row>
    <row r="235" spans="1:17" ht="12.75">
      <c r="A235" s="102"/>
      <c r="B235" s="158"/>
      <c r="C235" s="158"/>
      <c r="D235" s="159"/>
      <c r="E235" s="159"/>
      <c r="F235" s="159"/>
      <c r="G235" s="159"/>
      <c r="H235" s="159"/>
      <c r="I235" s="159"/>
      <c r="J235" s="159"/>
      <c r="K235" s="159"/>
      <c r="L235" s="159"/>
      <c r="M235" s="159"/>
      <c r="N235" s="27"/>
      <c r="O235" s="27"/>
      <c r="P235" s="27"/>
      <c r="Q235" s="27"/>
    </row>
    <row r="236" spans="1:17" ht="12.75">
      <c r="A236" s="102"/>
      <c r="B236" s="313"/>
      <c r="C236" s="314"/>
      <c r="D236" s="306"/>
      <c r="E236" s="306"/>
      <c r="F236" s="306"/>
      <c r="G236" s="306"/>
      <c r="H236" s="306"/>
      <c r="I236" s="306"/>
      <c r="J236" s="306"/>
      <c r="K236" s="306"/>
      <c r="L236" s="306"/>
      <c r="M236" s="306"/>
      <c r="N236" s="27"/>
      <c r="O236" s="27"/>
      <c r="P236" s="27"/>
      <c r="Q236" s="27"/>
    </row>
    <row r="237" spans="1:17" ht="12.75">
      <c r="A237" s="102"/>
      <c r="B237" s="314"/>
      <c r="C237" s="314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  <c r="Q237" s="27"/>
    </row>
    <row r="238" spans="1:17" ht="12.75" customHeight="1">
      <c r="A238" s="102"/>
      <c r="B238" s="310"/>
      <c r="C238" s="160"/>
      <c r="D238" s="161"/>
      <c r="E238" s="161"/>
      <c r="F238" s="161"/>
      <c r="G238" s="161"/>
      <c r="H238" s="161"/>
      <c r="I238" s="161"/>
      <c r="J238" s="161"/>
      <c r="K238" s="161"/>
      <c r="L238" s="161"/>
      <c r="M238" s="161"/>
      <c r="N238" s="27"/>
      <c r="O238" s="27"/>
      <c r="P238" s="27"/>
      <c r="Q238" s="27"/>
    </row>
    <row r="239" spans="1:17" ht="12.75" customHeight="1">
      <c r="A239" s="102"/>
      <c r="B239" s="310"/>
      <c r="C239" s="160"/>
      <c r="D239" s="161"/>
      <c r="E239" s="161"/>
      <c r="F239" s="161"/>
      <c r="G239" s="161"/>
      <c r="H239" s="161"/>
      <c r="I239" s="161"/>
      <c r="J239" s="161"/>
      <c r="K239" s="161"/>
      <c r="L239" s="161"/>
      <c r="M239" s="161"/>
      <c r="N239" s="27"/>
      <c r="O239" s="27"/>
      <c r="P239" s="27"/>
      <c r="Q239" s="27"/>
    </row>
    <row r="240" spans="1:17" ht="13.5" customHeight="1">
      <c r="A240" s="102"/>
      <c r="B240" s="310"/>
      <c r="C240" s="160"/>
      <c r="D240" s="161"/>
      <c r="E240" s="161"/>
      <c r="F240" s="161"/>
      <c r="G240" s="161"/>
      <c r="H240" s="161"/>
      <c r="I240" s="161"/>
      <c r="J240" s="161"/>
      <c r="K240" s="161"/>
      <c r="L240" s="161"/>
      <c r="M240" s="161"/>
      <c r="N240" s="27"/>
      <c r="O240" s="27"/>
      <c r="P240" s="27"/>
      <c r="Q240" s="27"/>
    </row>
    <row r="241" spans="1:17" ht="12.75" customHeight="1">
      <c r="A241" s="102"/>
      <c r="B241" s="310"/>
      <c r="C241" s="160"/>
      <c r="D241" s="161"/>
      <c r="E241" s="161"/>
      <c r="F241" s="161"/>
      <c r="G241" s="161"/>
      <c r="H241" s="161"/>
      <c r="I241" s="161"/>
      <c r="J241" s="161"/>
      <c r="K241" s="161"/>
      <c r="L241" s="161"/>
      <c r="M241" s="161"/>
      <c r="N241" s="27"/>
      <c r="O241" s="27"/>
      <c r="P241" s="27"/>
      <c r="Q241" s="27"/>
    </row>
    <row r="242" spans="1:17" ht="12.75" customHeight="1">
      <c r="A242" s="102"/>
      <c r="B242" s="310"/>
      <c r="C242" s="160"/>
      <c r="D242" s="161"/>
      <c r="E242" s="161"/>
      <c r="F242" s="161"/>
      <c r="G242" s="161"/>
      <c r="H242" s="161"/>
      <c r="I242" s="161"/>
      <c r="J242" s="161"/>
      <c r="K242" s="161"/>
      <c r="L242" s="161"/>
      <c r="M242" s="161"/>
      <c r="N242" s="27"/>
      <c r="O242" s="27"/>
      <c r="P242" s="27"/>
      <c r="Q242" s="27"/>
    </row>
    <row r="243" spans="1:17" ht="13.5" customHeight="1">
      <c r="A243" s="102"/>
      <c r="B243" s="310"/>
      <c r="C243" s="160"/>
      <c r="D243" s="161"/>
      <c r="E243" s="161"/>
      <c r="F243" s="161"/>
      <c r="G243" s="161"/>
      <c r="H243" s="161"/>
      <c r="I243" s="161"/>
      <c r="J243" s="161"/>
      <c r="K243" s="161"/>
      <c r="L243" s="161"/>
      <c r="M243" s="161"/>
      <c r="N243" s="27"/>
      <c r="O243" s="27"/>
      <c r="P243" s="27"/>
      <c r="Q243" s="27"/>
    </row>
    <row r="244" spans="1:17" ht="12.75">
      <c r="A244" s="102"/>
      <c r="B244" s="27"/>
      <c r="C244" s="27"/>
      <c r="D244" s="159"/>
      <c r="E244" s="159"/>
      <c r="F244" s="159"/>
      <c r="G244" s="159"/>
      <c r="H244" s="159"/>
      <c r="I244" s="159"/>
      <c r="J244" s="159"/>
      <c r="K244" s="159"/>
      <c r="L244" s="159"/>
      <c r="M244" s="159"/>
      <c r="N244" s="27"/>
      <c r="O244" s="27"/>
      <c r="P244" s="27"/>
      <c r="Q244" s="27"/>
    </row>
    <row r="245" spans="1:17" ht="12.75">
      <c r="A245" s="102"/>
      <c r="B245" s="27"/>
      <c r="C245" s="27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27"/>
      <c r="O245" s="27"/>
      <c r="P245" s="27"/>
      <c r="Q245" s="27"/>
    </row>
    <row r="246" spans="1:17" ht="12.75">
      <c r="A246" s="102"/>
      <c r="B246" s="27"/>
      <c r="C246" s="27"/>
      <c r="D246" s="159"/>
      <c r="E246" s="159"/>
      <c r="F246" s="159"/>
      <c r="G246" s="159"/>
      <c r="H246" s="159"/>
      <c r="I246" s="159"/>
      <c r="J246" s="159"/>
      <c r="K246" s="159"/>
      <c r="L246" s="159"/>
      <c r="M246" s="159"/>
      <c r="N246" s="27"/>
      <c r="O246" s="27"/>
      <c r="P246" s="27"/>
      <c r="Q246" s="27"/>
    </row>
    <row r="247" spans="1:17" ht="12.75">
      <c r="A247" s="102"/>
      <c r="B247" s="27"/>
      <c r="C247" s="27"/>
      <c r="D247" s="159"/>
      <c r="E247" s="159"/>
      <c r="F247" s="159"/>
      <c r="G247" s="159"/>
      <c r="H247" s="159"/>
      <c r="I247" s="159"/>
      <c r="J247" s="159"/>
      <c r="K247" s="159"/>
      <c r="L247" s="159"/>
      <c r="M247" s="159"/>
      <c r="N247" s="27"/>
      <c r="O247" s="27"/>
      <c r="P247" s="27"/>
      <c r="Q247" s="27"/>
    </row>
    <row r="248" spans="1:17" ht="12.75">
      <c r="A248" s="102"/>
      <c r="B248" s="27"/>
      <c r="C248" s="27"/>
      <c r="D248" s="159"/>
      <c r="E248" s="159"/>
      <c r="F248" s="159"/>
      <c r="G248" s="159"/>
      <c r="H248" s="159"/>
      <c r="I248" s="159"/>
      <c r="J248" s="159"/>
      <c r="K248" s="159"/>
      <c r="L248" s="159"/>
      <c r="M248" s="159"/>
      <c r="N248" s="27"/>
      <c r="O248" s="27"/>
      <c r="P248" s="27"/>
      <c r="Q248" s="27"/>
    </row>
    <row r="249" spans="1:17" ht="12.75">
      <c r="A249" s="102"/>
      <c r="B249" s="27"/>
      <c r="C249" s="27"/>
      <c r="D249" s="159"/>
      <c r="E249" s="159"/>
      <c r="F249" s="159"/>
      <c r="G249" s="159"/>
      <c r="H249" s="159"/>
      <c r="I249" s="159"/>
      <c r="J249" s="159"/>
      <c r="K249" s="159"/>
      <c r="L249" s="159"/>
      <c r="M249" s="159"/>
      <c r="N249" s="27"/>
      <c r="O249" s="27"/>
      <c r="P249" s="27"/>
      <c r="Q249" s="27"/>
    </row>
    <row r="250" spans="1:17" ht="12.75">
      <c r="A250" s="102"/>
      <c r="B250" s="27"/>
      <c r="C250" s="27"/>
      <c r="D250" s="159"/>
      <c r="E250" s="159"/>
      <c r="F250" s="159"/>
      <c r="G250" s="159"/>
      <c r="H250" s="159"/>
      <c r="I250" s="159"/>
      <c r="J250" s="159"/>
      <c r="K250" s="159"/>
      <c r="L250" s="159"/>
      <c r="M250" s="159"/>
      <c r="N250" s="27"/>
      <c r="O250" s="27"/>
      <c r="P250" s="27"/>
      <c r="Q250" s="27"/>
    </row>
    <row r="251" spans="1:17" ht="12.75">
      <c r="A251" s="102"/>
      <c r="B251" s="27"/>
      <c r="C251" s="27"/>
      <c r="D251" s="159"/>
      <c r="E251" s="159"/>
      <c r="F251" s="159"/>
      <c r="G251" s="159"/>
      <c r="H251" s="159"/>
      <c r="I251" s="159"/>
      <c r="J251" s="159"/>
      <c r="K251" s="159"/>
      <c r="L251" s="159"/>
      <c r="M251" s="159"/>
      <c r="N251" s="27"/>
      <c r="O251" s="27"/>
      <c r="P251" s="27"/>
      <c r="Q251" s="27"/>
    </row>
    <row r="252" spans="1:17" ht="12.75">
      <c r="A252" s="102"/>
      <c r="B252" s="27"/>
      <c r="C252" s="27"/>
      <c r="D252" s="159"/>
      <c r="E252" s="159"/>
      <c r="F252" s="159"/>
      <c r="G252" s="159"/>
      <c r="H252" s="159"/>
      <c r="I252" s="159"/>
      <c r="J252" s="159"/>
      <c r="K252" s="159"/>
      <c r="L252" s="159"/>
      <c r="M252" s="159"/>
      <c r="N252" s="27"/>
      <c r="O252" s="27"/>
      <c r="P252" s="27"/>
      <c r="Q252" s="27"/>
    </row>
    <row r="253" spans="1:17" ht="12.75">
      <c r="A253" s="102"/>
      <c r="B253" s="27"/>
      <c r="C253" s="27"/>
      <c r="D253" s="159"/>
      <c r="E253" s="159"/>
      <c r="F253" s="159"/>
      <c r="G253" s="159"/>
      <c r="H253" s="159"/>
      <c r="I253" s="159"/>
      <c r="J253" s="159"/>
      <c r="K253" s="159"/>
      <c r="L253" s="159"/>
      <c r="M253" s="159"/>
      <c r="N253" s="27"/>
      <c r="O253" s="27"/>
      <c r="P253" s="27"/>
      <c r="Q253" s="27"/>
    </row>
    <row r="254" spans="1:17" ht="12.75">
      <c r="A254" s="102"/>
      <c r="B254" s="27"/>
      <c r="C254" s="27"/>
      <c r="D254" s="159"/>
      <c r="E254" s="159"/>
      <c r="F254" s="159"/>
      <c r="G254" s="159"/>
      <c r="H254" s="159"/>
      <c r="I254" s="159"/>
      <c r="J254" s="159"/>
      <c r="K254" s="159"/>
      <c r="L254" s="159"/>
      <c r="M254" s="159"/>
      <c r="N254" s="27"/>
      <c r="O254" s="27"/>
      <c r="P254" s="27"/>
      <c r="Q254" s="27"/>
    </row>
    <row r="255" spans="1:17" ht="12.75">
      <c r="A255" s="102"/>
      <c r="B255" s="27"/>
      <c r="C255" s="27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27"/>
      <c r="O255" s="27"/>
      <c r="P255" s="27"/>
      <c r="Q255" s="27"/>
    </row>
    <row r="256" spans="1:17" ht="12.75">
      <c r="A256" s="102"/>
      <c r="B256" s="27"/>
      <c r="C256" s="27"/>
      <c r="D256" s="159"/>
      <c r="E256" s="159"/>
      <c r="F256" s="159"/>
      <c r="G256" s="159"/>
      <c r="H256" s="159"/>
      <c r="I256" s="159"/>
      <c r="J256" s="159"/>
      <c r="K256" s="159"/>
      <c r="L256" s="159"/>
      <c r="M256" s="159"/>
      <c r="N256" s="27"/>
      <c r="O256" s="27"/>
      <c r="P256" s="27"/>
      <c r="Q256" s="27"/>
    </row>
    <row r="257" spans="1:17" ht="12.75">
      <c r="A257" s="102"/>
      <c r="B257" s="27"/>
      <c r="C257" s="27"/>
      <c r="D257" s="159"/>
      <c r="E257" s="159"/>
      <c r="F257" s="159"/>
      <c r="G257" s="159"/>
      <c r="H257" s="159"/>
      <c r="I257" s="159"/>
      <c r="J257" s="159"/>
      <c r="K257" s="159"/>
      <c r="L257" s="159"/>
      <c r="M257" s="159"/>
      <c r="N257" s="27"/>
      <c r="O257" s="27"/>
      <c r="P257" s="27"/>
      <c r="Q257" s="27"/>
    </row>
    <row r="258" spans="1:17" ht="12.75">
      <c r="A258" s="102"/>
      <c r="B258" s="27"/>
      <c r="C258" s="27"/>
      <c r="D258" s="159"/>
      <c r="E258" s="159"/>
      <c r="F258" s="159"/>
      <c r="G258" s="159"/>
      <c r="H258" s="159"/>
      <c r="I258" s="159"/>
      <c r="J258" s="159"/>
      <c r="K258" s="159"/>
      <c r="L258" s="159"/>
      <c r="M258" s="159"/>
      <c r="N258" s="27"/>
      <c r="O258" s="27"/>
      <c r="P258" s="27"/>
      <c r="Q258" s="27"/>
    </row>
    <row r="259" spans="1:17" ht="12.75">
      <c r="A259" s="102"/>
      <c r="B259" s="27"/>
      <c r="C259" s="27"/>
      <c r="D259" s="159"/>
      <c r="E259" s="159"/>
      <c r="F259" s="159"/>
      <c r="G259" s="159"/>
      <c r="H259" s="159"/>
      <c r="I259" s="159"/>
      <c r="J259" s="159"/>
      <c r="K259" s="159"/>
      <c r="L259" s="159"/>
      <c r="M259" s="159"/>
      <c r="N259" s="27"/>
      <c r="O259" s="27"/>
      <c r="P259" s="27"/>
      <c r="Q259" s="27"/>
    </row>
    <row r="260" spans="1:17" ht="12.75">
      <c r="A260" s="102"/>
      <c r="B260" s="27"/>
      <c r="C260" s="27"/>
      <c r="D260" s="159"/>
      <c r="E260" s="159"/>
      <c r="F260" s="159"/>
      <c r="G260" s="159"/>
      <c r="H260" s="159"/>
      <c r="I260" s="159"/>
      <c r="J260" s="159"/>
      <c r="K260" s="159"/>
      <c r="L260" s="159"/>
      <c r="M260" s="159"/>
      <c r="N260" s="27"/>
      <c r="O260" s="27"/>
      <c r="P260" s="27"/>
      <c r="Q260" s="27"/>
    </row>
    <row r="261" spans="1:17" ht="12.75">
      <c r="A261" s="102"/>
      <c r="B261" s="27"/>
      <c r="C261" s="27"/>
      <c r="D261" s="159"/>
      <c r="E261" s="159"/>
      <c r="F261" s="159"/>
      <c r="G261" s="159"/>
      <c r="H261" s="159"/>
      <c r="I261" s="159"/>
      <c r="J261" s="159"/>
      <c r="K261" s="159"/>
      <c r="L261" s="159"/>
      <c r="M261" s="159"/>
      <c r="N261" s="27"/>
      <c r="O261" s="27"/>
      <c r="P261" s="27"/>
      <c r="Q261" s="27"/>
    </row>
    <row r="262" spans="1:17" ht="12.75">
      <c r="A262" s="102"/>
      <c r="B262" s="27"/>
      <c r="C262" s="27"/>
      <c r="D262" s="159"/>
      <c r="E262" s="159"/>
      <c r="F262" s="159"/>
      <c r="G262" s="159"/>
      <c r="H262" s="159"/>
      <c r="I262" s="159"/>
      <c r="J262" s="159"/>
      <c r="K262" s="159"/>
      <c r="L262" s="159"/>
      <c r="M262" s="159"/>
      <c r="N262" s="27"/>
      <c r="O262" s="27"/>
      <c r="P262" s="27"/>
      <c r="Q262" s="27"/>
    </row>
    <row r="263" spans="1:17" ht="12.75">
      <c r="A263" s="102"/>
      <c r="B263" s="27"/>
      <c r="C263" s="27"/>
      <c r="D263" s="159"/>
      <c r="E263" s="159"/>
      <c r="F263" s="159"/>
      <c r="G263" s="159"/>
      <c r="H263" s="159"/>
      <c r="I263" s="159"/>
      <c r="J263" s="159"/>
      <c r="K263" s="159"/>
      <c r="L263" s="159"/>
      <c r="M263" s="159"/>
      <c r="N263" s="27"/>
      <c r="O263" s="27"/>
      <c r="P263" s="27"/>
      <c r="Q263" s="27"/>
    </row>
    <row r="264" spans="1:17" ht="12.75">
      <c r="A264" s="102"/>
      <c r="B264" s="27"/>
      <c r="C264" s="27"/>
      <c r="D264" s="159"/>
      <c r="E264" s="159"/>
      <c r="F264" s="159"/>
      <c r="G264" s="159"/>
      <c r="H264" s="159"/>
      <c r="I264" s="159"/>
      <c r="J264" s="159"/>
      <c r="K264" s="159"/>
      <c r="L264" s="159"/>
      <c r="M264" s="159"/>
      <c r="N264" s="27"/>
      <c r="O264" s="27"/>
      <c r="P264" s="27"/>
      <c r="Q264" s="27"/>
    </row>
    <row r="265" spans="1:17" ht="12.75">
      <c r="A265" s="102"/>
      <c r="B265" s="27"/>
      <c r="C265" s="27"/>
      <c r="D265" s="159"/>
      <c r="E265" s="159"/>
      <c r="F265" s="159"/>
      <c r="G265" s="159"/>
      <c r="H265" s="159"/>
      <c r="I265" s="159"/>
      <c r="J265" s="159"/>
      <c r="K265" s="159"/>
      <c r="L265" s="159"/>
      <c r="M265" s="159"/>
      <c r="N265" s="27"/>
      <c r="O265" s="27"/>
      <c r="P265" s="27"/>
      <c r="Q265" s="27"/>
    </row>
    <row r="266" spans="1:17" ht="12.75">
      <c r="A266" s="102"/>
      <c r="B266" s="27"/>
      <c r="C266" s="27"/>
      <c r="D266" s="159"/>
      <c r="E266" s="159"/>
      <c r="F266" s="159"/>
      <c r="G266" s="159"/>
      <c r="H266" s="159"/>
      <c r="I266" s="159"/>
      <c r="J266" s="159"/>
      <c r="K266" s="159"/>
      <c r="L266" s="159"/>
      <c r="M266" s="159"/>
      <c r="N266" s="27"/>
      <c r="O266" s="27"/>
      <c r="P266" s="27"/>
      <c r="Q266" s="27"/>
    </row>
    <row r="267" spans="1:17" ht="12.75">
      <c r="A267" s="102"/>
      <c r="B267" s="27"/>
      <c r="C267" s="27"/>
      <c r="D267" s="159"/>
      <c r="E267" s="159"/>
      <c r="F267" s="159"/>
      <c r="G267" s="159"/>
      <c r="H267" s="159"/>
      <c r="I267" s="159"/>
      <c r="J267" s="159"/>
      <c r="K267" s="159"/>
      <c r="L267" s="159"/>
      <c r="M267" s="159"/>
      <c r="N267" s="27"/>
      <c r="O267" s="27"/>
      <c r="P267" s="27"/>
      <c r="Q267" s="27"/>
    </row>
    <row r="268" spans="1:17" ht="12.75">
      <c r="A268" s="102"/>
      <c r="B268" s="27"/>
      <c r="C268" s="27"/>
      <c r="D268" s="159"/>
      <c r="E268" s="159"/>
      <c r="F268" s="159"/>
      <c r="G268" s="159"/>
      <c r="H268" s="159"/>
      <c r="I268" s="159"/>
      <c r="J268" s="159"/>
      <c r="K268" s="159"/>
      <c r="L268" s="159"/>
      <c r="M268" s="159"/>
      <c r="N268" s="27"/>
      <c r="O268" s="27"/>
      <c r="P268" s="27"/>
      <c r="Q268" s="27"/>
    </row>
    <row r="269" spans="1:17" ht="12.75">
      <c r="A269" s="102"/>
      <c r="B269" s="27"/>
      <c r="C269" s="27"/>
      <c r="D269" s="159"/>
      <c r="E269" s="159"/>
      <c r="F269" s="159"/>
      <c r="G269" s="159"/>
      <c r="H269" s="159"/>
      <c r="I269" s="159"/>
      <c r="J269" s="159"/>
      <c r="K269" s="159"/>
      <c r="L269" s="159"/>
      <c r="M269" s="159"/>
      <c r="N269" s="27"/>
      <c r="O269" s="27"/>
      <c r="P269" s="27"/>
      <c r="Q269" s="27"/>
    </row>
    <row r="270" spans="1:17" ht="12.75">
      <c r="A270" s="102"/>
      <c r="B270" s="27"/>
      <c r="C270" s="27"/>
      <c r="D270" s="159"/>
      <c r="E270" s="159"/>
      <c r="F270" s="159"/>
      <c r="G270" s="159"/>
      <c r="H270" s="159"/>
      <c r="I270" s="159"/>
      <c r="J270" s="159"/>
      <c r="K270" s="159"/>
      <c r="L270" s="159"/>
      <c r="M270" s="159"/>
      <c r="N270" s="27"/>
      <c r="O270" s="27"/>
      <c r="P270" s="27"/>
      <c r="Q270" s="27"/>
    </row>
    <row r="271" spans="1:17" ht="12.75">
      <c r="A271" s="102"/>
      <c r="B271" s="27"/>
      <c r="C271" s="27"/>
      <c r="D271" s="159"/>
      <c r="E271" s="159"/>
      <c r="F271" s="159"/>
      <c r="G271" s="159"/>
      <c r="H271" s="159"/>
      <c r="I271" s="159"/>
      <c r="J271" s="159"/>
      <c r="K271" s="159"/>
      <c r="L271" s="159"/>
      <c r="M271" s="159"/>
      <c r="N271" s="27"/>
      <c r="O271" s="27"/>
      <c r="P271" s="27"/>
      <c r="Q271" s="27"/>
    </row>
    <row r="272" spans="1:17" ht="12.75">
      <c r="A272" s="102"/>
      <c r="B272" s="27"/>
      <c r="C272" s="27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27"/>
      <c r="O272" s="27"/>
      <c r="P272" s="27"/>
      <c r="Q272" s="27"/>
    </row>
    <row r="273" spans="1:17" ht="12.75">
      <c r="A273" s="102"/>
      <c r="B273" s="27"/>
      <c r="C273" s="27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27"/>
      <c r="O273" s="27"/>
      <c r="P273" s="27"/>
      <c r="Q273" s="27"/>
    </row>
    <row r="274" spans="1:17" ht="12.75">
      <c r="A274" s="102"/>
      <c r="B274" s="27"/>
      <c r="C274" s="27"/>
      <c r="D274" s="159"/>
      <c r="E274" s="159"/>
      <c r="F274" s="159"/>
      <c r="G274" s="159"/>
      <c r="H274" s="159"/>
      <c r="I274" s="159"/>
      <c r="J274" s="159"/>
      <c r="K274" s="159"/>
      <c r="L274" s="159"/>
      <c r="M274" s="159"/>
      <c r="N274" s="27"/>
      <c r="O274" s="27"/>
      <c r="P274" s="27"/>
      <c r="Q274" s="27"/>
    </row>
    <row r="275" spans="1:17" ht="12.75">
      <c r="A275" s="102"/>
      <c r="B275" s="27"/>
      <c r="C275" s="27"/>
      <c r="D275" s="159"/>
      <c r="E275" s="159"/>
      <c r="F275" s="159"/>
      <c r="G275" s="159"/>
      <c r="H275" s="159"/>
      <c r="I275" s="159"/>
      <c r="J275" s="159"/>
      <c r="K275" s="159"/>
      <c r="L275" s="159"/>
      <c r="M275" s="159"/>
      <c r="N275" s="27"/>
      <c r="O275" s="27"/>
      <c r="P275" s="27"/>
      <c r="Q275" s="27"/>
    </row>
    <row r="276" spans="1:17" ht="12.75">
      <c r="A276" s="102"/>
      <c r="B276" s="27"/>
      <c r="C276" s="27"/>
      <c r="D276" s="159"/>
      <c r="E276" s="159"/>
      <c r="F276" s="159"/>
      <c r="G276" s="159"/>
      <c r="H276" s="159"/>
      <c r="I276" s="159"/>
      <c r="J276" s="159"/>
      <c r="K276" s="159"/>
      <c r="L276" s="159"/>
      <c r="M276" s="159"/>
      <c r="N276" s="27"/>
      <c r="O276" s="27"/>
      <c r="P276" s="27"/>
      <c r="Q276" s="27"/>
    </row>
    <row r="277" spans="1:17" ht="12.75">
      <c r="A277" s="102"/>
      <c r="B277" s="27"/>
      <c r="C277" s="27"/>
      <c r="D277" s="159"/>
      <c r="E277" s="159"/>
      <c r="F277" s="159"/>
      <c r="G277" s="159"/>
      <c r="H277" s="159"/>
      <c r="I277" s="159"/>
      <c r="J277" s="159"/>
      <c r="K277" s="159"/>
      <c r="L277" s="159"/>
      <c r="M277" s="159"/>
      <c r="N277" s="27"/>
      <c r="O277" s="27"/>
      <c r="P277" s="27"/>
      <c r="Q277" s="27"/>
    </row>
    <row r="278" spans="1:17" ht="12.75">
      <c r="A278" s="102"/>
      <c r="B278" s="27"/>
      <c r="C278" s="27"/>
      <c r="D278" s="159"/>
      <c r="E278" s="159"/>
      <c r="F278" s="159"/>
      <c r="G278" s="159"/>
      <c r="H278" s="159"/>
      <c r="I278" s="159"/>
      <c r="J278" s="159"/>
      <c r="K278" s="159"/>
      <c r="L278" s="159"/>
      <c r="M278" s="159"/>
      <c r="N278" s="27"/>
      <c r="O278" s="27"/>
      <c r="P278" s="27"/>
      <c r="Q278" s="27"/>
    </row>
    <row r="279" spans="1:17" ht="12.75">
      <c r="A279" s="102"/>
      <c r="B279" s="27"/>
      <c r="C279" s="27"/>
      <c r="D279" s="159"/>
      <c r="E279" s="159"/>
      <c r="F279" s="159"/>
      <c r="G279" s="159"/>
      <c r="H279" s="159"/>
      <c r="I279" s="159"/>
      <c r="J279" s="159"/>
      <c r="K279" s="159"/>
      <c r="L279" s="159"/>
      <c r="M279" s="159"/>
      <c r="N279" s="27"/>
      <c r="O279" s="27"/>
      <c r="P279" s="27"/>
      <c r="Q279" s="27"/>
    </row>
    <row r="280" spans="1:17" ht="12.75">
      <c r="A280" s="102"/>
      <c r="B280" s="27"/>
      <c r="C280" s="27"/>
      <c r="D280" s="159"/>
      <c r="E280" s="159"/>
      <c r="F280" s="159"/>
      <c r="G280" s="159"/>
      <c r="H280" s="159"/>
      <c r="I280" s="159"/>
      <c r="J280" s="159"/>
      <c r="K280" s="159"/>
      <c r="L280" s="159"/>
      <c r="M280" s="159"/>
      <c r="N280" s="27"/>
      <c r="O280" s="27"/>
      <c r="P280" s="27"/>
      <c r="Q280" s="27"/>
    </row>
    <row r="281" spans="1:17" ht="12.75">
      <c r="A281" s="102"/>
      <c r="B281" s="27"/>
      <c r="C281" s="27"/>
      <c r="D281" s="159"/>
      <c r="E281" s="159"/>
      <c r="F281" s="159"/>
      <c r="G281" s="159"/>
      <c r="H281" s="159"/>
      <c r="I281" s="159"/>
      <c r="J281" s="159"/>
      <c r="K281" s="159"/>
      <c r="L281" s="159"/>
      <c r="M281" s="159"/>
      <c r="N281" s="27"/>
      <c r="O281" s="27"/>
      <c r="P281" s="27"/>
      <c r="Q281" s="27"/>
    </row>
    <row r="282" spans="1:17" ht="12.75">
      <c r="A282" s="102"/>
      <c r="B282" s="27"/>
      <c r="C282" s="27"/>
      <c r="D282" s="159"/>
      <c r="E282" s="159"/>
      <c r="F282" s="159"/>
      <c r="G282" s="159"/>
      <c r="H282" s="159"/>
      <c r="I282" s="159"/>
      <c r="J282" s="159"/>
      <c r="K282" s="159"/>
      <c r="L282" s="159"/>
      <c r="M282" s="159"/>
      <c r="N282" s="27"/>
      <c r="O282" s="27"/>
      <c r="P282" s="27"/>
      <c r="Q282" s="27"/>
    </row>
    <row r="283" spans="1:17" ht="12.75">
      <c r="A283" s="102"/>
      <c r="B283" s="27"/>
      <c r="C283" s="27"/>
      <c r="D283" s="159"/>
      <c r="E283" s="159"/>
      <c r="F283" s="159"/>
      <c r="G283" s="159"/>
      <c r="H283" s="159"/>
      <c r="I283" s="159"/>
      <c r="J283" s="159"/>
      <c r="K283" s="159"/>
      <c r="L283" s="159"/>
      <c r="M283" s="159"/>
      <c r="N283" s="27"/>
      <c r="O283" s="27"/>
      <c r="P283" s="27"/>
      <c r="Q283" s="27"/>
    </row>
    <row r="284" spans="1:17" ht="12.75">
      <c r="A284" s="102"/>
      <c r="B284" s="27"/>
      <c r="C284" s="27"/>
      <c r="D284" s="159"/>
      <c r="E284" s="159"/>
      <c r="F284" s="159"/>
      <c r="G284" s="159"/>
      <c r="H284" s="159"/>
      <c r="I284" s="159"/>
      <c r="J284" s="159"/>
      <c r="K284" s="159"/>
      <c r="L284" s="159"/>
      <c r="M284" s="159"/>
      <c r="N284" s="27"/>
      <c r="O284" s="27"/>
      <c r="P284" s="27"/>
      <c r="Q284" s="27"/>
    </row>
    <row r="285" spans="1:17" ht="12.75">
      <c r="A285" s="102"/>
      <c r="B285" s="27"/>
      <c r="C285" s="27"/>
      <c r="D285" s="159"/>
      <c r="E285" s="159"/>
      <c r="F285" s="159"/>
      <c r="G285" s="159"/>
      <c r="H285" s="159"/>
      <c r="I285" s="159"/>
      <c r="J285" s="159"/>
      <c r="K285" s="159"/>
      <c r="L285" s="159"/>
      <c r="M285" s="159"/>
      <c r="N285" s="27"/>
      <c r="O285" s="27"/>
      <c r="P285" s="27"/>
      <c r="Q285" s="27"/>
    </row>
    <row r="286" spans="1:17" ht="12.75">
      <c r="A286" s="102"/>
      <c r="B286" s="27"/>
      <c r="C286" s="27"/>
      <c r="D286" s="159"/>
      <c r="E286" s="159"/>
      <c r="F286" s="159"/>
      <c r="G286" s="159"/>
      <c r="H286" s="159"/>
      <c r="I286" s="159"/>
      <c r="J286" s="159"/>
      <c r="K286" s="159"/>
      <c r="L286" s="159"/>
      <c r="M286" s="159"/>
      <c r="N286" s="27"/>
      <c r="O286" s="27"/>
      <c r="P286" s="27"/>
      <c r="Q286" s="27"/>
    </row>
    <row r="287" spans="1:17" ht="12.75">
      <c r="A287" s="102"/>
      <c r="B287" s="27"/>
      <c r="C287" s="27"/>
      <c r="D287" s="159"/>
      <c r="E287" s="159"/>
      <c r="F287" s="159"/>
      <c r="G287" s="159"/>
      <c r="H287" s="159"/>
      <c r="I287" s="159"/>
      <c r="J287" s="159"/>
      <c r="K287" s="159"/>
      <c r="L287" s="159"/>
      <c r="M287" s="159"/>
      <c r="N287" s="27"/>
      <c r="O287" s="27"/>
      <c r="P287" s="27"/>
      <c r="Q287" s="27"/>
    </row>
    <row r="288" spans="1:17" ht="12.75">
      <c r="A288" s="102"/>
      <c r="B288" s="27"/>
      <c r="C288" s="27"/>
      <c r="D288" s="159"/>
      <c r="E288" s="159"/>
      <c r="F288" s="159"/>
      <c r="G288" s="159"/>
      <c r="H288" s="159"/>
      <c r="I288" s="159"/>
      <c r="J288" s="159"/>
      <c r="K288" s="159"/>
      <c r="L288" s="159"/>
      <c r="M288" s="159"/>
      <c r="N288" s="27"/>
      <c r="O288" s="27"/>
      <c r="P288" s="27"/>
      <c r="Q288" s="27"/>
    </row>
    <row r="289" spans="1:17" ht="12.75">
      <c r="A289" s="102"/>
      <c r="B289" s="27"/>
      <c r="C289" s="27"/>
      <c r="D289" s="159"/>
      <c r="E289" s="159"/>
      <c r="F289" s="159"/>
      <c r="G289" s="159"/>
      <c r="H289" s="159"/>
      <c r="I289" s="159"/>
      <c r="J289" s="159"/>
      <c r="K289" s="159"/>
      <c r="L289" s="159"/>
      <c r="M289" s="159"/>
      <c r="N289" s="27"/>
      <c r="O289" s="27"/>
      <c r="P289" s="27"/>
      <c r="Q289" s="27"/>
    </row>
    <row r="290" spans="1:17" ht="12.75">
      <c r="A290" s="102"/>
      <c r="B290" s="27"/>
      <c r="C290" s="27"/>
      <c r="D290" s="159"/>
      <c r="E290" s="159"/>
      <c r="F290" s="159"/>
      <c r="G290" s="159"/>
      <c r="H290" s="159"/>
      <c r="I290" s="159"/>
      <c r="J290" s="159"/>
      <c r="K290" s="159"/>
      <c r="L290" s="159"/>
      <c r="M290" s="159"/>
      <c r="N290" s="27"/>
      <c r="O290" s="27"/>
      <c r="P290" s="27"/>
      <c r="Q290" s="27"/>
    </row>
    <row r="291" spans="1:17" ht="12.75">
      <c r="A291" s="102"/>
      <c r="B291" s="27"/>
      <c r="C291" s="27"/>
      <c r="D291" s="159"/>
      <c r="E291" s="159"/>
      <c r="F291" s="159"/>
      <c r="G291" s="159"/>
      <c r="H291" s="159"/>
      <c r="I291" s="159"/>
      <c r="J291" s="159"/>
      <c r="K291" s="159"/>
      <c r="L291" s="159"/>
      <c r="M291" s="159"/>
      <c r="N291" s="27"/>
      <c r="O291" s="27"/>
      <c r="P291" s="27"/>
      <c r="Q291" s="27"/>
    </row>
    <row r="292" spans="1:17" ht="12.75">
      <c r="A292" s="102"/>
      <c r="B292" s="27"/>
      <c r="C292" s="27"/>
      <c r="D292" s="159"/>
      <c r="E292" s="159"/>
      <c r="F292" s="159"/>
      <c r="G292" s="159"/>
      <c r="H292" s="159"/>
      <c r="I292" s="159"/>
      <c r="J292" s="159"/>
      <c r="K292" s="159"/>
      <c r="L292" s="159"/>
      <c r="M292" s="159"/>
      <c r="N292" s="27"/>
      <c r="O292" s="27"/>
      <c r="P292" s="27"/>
      <c r="Q292" s="27"/>
    </row>
    <row r="293" spans="1:17" ht="12.75">
      <c r="A293" s="102"/>
      <c r="B293" s="27"/>
      <c r="C293" s="27"/>
      <c r="D293" s="159"/>
      <c r="E293" s="159"/>
      <c r="F293" s="159"/>
      <c r="G293" s="159"/>
      <c r="H293" s="159"/>
      <c r="I293" s="159"/>
      <c r="J293" s="159"/>
      <c r="K293" s="159"/>
      <c r="L293" s="159"/>
      <c r="M293" s="159"/>
      <c r="N293" s="27"/>
      <c r="O293" s="27"/>
      <c r="P293" s="27"/>
      <c r="Q293" s="27"/>
    </row>
    <row r="294" spans="1:17" ht="12.75">
      <c r="A294" s="102"/>
      <c r="B294" s="27"/>
      <c r="C294" s="27"/>
      <c r="D294" s="159"/>
      <c r="E294" s="159"/>
      <c r="F294" s="159"/>
      <c r="G294" s="159"/>
      <c r="H294" s="159"/>
      <c r="I294" s="159"/>
      <c r="J294" s="159"/>
      <c r="K294" s="159"/>
      <c r="L294" s="159"/>
      <c r="M294" s="159"/>
      <c r="N294" s="27"/>
      <c r="O294" s="27"/>
      <c r="P294" s="27"/>
      <c r="Q294" s="27"/>
    </row>
    <row r="295" spans="1:17" ht="12.75">
      <c r="A295" s="102"/>
      <c r="B295" s="154"/>
      <c r="C295" s="27"/>
      <c r="D295" s="27"/>
      <c r="E295" s="27"/>
      <c r="F295" s="27"/>
      <c r="G295" s="27"/>
      <c r="H295" s="159"/>
      <c r="I295" s="159"/>
      <c r="J295" s="159"/>
      <c r="K295" s="159"/>
      <c r="L295" s="159"/>
      <c r="M295" s="159"/>
      <c r="N295" s="159"/>
      <c r="O295" s="27"/>
      <c r="P295" s="27"/>
      <c r="Q295" s="27"/>
    </row>
    <row r="296" spans="1:17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1:17" ht="12.75">
      <c r="A298" s="102"/>
      <c r="B298" s="305"/>
      <c r="C298" s="305"/>
      <c r="D298" s="305"/>
      <c r="E298" s="305"/>
      <c r="F298" s="305"/>
      <c r="G298" s="305"/>
      <c r="H298" s="305"/>
      <c r="I298" s="305"/>
      <c r="J298" s="305"/>
      <c r="K298" s="305"/>
      <c r="L298" s="305"/>
      <c r="M298" s="305"/>
      <c r="N298" s="27"/>
      <c r="O298" s="27"/>
      <c r="P298" s="27"/>
      <c r="Q298" s="27"/>
    </row>
    <row r="299" spans="1:17" ht="12.75">
      <c r="A299" s="102"/>
      <c r="B299" s="306"/>
      <c r="C299" s="306"/>
      <c r="D299" s="311"/>
      <c r="E299" s="306"/>
      <c r="F299" s="306"/>
      <c r="G299" s="306"/>
      <c r="H299" s="306"/>
      <c r="I299" s="306"/>
      <c r="J299" s="306"/>
      <c r="K299" s="306"/>
      <c r="L299" s="306"/>
      <c r="M299" s="306"/>
      <c r="N299" s="306"/>
      <c r="O299" s="27"/>
      <c r="P299" s="27"/>
      <c r="Q299" s="27"/>
    </row>
    <row r="300" spans="1:17" ht="12.75">
      <c r="A300" s="102"/>
      <c r="B300" s="154"/>
      <c r="C300" s="154"/>
      <c r="D300" s="154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  <c r="Q300" s="27"/>
    </row>
    <row r="301" spans="1:17" ht="12.75">
      <c r="A301" s="103"/>
      <c r="B301" s="162"/>
      <c r="C301" s="162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  <c r="Q301" s="27"/>
    </row>
    <row r="302" spans="1:17" ht="12.75">
      <c r="A302" s="103"/>
      <c r="B302" s="162"/>
      <c r="C302" s="162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  <c r="Q302" s="27"/>
    </row>
    <row r="303" spans="1:17" ht="12.75">
      <c r="A303" s="103"/>
      <c r="B303" s="162"/>
      <c r="C303" s="162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  <c r="Q303" s="27"/>
    </row>
    <row r="304" spans="1:17" ht="12.75">
      <c r="A304" s="103"/>
      <c r="B304" s="162"/>
      <c r="C304" s="162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  <c r="Q304" s="27"/>
    </row>
    <row r="305" spans="1:17" ht="12.75">
      <c r="A305" s="103"/>
      <c r="B305" s="162"/>
      <c r="C305" s="162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  <c r="Q305" s="27"/>
    </row>
    <row r="306" spans="1:17" ht="12.75">
      <c r="A306" s="103"/>
      <c r="B306" s="162"/>
      <c r="C306" s="162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  <c r="Q306" s="27"/>
    </row>
    <row r="307" spans="1:17" ht="12.75">
      <c r="A307" s="103"/>
      <c r="B307" s="162"/>
      <c r="C307" s="162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  <c r="Q307" s="27"/>
    </row>
    <row r="308" spans="1:17" ht="12.75">
      <c r="A308" s="103"/>
      <c r="B308" s="162"/>
      <c r="C308" s="162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  <c r="Q308" s="27"/>
    </row>
    <row r="309" spans="1:17" ht="12.75">
      <c r="A309" s="103"/>
      <c r="B309" s="162"/>
      <c r="C309" s="162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  <c r="Q309" s="27"/>
    </row>
    <row r="310" spans="1:17" ht="12.75">
      <c r="A310" s="103"/>
      <c r="B310" s="162"/>
      <c r="C310" s="162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  <c r="Q310" s="27"/>
    </row>
    <row r="311" spans="1:17" ht="12.75">
      <c r="A311" s="103"/>
      <c r="B311" s="162"/>
      <c r="C311" s="162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  <c r="Q311" s="27"/>
    </row>
    <row r="312" spans="1:17" ht="12.75">
      <c r="A312" s="103"/>
      <c r="B312" s="162"/>
      <c r="C312" s="162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  <c r="Q312" s="27"/>
    </row>
    <row r="313" spans="1:17" ht="12.75">
      <c r="A313" s="103"/>
      <c r="B313" s="162"/>
      <c r="C313" s="162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  <c r="Q313" s="27"/>
    </row>
    <row r="314" spans="1:17" ht="12.75">
      <c r="A314" s="103"/>
      <c r="B314" s="162"/>
      <c r="C314" s="162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  <c r="Q314" s="27"/>
    </row>
    <row r="315" spans="1:17" ht="12.75">
      <c r="A315" s="103"/>
      <c r="B315" s="162"/>
      <c r="C315" s="162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  <c r="Q315" s="27"/>
    </row>
    <row r="316" spans="1:17" ht="12.75">
      <c r="A316" s="103"/>
      <c r="B316" s="162"/>
      <c r="C316" s="162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  <c r="Q316" s="27"/>
    </row>
    <row r="317" spans="1:17" ht="12.75">
      <c r="A317" s="103"/>
      <c r="B317" s="162"/>
      <c r="C317" s="162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  <c r="Q317" s="27"/>
    </row>
    <row r="318" spans="1:17" ht="12.75">
      <c r="A318" s="103"/>
      <c r="B318" s="162"/>
      <c r="C318" s="162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  <c r="Q318" s="27"/>
    </row>
    <row r="319" spans="1:17" ht="12.75">
      <c r="A319" s="103"/>
      <c r="B319" s="162"/>
      <c r="C319" s="162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  <c r="Q319" s="27"/>
    </row>
    <row r="320" spans="1:17" ht="12.75">
      <c r="A320" s="103"/>
      <c r="B320" s="162"/>
      <c r="C320" s="162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  <c r="Q320" s="27"/>
    </row>
    <row r="321" spans="1:17" ht="12.75">
      <c r="A321" s="103"/>
      <c r="B321" s="162"/>
      <c r="C321" s="162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  <c r="Q321" s="27"/>
    </row>
    <row r="322" spans="1:17" ht="12.75">
      <c r="A322" s="103"/>
      <c r="B322" s="162"/>
      <c r="C322" s="162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  <c r="Q322" s="27"/>
    </row>
    <row r="323" spans="1:17" ht="12.75">
      <c r="A323" s="103"/>
      <c r="B323" s="162"/>
      <c r="C323" s="162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  <c r="Q323" s="27"/>
    </row>
    <row r="324" spans="1:17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</row>
    <row r="325" spans="1:17" ht="12.75">
      <c r="A325" s="102"/>
      <c r="B325" s="308"/>
      <c r="C325" s="309"/>
      <c r="D325" s="306"/>
      <c r="E325" s="306"/>
      <c r="F325" s="306"/>
      <c r="G325" s="306"/>
      <c r="H325" s="306"/>
      <c r="I325" s="306"/>
      <c r="J325" s="306"/>
      <c r="K325" s="306"/>
      <c r="L325" s="306"/>
      <c r="M325" s="306"/>
      <c r="N325" s="27"/>
      <c r="O325" s="27"/>
      <c r="P325" s="27"/>
      <c r="Q325" s="27"/>
    </row>
    <row r="326" spans="1:17" ht="12.75">
      <c r="A326" s="102"/>
      <c r="B326" s="309"/>
      <c r="C326" s="30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  <c r="Q326" s="27"/>
    </row>
    <row r="327" spans="1:17" ht="12.75">
      <c r="A327" s="102"/>
      <c r="B327" s="307"/>
      <c r="C327" s="307"/>
      <c r="D327" s="161"/>
      <c r="E327" s="161"/>
      <c r="F327" s="161"/>
      <c r="G327" s="161"/>
      <c r="H327" s="161"/>
      <c r="I327" s="161"/>
      <c r="J327" s="161"/>
      <c r="K327" s="161"/>
      <c r="L327" s="161"/>
      <c r="M327" s="161"/>
      <c r="N327" s="27"/>
      <c r="O327" s="27"/>
      <c r="P327" s="27"/>
      <c r="Q327" s="27"/>
    </row>
    <row r="328" spans="1:17" ht="12.75">
      <c r="A328" s="102"/>
      <c r="B328" s="307"/>
      <c r="C328" s="307"/>
      <c r="D328" s="161"/>
      <c r="E328" s="161"/>
      <c r="F328" s="161"/>
      <c r="G328" s="161"/>
      <c r="H328" s="161"/>
      <c r="I328" s="161"/>
      <c r="J328" s="161"/>
      <c r="K328" s="161"/>
      <c r="L328" s="161"/>
      <c r="M328" s="161"/>
      <c r="N328" s="27"/>
      <c r="O328" s="27"/>
      <c r="P328" s="27"/>
      <c r="Q328" s="27"/>
    </row>
    <row r="329" spans="1:17" ht="12.75">
      <c r="A329" s="102"/>
      <c r="B329" s="307"/>
      <c r="C329" s="307"/>
      <c r="D329" s="161"/>
      <c r="E329" s="161"/>
      <c r="F329" s="161"/>
      <c r="G329" s="161"/>
      <c r="H329" s="161"/>
      <c r="I329" s="161"/>
      <c r="J329" s="161"/>
      <c r="K329" s="161"/>
      <c r="L329" s="161"/>
      <c r="M329" s="161"/>
      <c r="N329" s="27"/>
      <c r="O329" s="27"/>
      <c r="P329" s="27"/>
      <c r="Q329" s="27"/>
    </row>
    <row r="330" spans="1:17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ht="12.75">
      <c r="A404" s="102"/>
      <c r="B404" s="154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</row>
    <row r="406" spans="1:17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</row>
    <row r="407" spans="1:17" ht="12.75">
      <c r="A407" s="102"/>
      <c r="B407" s="308"/>
      <c r="C407" s="309"/>
      <c r="D407" s="306"/>
      <c r="E407" s="306"/>
      <c r="F407" s="306"/>
      <c r="G407" s="306"/>
      <c r="H407" s="306"/>
      <c r="I407" s="306"/>
      <c r="J407" s="306"/>
      <c r="K407" s="306"/>
      <c r="L407" s="306"/>
      <c r="M407" s="306"/>
      <c r="N407" s="27"/>
      <c r="O407" s="27"/>
      <c r="P407" s="27"/>
      <c r="Q407" s="27"/>
    </row>
    <row r="408" spans="1:17" ht="12.75">
      <c r="A408" s="102"/>
      <c r="B408" s="309"/>
      <c r="C408" s="30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  <c r="Q408" s="27"/>
    </row>
    <row r="409" spans="1:17" ht="12.75">
      <c r="A409" s="102"/>
      <c r="B409" s="307"/>
      <c r="C409" s="307"/>
      <c r="D409" s="161"/>
      <c r="E409" s="161"/>
      <c r="F409" s="161"/>
      <c r="G409" s="161"/>
      <c r="H409" s="161"/>
      <c r="I409" s="161"/>
      <c r="J409" s="161"/>
      <c r="K409" s="161"/>
      <c r="L409" s="161"/>
      <c r="M409" s="161"/>
      <c r="N409" s="27"/>
      <c r="O409" s="27"/>
      <c r="P409" s="27"/>
      <c r="Q409" s="27"/>
    </row>
    <row r="410" spans="1:17" ht="12.75">
      <c r="A410" s="102"/>
      <c r="B410" s="307"/>
      <c r="C410" s="307"/>
      <c r="D410" s="161"/>
      <c r="E410" s="161"/>
      <c r="F410" s="161"/>
      <c r="G410" s="161"/>
      <c r="H410" s="161"/>
      <c r="I410" s="161"/>
      <c r="J410" s="161"/>
      <c r="K410" s="161"/>
      <c r="L410" s="161"/>
      <c r="M410" s="161"/>
      <c r="N410" s="27"/>
      <c r="O410" s="27"/>
      <c r="P410" s="27"/>
      <c r="Q410" s="27"/>
    </row>
    <row r="411" spans="1:17" ht="12.75">
      <c r="A411" s="102"/>
      <c r="B411" s="307"/>
      <c r="C411" s="307"/>
      <c r="D411" s="161"/>
      <c r="E411" s="161"/>
      <c r="F411" s="161"/>
      <c r="G411" s="161"/>
      <c r="H411" s="161"/>
      <c r="I411" s="161"/>
      <c r="J411" s="161"/>
      <c r="K411" s="161"/>
      <c r="L411" s="161"/>
      <c r="M411" s="161"/>
      <c r="N411" s="27"/>
      <c r="O411" s="27"/>
      <c r="P411" s="27"/>
      <c r="Q411" s="27"/>
    </row>
    <row r="412" spans="1:17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.75">
      <c r="A413" s="102"/>
      <c r="B413" s="305"/>
      <c r="C413" s="305"/>
      <c r="D413" s="305"/>
      <c r="E413" s="305"/>
      <c r="F413" s="305"/>
      <c r="G413" s="305"/>
      <c r="H413" s="305"/>
      <c r="I413" s="305"/>
      <c r="J413" s="305"/>
      <c r="K413" s="305"/>
      <c r="L413" s="305"/>
      <c r="M413" s="305"/>
      <c r="N413" s="27"/>
      <c r="O413" s="27"/>
      <c r="P413" s="27"/>
      <c r="Q413" s="27"/>
    </row>
    <row r="414" spans="1:17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1:17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  <row r="456" spans="1:17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</row>
  </sheetData>
  <sheetProtection/>
  <mergeCells count="94">
    <mergeCell ref="F13:L14"/>
    <mergeCell ref="B2:M2"/>
    <mergeCell ref="N2:O2"/>
    <mergeCell ref="B6:M7"/>
    <mergeCell ref="B8:M8"/>
    <mergeCell ref="F10:M11"/>
    <mergeCell ref="F15:L16"/>
    <mergeCell ref="D26:E26"/>
    <mergeCell ref="F26:I26"/>
    <mergeCell ref="J26:K27"/>
    <mergeCell ref="B27:C27"/>
    <mergeCell ref="D27:E27"/>
    <mergeCell ref="F27:G27"/>
    <mergeCell ref="H27:I27"/>
    <mergeCell ref="D60:E60"/>
    <mergeCell ref="F60:I60"/>
    <mergeCell ref="J60:K61"/>
    <mergeCell ref="B61:C62"/>
    <mergeCell ref="D61:E61"/>
    <mergeCell ref="F61:G61"/>
    <mergeCell ref="H61:I61"/>
    <mergeCell ref="B29:B40"/>
    <mergeCell ref="B41:C41"/>
    <mergeCell ref="B42:B53"/>
    <mergeCell ref="B54:C54"/>
    <mergeCell ref="B55:M55"/>
    <mergeCell ref="B63:B65"/>
    <mergeCell ref="B66:B68"/>
    <mergeCell ref="B76:D76"/>
    <mergeCell ref="E76:F76"/>
    <mergeCell ref="G76:J76"/>
    <mergeCell ref="B107:C107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106:C106"/>
    <mergeCell ref="B201:C201"/>
    <mergeCell ref="B108:C108"/>
    <mergeCell ref="H116:I116"/>
    <mergeCell ref="B174:C174"/>
    <mergeCell ref="D174:E174"/>
    <mergeCell ref="F174:G174"/>
    <mergeCell ref="H174:I174"/>
    <mergeCell ref="J174:K174"/>
    <mergeCell ref="L174:M174"/>
    <mergeCell ref="B176:B187"/>
    <mergeCell ref="B188:C188"/>
    <mergeCell ref="B189:B200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B327:C327"/>
    <mergeCell ref="B328:C328"/>
    <mergeCell ref="B329:C329"/>
    <mergeCell ref="B407:C408"/>
    <mergeCell ref="D407:E407"/>
    <mergeCell ref="B413:M413"/>
    <mergeCell ref="H407:I407"/>
    <mergeCell ref="J407:K407"/>
    <mergeCell ref="L407:M407"/>
    <mergeCell ref="B409:C409"/>
    <mergeCell ref="B410:C410"/>
    <mergeCell ref="B411:C411"/>
    <mergeCell ref="F407:G407"/>
  </mergeCells>
  <conditionalFormatting sqref="B101:L101">
    <cfRule type="expression" priority="7" dxfId="1" stopIfTrue="1">
      <formula>$E101=""</formula>
    </cfRule>
    <cfRule type="expression" priority="8" dxfId="0" stopIfTrue="1">
      <formula>"$F101="""""</formula>
    </cfRule>
  </conditionalFormatting>
  <conditionalFormatting sqref="B100:L100">
    <cfRule type="expression" priority="5" dxfId="1" stopIfTrue="1">
      <formula>$E100=""</formula>
    </cfRule>
    <cfRule type="expression" priority="6" dxfId="0" stopIfTrue="1">
      <formula>"$F101="""""</formula>
    </cfRule>
  </conditionalFormatting>
  <conditionalFormatting sqref="B99:L99">
    <cfRule type="expression" priority="3" dxfId="1" stopIfTrue="1">
      <formula>$E99=""</formula>
    </cfRule>
    <cfRule type="expression" priority="4" dxfId="0" stopIfTrue="1">
      <formula>"$F101="""""</formula>
    </cfRule>
  </conditionalFormatting>
  <conditionalFormatting sqref="B98:L98">
    <cfRule type="expression" priority="1" dxfId="1" stopIfTrue="1">
      <formula>$E98=""</formula>
    </cfRule>
    <cfRule type="expression" priority="2" dxfId="0" stopIfTrue="1">
      <formula>"$F101="""""</formula>
    </cfRule>
  </conditionalFormatting>
  <printOptions/>
  <pageMargins left="0.75" right="0.75" top="1" bottom="0.48" header="0" footer="0"/>
  <pageSetup horizontalDpi="300" verticalDpi="300" orientation="portrait" paperSize="9" scale="54" r:id="rId4"/>
  <rowBreaks count="2" manualBreakCount="2">
    <brk id="110" min="1" max="11" man="1"/>
    <brk id="163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2012-08-22T15:19:49Z</dcterms:created>
  <dcterms:modified xsi:type="dcterms:W3CDTF">2012-08-27T19:05:14Z</dcterms:modified>
  <cp:category/>
  <cp:version/>
  <cp:contentType/>
  <cp:contentStatus/>
</cp:coreProperties>
</file>