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85" yWindow="65521" windowWidth="3750" windowHeight="8010" tabRatio="771" activeTab="0"/>
  </bookViews>
  <sheets>
    <sheet name="INDICE" sheetId="1" r:id="rId1"/>
    <sheet name="CUADRO 1 - 4" sheetId="2" r:id="rId2"/>
    <sheet name="CUADRO 5" sheetId="3" r:id="rId3"/>
    <sheet name="CUADRO 6 - 7" sheetId="4" r:id="rId4"/>
    <sheet name="CUADRO 8 - 9" sheetId="5" r:id="rId5"/>
    <sheet name="CUADRO 10 - 14" sheetId="6" r:id="rId6"/>
  </sheets>
  <externalReferences>
    <externalReference r:id="rId9"/>
    <externalReference r:id="rId10"/>
  </externalReferences>
  <definedNames>
    <definedName name="_xlnm.Print_Area" localSheetId="1">'CUADRO 1 - 4'!$B$1:$J$56</definedName>
    <definedName name="_xlnm.Print_Area" localSheetId="5">'CUADRO 10 - 14'!$B$232:$J$292</definedName>
    <definedName name="_xlnm.Print_Area" localSheetId="2">'CUADRO 5'!$B$1:$H$21</definedName>
    <definedName name="_xlnm.Print_Area" localSheetId="3">'CUADRO 6 - 7'!$B$1:$J$33</definedName>
    <definedName name="_xlnm.Print_Area" localSheetId="4">'CUADRO 8 - 9'!$CN$4:$DD$64</definedName>
    <definedName name="_xlnm.Print_Area" localSheetId="0">'INDICE'!$A$1:$E$54</definedName>
  </definedNames>
  <calcPr fullCalcOnLoad="1"/>
</workbook>
</file>

<file path=xl/sharedStrings.xml><?xml version="1.0" encoding="utf-8"?>
<sst xmlns="http://schemas.openxmlformats.org/spreadsheetml/2006/main" count="1073" uniqueCount="232">
  <si>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</si>
  <si>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</si>
  <si>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</si>
  <si>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</si>
  <si>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</si>
  <si>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</si>
  <si>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</si>
  <si>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</si>
  <si>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</si>
  <si>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</si>
  <si>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</si>
  <si>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</si>
  <si>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</si>
  <si>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</si>
  <si>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</si>
  <si>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</si>
  <si>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</si>
  <si>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</si>
  <si>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</si>
  <si>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</si>
  <si>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</si>
  <si>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</si>
  <si>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</si>
  <si>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</si>
  <si>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</si>
  <si>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</si>
  <si>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</si>
  <si>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</si>
  <si>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</si>
  <si>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</si>
  <si>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</si>
  <si>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</si>
  <si>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</si>
  <si>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</si>
  <si>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</si>
  <si>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</si>
  <si>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</si>
  <si>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</si>
  <si>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</si>
  <si>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</si>
  <si>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</si>
  <si>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</si>
  <si>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</si>
  <si>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</si>
  <si>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</si>
  <si>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</si>
  <si>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</si>
  <si>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</si>
  <si>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</si>
  <si>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</si>
  <si>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</si>
  <si>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</si>
  <si>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</si>
  <si>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</si>
  <si>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</si>
  <si>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</si>
  <si>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</si>
  <si>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</si>
  <si>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</si>
  <si>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</si>
  <si>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</si>
  <si>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</si>
  <si>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</si>
  <si>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</si>
  <si>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</si>
  <si>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</si>
  <si>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</si>
  <si>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</si>
  <si>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</si>
  <si>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</si>
  <si>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</si>
  <si>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</si>
  <si>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</si>
  <si>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</si>
  <si>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</si>
  <si>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</si>
  <si>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</si>
  <si>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</si>
  <si>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</si>
  <si>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</si>
  <si>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</si>
  <si>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</si>
  <si>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</si>
  <si>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</si>
  <si>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</si>
  <si>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</si>
  <si>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</si>
  <si>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</si>
  <si>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</si>
  <si>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</si>
  <si>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</si>
  <si>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</si>
  <si>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</si>
  <si>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</si>
  <si>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</si>
  <si>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</si>
  <si>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</si>
  <si>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</si>
  <si>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</si>
  <si>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</si>
  <si>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</si>
  <si>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</si>
  <si>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</si>
  <si>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</si>
  <si>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</si>
  <si>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</si>
  <si>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</si>
  <si>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</si>
  <si>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</si>
  <si>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</si>
  <si>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</si>
  <si>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</si>
  <si>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</si>
  <si>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</si>
  <si>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</si>
  <si>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</si>
  <si>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</si>
  <si>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</si>
  <si>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</si>
  <si>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</si>
  <si>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</si>
  <si>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</si>
  <si>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</si>
  <si>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</si>
  <si>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</si>
  <si>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</si>
  <si>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</si>
  <si>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</si>
  <si>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</si>
  <si>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</si>
  <si>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</si>
  <si>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</si>
  <si>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</si>
  <si>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</si>
  <si>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</si>
  <si>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</si>
  <si>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</si>
  <si>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</si>
  <si>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</si>
  <si>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</si>
  <si>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</si>
  <si>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</si>
  <si>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</si>
  <si>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</si>
  <si>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</si>
  <si>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</si>
  <si>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</si>
  <si>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</si>
  <si>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</si>
  <si>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</si>
  <si>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</si>
  <si>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</si>
  <si>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</si>
  <si>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CUADRO 8A</t>
  </si>
  <si>
    <t>CUADRO 8B</t>
  </si>
  <si>
    <t>CUADRO 8C</t>
  </si>
  <si>
    <t>CUADRO 8D</t>
  </si>
  <si>
    <t>CUADRO 8E</t>
  </si>
  <si>
    <t>CUADRO 8F</t>
  </si>
  <si>
    <t>CUADRO 9A</t>
  </si>
  <si>
    <t>CUADRO 9B</t>
  </si>
  <si>
    <t>CUADRO 9C</t>
  </si>
  <si>
    <t>CUADRO 9D</t>
  </si>
  <si>
    <t>CUADRO 9E</t>
  </si>
  <si>
    <t>CUADRO 9F</t>
  </si>
  <si>
    <t>Monto retiros del mes (MM$)</t>
  </si>
  <si>
    <t>TOTAL CORREDORES DE BOLSA</t>
  </si>
  <si>
    <t>TOTAL FONDOS MUTUOS***</t>
  </si>
  <si>
    <t xml:space="preserve">*** Detalle se ajusta a la siguiente definición: </t>
  </si>
  <si>
    <t>AFP (4)</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</si>
  <si>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</si>
  <si>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</si>
  <si>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</si>
  <si>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</si>
  <si>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</si>
  <si>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</si>
  <si>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</si>
  <si>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</si>
  <si>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</si>
  <si>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</si>
  <si>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</si>
  <si>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</si>
  <si>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</si>
  <si>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</si>
  <si>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</si>
  <si>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</si>
  <si>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</si>
  <si>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</si>
  <si>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</si>
  <si>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</si>
  <si>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ANTECEDENTES A JUNIO DE 2006</t>
  </si>
  <si>
    <t>Estadísticas comparadas por industria a junio de 2006</t>
  </si>
  <si>
    <t>Cotizaciones voluntarias y depósitos de ahorro previsional voluntario  / Resumen: Saldo acumulado, número de cuentas, número y monto de depósitos, número y monto de retiros, número y monto de traspasos recibidos. Junio 2006.</t>
  </si>
  <si>
    <t>Cotizaciones voluntarias y depósitos de ahorro previsional voluntario / Detalle: Saldo acumulado, número de cuentas, número y monto de depósitos, número y monto de traspasos recibidos. Junio 2006.</t>
  </si>
  <si>
    <t>Depósitos convenidos / Resumen: Saldo acumulado, número de cuentas, número de depósitos y monto de depósitos, número y montos de traspasos recibidos. Junio 2006.</t>
  </si>
  <si>
    <t>Depósitos convenidos / Detalle: Resumen: Saldo acumulado, número de cuentas, número de depósitos y monto de depósitos, número y montos de traspasos recibidos. Junio 2006.</t>
  </si>
  <si>
    <t>Transferencias de ahorro previsional voluntario.Trimestre abril - junio 2006.</t>
  </si>
  <si>
    <t>Traspasos de depósitos de ahorro previsional voluntario y cotizaciones voluntarias (MM$) . Trimestre abril - junio 2006.</t>
  </si>
  <si>
    <t>Traspasos de depósitos convenidos (MM$). Trimestre abril - junio 2006.</t>
  </si>
  <si>
    <t>Número total de ahorrantes con depósitos de ahorro previsional voluntario y cotizaciones voluntarias desagregado por: tramos de saldo, tramos de edad y género / Total sistema. Junio 2006.</t>
  </si>
  <si>
    <t>Número total de ahorrantes con depósitos de ahorro previsional voluntario y cotizaciones voluntarias desagregado por: tramos de saldo, tramos de edad y género / Administradoras de Fondos de Pensiones. Junio 2006.</t>
  </si>
  <si>
    <t>Número total de ahorrantes con depósitos de ahorro previsional voluntario y cotizaciones voluntarias desagregado por: tramos de saldo, tramos de edad y género / Bancos. Junio 2006.</t>
  </si>
  <si>
    <t>Número total de ahorrantes con depósitos de ahorro previsional voluntario y cotizaciones voluntarias desagregado por: tramos de saldo, tramos de edad y género / Fondos Mutuos. Junio 2006.</t>
  </si>
  <si>
    <t>Número total de ahorrantes con depósitos de ahorro previsional voluntario y cotizaciones voluntarias desagregado por: tramos de saldo, tramos de edad y género / Fondos para la Vivienda. Junio 2006.</t>
  </si>
  <si>
    <t>Número total de ahorrantes con depósitos de ahorro previsional voluntario y cotizaciones voluntarias desagregado por: tramos de saldo, tramos de edad y género / Corredores de Bolsa. Junio 2006.</t>
  </si>
  <si>
    <t>Número total de ahorrantes con depósitos de ahorro previsional voluntario y cotizaciones voluntarias desagregado por: tramos de saldo, tramos de edad y género / Compañías de Seguros. Junio 2006.</t>
  </si>
  <si>
    <t>Número total de ahorrantes con depósitos convenidos desagregado por: tramos de saldo, tramos de edad y género / Total sistema. Junio 2006.</t>
  </si>
  <si>
    <t>Número total de ahorrantes con depositos convenidos desagregado por: tramos de saldo, tramos de edad y género / Administradoras de Fondos de Pensiones. Junio 2006.</t>
  </si>
  <si>
    <t>Número total de ahorrantes con depósitos convenidos desagregado por: tramos de saldo, tramos de edad y género / Bancos. Junio 2006.</t>
  </si>
  <si>
    <t>Número total de ahorrantes con depósitos convenidos desagregado por: tramos de saldo, tramos de edad y género / Fondos Mutuos. Junio 2006.</t>
  </si>
  <si>
    <t>Número total de ahorrantes con depósitos convenidos desagregado por: tramos de saldo, tramos de edad y género / Fondos para la Vivienda. Junio 2006.</t>
  </si>
  <si>
    <t>Número total de ahorrantes con depósitos convenidos desagregado por: tramos de saldo, tramos de edad y género / Corredores de Bolsa. Junio 2006.</t>
  </si>
  <si>
    <t>Número total de ahorrantes con depósitos convenidos desagregado por: tramos de saldo, tramos de edad y género / Compañías de Seguros. Junio 2006.</t>
  </si>
  <si>
    <t>Series por industria periodo JUNIO 2002 - JUNIO 2006</t>
  </si>
  <si>
    <t>Resumen: Saldo acumulado, número de cuentas, número y monto de depósitos, número y monto de retiros, número y monto de traspasos recibidos.  Junio 2006</t>
  </si>
  <si>
    <t>Detalle: Saldo acumulado, número de cuentas, número y monto de depósitos, número y monto de retiros, número y monto de traspasos recibidos. Junio 2006</t>
  </si>
  <si>
    <t>Resumen: Saldo acumulado, número de cuentas, número y monto de depósitos, número y monto de traspasos recibidos. Junio 2006</t>
  </si>
  <si>
    <t>Detalle: Saldo acumulado, número de cuentas, número y monto de depósitos, número y monto de traspasos recibidos. Junio 2006</t>
  </si>
  <si>
    <t>PROMEDIO TRIMESTRAL A JUNIO 2006</t>
  </si>
  <si>
    <t>Transferencias de ahorro previsional voluntario-Trimestre abril - junio 2006</t>
  </si>
  <si>
    <t>ANTECEDENTES A JUNIO 2006</t>
  </si>
  <si>
    <t xml:space="preserve">Traspasos enviados de depósitos de ahorro previsional voluntario y cotizaciones voluntarias. Trimestre  abril - junio 2006  (MM$) </t>
  </si>
  <si>
    <t xml:space="preserve">Traspasos enviados de depósitos convenidos. Trimestre  abril - junio 2006  (MM$) </t>
  </si>
  <si>
    <t>Total Sistema. Junio 2006</t>
  </si>
  <si>
    <t>Administradoras de Fondos de Pensiones. Junio 2006</t>
  </si>
  <si>
    <t>Bancos. Junio 2006</t>
  </si>
  <si>
    <t>Fondos Mutuos. Junio 2006</t>
  </si>
  <si>
    <t>Fondos para la Vivienda. Junio 2006</t>
  </si>
  <si>
    <t>Corredores de Bolsa. Junio 2006</t>
  </si>
  <si>
    <t>Compañías de Seguros. Junio 2006</t>
  </si>
  <si>
    <t>ANTECEDENTES HASTA JUNIO DE 2006</t>
  </si>
  <si>
    <t>n.d.</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</si>
</sst>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s>
  <fonts count="55">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0"/>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u val="single"/>
      <sz val="12"/>
      <color indexed="8"/>
      <name val="Arial Black"/>
      <family val="2"/>
    </font>
    <font>
      <i/>
      <sz val="12"/>
      <color indexed="8"/>
      <name val="Arial Black"/>
      <family val="2"/>
    </font>
    <font>
      <i/>
      <sz val="10"/>
      <color indexed="8"/>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style="thin"/>
      <bottom style="medium"/>
    </border>
    <border>
      <left style="medium"/>
      <right style="thin"/>
      <top style="medium"/>
      <bottom style="thin"/>
    </border>
    <border>
      <left style="medium"/>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200">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3" fontId="3" fillId="33" borderId="10" xfId="0" applyNumberFormat="1" applyFont="1" applyFill="1" applyBorder="1" applyAlignment="1">
      <alignmen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0" fontId="6" fillId="33" borderId="0" xfId="0" applyFont="1" applyFill="1" applyBorder="1" applyAlignment="1">
      <alignment/>
    </xf>
    <xf numFmtId="3" fontId="1" fillId="33" borderId="10" xfId="48" applyNumberFormat="1" applyFont="1" applyFill="1" applyBorder="1" applyAlignment="1">
      <alignment horizontal="right" vertical="top" wrapText="1"/>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48" applyNumberFormat="1" applyFont="1" applyFill="1" applyBorder="1" applyAlignment="1">
      <alignment/>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10" xfId="0" applyFont="1" applyFill="1" applyBorder="1" applyAlignment="1">
      <alignment horizontal="left" vertical="top" wrapText="1"/>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3"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171" fontId="1" fillId="0" borderId="0" xfId="0"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3" fontId="3" fillId="0" borderId="10" xfId="0"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horizontal="left"/>
    </xf>
    <xf numFmtId="3" fontId="3" fillId="33" borderId="0" xfId="48" applyNumberFormat="1" applyFont="1" applyFill="1" applyBorder="1" applyAlignment="1">
      <alignment horizontal="right" vertical="top" wrapText="1"/>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49" fontId="3" fillId="33" borderId="10" xfId="0" applyNumberFormat="1" applyFont="1" applyFill="1" applyBorder="1" applyAlignment="1">
      <alignment vertical="center" wrapText="1"/>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1" fillId="33" borderId="19" xfId="0" applyFont="1" applyFill="1" applyBorder="1" applyAlignment="1">
      <alignment/>
    </xf>
    <xf numFmtId="0" fontId="3" fillId="0" borderId="0" xfId="0" applyFont="1" applyFill="1" applyBorder="1" applyAlignment="1">
      <alignment/>
    </xf>
    <xf numFmtId="164" fontId="0" fillId="0" borderId="10" xfId="0" applyNumberFormat="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4" fillId="33" borderId="20" xfId="45" applyFill="1" applyBorder="1" applyAlignment="1" applyProtection="1">
      <alignment horizontal="left" vertical="distributed"/>
      <protection/>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0" borderId="21" xfId="45" applyBorder="1" applyAlignment="1" applyProtection="1">
      <alignment horizontal="left" vertical="center"/>
      <protection/>
    </xf>
    <xf numFmtId="0" fontId="4" fillId="33" borderId="22" xfId="45" applyFill="1" applyBorder="1" applyAlignment="1" applyProtection="1">
      <alignment horizontal="left" vertical="distributed"/>
      <protection/>
    </xf>
    <xf numFmtId="0" fontId="4" fillId="33" borderId="20" xfId="45" applyFont="1"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0" fontId="4" fillId="33" borderId="22" xfId="45" applyFill="1" applyBorder="1" applyAlignment="1" applyProtection="1">
      <alignment horizontal="left" vertical="distributed" indent="2"/>
      <protection/>
    </xf>
    <xf numFmtId="0" fontId="4" fillId="33" borderId="20" xfId="45" applyFill="1" applyBorder="1" applyAlignment="1" applyProtection="1">
      <alignment horizontal="left" vertical="distributed" indent="2"/>
      <protection/>
    </xf>
    <xf numFmtId="0" fontId="4" fillId="33" borderId="21" xfId="45" applyFill="1" applyBorder="1" applyAlignment="1" applyProtection="1">
      <alignment horizontal="left" vertical="distributed"/>
      <protection/>
    </xf>
    <xf numFmtId="3" fontId="1" fillId="0" borderId="10" xfId="48" applyNumberFormat="1" applyFont="1" applyFill="1" applyBorder="1" applyAlignment="1">
      <alignment horizontal="right"/>
    </xf>
    <xf numFmtId="3" fontId="3" fillId="0" borderId="10" xfId="48" applyNumberFormat="1" applyFont="1" applyFill="1" applyBorder="1" applyAlignment="1">
      <alignment/>
    </xf>
    <xf numFmtId="3" fontId="3"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lignment/>
      <protection/>
    </xf>
    <xf numFmtId="173" fontId="1" fillId="0" borderId="10" xfId="48" applyNumberFormat="1" applyFont="1" applyFill="1" applyBorder="1" applyAlignment="1">
      <alignment horizontal="right" vertical="top" wrapText="1"/>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64" fontId="3" fillId="0" borderId="10" xfId="48" applyNumberFormat="1" applyFont="1" applyFill="1" applyBorder="1" applyAlignment="1">
      <alignment horizontal="center" vertical="top" wrapText="1"/>
    </xf>
    <xf numFmtId="171" fontId="1" fillId="0" borderId="0" xfId="55" applyNumberFormat="1" applyFont="1" applyFill="1" applyBorder="1" applyAlignment="1">
      <alignment/>
    </xf>
    <xf numFmtId="171" fontId="1" fillId="0" borderId="0" xfId="55" applyNumberFormat="1" applyFont="1" applyFill="1" applyAlignment="1">
      <alignment/>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69" fontId="3" fillId="0" borderId="10" xfId="48" applyNumberFormat="1" applyFont="1" applyFill="1" applyBorder="1" applyAlignment="1">
      <alignment/>
    </xf>
    <xf numFmtId="10" fontId="1" fillId="0" borderId="0" xfId="55" applyNumberFormat="1" applyFont="1" applyFill="1" applyBorder="1" applyAlignment="1">
      <alignment/>
    </xf>
    <xf numFmtId="10" fontId="1" fillId="0" borderId="0" xfId="48" applyNumberFormat="1" applyFont="1" applyFill="1" applyBorder="1" applyAlignment="1">
      <alignment/>
    </xf>
    <xf numFmtId="164" fontId="1" fillId="0" borderId="0" xfId="48" applyNumberFormat="1" applyFont="1" applyFill="1" applyBorder="1" applyAlignment="1">
      <alignment/>
    </xf>
    <xf numFmtId="164" fontId="0" fillId="0" borderId="0" xfId="0" applyNumberFormat="1" applyAlignment="1">
      <alignment/>
    </xf>
    <xf numFmtId="169" fontId="1" fillId="0" borderId="10" xfId="0" applyNumberFormat="1" applyFont="1" applyFill="1" applyBorder="1" applyAlignment="1">
      <alignment/>
    </xf>
    <xf numFmtId="169" fontId="3" fillId="0" borderId="10" xfId="48" applyNumberFormat="1" applyFont="1" applyFill="1" applyBorder="1" applyAlignment="1">
      <alignment horizontal="right"/>
    </xf>
    <xf numFmtId="169" fontId="1" fillId="0" borderId="10" xfId="48" applyNumberFormat="1" applyFont="1" applyFill="1" applyBorder="1" applyAlignment="1">
      <alignment horizontal="right"/>
    </xf>
    <xf numFmtId="17" fontId="17" fillId="0" borderId="0" xfId="0" applyNumberFormat="1" applyFont="1" applyFill="1" applyBorder="1" applyAlignment="1">
      <alignment horizontal="left"/>
    </xf>
    <xf numFmtId="171" fontId="0" fillId="0" borderId="0" xfId="55" applyNumberFormat="1" applyFont="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169" fontId="1" fillId="33" borderId="10" xfId="48" applyNumberFormat="1" applyFont="1" applyFill="1" applyBorder="1" applyAlignment="1">
      <alignment/>
    </xf>
    <xf numFmtId="3" fontId="1" fillId="33" borderId="10" xfId="48" applyNumberFormat="1" applyFont="1" applyFill="1" applyBorder="1" applyAlignment="1">
      <alignment vertical="top" wrapText="1"/>
    </xf>
    <xf numFmtId="3" fontId="1" fillId="33" borderId="10" xfId="48" applyNumberFormat="1" applyFont="1" applyFill="1" applyBorder="1" applyAlignment="1">
      <alignment horizontal="right"/>
    </xf>
    <xf numFmtId="169" fontId="1" fillId="33" borderId="10" xfId="48" applyNumberFormat="1" applyFont="1" applyFill="1" applyBorder="1" applyAlignment="1">
      <alignment horizontal="right"/>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1" fillId="0" borderId="0" xfId="0" applyNumberFormat="1" applyFont="1" applyFill="1" applyAlignment="1">
      <alignment/>
    </xf>
    <xf numFmtId="10" fontId="0" fillId="0" borderId="0" xfId="55" applyNumberFormat="1" applyFont="1" applyAlignment="1">
      <alignment/>
    </xf>
    <xf numFmtId="10" fontId="0" fillId="0" borderId="0" xfId="0" applyNumberFormat="1" applyAlignment="1">
      <alignment/>
    </xf>
    <xf numFmtId="170" fontId="1" fillId="0" borderId="0" xfId="55" applyNumberFormat="1" applyFont="1" applyFill="1" applyBorder="1" applyAlignment="1">
      <alignment/>
    </xf>
    <xf numFmtId="170" fontId="1" fillId="0" borderId="0" xfId="55" applyNumberFormat="1" applyFont="1" applyFill="1" applyAlignment="1">
      <alignment/>
    </xf>
    <xf numFmtId="169" fontId="1" fillId="33" borderId="10" xfId="48" applyNumberFormat="1" applyFont="1" applyFill="1" applyBorder="1" applyAlignment="1">
      <alignment horizontal="right" vertical="top" wrapText="1"/>
    </xf>
    <xf numFmtId="169" fontId="1" fillId="33" borderId="10" xfId="48" applyNumberFormat="1" applyFont="1" applyFill="1" applyBorder="1" applyAlignment="1">
      <alignment vertical="top" wrapText="1"/>
    </xf>
    <xf numFmtId="164" fontId="6" fillId="0" borderId="10" xfId="53" applyNumberFormat="1" applyFont="1" applyFill="1" applyBorder="1" applyAlignment="1">
      <alignment horizontal="right" wrapText="1"/>
      <protection/>
    </xf>
    <xf numFmtId="164" fontId="7" fillId="0" borderId="10" xfId="53" applyNumberFormat="1" applyFont="1" applyFill="1" applyBorder="1" applyAlignment="1">
      <alignment horizontal="right" wrapText="1"/>
      <protection/>
    </xf>
    <xf numFmtId="184" fontId="6" fillId="0" borderId="10" xfId="53" applyNumberFormat="1" applyFont="1" applyFill="1" applyBorder="1" applyAlignment="1">
      <alignment horizontal="right" wrapText="1"/>
      <protection/>
    </xf>
    <xf numFmtId="184" fontId="7"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71" fontId="1" fillId="0" borderId="0" xfId="0" applyNumberFormat="1" applyFont="1" applyFill="1" applyAlignment="1">
      <alignment/>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0" fontId="1" fillId="33" borderId="23" xfId="0" applyFont="1" applyFill="1" applyBorder="1" applyAlignment="1">
      <alignment horizontal="left" vertical="top" wrapText="1"/>
    </xf>
    <xf numFmtId="0" fontId="0" fillId="0" borderId="23" xfId="0" applyBorder="1" applyAlignment="1">
      <alignment/>
    </xf>
    <xf numFmtId="0" fontId="0" fillId="0" borderId="0" xfId="0" applyBorder="1" applyAlignment="1">
      <alignment/>
    </xf>
    <xf numFmtId="0" fontId="0" fillId="0" borderId="0" xfId="0"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42</xdr:row>
      <xdr:rowOff>104775</xdr:rowOff>
    </xdr:from>
    <xdr:ext cx="8239125" cy="2162175"/>
    <xdr:sp>
      <xdr:nvSpPr>
        <xdr:cNvPr id="1" name="Text Box 1"/>
        <xdr:cNvSpPr txBox="1">
          <a:spLocks noChangeArrowheads="1"/>
        </xdr:cNvSpPr>
      </xdr:nvSpPr>
      <xdr:spPr>
        <a:xfrm>
          <a:off x="390525" y="11277600"/>
          <a:ext cx="8239125" cy="2162175"/>
        </a:xfrm>
        <a:prstGeom prst="rect">
          <a:avLst/>
        </a:prstGeom>
        <a:noFill/>
        <a:ln w="9525" cmpd="sng">
          <a:noFill/>
        </a:ln>
      </xdr:spPr>
      <xdr:txBody>
        <a:bodyPr vertOverflow="clip" wrap="square" lIns="27432" tIns="32004"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go\APV\APV%20julagose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F%20CTA%20Superintendencias_200606%20sv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l03"/>
      <sheetName val="Ago03"/>
      <sheetName val="Sept03"/>
      <sheetName val="Oct03"/>
      <sheetName val="Nov03"/>
      <sheetName val="Dic03"/>
      <sheetName val="Ene04"/>
      <sheetName val="Feb04"/>
      <sheetName val="Mar04"/>
      <sheetName val="Abr04"/>
      <sheetName val="May04"/>
      <sheetName val="Jun04"/>
      <sheetName val="Jul04"/>
      <sheetName val="Ago04"/>
      <sheetName val="Sep04"/>
      <sheetName val="Oct04"/>
      <sheetName val="Nov04"/>
      <sheetName val="Dic04"/>
      <sheetName val="Ene05"/>
      <sheetName val="Feb05"/>
      <sheetName val="Mar05"/>
      <sheetName val="Abr05"/>
      <sheetName val="May05"/>
      <sheetName val="Jun05"/>
      <sheetName val="Jul05"/>
      <sheetName val="Ago05"/>
      <sheetName val="Sep05"/>
      <sheetName val="Oct05"/>
      <sheetName val="Nov05"/>
      <sheetName val="Dic05"/>
      <sheetName val="Ene06"/>
      <sheetName val="Feb06"/>
      <sheetName val="Mar06"/>
      <sheetName val="Abr06"/>
      <sheetName val="May06"/>
      <sheetName val="Jun06"/>
      <sheetName val="Jul06"/>
      <sheetName val="Ago06"/>
      <sheetName val="Sep06"/>
      <sheetName val="Oct06"/>
      <sheetName val="Nov06"/>
      <sheetName val="Dic06"/>
      <sheetName val="Ene07"/>
      <sheetName val="Feb07"/>
      <sheetName val="Mar07"/>
      <sheetName val="Abr07"/>
      <sheetName val="May07"/>
      <sheetName val="Jun07"/>
      <sheetName val="Jul07"/>
      <sheetName val="Ago07"/>
      <sheetName val="Sep07"/>
      <sheetName val="Oct07"/>
      <sheetName val="Nov07"/>
      <sheetName val="Dic07"/>
      <sheetName val="Ene08"/>
      <sheetName val="Feb08"/>
      <sheetName val="Mar08"/>
      <sheetName val="Abr08"/>
      <sheetName val="May08"/>
      <sheetName val="Jun08"/>
      <sheetName val="Jul08"/>
      <sheetName val="Ago08"/>
      <sheetName val="Sep08"/>
      <sheetName val="Oct08"/>
      <sheetName val="Nov08"/>
      <sheetName val="Dic08"/>
      <sheetName val="Ene09"/>
      <sheetName val="Feb09"/>
      <sheetName val="Mar09"/>
      <sheetName val="Abr09"/>
      <sheetName val="May09"/>
      <sheetName val="Jun09"/>
      <sheetName val="Jul09"/>
      <sheetName val="Ago09"/>
      <sheetName val="Sep09"/>
      <sheetName val="Oct09"/>
      <sheetName val="Nov09"/>
      <sheetName val="Dic09"/>
      <sheetName val="Cot Vol"/>
      <sheetName val="Dep Con"/>
      <sheetName val="Hoja8"/>
      <sheetName val="Gráfico1"/>
      <sheetName val="Hoja7"/>
      <sheetName val="Hoja9"/>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1 - 4"/>
      <sheetName val="CUADRO 5"/>
      <sheetName val="CUADRO 6 - 7"/>
      <sheetName val="CUADRO 8 - 9"/>
      <sheetName val="CUADRO 10 -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4"/>
  <sheetViews>
    <sheetView tabSelected="1"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113" customWidth="1"/>
    <col min="4" max="4" width="101.140625" style="1" customWidth="1"/>
    <col min="5" max="5" width="4.57421875" style="1" customWidth="1"/>
    <col min="6" max="6" width="3.421875" style="1" customWidth="1"/>
    <col min="7" max="16384" width="133.7109375" style="1" customWidth="1"/>
  </cols>
  <sheetData>
    <row r="1" ht="12.75">
      <c r="C1" s="105" t="s">
        <v>137</v>
      </c>
    </row>
    <row r="2" ht="12.75">
      <c r="C2" s="105" t="s">
        <v>190</v>
      </c>
    </row>
    <row r="5" ht="12.75">
      <c r="C5" s="105" t="s">
        <v>136</v>
      </c>
    </row>
    <row r="7" spans="3:4" ht="12.75">
      <c r="C7" s="106" t="s">
        <v>191</v>
      </c>
      <c r="D7" s="69"/>
    </row>
    <row r="8" spans="3:12" ht="13.5" thickBot="1">
      <c r="C8" s="107"/>
      <c r="E8" s="4"/>
      <c r="F8" s="4"/>
      <c r="G8" s="4"/>
      <c r="H8" s="4"/>
      <c r="I8" s="4"/>
      <c r="J8" s="4"/>
      <c r="K8" s="4"/>
      <c r="L8" s="4"/>
    </row>
    <row r="9" spans="3:12" ht="25.5">
      <c r="C9" s="108" t="s">
        <v>0</v>
      </c>
      <c r="D9" s="74" t="s">
        <v>192</v>
      </c>
      <c r="E9" s="4"/>
      <c r="F9" s="4"/>
      <c r="G9" s="4"/>
      <c r="H9" s="4"/>
      <c r="I9" s="4"/>
      <c r="J9" s="4"/>
      <c r="K9" s="4"/>
      <c r="L9" s="4"/>
    </row>
    <row r="10" spans="3:12" ht="26.25" customHeight="1">
      <c r="C10" s="109" t="s">
        <v>1</v>
      </c>
      <c r="D10" s="70" t="s">
        <v>193</v>
      </c>
      <c r="E10" s="4"/>
      <c r="F10" s="4"/>
      <c r="G10" s="4"/>
      <c r="H10" s="4"/>
      <c r="I10" s="4"/>
      <c r="J10" s="4"/>
      <c r="K10" s="4"/>
      <c r="L10" s="4"/>
    </row>
    <row r="11" spans="3:12" ht="26.25" customHeight="1">
      <c r="C11" s="109" t="s">
        <v>2</v>
      </c>
      <c r="D11" s="70" t="s">
        <v>194</v>
      </c>
      <c r="E11" s="4"/>
      <c r="F11" s="4"/>
      <c r="G11" s="4"/>
      <c r="H11" s="4"/>
      <c r="I11" s="4"/>
      <c r="J11" s="4"/>
      <c r="K11" s="4"/>
      <c r="L11" s="4"/>
    </row>
    <row r="12" spans="3:12" ht="26.25" customHeight="1">
      <c r="C12" s="109" t="s">
        <v>3</v>
      </c>
      <c r="D12" s="70" t="s">
        <v>195</v>
      </c>
      <c r="E12" s="4"/>
      <c r="F12" s="4"/>
      <c r="G12" s="4"/>
      <c r="H12" s="4"/>
      <c r="I12" s="4"/>
      <c r="J12" s="4"/>
      <c r="K12" s="4"/>
      <c r="L12" s="4"/>
    </row>
    <row r="13" spans="3:12" ht="26.25" customHeight="1">
      <c r="C13" s="109" t="s">
        <v>4</v>
      </c>
      <c r="D13" s="70" t="s">
        <v>196</v>
      </c>
      <c r="E13" s="4"/>
      <c r="F13" s="4"/>
      <c r="G13" s="4"/>
      <c r="H13" s="4"/>
      <c r="I13" s="4"/>
      <c r="J13" s="4"/>
      <c r="K13" s="4"/>
      <c r="L13" s="4"/>
    </row>
    <row r="14" spans="3:12" ht="26.25" customHeight="1">
      <c r="C14" s="109" t="s">
        <v>5</v>
      </c>
      <c r="D14" s="70" t="s">
        <v>197</v>
      </c>
      <c r="E14" s="4"/>
      <c r="F14" s="4"/>
      <c r="G14" s="4"/>
      <c r="H14" s="4"/>
      <c r="I14" s="4"/>
      <c r="J14" s="4"/>
      <c r="K14" s="4"/>
      <c r="L14" s="4"/>
    </row>
    <row r="15" spans="3:12" ht="26.25" customHeight="1">
      <c r="C15" s="109" t="s">
        <v>6</v>
      </c>
      <c r="D15" s="70" t="s">
        <v>198</v>
      </c>
      <c r="E15" s="4"/>
      <c r="F15" s="4"/>
      <c r="G15" s="4"/>
      <c r="H15" s="4"/>
      <c r="I15" s="4"/>
      <c r="J15" s="4"/>
      <c r="K15" s="4"/>
      <c r="L15" s="4"/>
    </row>
    <row r="16" spans="3:12" ht="25.5">
      <c r="C16" s="109" t="s">
        <v>7</v>
      </c>
      <c r="D16" s="70" t="s">
        <v>199</v>
      </c>
      <c r="E16" s="4"/>
      <c r="F16" s="4"/>
      <c r="G16" s="4"/>
      <c r="H16" s="4"/>
      <c r="I16" s="4"/>
      <c r="J16" s="4"/>
      <c r="K16" s="4"/>
      <c r="L16" s="4"/>
    </row>
    <row r="17" spans="3:12" ht="25.5">
      <c r="C17" s="114" t="s">
        <v>153</v>
      </c>
      <c r="D17" s="70" t="s">
        <v>200</v>
      </c>
      <c r="E17" s="4"/>
      <c r="F17" s="4"/>
      <c r="G17" s="4"/>
      <c r="H17" s="4"/>
      <c r="I17" s="4"/>
      <c r="J17" s="4"/>
      <c r="K17" s="4"/>
      <c r="L17" s="4"/>
    </row>
    <row r="18" spans="3:12" ht="25.5">
      <c r="C18" s="114" t="s">
        <v>154</v>
      </c>
      <c r="D18" s="70" t="s">
        <v>201</v>
      </c>
      <c r="E18" s="4"/>
      <c r="F18" s="4"/>
      <c r="G18" s="4"/>
      <c r="H18" s="4"/>
      <c r="I18" s="4"/>
      <c r="J18" s="4"/>
      <c r="K18" s="4"/>
      <c r="L18" s="4"/>
    </row>
    <row r="19" spans="3:12" ht="25.5">
      <c r="C19" s="114" t="s">
        <v>155</v>
      </c>
      <c r="D19" s="70" t="s">
        <v>202</v>
      </c>
      <c r="E19" s="4"/>
      <c r="F19" s="4"/>
      <c r="G19" s="4"/>
      <c r="H19" s="4"/>
      <c r="I19" s="4"/>
      <c r="J19" s="4"/>
      <c r="K19" s="4"/>
      <c r="L19" s="4"/>
    </row>
    <row r="20" spans="3:12" ht="25.5">
      <c r="C20" s="114" t="s">
        <v>156</v>
      </c>
      <c r="D20" s="70" t="s">
        <v>203</v>
      </c>
      <c r="E20" s="4"/>
      <c r="F20" s="4"/>
      <c r="G20" s="4"/>
      <c r="H20" s="4"/>
      <c r="I20" s="4"/>
      <c r="J20" s="4"/>
      <c r="K20" s="4"/>
      <c r="L20" s="4"/>
    </row>
    <row r="21" spans="3:12" ht="25.5">
      <c r="C21" s="114" t="s">
        <v>157</v>
      </c>
      <c r="D21" s="70" t="s">
        <v>204</v>
      </c>
      <c r="E21" s="4"/>
      <c r="F21" s="4"/>
      <c r="G21" s="4"/>
      <c r="H21" s="4"/>
      <c r="I21" s="4"/>
      <c r="J21" s="4"/>
      <c r="K21" s="4"/>
      <c r="L21" s="4"/>
    </row>
    <row r="22" spans="3:12" ht="25.5">
      <c r="C22" s="114" t="s">
        <v>158</v>
      </c>
      <c r="D22" s="70" t="s">
        <v>205</v>
      </c>
      <c r="E22" s="4"/>
      <c r="F22" s="4"/>
      <c r="G22" s="4"/>
      <c r="H22" s="4"/>
      <c r="I22" s="4"/>
      <c r="J22" s="4"/>
      <c r="K22" s="4"/>
      <c r="L22" s="4"/>
    </row>
    <row r="23" spans="3:12" ht="26.25" customHeight="1">
      <c r="C23" s="109" t="s">
        <v>8</v>
      </c>
      <c r="D23" s="70" t="s">
        <v>206</v>
      </c>
      <c r="E23" s="4"/>
      <c r="F23" s="4"/>
      <c r="G23" s="4"/>
      <c r="H23" s="4"/>
      <c r="I23" s="4"/>
      <c r="J23" s="4"/>
      <c r="K23" s="4"/>
      <c r="L23" s="4"/>
    </row>
    <row r="24" spans="3:12" ht="25.5">
      <c r="C24" s="114" t="s">
        <v>159</v>
      </c>
      <c r="D24" s="70" t="s">
        <v>207</v>
      </c>
      <c r="E24" s="4"/>
      <c r="F24" s="4"/>
      <c r="G24" s="4"/>
      <c r="H24" s="4"/>
      <c r="I24" s="4"/>
      <c r="J24" s="4"/>
      <c r="K24" s="4"/>
      <c r="L24" s="4"/>
    </row>
    <row r="25" spans="3:12" ht="22.5" customHeight="1">
      <c r="C25" s="114" t="s">
        <v>160</v>
      </c>
      <c r="D25" s="70" t="s">
        <v>208</v>
      </c>
      <c r="E25" s="4"/>
      <c r="F25" s="4"/>
      <c r="G25" s="4"/>
      <c r="H25" s="4"/>
      <c r="I25" s="4"/>
      <c r="J25" s="4"/>
      <c r="K25" s="4"/>
      <c r="L25" s="4"/>
    </row>
    <row r="26" spans="3:12" ht="26.25" customHeight="1">
      <c r="C26" s="114" t="s">
        <v>161</v>
      </c>
      <c r="D26" s="70" t="s">
        <v>209</v>
      </c>
      <c r="E26" s="4"/>
      <c r="F26" s="4"/>
      <c r="G26" s="4"/>
      <c r="H26" s="4"/>
      <c r="I26" s="4"/>
      <c r="J26" s="4"/>
      <c r="K26" s="4"/>
      <c r="L26" s="4"/>
    </row>
    <row r="27" spans="3:12" ht="25.5">
      <c r="C27" s="114" t="s">
        <v>162</v>
      </c>
      <c r="D27" s="70" t="s">
        <v>210</v>
      </c>
      <c r="E27" s="4"/>
      <c r="F27" s="4"/>
      <c r="G27" s="4"/>
      <c r="H27" s="4"/>
      <c r="I27" s="4"/>
      <c r="J27" s="4"/>
      <c r="K27" s="4"/>
      <c r="L27" s="4"/>
    </row>
    <row r="28" spans="3:12" ht="28.5" customHeight="1">
      <c r="C28" s="114" t="s">
        <v>163</v>
      </c>
      <c r="D28" s="70" t="s">
        <v>211</v>
      </c>
      <c r="E28" s="4"/>
      <c r="F28" s="4"/>
      <c r="G28" s="4"/>
      <c r="H28" s="4"/>
      <c r="I28" s="4"/>
      <c r="J28" s="4"/>
      <c r="K28" s="4"/>
      <c r="L28" s="4"/>
    </row>
    <row r="29" spans="3:4" ht="31.5" customHeight="1" thickBot="1">
      <c r="C29" s="115" t="s">
        <v>164</v>
      </c>
      <c r="D29" s="71" t="s">
        <v>212</v>
      </c>
    </row>
    <row r="30" ht="12.75">
      <c r="C30" s="107"/>
    </row>
    <row r="31" spans="3:4" ht="23.25" customHeight="1">
      <c r="C31" s="72"/>
      <c r="D31" s="73"/>
    </row>
    <row r="33" ht="12.75">
      <c r="C33" s="106" t="s">
        <v>213</v>
      </c>
    </row>
    <row r="34" ht="13.5" thickBot="1">
      <c r="C34" s="107"/>
    </row>
    <row r="35" spans="3:4" ht="23.25" customHeight="1">
      <c r="C35" s="116" t="s">
        <v>9</v>
      </c>
      <c r="D35" s="74" t="s">
        <v>175</v>
      </c>
    </row>
    <row r="36" spans="3:4" ht="23.25" customHeight="1">
      <c r="C36" s="109" t="s">
        <v>10</v>
      </c>
      <c r="D36" s="75" t="s">
        <v>176</v>
      </c>
    </row>
    <row r="37" spans="3:4" ht="23.25" customHeight="1">
      <c r="C37" s="109" t="s">
        <v>12</v>
      </c>
      <c r="D37" s="75" t="s">
        <v>177</v>
      </c>
    </row>
    <row r="38" spans="3:4" ht="23.25" customHeight="1" thickBot="1">
      <c r="C38" s="110" t="s">
        <v>13</v>
      </c>
      <c r="D38" s="76" t="s">
        <v>178</v>
      </c>
    </row>
    <row r="39" spans="3:4" ht="23.25" customHeight="1" thickBot="1">
      <c r="C39" s="104" t="s">
        <v>147</v>
      </c>
      <c r="D39" s="76" t="s">
        <v>179</v>
      </c>
    </row>
    <row r="43" spans="2:5" ht="12.75">
      <c r="B43" s="87"/>
      <c r="C43" s="111"/>
      <c r="D43" s="88"/>
      <c r="E43" s="87"/>
    </row>
    <row r="44" spans="2:5" ht="12.75">
      <c r="B44" s="87"/>
      <c r="C44" s="112"/>
      <c r="D44" s="89"/>
      <c r="E44" s="87"/>
    </row>
    <row r="45" spans="2:5" ht="39" customHeight="1">
      <c r="B45" s="87"/>
      <c r="C45" s="112"/>
      <c r="D45" s="89"/>
      <c r="E45" s="87"/>
    </row>
    <row r="46" spans="2:5" ht="12.75">
      <c r="B46" s="87"/>
      <c r="C46" s="112"/>
      <c r="D46" s="89"/>
      <c r="E46" s="87"/>
    </row>
    <row r="47" spans="2:5" ht="12.75">
      <c r="B47" s="87"/>
      <c r="C47" s="112"/>
      <c r="D47" s="89"/>
      <c r="E47" s="87"/>
    </row>
    <row r="48" spans="2:5" ht="12.75">
      <c r="B48" s="87"/>
      <c r="C48" s="112"/>
      <c r="D48" s="89"/>
      <c r="E48" s="87"/>
    </row>
    <row r="49" spans="2:5" ht="12.75">
      <c r="B49" s="87"/>
      <c r="C49" s="112"/>
      <c r="D49" s="89"/>
      <c r="E49" s="87"/>
    </row>
    <row r="50" spans="2:5" ht="12.75">
      <c r="B50" s="87"/>
      <c r="C50" s="112"/>
      <c r="D50" s="89"/>
      <c r="E50" s="87"/>
    </row>
    <row r="51" spans="2:5" ht="12.75">
      <c r="B51" s="87"/>
      <c r="C51" s="112"/>
      <c r="D51" s="89"/>
      <c r="E51" s="87"/>
    </row>
    <row r="52" spans="2:5" ht="12.75">
      <c r="B52" s="87"/>
      <c r="C52" s="112"/>
      <c r="D52" s="89"/>
      <c r="E52" s="87"/>
    </row>
    <row r="53" spans="2:5" ht="12.75">
      <c r="B53" s="87"/>
      <c r="C53" s="112"/>
      <c r="D53" s="89"/>
      <c r="E53" s="87"/>
    </row>
    <row r="54" spans="2:5" ht="12.75">
      <c r="B54" s="87"/>
      <c r="C54" s="111"/>
      <c r="D54" s="87"/>
      <c r="E54" s="87"/>
    </row>
  </sheetData>
  <sheetProtection/>
  <hyperlinks>
    <hyperlink ref="C10" location="'CUADRO 1 - 4'!A1" display="CUADRO 2"/>
    <hyperlink ref="C11" location="'CUADRO 1 - 4'!A1" display="CUADRO 3"/>
    <hyperlink ref="C13" location="'CUADRO 5'!A1" display="CUADRO 5"/>
    <hyperlink ref="C14" location="'CUADRO 6 - 7'!A1" display="CUADRO 6"/>
    <hyperlink ref="C15" location="'CUADRO 6 - 7'!A1" display="CUADRO 7"/>
    <hyperlink ref="C23" location="'CUADRO 8 - 9'!A1" display="CUADRO 9"/>
    <hyperlink ref="C16" location="'CUADRO 8 - 9'!A1" display="CUADRO 8"/>
    <hyperlink ref="C24" location="'CUADRO 8 - 9'!A1" display="CUADRO 9A"/>
    <hyperlink ref="C25" location="'CUADRO 8 - 9'!A1" display="CUADRO 9B"/>
    <hyperlink ref="C26" location="'CUADRO 8 - 9'!A1" display="CUADRO 9C"/>
    <hyperlink ref="C27" location="'CUADRO 8 - 9'!A1" display="CUADRO 9D"/>
    <hyperlink ref="C28" location="'CUADRO 8 - 9'!A1" display="CUADRO 9E"/>
    <hyperlink ref="C29" location="'CUADRO 8 - 9'!A1" display="CUADRO 9F"/>
    <hyperlink ref="C17" location="'CUADRO 8 - 9'!A1" display="CUADRO 8A"/>
    <hyperlink ref="C18" location="'CUADRO 8 - 9'!A1" display="CUADRO 8B"/>
    <hyperlink ref="C19" location="'CUADRO 8 - 9'!A1" display="CUADRO 8C"/>
    <hyperlink ref="C20" location="'CUADRO 8 - 9'!A1" display="CUADRO 8D"/>
    <hyperlink ref="C21" location="'CUADRO 8 - 9'!A1" display="CUADRO 8E"/>
    <hyperlink ref="C22" location="'CUADRO 8 - 9'!A1" display="CUADRO 8F"/>
    <hyperlink ref="C35" location="'CUADRO 10 - 14'!A1" display="CUADRO 10"/>
    <hyperlink ref="C36" location="'CUADRO 10 - 14'!A1" display="CUADRO 11"/>
    <hyperlink ref="C37" location="'CUADRO 10 - 14'!A1" display="CUADRO 12"/>
    <hyperlink ref="C38" location="'CUADRO 12 - 14'!A1" display="CUADRO 15"/>
    <hyperlink ref="C12" location="'CUADRO 1 - 4'!A1" display="CUADRO 4"/>
    <hyperlink ref="C9" location="'CUADRO 1 - 4'!A1" display="CUADRO 1"/>
    <hyperlink ref="C39" location="'CUADRO 10 - 14'!A1" display="CUADRO 14"/>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T112"/>
  <sheetViews>
    <sheetView zoomScale="65" zoomScaleNormal="65" zoomScalePageLayoutView="0" workbookViewId="0" topLeftCell="A14">
      <selection activeCell="G15" sqref="G15"/>
    </sheetView>
  </sheetViews>
  <sheetFormatPr defaultColWidth="11.421875" defaultRowHeight="16.5" customHeight="1"/>
  <cols>
    <col min="1" max="1" width="3.140625" style="1" customWidth="1"/>
    <col min="2" max="2" width="43.8515625" style="1" customWidth="1"/>
    <col min="3" max="3" width="13.421875" style="1" customWidth="1"/>
    <col min="4" max="4" width="16.57421875" style="1" customWidth="1"/>
    <col min="5" max="5" width="13.8515625" style="1" customWidth="1"/>
    <col min="6" max="6" width="14.7109375" style="1" customWidth="1"/>
    <col min="7" max="7" width="15.28125" style="1" customWidth="1"/>
    <col min="8" max="8" width="17.28125" style="1" customWidth="1"/>
    <col min="9" max="9" width="16.421875" style="1" customWidth="1"/>
    <col min="10" max="10" width="17.28125" style="1" customWidth="1"/>
    <col min="11" max="13" width="14.421875" style="1" customWidth="1"/>
    <col min="14" max="16384" width="11.421875" style="1" customWidth="1"/>
  </cols>
  <sheetData>
    <row r="1" ht="16.5" customHeight="1">
      <c r="B1" s="36" t="s">
        <v>137</v>
      </c>
    </row>
    <row r="2" ht="16.5" customHeight="1">
      <c r="B2" s="36" t="s">
        <v>190</v>
      </c>
    </row>
    <row r="3" spans="4:5" ht="16.5" customHeight="1">
      <c r="D3" s="19"/>
      <c r="E3" s="51"/>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186</v>
      </c>
      <c r="C6" s="4"/>
      <c r="D6" s="4"/>
      <c r="E6" s="4"/>
      <c r="F6" s="4"/>
      <c r="G6" s="4"/>
      <c r="H6" s="4"/>
      <c r="I6" s="42"/>
    </row>
    <row r="7" spans="2:13" ht="12.75">
      <c r="B7" s="96" t="s">
        <v>214</v>
      </c>
      <c r="C7" s="96"/>
      <c r="D7" s="96"/>
      <c r="E7" s="96"/>
      <c r="F7" s="96"/>
      <c r="G7" s="96"/>
      <c r="H7" s="96"/>
      <c r="I7" s="96"/>
      <c r="J7" s="96"/>
      <c r="K7" s="96"/>
      <c r="L7" s="96"/>
      <c r="M7" s="96"/>
    </row>
    <row r="8" spans="2:10" s="6" customFormat="1" ht="55.5" customHeight="1">
      <c r="B8" s="91" t="s">
        <v>15</v>
      </c>
      <c r="C8" s="37" t="s">
        <v>16</v>
      </c>
      <c r="D8" s="37" t="s">
        <v>17</v>
      </c>
      <c r="E8" s="37" t="s">
        <v>18</v>
      </c>
      <c r="F8" s="37" t="s">
        <v>19</v>
      </c>
      <c r="G8" s="37" t="s">
        <v>150</v>
      </c>
      <c r="H8" s="37" t="s">
        <v>151</v>
      </c>
      <c r="I8" s="37" t="s">
        <v>180</v>
      </c>
      <c r="J8" s="102" t="s">
        <v>181</v>
      </c>
    </row>
    <row r="9" spans="2:12" ht="16.5" customHeight="1">
      <c r="B9" s="79" t="s">
        <v>20</v>
      </c>
      <c r="C9" s="57">
        <v>321292</v>
      </c>
      <c r="D9" s="57">
        <v>463594.321</v>
      </c>
      <c r="E9" s="57">
        <v>77885.66666666667</v>
      </c>
      <c r="F9" s="57">
        <v>8305.892333333333</v>
      </c>
      <c r="G9" s="57">
        <v>2800.6666666666665</v>
      </c>
      <c r="H9" s="57">
        <v>1094.7446666666667</v>
      </c>
      <c r="I9" s="57">
        <v>1011.3333333333334</v>
      </c>
      <c r="J9" s="57">
        <v>4497.935</v>
      </c>
      <c r="L9" s="12"/>
    </row>
    <row r="10" spans="2:12" ht="16.5" customHeight="1">
      <c r="B10" s="79" t="s">
        <v>22</v>
      </c>
      <c r="C10" s="57">
        <v>2981</v>
      </c>
      <c r="D10" s="57">
        <v>1378.1772979999998</v>
      </c>
      <c r="E10" s="57">
        <v>192.7777777777778</v>
      </c>
      <c r="F10" s="57">
        <v>34.87369166666667</v>
      </c>
      <c r="G10" s="57">
        <v>118</v>
      </c>
      <c r="H10" s="57">
        <v>34.690000000000005</v>
      </c>
      <c r="I10" s="57">
        <v>0.5555555555555556</v>
      </c>
      <c r="J10" s="57">
        <v>0.07322922222222222</v>
      </c>
      <c r="L10" s="12"/>
    </row>
    <row r="11" spans="2:12" ht="14.25" customHeight="1">
      <c r="B11" s="79" t="s">
        <v>23</v>
      </c>
      <c r="C11" s="10">
        <v>52031</v>
      </c>
      <c r="D11" s="10">
        <v>90515.51806</v>
      </c>
      <c r="E11" s="10">
        <v>38330.666666666664</v>
      </c>
      <c r="F11" s="10">
        <v>3656.9287999999992</v>
      </c>
      <c r="G11" s="10">
        <v>524.3333333333334</v>
      </c>
      <c r="H11" s="10">
        <v>393.59649</v>
      </c>
      <c r="I11" s="10">
        <v>367</v>
      </c>
      <c r="J11" s="10">
        <v>829.5459000000001</v>
      </c>
      <c r="L11" s="12"/>
    </row>
    <row r="12" spans="2:12" ht="16.5" customHeight="1">
      <c r="B12" s="79" t="s">
        <v>24</v>
      </c>
      <c r="C12" s="10">
        <v>0</v>
      </c>
      <c r="D12" s="10">
        <v>0</v>
      </c>
      <c r="E12" s="10">
        <v>0</v>
      </c>
      <c r="F12" s="10">
        <v>0</v>
      </c>
      <c r="G12" s="10">
        <v>0</v>
      </c>
      <c r="H12" s="10">
        <v>0</v>
      </c>
      <c r="I12" s="10">
        <v>0</v>
      </c>
      <c r="J12" s="10">
        <v>0</v>
      </c>
      <c r="L12" s="12"/>
    </row>
    <row r="13" spans="2:12" ht="16.5" customHeight="1">
      <c r="B13" s="79" t="s">
        <v>25</v>
      </c>
      <c r="C13" s="10">
        <v>35129</v>
      </c>
      <c r="D13" s="10">
        <v>106537.79736</v>
      </c>
      <c r="E13" s="10">
        <v>34312.333333333336</v>
      </c>
      <c r="F13" s="10">
        <v>2551.970283333333</v>
      </c>
      <c r="G13" s="10">
        <v>316.3333333333333</v>
      </c>
      <c r="H13" s="10">
        <v>272.67740999999995</v>
      </c>
      <c r="I13" s="10">
        <v>2861</v>
      </c>
      <c r="J13" s="10">
        <v>6736.15012</v>
      </c>
      <c r="L13" s="12"/>
    </row>
    <row r="14" spans="2:12" ht="16.5" customHeight="1">
      <c r="B14" s="79" t="s">
        <v>26</v>
      </c>
      <c r="C14" s="10">
        <v>212</v>
      </c>
      <c r="D14" s="10">
        <v>441.97953</v>
      </c>
      <c r="E14" s="10">
        <v>110.33333333333333</v>
      </c>
      <c r="F14" s="10">
        <v>13.668610000000001</v>
      </c>
      <c r="G14" s="10">
        <v>6.333333333333333</v>
      </c>
      <c r="H14" s="10">
        <v>1.47646</v>
      </c>
      <c r="I14" s="10">
        <v>0</v>
      </c>
      <c r="J14" s="10">
        <v>0</v>
      </c>
      <c r="L14" s="12"/>
    </row>
    <row r="15" spans="2:12" ht="16.5" customHeight="1">
      <c r="B15" s="79" t="s">
        <v>27</v>
      </c>
      <c r="C15" s="10">
        <v>957</v>
      </c>
      <c r="D15" s="10">
        <v>4659.68033</v>
      </c>
      <c r="E15" s="10">
        <v>566.6666666666666</v>
      </c>
      <c r="F15" s="10">
        <v>119.91864666666666</v>
      </c>
      <c r="G15" s="10">
        <v>4.666666666666667</v>
      </c>
      <c r="H15" s="10">
        <v>5.50159</v>
      </c>
      <c r="I15" s="10">
        <v>28</v>
      </c>
      <c r="J15" s="10">
        <v>234.98960333333335</v>
      </c>
      <c r="L15" s="12"/>
    </row>
    <row r="16" spans="2:12" ht="16.5" customHeight="1">
      <c r="B16" s="80" t="s">
        <v>28</v>
      </c>
      <c r="C16" s="81">
        <f>SUM(C9:C15)</f>
        <v>412602</v>
      </c>
      <c r="D16" s="81">
        <f aca="true" t="shared" si="0" ref="D16:J16">SUM(D9:D15)</f>
        <v>667127.473578</v>
      </c>
      <c r="E16" s="81">
        <f t="shared" si="0"/>
        <v>151398.44444444447</v>
      </c>
      <c r="F16" s="81">
        <f t="shared" si="0"/>
        <v>14683.252365000002</v>
      </c>
      <c r="G16" s="81">
        <f t="shared" si="0"/>
        <v>3770.3333333333335</v>
      </c>
      <c r="H16" s="81">
        <f t="shared" si="0"/>
        <v>1802.686616666667</v>
      </c>
      <c r="I16" s="81">
        <f t="shared" si="0"/>
        <v>4267.888888888889</v>
      </c>
      <c r="J16" s="81">
        <f t="shared" si="0"/>
        <v>12298.693852555556</v>
      </c>
      <c r="L16" s="12"/>
    </row>
    <row r="17" spans="2:10" ht="26.25" customHeight="1">
      <c r="B17" s="181" t="s">
        <v>145</v>
      </c>
      <c r="C17" s="181"/>
      <c r="D17" s="181"/>
      <c r="E17" s="181"/>
      <c r="F17" s="181"/>
      <c r="G17" s="181"/>
      <c r="H17" s="181"/>
      <c r="I17" s="86"/>
      <c r="J17" s="15"/>
    </row>
    <row r="18" spans="2:10" ht="15" customHeight="1">
      <c r="B18" s="4" t="s">
        <v>152</v>
      </c>
      <c r="C18" s="15"/>
      <c r="D18" s="15"/>
      <c r="E18" s="15"/>
      <c r="F18" s="15"/>
      <c r="G18" s="15"/>
      <c r="H18" s="15"/>
      <c r="I18" s="15"/>
      <c r="J18" s="15"/>
    </row>
    <row r="19" spans="2:10" ht="15" customHeight="1">
      <c r="B19" s="4"/>
      <c r="C19" s="15"/>
      <c r="D19" s="15"/>
      <c r="E19" s="15"/>
      <c r="F19" s="15"/>
      <c r="G19" s="15"/>
      <c r="H19" s="15"/>
      <c r="I19" s="15"/>
      <c r="J19" s="15"/>
    </row>
    <row r="20" spans="2:9" ht="16.5" customHeight="1">
      <c r="B20" s="3" t="s">
        <v>1</v>
      </c>
      <c r="C20" s="15"/>
      <c r="D20" s="15"/>
      <c r="E20" s="15"/>
      <c r="F20" s="15"/>
      <c r="G20" s="15"/>
      <c r="H20" s="15"/>
      <c r="I20" s="15"/>
    </row>
    <row r="21" spans="2:10" ht="16.5" customHeight="1">
      <c r="B21" s="3" t="s">
        <v>186</v>
      </c>
      <c r="C21" s="4"/>
      <c r="D21" s="4"/>
      <c r="E21" s="4"/>
      <c r="F21" s="4"/>
      <c r="G21" s="4"/>
      <c r="H21" s="4"/>
      <c r="J21" s="17"/>
    </row>
    <row r="22" spans="2:10" ht="16.5" customHeight="1">
      <c r="B22" s="96" t="s">
        <v>215</v>
      </c>
      <c r="C22" s="96"/>
      <c r="D22" s="96"/>
      <c r="E22" s="96"/>
      <c r="F22" s="96"/>
      <c r="G22" s="96"/>
      <c r="H22" s="96"/>
      <c r="I22" s="17"/>
      <c r="J22" s="11"/>
    </row>
    <row r="23" spans="2:10" s="16" customFormat="1" ht="54.75" customHeight="1">
      <c r="B23" s="7" t="s">
        <v>15</v>
      </c>
      <c r="C23" s="37" t="s">
        <v>16</v>
      </c>
      <c r="D23" s="37" t="s">
        <v>17</v>
      </c>
      <c r="E23" s="37" t="s">
        <v>18</v>
      </c>
      <c r="F23" s="37" t="s">
        <v>19</v>
      </c>
      <c r="G23" s="37" t="s">
        <v>150</v>
      </c>
      <c r="H23" s="37" t="s">
        <v>151</v>
      </c>
      <c r="I23" s="37" t="s">
        <v>180</v>
      </c>
      <c r="J23" s="37" t="s">
        <v>181</v>
      </c>
    </row>
    <row r="24" spans="2:20" ht="16.5" customHeight="1">
      <c r="B24" s="14" t="s">
        <v>29</v>
      </c>
      <c r="C24" s="21">
        <v>321292</v>
      </c>
      <c r="D24" s="21">
        <v>463594.321</v>
      </c>
      <c r="E24" s="21">
        <v>77885.66666666667</v>
      </c>
      <c r="F24" s="21">
        <v>8305.892333333333</v>
      </c>
      <c r="G24" s="21">
        <v>2800.6666666666665</v>
      </c>
      <c r="H24" s="21">
        <v>1094.7446666666667</v>
      </c>
      <c r="I24" s="21">
        <v>1011.3333333333334</v>
      </c>
      <c r="J24" s="21">
        <v>4497.935</v>
      </c>
      <c r="K24" s="11"/>
      <c r="L24" s="11"/>
      <c r="M24" s="11"/>
      <c r="N24" s="12"/>
      <c r="O24" s="1" t="s">
        <v>21</v>
      </c>
      <c r="P24" s="1" t="s">
        <v>21</v>
      </c>
      <c r="Q24" s="1" t="s">
        <v>21</v>
      </c>
      <c r="R24" s="1" t="s">
        <v>21</v>
      </c>
      <c r="S24" s="1" t="s">
        <v>21</v>
      </c>
      <c r="T24" s="1" t="s">
        <v>21</v>
      </c>
    </row>
    <row r="25" spans="2:13" ht="16.5" customHeight="1">
      <c r="B25" s="9" t="s">
        <v>30</v>
      </c>
      <c r="C25" s="18">
        <v>91333</v>
      </c>
      <c r="D25" s="18">
        <v>173443.734</v>
      </c>
      <c r="E25" s="18">
        <v>41994.666666666664</v>
      </c>
      <c r="F25" s="18">
        <v>4028.0836666666664</v>
      </c>
      <c r="G25" s="18">
        <v>1475</v>
      </c>
      <c r="H25" s="18">
        <v>558.1623333333333</v>
      </c>
      <c r="I25" s="144" t="s">
        <v>231</v>
      </c>
      <c r="J25" s="144" t="s">
        <v>231</v>
      </c>
      <c r="K25" s="11"/>
      <c r="L25" s="11"/>
      <c r="M25" s="11"/>
    </row>
    <row r="26" spans="2:13" ht="16.5" customHeight="1">
      <c r="B26" s="9" t="s">
        <v>31</v>
      </c>
      <c r="C26" s="18">
        <v>56358</v>
      </c>
      <c r="D26" s="18">
        <v>101332.049</v>
      </c>
      <c r="E26" s="18">
        <v>14969.666666666666</v>
      </c>
      <c r="F26" s="18">
        <v>1835.295</v>
      </c>
      <c r="G26" s="18">
        <v>470</v>
      </c>
      <c r="H26" s="18">
        <v>172.502</v>
      </c>
      <c r="I26" s="144" t="s">
        <v>231</v>
      </c>
      <c r="J26" s="144" t="s">
        <v>231</v>
      </c>
      <c r="K26" s="11"/>
      <c r="L26" s="11"/>
      <c r="M26" s="11"/>
    </row>
    <row r="27" spans="2:13" ht="16.5" customHeight="1">
      <c r="B27" s="9" t="s">
        <v>32</v>
      </c>
      <c r="C27" s="18">
        <v>121432</v>
      </c>
      <c r="D27" s="18">
        <v>147001.482</v>
      </c>
      <c r="E27" s="18">
        <v>16944.666666666668</v>
      </c>
      <c r="F27" s="18">
        <v>2028.9593333333332</v>
      </c>
      <c r="G27" s="18">
        <v>647.6666666666666</v>
      </c>
      <c r="H27" s="18">
        <v>267.1013333333333</v>
      </c>
      <c r="I27" s="144" t="s">
        <v>231</v>
      </c>
      <c r="J27" s="144" t="s">
        <v>231</v>
      </c>
      <c r="K27" s="11"/>
      <c r="L27" s="11"/>
      <c r="M27" s="11"/>
    </row>
    <row r="28" spans="2:13" ht="16.5" customHeight="1">
      <c r="B28" s="9" t="s">
        <v>33</v>
      </c>
      <c r="C28" s="18">
        <v>48868</v>
      </c>
      <c r="D28" s="18">
        <v>35926.094</v>
      </c>
      <c r="E28" s="18">
        <v>3381.6666666666665</v>
      </c>
      <c r="F28" s="18">
        <v>354.134</v>
      </c>
      <c r="G28" s="18">
        <v>187.33333333333334</v>
      </c>
      <c r="H28" s="18">
        <v>91.98133333333332</v>
      </c>
      <c r="I28" s="144" t="s">
        <v>231</v>
      </c>
      <c r="J28" s="144" t="s">
        <v>231</v>
      </c>
      <c r="K28" s="11"/>
      <c r="L28" s="11"/>
      <c r="M28" s="11"/>
    </row>
    <row r="29" spans="2:13" ht="16.5" customHeight="1">
      <c r="B29" s="9" t="s">
        <v>34</v>
      </c>
      <c r="C29" s="18">
        <v>3301</v>
      </c>
      <c r="D29" s="18">
        <v>5890.962</v>
      </c>
      <c r="E29" s="18">
        <v>595</v>
      </c>
      <c r="F29" s="18">
        <v>59.42033333333334</v>
      </c>
      <c r="G29" s="18">
        <v>20.666666666666668</v>
      </c>
      <c r="H29" s="18">
        <v>4.997666666666667</v>
      </c>
      <c r="I29" s="144" t="s">
        <v>231</v>
      </c>
      <c r="J29" s="144" t="s">
        <v>231</v>
      </c>
      <c r="K29" s="11"/>
      <c r="L29" s="11"/>
      <c r="M29" s="11"/>
    </row>
    <row r="30" spans="2:20" ht="16.5" customHeight="1">
      <c r="B30" s="80" t="s">
        <v>35</v>
      </c>
      <c r="C30" s="82">
        <v>2981</v>
      </c>
      <c r="D30" s="82">
        <v>1378.1772979999998</v>
      </c>
      <c r="E30" s="82">
        <v>192.7777777777778</v>
      </c>
      <c r="F30" s="82">
        <v>34.87369166666667</v>
      </c>
      <c r="G30" s="82">
        <v>118</v>
      </c>
      <c r="H30" s="82">
        <v>34.690000000000005</v>
      </c>
      <c r="I30" s="82">
        <v>0.5555555555555556</v>
      </c>
      <c r="J30" s="82">
        <v>0.07322922222222222</v>
      </c>
      <c r="K30" s="11"/>
      <c r="L30" s="11"/>
      <c r="M30" s="11"/>
      <c r="N30" s="12"/>
      <c r="O30" s="1" t="s">
        <v>21</v>
      </c>
      <c r="P30" s="1" t="s">
        <v>21</v>
      </c>
      <c r="Q30" s="1" t="s">
        <v>21</v>
      </c>
      <c r="R30" s="1" t="s">
        <v>21</v>
      </c>
      <c r="S30" s="1" t="s">
        <v>21</v>
      </c>
      <c r="T30" s="1" t="s">
        <v>21</v>
      </c>
    </row>
    <row r="31" spans="2:13" ht="16.5" customHeight="1">
      <c r="B31" s="79" t="s">
        <v>36</v>
      </c>
      <c r="C31" s="83">
        <v>2925</v>
      </c>
      <c r="D31" s="83">
        <v>1284.832714</v>
      </c>
      <c r="E31" s="83">
        <v>189.44444444444446</v>
      </c>
      <c r="F31" s="83">
        <v>33.581965333333336</v>
      </c>
      <c r="G31" s="83">
        <v>118</v>
      </c>
      <c r="H31" s="83">
        <v>34.45</v>
      </c>
      <c r="I31" s="83">
        <v>0.5555555555555556</v>
      </c>
      <c r="J31" s="83">
        <v>0.07322922222222222</v>
      </c>
      <c r="K31" s="11"/>
      <c r="L31" s="11"/>
      <c r="M31" s="11"/>
    </row>
    <row r="32" spans="2:13" ht="16.5" customHeight="1">
      <c r="B32" s="79" t="s">
        <v>37</v>
      </c>
      <c r="C32" s="83">
        <v>56</v>
      </c>
      <c r="D32" s="83">
        <v>93.344584</v>
      </c>
      <c r="E32" s="83">
        <v>3.3333333333333335</v>
      </c>
      <c r="F32" s="83">
        <v>1.2917263333333333</v>
      </c>
      <c r="G32" s="83">
        <v>1</v>
      </c>
      <c r="H32" s="83">
        <v>0.24</v>
      </c>
      <c r="I32" s="152">
        <v>0</v>
      </c>
      <c r="J32" s="152">
        <v>0</v>
      </c>
      <c r="K32" s="11"/>
      <c r="L32" s="11"/>
      <c r="M32" s="11"/>
    </row>
    <row r="33" spans="2:13" ht="16.5" customHeight="1">
      <c r="B33" s="79" t="s">
        <v>38</v>
      </c>
      <c r="C33" s="152">
        <v>0</v>
      </c>
      <c r="D33" s="152">
        <v>0</v>
      </c>
      <c r="E33" s="152">
        <v>0</v>
      </c>
      <c r="F33" s="152">
        <v>0</v>
      </c>
      <c r="G33" s="152">
        <v>0</v>
      </c>
      <c r="H33" s="152">
        <v>0</v>
      </c>
      <c r="I33" s="152">
        <v>0</v>
      </c>
      <c r="J33" s="152">
        <v>0</v>
      </c>
      <c r="K33" s="4"/>
      <c r="L33" s="4"/>
      <c r="M33" s="4"/>
    </row>
    <row r="34" spans="2:20" ht="16.5" customHeight="1">
      <c r="B34" s="14" t="s">
        <v>39</v>
      </c>
      <c r="C34" s="158">
        <v>52031</v>
      </c>
      <c r="D34" s="158">
        <v>90515.51806</v>
      </c>
      <c r="E34" s="158">
        <v>38330.666666666664</v>
      </c>
      <c r="F34" s="158">
        <v>3656.9287999999992</v>
      </c>
      <c r="G34" s="158">
        <v>524.3333333333334</v>
      </c>
      <c r="H34" s="158">
        <v>393.59649</v>
      </c>
      <c r="I34" s="158">
        <v>367</v>
      </c>
      <c r="J34" s="158">
        <v>829.5459000000001</v>
      </c>
      <c r="K34" s="13"/>
      <c r="L34" s="13"/>
      <c r="M34" s="13"/>
      <c r="N34" s="19"/>
      <c r="O34" s="1" t="s">
        <v>21</v>
      </c>
      <c r="P34" s="1" t="s">
        <v>21</v>
      </c>
      <c r="Q34" s="1" t="s">
        <v>21</v>
      </c>
      <c r="R34" s="1" t="s">
        <v>21</v>
      </c>
      <c r="S34" s="1" t="s">
        <v>21</v>
      </c>
      <c r="T34" s="1" t="s">
        <v>21</v>
      </c>
    </row>
    <row r="35" spans="2:20" ht="16.5" customHeight="1">
      <c r="B35" s="14" t="s">
        <v>166</v>
      </c>
      <c r="C35" s="146">
        <v>957</v>
      </c>
      <c r="D35" s="146">
        <v>4659.68033</v>
      </c>
      <c r="E35" s="146">
        <v>566.6666666666666</v>
      </c>
      <c r="F35" s="146">
        <v>119.91864666666666</v>
      </c>
      <c r="G35" s="146">
        <v>4.666666666666667</v>
      </c>
      <c r="H35" s="146">
        <v>5.50159</v>
      </c>
      <c r="I35" s="146">
        <v>28</v>
      </c>
      <c r="J35" s="146">
        <v>234.98960333333335</v>
      </c>
      <c r="K35" s="13"/>
      <c r="L35" s="13"/>
      <c r="M35" s="13"/>
      <c r="N35" s="19"/>
      <c r="O35" s="1" t="s">
        <v>21</v>
      </c>
      <c r="P35" s="1" t="s">
        <v>21</v>
      </c>
      <c r="Q35" s="1" t="s">
        <v>21</v>
      </c>
      <c r="R35" s="1" t="s">
        <v>21</v>
      </c>
      <c r="S35" s="1" t="s">
        <v>21</v>
      </c>
      <c r="T35" s="1" t="s">
        <v>21</v>
      </c>
    </row>
    <row r="36" spans="2:20" ht="16.5" customHeight="1">
      <c r="B36" s="14" t="s">
        <v>40</v>
      </c>
      <c r="C36" s="146">
        <v>0</v>
      </c>
      <c r="D36" s="146">
        <v>0</v>
      </c>
      <c r="E36" s="146">
        <v>0</v>
      </c>
      <c r="F36" s="146">
        <v>0</v>
      </c>
      <c r="G36" s="146">
        <v>0</v>
      </c>
      <c r="H36" s="146">
        <v>0</v>
      </c>
      <c r="I36" s="146">
        <v>0</v>
      </c>
      <c r="J36" s="146">
        <v>0</v>
      </c>
      <c r="K36" s="11"/>
      <c r="L36" s="11"/>
      <c r="M36" s="11"/>
      <c r="N36" s="19"/>
      <c r="O36" s="1" t="s">
        <v>21</v>
      </c>
      <c r="P36" s="1" t="s">
        <v>21</v>
      </c>
      <c r="Q36" s="1" t="s">
        <v>21</v>
      </c>
      <c r="R36" s="1" t="s">
        <v>21</v>
      </c>
      <c r="S36" s="1" t="s">
        <v>21</v>
      </c>
      <c r="T36" s="1" t="s">
        <v>21</v>
      </c>
    </row>
    <row r="37" spans="2:20" ht="16.5" customHeight="1">
      <c r="B37" s="14" t="s">
        <v>167</v>
      </c>
      <c r="C37" s="146">
        <v>35129</v>
      </c>
      <c r="D37" s="146">
        <v>106537.79736</v>
      </c>
      <c r="E37" s="146">
        <v>34312.333333333336</v>
      </c>
      <c r="F37" s="146">
        <v>2551.970283333333</v>
      </c>
      <c r="G37" s="146">
        <v>316.3333333333333</v>
      </c>
      <c r="H37" s="146">
        <v>272.67740999999995</v>
      </c>
      <c r="I37" s="146">
        <v>2861</v>
      </c>
      <c r="J37" s="146">
        <v>6736.15012</v>
      </c>
      <c r="K37" s="11"/>
      <c r="L37" s="11"/>
      <c r="M37" s="11"/>
      <c r="N37" s="19"/>
      <c r="O37" s="1" t="s">
        <v>21</v>
      </c>
      <c r="P37" s="1" t="s">
        <v>21</v>
      </c>
      <c r="Q37" s="1" t="s">
        <v>21</v>
      </c>
      <c r="R37" s="1" t="s">
        <v>21</v>
      </c>
      <c r="S37" s="1" t="s">
        <v>21</v>
      </c>
      <c r="T37" s="1" t="s">
        <v>21</v>
      </c>
    </row>
    <row r="38" spans="2:13" ht="16.5" customHeight="1">
      <c r="B38" s="20" t="s">
        <v>42</v>
      </c>
      <c r="C38" s="66">
        <v>309</v>
      </c>
      <c r="D38" s="66">
        <v>906.48574</v>
      </c>
      <c r="E38" s="66">
        <v>178.66666666666666</v>
      </c>
      <c r="F38" s="66">
        <v>22.978483333333333</v>
      </c>
      <c r="G38" s="66">
        <v>1</v>
      </c>
      <c r="H38" s="66">
        <v>0.6389033333333333</v>
      </c>
      <c r="I38" s="66">
        <v>60.333333333333336</v>
      </c>
      <c r="J38" s="66">
        <v>302.68833</v>
      </c>
      <c r="K38" s="13"/>
      <c r="L38" s="13"/>
      <c r="M38" s="13"/>
    </row>
    <row r="39" spans="2:13" ht="16.5" customHeight="1">
      <c r="B39" s="20" t="s">
        <v>43</v>
      </c>
      <c r="C39" s="66">
        <v>175</v>
      </c>
      <c r="D39" s="66">
        <v>970.54301</v>
      </c>
      <c r="E39" s="66">
        <v>101.33333333333333</v>
      </c>
      <c r="F39" s="66">
        <v>14.441066666666666</v>
      </c>
      <c r="G39" s="66">
        <v>2.6666666666666665</v>
      </c>
      <c r="H39" s="66">
        <v>2.0870233333333332</v>
      </c>
      <c r="I39" s="66">
        <v>48</v>
      </c>
      <c r="J39" s="66">
        <v>207.32942666666668</v>
      </c>
      <c r="K39" s="13"/>
      <c r="L39" s="13"/>
      <c r="M39" s="13"/>
    </row>
    <row r="40" spans="2:13" ht="16.5" customHeight="1">
      <c r="B40" s="20" t="s">
        <v>44</v>
      </c>
      <c r="C40" s="66">
        <v>5704</v>
      </c>
      <c r="D40" s="66">
        <v>15783.66243</v>
      </c>
      <c r="E40" s="66">
        <v>2591.6666666666665</v>
      </c>
      <c r="F40" s="66">
        <v>348.4254066666667</v>
      </c>
      <c r="G40" s="66">
        <v>37.666666666666664</v>
      </c>
      <c r="H40" s="66">
        <v>20.433443333333333</v>
      </c>
      <c r="I40" s="66">
        <v>590.3333333333334</v>
      </c>
      <c r="J40" s="66">
        <v>1237.23424</v>
      </c>
      <c r="K40" s="13"/>
      <c r="L40" s="13"/>
      <c r="M40" s="13"/>
    </row>
    <row r="41" spans="2:13" ht="16.5" customHeight="1">
      <c r="B41" s="20" t="s">
        <v>45</v>
      </c>
      <c r="C41" s="66">
        <v>7095</v>
      </c>
      <c r="D41" s="66">
        <v>22714.99168</v>
      </c>
      <c r="E41" s="66">
        <v>3894.6666666666665</v>
      </c>
      <c r="F41" s="66">
        <v>620.8473533333334</v>
      </c>
      <c r="G41" s="66">
        <v>41</v>
      </c>
      <c r="H41" s="66">
        <v>33.38568</v>
      </c>
      <c r="I41" s="66">
        <v>791</v>
      </c>
      <c r="J41" s="66">
        <v>1597.7557933333333</v>
      </c>
      <c r="K41" s="13"/>
      <c r="L41" s="13"/>
      <c r="M41" s="13"/>
    </row>
    <row r="42" spans="2:13" ht="16.5" customHeight="1">
      <c r="B42" s="20" t="s">
        <v>46</v>
      </c>
      <c r="C42" s="66">
        <v>20219</v>
      </c>
      <c r="D42" s="66">
        <v>58360.35084000001</v>
      </c>
      <c r="E42" s="66">
        <v>26769.333333333332</v>
      </c>
      <c r="F42" s="66">
        <v>1398.6956066666667</v>
      </c>
      <c r="G42" s="66">
        <v>224.33333333333334</v>
      </c>
      <c r="H42" s="66">
        <v>194.90898666666666</v>
      </c>
      <c r="I42" s="66">
        <v>1273.6666666666667</v>
      </c>
      <c r="J42" s="66">
        <v>3030.6335033333335</v>
      </c>
      <c r="K42" s="13"/>
      <c r="L42" s="13"/>
      <c r="M42" s="13"/>
    </row>
    <row r="43" spans="2:13" ht="16.5" customHeight="1">
      <c r="B43" s="20" t="s">
        <v>47</v>
      </c>
      <c r="C43" s="66">
        <v>1515</v>
      </c>
      <c r="D43" s="66">
        <v>7085.299889999999</v>
      </c>
      <c r="E43" s="66">
        <v>750.3333333333334</v>
      </c>
      <c r="F43" s="66">
        <v>143.08987333333332</v>
      </c>
      <c r="G43" s="66">
        <v>8.333333333333334</v>
      </c>
      <c r="H43" s="66">
        <v>19.98970666666667</v>
      </c>
      <c r="I43" s="66">
        <v>96</v>
      </c>
      <c r="J43" s="66">
        <v>343.15292</v>
      </c>
      <c r="K43" s="13"/>
      <c r="L43" s="13"/>
      <c r="M43" s="13"/>
    </row>
    <row r="44" spans="2:13" ht="16.5" customHeight="1">
      <c r="B44" s="20" t="s">
        <v>184</v>
      </c>
      <c r="C44" s="66">
        <v>88</v>
      </c>
      <c r="D44" s="66">
        <v>483.601</v>
      </c>
      <c r="E44" s="66">
        <v>0</v>
      </c>
      <c r="F44" s="66">
        <v>0</v>
      </c>
      <c r="G44" s="66">
        <v>1.3333333333333333</v>
      </c>
      <c r="H44" s="66">
        <v>1.2336666666666667</v>
      </c>
      <c r="I44" s="66">
        <v>0</v>
      </c>
      <c r="J44" s="66">
        <v>0</v>
      </c>
      <c r="K44" s="13"/>
      <c r="L44" s="13"/>
      <c r="M44" s="13"/>
    </row>
    <row r="45" spans="2:13" ht="16.5" customHeight="1">
      <c r="B45" s="20" t="s">
        <v>189</v>
      </c>
      <c r="C45" s="66">
        <v>24</v>
      </c>
      <c r="D45" s="66">
        <v>232.86276999999998</v>
      </c>
      <c r="E45" s="66">
        <v>26.333333333333332</v>
      </c>
      <c r="F45" s="66">
        <v>3.4924933333333334</v>
      </c>
      <c r="G45" s="66">
        <v>0</v>
      </c>
      <c r="H45" s="66">
        <v>0</v>
      </c>
      <c r="I45" s="66">
        <v>1.6666666666666667</v>
      </c>
      <c r="J45" s="66">
        <v>17.355906666666666</v>
      </c>
      <c r="K45" s="13"/>
      <c r="L45" s="13"/>
      <c r="M45" s="13"/>
    </row>
    <row r="46" spans="2:20" ht="16.5" customHeight="1">
      <c r="B46" s="14" t="s">
        <v>48</v>
      </c>
      <c r="C46" s="146">
        <v>212</v>
      </c>
      <c r="D46" s="146">
        <v>441.97953</v>
      </c>
      <c r="E46" s="146">
        <v>110.33333333333333</v>
      </c>
      <c r="F46" s="146">
        <v>13.668610000000001</v>
      </c>
      <c r="G46" s="146">
        <v>6.333333333333333</v>
      </c>
      <c r="H46" s="146">
        <v>1.47646</v>
      </c>
      <c r="I46" s="146">
        <v>0</v>
      </c>
      <c r="J46" s="146">
        <v>0</v>
      </c>
      <c r="K46" s="13"/>
      <c r="L46" s="13"/>
      <c r="M46" s="13"/>
      <c r="N46" s="19"/>
      <c r="O46" s="1" t="s">
        <v>21</v>
      </c>
      <c r="P46" s="1" t="s">
        <v>21</v>
      </c>
      <c r="Q46" s="1" t="s">
        <v>21</v>
      </c>
      <c r="R46" s="1" t="s">
        <v>21</v>
      </c>
      <c r="S46" s="1" t="s">
        <v>21</v>
      </c>
      <c r="T46" s="1" t="s">
        <v>21</v>
      </c>
    </row>
    <row r="47" spans="2:14" ht="16.5" customHeight="1">
      <c r="B47" s="14" t="s">
        <v>49</v>
      </c>
      <c r="C47" s="146">
        <f>SUM(C24,C30,C34,C35,C36,C37,C46)</f>
        <v>412602</v>
      </c>
      <c r="D47" s="146">
        <f aca="true" t="shared" si="1" ref="D47:J47">SUM(D24,D30,D34,D35,D36,D37,D46)</f>
        <v>667127.473578</v>
      </c>
      <c r="E47" s="146">
        <f t="shared" si="1"/>
        <v>151398.44444444447</v>
      </c>
      <c r="F47" s="146">
        <f t="shared" si="1"/>
        <v>14683.252365</v>
      </c>
      <c r="G47" s="146">
        <f t="shared" si="1"/>
        <v>3770.3333333333335</v>
      </c>
      <c r="H47" s="146">
        <f t="shared" si="1"/>
        <v>1802.686616666667</v>
      </c>
      <c r="I47" s="146">
        <f t="shared" si="1"/>
        <v>4267.888888888889</v>
      </c>
      <c r="J47" s="146">
        <f t="shared" si="1"/>
        <v>12298.693852555556</v>
      </c>
      <c r="K47" s="15"/>
      <c r="L47" s="15"/>
      <c r="M47" s="15"/>
      <c r="N47" s="12"/>
    </row>
    <row r="48" spans="2:14" ht="32.25" customHeight="1">
      <c r="B48" s="182" t="s">
        <v>145</v>
      </c>
      <c r="C48" s="182"/>
      <c r="D48" s="182"/>
      <c r="E48" s="182"/>
      <c r="F48" s="182"/>
      <c r="G48" s="182"/>
      <c r="H48" s="182"/>
      <c r="I48" s="15"/>
      <c r="J48" s="15"/>
      <c r="K48" s="15"/>
      <c r="L48" s="15"/>
      <c r="M48" s="15"/>
      <c r="N48" s="12"/>
    </row>
    <row r="49" spans="2:14" ht="23.25" customHeight="1">
      <c r="B49" s="183" t="s">
        <v>152</v>
      </c>
      <c r="C49" s="183"/>
      <c r="D49" s="183"/>
      <c r="E49" s="183"/>
      <c r="F49" s="183"/>
      <c r="G49" s="183"/>
      <c r="H49" s="183"/>
      <c r="I49" s="15"/>
      <c r="J49" s="15"/>
      <c r="K49" s="15"/>
      <c r="L49" s="15"/>
      <c r="M49" s="15"/>
      <c r="N49" s="12"/>
    </row>
    <row r="50" spans="2:14" ht="16.5" customHeight="1">
      <c r="B50" s="4" t="s">
        <v>168</v>
      </c>
      <c r="C50" s="15"/>
      <c r="D50" s="15"/>
      <c r="E50" s="15"/>
      <c r="F50" s="15"/>
      <c r="G50" s="15"/>
      <c r="H50" s="15"/>
      <c r="I50" s="15"/>
      <c r="J50" s="15"/>
      <c r="K50" s="15"/>
      <c r="L50" s="15"/>
      <c r="M50" s="15"/>
      <c r="N50" s="12"/>
    </row>
    <row r="51" spans="2:14" ht="16.5" customHeight="1">
      <c r="B51" s="4" t="s">
        <v>51</v>
      </c>
      <c r="C51" s="15"/>
      <c r="D51" s="15"/>
      <c r="E51" s="15"/>
      <c r="F51" s="15"/>
      <c r="G51" s="15"/>
      <c r="H51" s="15"/>
      <c r="I51" s="15"/>
      <c r="J51" s="15"/>
      <c r="K51" s="15"/>
      <c r="L51" s="15"/>
      <c r="M51" s="15"/>
      <c r="N51" s="12"/>
    </row>
    <row r="52" spans="2:14" ht="16.5" customHeight="1">
      <c r="B52" s="4" t="s">
        <v>52</v>
      </c>
      <c r="C52" s="15"/>
      <c r="D52" s="15"/>
      <c r="E52" s="15"/>
      <c r="F52" s="15"/>
      <c r="G52" s="15"/>
      <c r="H52" s="15"/>
      <c r="I52" s="15"/>
      <c r="J52" s="15"/>
      <c r="K52" s="15"/>
      <c r="L52" s="15"/>
      <c r="M52" s="15"/>
      <c r="N52" s="12"/>
    </row>
    <row r="53" spans="2:14" ht="16.5" customHeight="1">
      <c r="B53" s="4" t="s">
        <v>53</v>
      </c>
      <c r="C53" s="15"/>
      <c r="D53" s="15"/>
      <c r="E53" s="15"/>
      <c r="F53" s="15"/>
      <c r="G53" s="15"/>
      <c r="H53" s="15"/>
      <c r="I53" s="15"/>
      <c r="J53" s="15"/>
      <c r="K53" s="15"/>
      <c r="L53" s="15"/>
      <c r="M53" s="15"/>
      <c r="N53" s="12"/>
    </row>
    <row r="54" spans="2:14" ht="16.5" customHeight="1">
      <c r="B54" s="4" t="s">
        <v>138</v>
      </c>
      <c r="C54" s="15"/>
      <c r="D54" s="15"/>
      <c r="E54" s="15"/>
      <c r="F54" s="15"/>
      <c r="G54" s="15"/>
      <c r="H54" s="15"/>
      <c r="I54" s="15"/>
      <c r="J54" s="15"/>
      <c r="K54" s="15"/>
      <c r="L54" s="15"/>
      <c r="M54" s="15"/>
      <c r="N54" s="12"/>
    </row>
    <row r="55" spans="2:14" ht="16.5" customHeight="1">
      <c r="B55" s="4" t="s">
        <v>140</v>
      </c>
      <c r="C55" s="15"/>
      <c r="D55" s="15"/>
      <c r="E55" s="15"/>
      <c r="F55" s="15"/>
      <c r="G55" s="15"/>
      <c r="H55" s="15"/>
      <c r="I55" s="15"/>
      <c r="J55" s="15"/>
      <c r="K55" s="15"/>
      <c r="L55" s="15"/>
      <c r="M55" s="15"/>
      <c r="N55" s="12"/>
    </row>
    <row r="56" spans="2:14" ht="16.5" customHeight="1">
      <c r="B56" s="4" t="s">
        <v>139</v>
      </c>
      <c r="C56" s="15"/>
      <c r="D56" s="15"/>
      <c r="E56" s="15"/>
      <c r="F56" s="15"/>
      <c r="G56" s="15"/>
      <c r="H56" s="15"/>
      <c r="I56" s="15"/>
      <c r="J56" s="15"/>
      <c r="K56" s="15"/>
      <c r="L56" s="15"/>
      <c r="M56" s="15"/>
      <c r="N56" s="12"/>
    </row>
    <row r="57" spans="2:14" ht="16.5" customHeight="1">
      <c r="B57" s="4"/>
      <c r="C57" s="15"/>
      <c r="D57" s="15"/>
      <c r="E57" s="15"/>
      <c r="F57" s="15"/>
      <c r="G57" s="15"/>
      <c r="H57" s="15"/>
      <c r="I57" s="15"/>
      <c r="J57" s="15"/>
      <c r="K57" s="15"/>
      <c r="L57" s="15"/>
      <c r="M57" s="15"/>
      <c r="N57" s="12"/>
    </row>
    <row r="58" spans="2:14" ht="16.5" customHeight="1">
      <c r="B58" s="22"/>
      <c r="C58" s="15"/>
      <c r="D58" s="15"/>
      <c r="E58" s="15"/>
      <c r="F58" s="15"/>
      <c r="G58" s="15"/>
      <c r="H58" s="15"/>
      <c r="I58" s="15"/>
      <c r="J58" s="15"/>
      <c r="K58" s="15"/>
      <c r="L58" s="15"/>
      <c r="M58" s="15"/>
      <c r="N58" s="12"/>
    </row>
    <row r="59" spans="2:14" ht="16.5" customHeight="1">
      <c r="B59" s="22"/>
      <c r="C59" s="15"/>
      <c r="D59" s="15"/>
      <c r="E59" s="15"/>
      <c r="F59" s="15"/>
      <c r="G59" s="15"/>
      <c r="H59" s="15"/>
      <c r="K59" s="15"/>
      <c r="L59" s="15"/>
      <c r="M59" s="15"/>
      <c r="N59" s="12"/>
    </row>
    <row r="60" spans="2:14" ht="16.5" customHeight="1">
      <c r="B60" s="3" t="s">
        <v>2</v>
      </c>
      <c r="C60" s="15"/>
      <c r="D60" s="15"/>
      <c r="E60" s="15"/>
      <c r="F60" s="15"/>
      <c r="G60" s="15"/>
      <c r="H60" s="15"/>
      <c r="I60" s="15"/>
      <c r="J60" s="15"/>
      <c r="K60" s="15"/>
      <c r="L60" s="15"/>
      <c r="M60" s="15"/>
      <c r="N60" s="12"/>
    </row>
    <row r="61" spans="2:14" ht="16.5" customHeight="1">
      <c r="B61" s="3" t="s">
        <v>187</v>
      </c>
      <c r="C61" s="15"/>
      <c r="D61" s="15"/>
      <c r="E61" s="15"/>
      <c r="F61" s="15"/>
      <c r="G61" s="15"/>
      <c r="H61" s="15"/>
      <c r="I61" s="15"/>
      <c r="J61" s="15"/>
      <c r="K61" s="15"/>
      <c r="L61" s="15"/>
      <c r="M61" s="15"/>
      <c r="N61" s="12"/>
    </row>
    <row r="62" spans="2:14" ht="16.5" customHeight="1">
      <c r="B62" s="96" t="s">
        <v>216</v>
      </c>
      <c r="C62" s="96"/>
      <c r="D62" s="96"/>
      <c r="E62" s="96"/>
      <c r="F62" s="96"/>
      <c r="G62" s="96"/>
      <c r="H62" s="96"/>
      <c r="I62" s="15"/>
      <c r="J62" s="15"/>
      <c r="K62" s="15"/>
      <c r="L62" s="15"/>
      <c r="M62" s="15"/>
      <c r="N62" s="12"/>
    </row>
    <row r="63" spans="2:14" ht="48.75" customHeight="1">
      <c r="B63" s="7" t="s">
        <v>15</v>
      </c>
      <c r="C63" s="37" t="s">
        <v>16</v>
      </c>
      <c r="D63" s="37" t="s">
        <v>17</v>
      </c>
      <c r="E63" s="37" t="s">
        <v>18</v>
      </c>
      <c r="F63" s="37" t="s">
        <v>19</v>
      </c>
      <c r="G63" s="37" t="s">
        <v>182</v>
      </c>
      <c r="H63" s="102" t="s">
        <v>181</v>
      </c>
      <c r="I63" s="15"/>
      <c r="J63" s="15"/>
      <c r="K63" s="15"/>
      <c r="L63" s="15"/>
      <c r="M63" s="15"/>
      <c r="N63" s="12"/>
    </row>
    <row r="64" spans="2:14" ht="16.5" customHeight="1">
      <c r="B64" s="79" t="s">
        <v>20</v>
      </c>
      <c r="C64" s="66">
        <v>51816</v>
      </c>
      <c r="D64" s="66">
        <v>416161.953</v>
      </c>
      <c r="E64" s="66">
        <v>12542.333333333334</v>
      </c>
      <c r="F64" s="66">
        <v>8693.445333333333</v>
      </c>
      <c r="G64" s="66">
        <v>244.66666666666666</v>
      </c>
      <c r="H64" s="66">
        <v>1901.0903333333333</v>
      </c>
      <c r="I64" s="15"/>
      <c r="J64" s="15"/>
      <c r="K64" s="15"/>
      <c r="L64" s="15"/>
      <c r="M64" s="15"/>
      <c r="N64" s="12"/>
    </row>
    <row r="65" spans="2:14" ht="16.5" customHeight="1">
      <c r="B65" s="79" t="s">
        <v>22</v>
      </c>
      <c r="C65" s="66">
        <v>167</v>
      </c>
      <c r="D65" s="66">
        <v>55.872149</v>
      </c>
      <c r="E65" s="66">
        <v>31</v>
      </c>
      <c r="F65" s="66">
        <v>1.740545</v>
      </c>
      <c r="G65" s="66">
        <v>0</v>
      </c>
      <c r="H65" s="66">
        <v>0</v>
      </c>
      <c r="I65" s="15"/>
      <c r="J65" s="15"/>
      <c r="K65" s="15"/>
      <c r="L65" s="15"/>
      <c r="M65" s="15"/>
      <c r="N65" s="12"/>
    </row>
    <row r="66" spans="2:14" ht="16.5" customHeight="1">
      <c r="B66" s="79" t="s">
        <v>23</v>
      </c>
      <c r="C66" s="117">
        <v>2889</v>
      </c>
      <c r="D66" s="117">
        <v>15092.94475</v>
      </c>
      <c r="E66" s="117">
        <v>1325.3333333333333</v>
      </c>
      <c r="F66" s="117">
        <v>331.9950833333333</v>
      </c>
      <c r="G66" s="117">
        <v>45.333333333333336</v>
      </c>
      <c r="H66" s="117">
        <v>204.94653333333332</v>
      </c>
      <c r="I66" s="15"/>
      <c r="J66" s="15"/>
      <c r="K66" s="15"/>
      <c r="L66" s="15"/>
      <c r="M66" s="15"/>
      <c r="N66" s="12"/>
    </row>
    <row r="67" spans="2:14" ht="16.5" customHeight="1">
      <c r="B67" s="79" t="s">
        <v>24</v>
      </c>
      <c r="C67" s="154">
        <v>0</v>
      </c>
      <c r="D67" s="154">
        <v>0</v>
      </c>
      <c r="E67" s="154">
        <v>0</v>
      </c>
      <c r="F67" s="154">
        <v>0</v>
      </c>
      <c r="G67" s="154">
        <v>0</v>
      </c>
      <c r="H67" s="154">
        <v>0</v>
      </c>
      <c r="I67" s="15"/>
      <c r="J67" s="15"/>
      <c r="K67" s="15"/>
      <c r="L67" s="15"/>
      <c r="M67" s="15"/>
      <c r="N67" s="12"/>
    </row>
    <row r="68" spans="2:14" ht="16.5" customHeight="1">
      <c r="B68" s="79" t="s">
        <v>25</v>
      </c>
      <c r="C68" s="117">
        <v>4768</v>
      </c>
      <c r="D68" s="117">
        <v>69721.42758</v>
      </c>
      <c r="E68" s="117">
        <v>2342</v>
      </c>
      <c r="F68" s="117">
        <v>1707.34946</v>
      </c>
      <c r="G68" s="117">
        <v>526</v>
      </c>
      <c r="H68" s="117">
        <v>5348.562629999999</v>
      </c>
      <c r="I68" s="15"/>
      <c r="J68" s="15"/>
      <c r="K68" s="15"/>
      <c r="L68" s="15"/>
      <c r="M68" s="15"/>
      <c r="N68" s="12"/>
    </row>
    <row r="69" spans="2:14" ht="16.5" customHeight="1">
      <c r="B69" s="79" t="s">
        <v>26</v>
      </c>
      <c r="C69" s="117">
        <v>1351</v>
      </c>
      <c r="D69" s="117">
        <v>863.16225</v>
      </c>
      <c r="E69" s="117">
        <v>1142.3333333333333</v>
      </c>
      <c r="F69" s="117">
        <v>18.47709</v>
      </c>
      <c r="G69" s="117">
        <v>0.3333333333333333</v>
      </c>
      <c r="H69" s="117">
        <v>0.5438000000000001</v>
      </c>
      <c r="I69" s="15"/>
      <c r="J69" s="15"/>
      <c r="K69" s="15"/>
      <c r="L69" s="15"/>
      <c r="M69" s="15"/>
      <c r="N69" s="12"/>
    </row>
    <row r="70" spans="2:14" ht="16.5" customHeight="1">
      <c r="B70" s="79" t="s">
        <v>27</v>
      </c>
      <c r="C70" s="117">
        <v>138</v>
      </c>
      <c r="D70" s="117">
        <v>6818.99338</v>
      </c>
      <c r="E70" s="117">
        <v>27</v>
      </c>
      <c r="F70" s="117">
        <v>357.37451333333337</v>
      </c>
      <c r="G70" s="117">
        <v>8</v>
      </c>
      <c r="H70" s="117">
        <v>309.5469733333333</v>
      </c>
      <c r="I70" s="15"/>
      <c r="J70" s="15"/>
      <c r="K70" s="15"/>
      <c r="L70" s="15"/>
      <c r="M70" s="15"/>
      <c r="N70" s="12"/>
    </row>
    <row r="71" spans="2:14" ht="16.5" customHeight="1">
      <c r="B71" s="80" t="s">
        <v>28</v>
      </c>
      <c r="C71" s="146">
        <f aca="true" t="shared" si="2" ref="C71:H71">SUM(C64:C70)</f>
        <v>61129</v>
      </c>
      <c r="D71" s="146">
        <f t="shared" si="2"/>
        <v>508714.353109</v>
      </c>
      <c r="E71" s="146">
        <f t="shared" si="2"/>
        <v>17410</v>
      </c>
      <c r="F71" s="146">
        <f t="shared" si="2"/>
        <v>11110.382025</v>
      </c>
      <c r="G71" s="146">
        <f t="shared" si="2"/>
        <v>824.3333333333334</v>
      </c>
      <c r="H71" s="146">
        <f t="shared" si="2"/>
        <v>7764.690269999999</v>
      </c>
      <c r="I71" s="15"/>
      <c r="J71" s="15"/>
      <c r="K71" s="15"/>
      <c r="L71" s="15"/>
      <c r="M71" s="15"/>
      <c r="N71" s="12"/>
    </row>
    <row r="72" spans="2:14" ht="16.5" customHeight="1">
      <c r="B72" s="4" t="s">
        <v>145</v>
      </c>
      <c r="C72" s="15"/>
      <c r="D72" s="15"/>
      <c r="E72" s="15"/>
      <c r="F72" s="15"/>
      <c r="G72" s="15"/>
      <c r="H72" s="15"/>
      <c r="I72" s="15"/>
      <c r="J72" s="15"/>
      <c r="K72" s="15"/>
      <c r="L72" s="15"/>
      <c r="M72" s="15"/>
      <c r="N72" s="12"/>
    </row>
    <row r="73" spans="2:14" ht="16.5" customHeight="1">
      <c r="B73" s="22"/>
      <c r="C73" s="15"/>
      <c r="D73" s="15"/>
      <c r="E73" s="15"/>
      <c r="F73" s="15"/>
      <c r="G73" s="15"/>
      <c r="H73" s="15"/>
      <c r="I73" s="15"/>
      <c r="J73" s="15"/>
      <c r="K73" s="15"/>
      <c r="L73" s="15"/>
      <c r="M73" s="15"/>
      <c r="N73" s="12"/>
    </row>
    <row r="74" spans="2:14" ht="7.5" customHeight="1">
      <c r="B74" s="3"/>
      <c r="C74" s="15"/>
      <c r="D74" s="15"/>
      <c r="E74" s="15"/>
      <c r="F74" s="15"/>
      <c r="G74" s="15"/>
      <c r="H74" s="15"/>
      <c r="I74" s="15"/>
      <c r="K74" s="15"/>
      <c r="L74" s="15"/>
      <c r="M74" s="15"/>
      <c r="N74" s="12"/>
    </row>
    <row r="75" spans="2:14" ht="16.5" customHeight="1">
      <c r="B75" s="3" t="s">
        <v>3</v>
      </c>
      <c r="C75" s="15"/>
      <c r="D75" s="15"/>
      <c r="E75" s="15"/>
      <c r="F75" s="15"/>
      <c r="G75" s="15"/>
      <c r="H75" s="15"/>
      <c r="J75" s="5"/>
      <c r="K75" s="15"/>
      <c r="L75" s="15"/>
      <c r="M75" s="15"/>
      <c r="N75" s="12"/>
    </row>
    <row r="76" spans="2:14" ht="16.5" customHeight="1">
      <c r="B76" s="3" t="s">
        <v>187</v>
      </c>
      <c r="I76" s="5"/>
      <c r="J76" s="8"/>
      <c r="N76" s="12"/>
    </row>
    <row r="77" spans="2:13" ht="16.5" customHeight="1">
      <c r="B77" s="96" t="s">
        <v>217</v>
      </c>
      <c r="C77" s="96"/>
      <c r="D77" s="96"/>
      <c r="E77" s="96"/>
      <c r="F77" s="96"/>
      <c r="G77" s="96"/>
      <c r="H77" s="96"/>
      <c r="I77" s="8"/>
      <c r="J77" s="11"/>
      <c r="K77" s="5"/>
      <c r="L77" s="5"/>
      <c r="M77" s="5"/>
    </row>
    <row r="78" spans="2:13" ht="53.25" customHeight="1">
      <c r="B78" s="7" t="s">
        <v>15</v>
      </c>
      <c r="C78" s="37" t="s">
        <v>16</v>
      </c>
      <c r="D78" s="37" t="s">
        <v>17</v>
      </c>
      <c r="E78" s="37" t="s">
        <v>18</v>
      </c>
      <c r="F78" s="37" t="s">
        <v>19</v>
      </c>
      <c r="G78" s="37" t="s">
        <v>180</v>
      </c>
      <c r="H78" s="103" t="s">
        <v>181</v>
      </c>
      <c r="I78" s="11"/>
      <c r="J78" s="11"/>
      <c r="K78" s="23"/>
      <c r="L78" s="23"/>
      <c r="M78" s="23"/>
    </row>
    <row r="79" spans="2:20" ht="16.5" customHeight="1">
      <c r="B79" s="80" t="s">
        <v>29</v>
      </c>
      <c r="C79" s="118">
        <v>51816</v>
      </c>
      <c r="D79" s="118">
        <v>416161.953</v>
      </c>
      <c r="E79" s="118">
        <v>12542.333333333334</v>
      </c>
      <c r="F79" s="118">
        <v>8693.445333333333</v>
      </c>
      <c r="G79" s="118">
        <v>244.66666666666666</v>
      </c>
      <c r="H79" s="118">
        <v>1901.0903333333333</v>
      </c>
      <c r="I79" s="11"/>
      <c r="J79" s="11"/>
      <c r="K79" s="11"/>
      <c r="L79" s="11"/>
      <c r="M79" s="11"/>
      <c r="O79" s="1" t="s">
        <v>21</v>
      </c>
      <c r="P79" s="1" t="s">
        <v>21</v>
      </c>
      <c r="Q79" s="1" t="s">
        <v>21</v>
      </c>
      <c r="R79" s="1" t="s">
        <v>21</v>
      </c>
      <c r="S79" s="1" t="s">
        <v>21</v>
      </c>
      <c r="T79" s="1" t="s">
        <v>21</v>
      </c>
    </row>
    <row r="80" spans="2:13" ht="16.5" customHeight="1">
      <c r="B80" s="79" t="s">
        <v>30</v>
      </c>
      <c r="C80" s="58">
        <v>14925</v>
      </c>
      <c r="D80" s="58">
        <v>126513.224</v>
      </c>
      <c r="E80" s="58">
        <v>5585.666666666667</v>
      </c>
      <c r="F80" s="58">
        <v>3045.0313333333334</v>
      </c>
      <c r="G80" s="144" t="s">
        <v>231</v>
      </c>
      <c r="H80" s="144" t="s">
        <v>231</v>
      </c>
      <c r="I80" s="11"/>
      <c r="J80" s="11"/>
      <c r="K80" s="11"/>
      <c r="L80" s="11"/>
      <c r="M80" s="11"/>
    </row>
    <row r="81" spans="2:13" ht="16.5" customHeight="1">
      <c r="B81" s="79" t="s">
        <v>31</v>
      </c>
      <c r="C81" s="58">
        <v>11654</v>
      </c>
      <c r="D81" s="58">
        <v>94614.104</v>
      </c>
      <c r="E81" s="58">
        <v>2283</v>
      </c>
      <c r="F81" s="58">
        <v>1931.149</v>
      </c>
      <c r="G81" s="144" t="s">
        <v>231</v>
      </c>
      <c r="H81" s="144" t="s">
        <v>231</v>
      </c>
      <c r="I81" s="11"/>
      <c r="J81" s="11"/>
      <c r="K81" s="11"/>
      <c r="L81" s="11"/>
      <c r="M81" s="11"/>
    </row>
    <row r="82" spans="2:13" ht="16.5" customHeight="1">
      <c r="B82" s="79" t="s">
        <v>32</v>
      </c>
      <c r="C82" s="58">
        <v>19060</v>
      </c>
      <c r="D82" s="58">
        <v>157742.121</v>
      </c>
      <c r="E82" s="58">
        <v>3856</v>
      </c>
      <c r="F82" s="58">
        <v>3235.1856666666663</v>
      </c>
      <c r="G82" s="144" t="s">
        <v>231</v>
      </c>
      <c r="H82" s="144" t="s">
        <v>231</v>
      </c>
      <c r="I82" s="11"/>
      <c r="J82" s="11"/>
      <c r="K82" s="11"/>
      <c r="L82" s="11"/>
      <c r="M82" s="11"/>
    </row>
    <row r="83" spans="2:13" ht="16.5" customHeight="1">
      <c r="B83" s="79" t="s">
        <v>33</v>
      </c>
      <c r="C83" s="58">
        <v>5361</v>
      </c>
      <c r="D83" s="58">
        <v>27452.48</v>
      </c>
      <c r="E83" s="58">
        <v>596</v>
      </c>
      <c r="F83" s="58">
        <v>331.898</v>
      </c>
      <c r="G83" s="144" t="s">
        <v>231</v>
      </c>
      <c r="H83" s="144" t="s">
        <v>231</v>
      </c>
      <c r="I83" s="11"/>
      <c r="J83" s="11"/>
      <c r="K83" s="11"/>
      <c r="L83" s="11"/>
      <c r="M83" s="11"/>
    </row>
    <row r="84" spans="2:13" ht="16.5" customHeight="1">
      <c r="B84" s="79" t="s">
        <v>34</v>
      </c>
      <c r="C84" s="58">
        <v>816</v>
      </c>
      <c r="D84" s="58">
        <v>9840.024</v>
      </c>
      <c r="E84" s="58">
        <v>221.66666666666666</v>
      </c>
      <c r="F84" s="58">
        <v>150.18133333333336</v>
      </c>
      <c r="G84" s="144" t="s">
        <v>231</v>
      </c>
      <c r="H84" s="144" t="s">
        <v>231</v>
      </c>
      <c r="I84" s="11"/>
      <c r="J84" s="11"/>
      <c r="K84" s="11"/>
      <c r="L84" s="11"/>
      <c r="M84" s="11"/>
    </row>
    <row r="85" spans="2:20" ht="16.5" customHeight="1">
      <c r="B85" s="80" t="s">
        <v>35</v>
      </c>
      <c r="C85" s="119">
        <v>167</v>
      </c>
      <c r="D85" s="119">
        <v>56</v>
      </c>
      <c r="E85" s="119">
        <v>31</v>
      </c>
      <c r="F85" s="119">
        <v>1.740545</v>
      </c>
      <c r="G85" s="153">
        <v>0</v>
      </c>
      <c r="H85" s="153">
        <v>0</v>
      </c>
      <c r="I85" s="11"/>
      <c r="J85" s="11"/>
      <c r="K85" s="11"/>
      <c r="L85" s="11"/>
      <c r="M85" s="11"/>
      <c r="O85" s="1" t="s">
        <v>21</v>
      </c>
      <c r="P85" s="1" t="s">
        <v>21</v>
      </c>
      <c r="Q85" s="1" t="s">
        <v>21</v>
      </c>
      <c r="R85" s="1" t="s">
        <v>21</v>
      </c>
      <c r="S85" s="1" t="s">
        <v>21</v>
      </c>
      <c r="T85" s="1" t="s">
        <v>21</v>
      </c>
    </row>
    <row r="86" spans="2:13" ht="16.5" customHeight="1">
      <c r="B86" s="79" t="s">
        <v>36</v>
      </c>
      <c r="C86" s="117">
        <v>167</v>
      </c>
      <c r="D86" s="117">
        <v>56</v>
      </c>
      <c r="E86" s="117">
        <v>31</v>
      </c>
      <c r="F86" s="117">
        <v>1.740545</v>
      </c>
      <c r="G86" s="154">
        <v>0</v>
      </c>
      <c r="H86" s="154">
        <v>0</v>
      </c>
      <c r="I86" s="11"/>
      <c r="J86" s="11"/>
      <c r="K86" s="11"/>
      <c r="L86" s="11"/>
      <c r="M86" s="11"/>
    </row>
    <row r="87" spans="2:13" ht="16.5" customHeight="1">
      <c r="B87" s="79" t="s">
        <v>37</v>
      </c>
      <c r="C87" s="154">
        <v>0</v>
      </c>
      <c r="D87" s="154">
        <v>0</v>
      </c>
      <c r="E87" s="154">
        <v>0</v>
      </c>
      <c r="F87" s="154">
        <v>0</v>
      </c>
      <c r="G87" s="154">
        <v>0</v>
      </c>
      <c r="H87" s="154">
        <v>0</v>
      </c>
      <c r="I87" s="11"/>
      <c r="J87" s="13"/>
      <c r="K87" s="11"/>
      <c r="L87" s="11"/>
      <c r="M87" s="11"/>
    </row>
    <row r="88" spans="2:13" ht="16.5" customHeight="1">
      <c r="B88" s="79" t="s">
        <v>38</v>
      </c>
      <c r="C88" s="154">
        <v>0</v>
      </c>
      <c r="D88" s="154">
        <v>0</v>
      </c>
      <c r="E88" s="154">
        <v>0</v>
      </c>
      <c r="F88" s="154">
        <v>0</v>
      </c>
      <c r="G88" s="154">
        <v>0</v>
      </c>
      <c r="H88" s="154">
        <v>0</v>
      </c>
      <c r="I88" s="13"/>
      <c r="J88" s="11"/>
      <c r="K88" s="11"/>
      <c r="L88" s="11"/>
      <c r="M88" s="11"/>
    </row>
    <row r="89" spans="2:20" ht="16.5" customHeight="1">
      <c r="B89" s="80" t="s">
        <v>39</v>
      </c>
      <c r="C89" s="118">
        <v>2889</v>
      </c>
      <c r="D89" s="118">
        <v>15092.94475</v>
      </c>
      <c r="E89" s="118">
        <v>1325.3333333333333</v>
      </c>
      <c r="F89" s="118">
        <v>331.9950833333333</v>
      </c>
      <c r="G89" s="118">
        <v>45.333333333333336</v>
      </c>
      <c r="H89" s="118">
        <v>204.94653333333332</v>
      </c>
      <c r="I89" s="11"/>
      <c r="J89" s="13"/>
      <c r="K89" s="13"/>
      <c r="L89" s="13"/>
      <c r="M89" s="13"/>
      <c r="O89" s="1" t="s">
        <v>21</v>
      </c>
      <c r="P89" s="1" t="s">
        <v>21</v>
      </c>
      <c r="Q89" s="1" t="s">
        <v>21</v>
      </c>
      <c r="R89" s="1" t="s">
        <v>21</v>
      </c>
      <c r="S89" s="1" t="s">
        <v>21</v>
      </c>
      <c r="T89" s="1" t="s">
        <v>21</v>
      </c>
    </row>
    <row r="90" spans="2:20" ht="16.5" customHeight="1">
      <c r="B90" s="80" t="s">
        <v>166</v>
      </c>
      <c r="C90" s="118">
        <v>138</v>
      </c>
      <c r="D90" s="118">
        <v>6818.99338</v>
      </c>
      <c r="E90" s="118">
        <v>27</v>
      </c>
      <c r="F90" s="118">
        <v>357.37451333333337</v>
      </c>
      <c r="G90" s="118">
        <v>8</v>
      </c>
      <c r="H90" s="118">
        <v>309.5469733333333</v>
      </c>
      <c r="I90" s="13"/>
      <c r="J90" s="13"/>
      <c r="K90" s="11"/>
      <c r="L90" s="11"/>
      <c r="M90" s="11"/>
      <c r="O90" s="1" t="s">
        <v>21</v>
      </c>
      <c r="P90" s="1" t="s">
        <v>21</v>
      </c>
      <c r="Q90" s="1" t="s">
        <v>21</v>
      </c>
      <c r="R90" s="1" t="s">
        <v>21</v>
      </c>
      <c r="S90" s="1" t="s">
        <v>21</v>
      </c>
      <c r="T90" s="1" t="s">
        <v>21</v>
      </c>
    </row>
    <row r="91" spans="2:20" ht="16.5" customHeight="1">
      <c r="B91" s="80" t="s">
        <v>40</v>
      </c>
      <c r="C91" s="147">
        <v>0</v>
      </c>
      <c r="D91" s="147">
        <v>0</v>
      </c>
      <c r="E91" s="147">
        <v>0</v>
      </c>
      <c r="F91" s="147">
        <v>0</v>
      </c>
      <c r="G91" s="147">
        <v>0</v>
      </c>
      <c r="H91" s="147">
        <v>0</v>
      </c>
      <c r="I91" s="13"/>
      <c r="J91" s="13"/>
      <c r="K91" s="13"/>
      <c r="L91" s="13"/>
      <c r="M91" s="13"/>
      <c r="O91" s="1" t="s">
        <v>21</v>
      </c>
      <c r="P91" s="1" t="s">
        <v>21</v>
      </c>
      <c r="Q91" s="1" t="s">
        <v>21</v>
      </c>
      <c r="R91" s="1" t="s">
        <v>21</v>
      </c>
      <c r="S91" s="1" t="s">
        <v>21</v>
      </c>
      <c r="T91" s="1" t="s">
        <v>21</v>
      </c>
    </row>
    <row r="92" spans="2:20" ht="16.5" customHeight="1">
      <c r="B92" s="80" t="s">
        <v>41</v>
      </c>
      <c r="C92" s="118">
        <v>4768</v>
      </c>
      <c r="D92" s="118">
        <v>69721.42758</v>
      </c>
      <c r="E92" s="118">
        <v>2342</v>
      </c>
      <c r="F92" s="118">
        <v>1707.34946</v>
      </c>
      <c r="G92" s="118">
        <v>526</v>
      </c>
      <c r="H92" s="118">
        <v>5348.562629999999</v>
      </c>
      <c r="I92" s="13"/>
      <c r="J92" s="13"/>
      <c r="K92" s="13"/>
      <c r="L92" s="13"/>
      <c r="M92" s="13"/>
      <c r="O92" s="1" t="s">
        <v>21</v>
      </c>
      <c r="P92" s="1" t="s">
        <v>21</v>
      </c>
      <c r="Q92" s="1" t="s">
        <v>21</v>
      </c>
      <c r="R92" s="1" t="s">
        <v>21</v>
      </c>
      <c r="S92" s="1" t="s">
        <v>21</v>
      </c>
      <c r="T92" s="1" t="s">
        <v>21</v>
      </c>
    </row>
    <row r="93" spans="2:13" ht="16.5" customHeight="1">
      <c r="B93" s="84" t="s">
        <v>42</v>
      </c>
      <c r="C93" s="58">
        <v>42</v>
      </c>
      <c r="D93" s="58">
        <v>886.7349300000001</v>
      </c>
      <c r="E93" s="58">
        <v>5.333333333333333</v>
      </c>
      <c r="F93" s="58">
        <v>39.961220000000004</v>
      </c>
      <c r="G93" s="58">
        <v>8.666666666666666</v>
      </c>
      <c r="H93" s="58">
        <v>183.54647</v>
      </c>
      <c r="I93" s="13"/>
      <c r="J93" s="13"/>
      <c r="K93" s="13"/>
      <c r="L93" s="13"/>
      <c r="M93" s="13"/>
    </row>
    <row r="94" spans="2:13" ht="16.5" customHeight="1">
      <c r="B94" s="84" t="s">
        <v>43</v>
      </c>
      <c r="C94" s="58">
        <v>27</v>
      </c>
      <c r="D94" s="58">
        <v>1334.89252</v>
      </c>
      <c r="E94" s="58">
        <v>3.3333333333333335</v>
      </c>
      <c r="F94" s="58">
        <v>185.6741133333333</v>
      </c>
      <c r="G94" s="58">
        <v>8.666666666666666</v>
      </c>
      <c r="H94" s="58">
        <v>230.2198666666667</v>
      </c>
      <c r="I94" s="13"/>
      <c r="J94" s="13"/>
      <c r="K94" s="13"/>
      <c r="L94" s="13"/>
      <c r="M94" s="13"/>
    </row>
    <row r="95" spans="2:13" ht="16.5" customHeight="1">
      <c r="B95" s="84" t="s">
        <v>44</v>
      </c>
      <c r="C95" s="58">
        <v>729</v>
      </c>
      <c r="D95" s="58">
        <v>9606.70224</v>
      </c>
      <c r="E95" s="58">
        <v>191.33333333333334</v>
      </c>
      <c r="F95" s="58">
        <v>129.76206333333334</v>
      </c>
      <c r="G95" s="58">
        <v>88</v>
      </c>
      <c r="H95" s="58">
        <v>1353.75968</v>
      </c>
      <c r="I95" s="13"/>
      <c r="J95" s="13"/>
      <c r="K95" s="13"/>
      <c r="L95" s="13"/>
      <c r="M95" s="13"/>
    </row>
    <row r="96" spans="2:13" ht="16.5" customHeight="1">
      <c r="B96" s="84" t="s">
        <v>45</v>
      </c>
      <c r="C96" s="58">
        <v>916</v>
      </c>
      <c r="D96" s="58">
        <v>16328.37543</v>
      </c>
      <c r="E96" s="58">
        <v>137.66666666666666</v>
      </c>
      <c r="F96" s="58">
        <v>364.66198333333335</v>
      </c>
      <c r="G96" s="58">
        <v>112.66666666666667</v>
      </c>
      <c r="H96" s="58">
        <v>993.7764933333333</v>
      </c>
      <c r="I96" s="13"/>
      <c r="J96" s="13"/>
      <c r="K96" s="13"/>
      <c r="L96" s="13"/>
      <c r="M96" s="13"/>
    </row>
    <row r="97" spans="2:13" ht="16.5" customHeight="1">
      <c r="B97" s="84" t="s">
        <v>46</v>
      </c>
      <c r="C97" s="58">
        <v>2734</v>
      </c>
      <c r="D97" s="58">
        <v>34325.383689999995</v>
      </c>
      <c r="E97" s="58">
        <v>1940.3333333333333</v>
      </c>
      <c r="F97" s="58">
        <v>853.7433433333334</v>
      </c>
      <c r="G97" s="58">
        <v>283.6666666666667</v>
      </c>
      <c r="H97" s="58">
        <v>2083.258783333333</v>
      </c>
      <c r="I97" s="13"/>
      <c r="J97" s="13"/>
      <c r="K97" s="13"/>
      <c r="L97" s="13"/>
      <c r="M97" s="13"/>
    </row>
    <row r="98" spans="2:13" ht="16.5" customHeight="1">
      <c r="B98" s="84" t="s">
        <v>47</v>
      </c>
      <c r="C98" s="58">
        <v>287</v>
      </c>
      <c r="D98" s="58">
        <v>6777.0801200000005</v>
      </c>
      <c r="E98" s="58">
        <v>62</v>
      </c>
      <c r="F98" s="58">
        <v>114.13640333333333</v>
      </c>
      <c r="G98" s="58">
        <v>22.666666666666668</v>
      </c>
      <c r="H98" s="58">
        <v>481.42411999999996</v>
      </c>
      <c r="I98" s="13"/>
      <c r="J98" s="15"/>
      <c r="K98" s="13"/>
      <c r="L98" s="13"/>
      <c r="M98" s="13"/>
    </row>
    <row r="99" spans="2:13" ht="16.5" customHeight="1">
      <c r="B99" s="84" t="s">
        <v>184</v>
      </c>
      <c r="C99" s="58">
        <v>23</v>
      </c>
      <c r="D99" s="58">
        <v>246.206</v>
      </c>
      <c r="E99" s="58">
        <v>0</v>
      </c>
      <c r="F99" s="58">
        <v>0</v>
      </c>
      <c r="G99" s="58">
        <v>0</v>
      </c>
      <c r="H99" s="58">
        <v>0</v>
      </c>
      <c r="I99" s="13"/>
      <c r="J99" s="15"/>
      <c r="K99" s="13"/>
      <c r="L99" s="13"/>
      <c r="M99" s="13"/>
    </row>
    <row r="100" spans="2:13" ht="16.5" customHeight="1">
      <c r="B100" s="84" t="s">
        <v>189</v>
      </c>
      <c r="C100" s="58">
        <v>10</v>
      </c>
      <c r="D100" s="58">
        <v>216.05265</v>
      </c>
      <c r="E100" s="58">
        <v>2</v>
      </c>
      <c r="F100" s="58">
        <v>19.410333333333334</v>
      </c>
      <c r="G100" s="58">
        <v>1.6666666666666667</v>
      </c>
      <c r="H100" s="58">
        <v>22.577216666666665</v>
      </c>
      <c r="I100" s="13"/>
      <c r="J100" s="15"/>
      <c r="K100" s="13"/>
      <c r="L100" s="13"/>
      <c r="M100" s="13"/>
    </row>
    <row r="101" spans="2:20" ht="16.5" customHeight="1">
      <c r="B101" s="80" t="s">
        <v>48</v>
      </c>
      <c r="C101" s="118">
        <v>1351</v>
      </c>
      <c r="D101" s="118">
        <v>863.16225</v>
      </c>
      <c r="E101" s="118">
        <v>1142.3333333333333</v>
      </c>
      <c r="F101" s="118">
        <v>18.47709</v>
      </c>
      <c r="G101" s="118">
        <v>0.3333333333333333</v>
      </c>
      <c r="H101" s="118">
        <v>0.5438000000000001</v>
      </c>
      <c r="I101" s="15"/>
      <c r="J101" s="4"/>
      <c r="K101" s="13"/>
      <c r="L101" s="13"/>
      <c r="M101" s="13"/>
      <c r="O101" s="1" t="s">
        <v>21</v>
      </c>
      <c r="P101" s="1" t="s">
        <v>21</v>
      </c>
      <c r="Q101" s="1" t="s">
        <v>21</v>
      </c>
      <c r="R101" s="1" t="s">
        <v>21</v>
      </c>
      <c r="S101" s="1" t="s">
        <v>21</v>
      </c>
      <c r="T101" s="1" t="s">
        <v>21</v>
      </c>
    </row>
    <row r="102" spans="2:13" ht="16.5" customHeight="1">
      <c r="B102" s="80" t="s">
        <v>49</v>
      </c>
      <c r="C102" s="81">
        <f aca="true" t="shared" si="3" ref="C102:H102">SUM(C79,C85,C89,C90,C91,C92,C101)</f>
        <v>61129</v>
      </c>
      <c r="D102" s="81">
        <f t="shared" si="3"/>
        <v>508714.48096</v>
      </c>
      <c r="E102" s="81">
        <f t="shared" si="3"/>
        <v>17410</v>
      </c>
      <c r="F102" s="81">
        <f t="shared" si="3"/>
        <v>11110.382025</v>
      </c>
      <c r="G102" s="81">
        <f t="shared" si="3"/>
        <v>824.3333333333334</v>
      </c>
      <c r="H102" s="81">
        <f t="shared" si="3"/>
        <v>7764.69027</v>
      </c>
      <c r="I102" s="4"/>
      <c r="J102" s="4"/>
      <c r="K102" s="15"/>
      <c r="L102" s="15"/>
      <c r="M102" s="15"/>
    </row>
    <row r="103" spans="2:13" ht="16.5" customHeight="1">
      <c r="B103" s="4" t="s">
        <v>145</v>
      </c>
      <c r="C103" s="4"/>
      <c r="D103" s="4"/>
      <c r="E103" s="4"/>
      <c r="F103" s="4"/>
      <c r="G103" s="4"/>
      <c r="H103" s="4"/>
      <c r="I103" s="4"/>
      <c r="J103" s="4"/>
      <c r="K103" s="4"/>
      <c r="L103" s="4"/>
      <c r="M103" s="4"/>
    </row>
    <row r="104" spans="2:13" ht="16.5" customHeight="1">
      <c r="B104" s="4" t="s">
        <v>50</v>
      </c>
      <c r="C104" s="4"/>
      <c r="D104" s="4"/>
      <c r="E104" s="4"/>
      <c r="F104" s="4"/>
      <c r="G104" s="4"/>
      <c r="H104" s="4"/>
      <c r="I104" s="4"/>
      <c r="J104" s="4"/>
      <c r="K104" s="4"/>
      <c r="L104" s="4"/>
      <c r="M104" s="4"/>
    </row>
    <row r="105" spans="2:13" ht="16.5" customHeight="1">
      <c r="B105" s="4" t="s">
        <v>185</v>
      </c>
      <c r="C105" s="4"/>
      <c r="D105" s="4"/>
      <c r="E105" s="4"/>
      <c r="F105" s="4"/>
      <c r="G105" s="4"/>
      <c r="H105" s="4"/>
      <c r="I105" s="4"/>
      <c r="J105" s="4"/>
      <c r="K105" s="4"/>
      <c r="L105" s="4"/>
      <c r="M105" s="4"/>
    </row>
    <row r="106" spans="2:13" ht="16.5" customHeight="1">
      <c r="B106" s="4" t="s">
        <v>52</v>
      </c>
      <c r="C106" s="4"/>
      <c r="D106" s="4"/>
      <c r="E106" s="4"/>
      <c r="F106" s="4"/>
      <c r="G106" s="4"/>
      <c r="H106" s="4"/>
      <c r="I106" s="4"/>
      <c r="J106" s="4"/>
      <c r="K106" s="4"/>
      <c r="L106" s="4"/>
      <c r="M106" s="4"/>
    </row>
    <row r="107" spans="2:13" ht="16.5" customHeight="1">
      <c r="B107" s="4" t="s">
        <v>53</v>
      </c>
      <c r="C107" s="4"/>
      <c r="D107" s="4"/>
      <c r="E107" s="4"/>
      <c r="F107" s="4"/>
      <c r="G107" s="4"/>
      <c r="H107" s="4"/>
      <c r="I107" s="4"/>
      <c r="J107" s="4"/>
      <c r="K107" s="4"/>
      <c r="L107" s="4"/>
      <c r="M107" s="4"/>
    </row>
    <row r="108" spans="2:13" ht="16.5" customHeight="1">
      <c r="B108" s="4" t="s">
        <v>138</v>
      </c>
      <c r="C108" s="4"/>
      <c r="D108" s="4"/>
      <c r="E108" s="4"/>
      <c r="F108" s="4"/>
      <c r="G108" s="4"/>
      <c r="H108" s="4"/>
      <c r="I108" s="4"/>
      <c r="J108" s="4"/>
      <c r="K108" s="4"/>
      <c r="L108" s="4"/>
      <c r="M108" s="4"/>
    </row>
    <row r="109" spans="2:13" ht="16.5" customHeight="1">
      <c r="B109" s="4" t="s">
        <v>140</v>
      </c>
      <c r="C109" s="4"/>
      <c r="D109" s="4"/>
      <c r="E109" s="4"/>
      <c r="F109" s="4"/>
      <c r="G109" s="4"/>
      <c r="H109" s="4"/>
      <c r="I109" s="4"/>
      <c r="J109" s="4"/>
      <c r="K109" s="4"/>
      <c r="L109" s="4"/>
      <c r="M109" s="4"/>
    </row>
    <row r="110" spans="2:13" ht="16.5" customHeight="1">
      <c r="B110" s="4" t="s">
        <v>139</v>
      </c>
      <c r="C110" s="4"/>
      <c r="D110" s="4"/>
      <c r="E110" s="4"/>
      <c r="F110" s="4"/>
      <c r="G110" s="4"/>
      <c r="H110" s="4"/>
      <c r="I110" s="4"/>
      <c r="J110" s="4"/>
      <c r="K110" s="4"/>
      <c r="L110" s="4"/>
      <c r="M110" s="4"/>
    </row>
    <row r="111" spans="2:13" ht="16.5" customHeight="1">
      <c r="B111" s="39"/>
      <c r="C111" s="4"/>
      <c r="D111" s="4"/>
      <c r="E111" s="4"/>
      <c r="F111" s="4"/>
      <c r="G111" s="4"/>
      <c r="H111" s="4"/>
      <c r="I111" s="4"/>
      <c r="K111" s="4"/>
      <c r="L111" s="4"/>
      <c r="M111" s="4"/>
    </row>
    <row r="112" spans="2:13" ht="16.5" customHeight="1">
      <c r="B112" s="4"/>
      <c r="C112" s="4"/>
      <c r="D112" s="4"/>
      <c r="E112" s="4"/>
      <c r="F112" s="4"/>
      <c r="G112" s="4"/>
      <c r="H112" s="4"/>
      <c r="K112" s="4"/>
      <c r="L112" s="4"/>
      <c r="M112" s="4"/>
    </row>
  </sheetData>
  <sheetProtection/>
  <mergeCells count="3">
    <mergeCell ref="B17:H17"/>
    <mergeCell ref="B48:H48"/>
    <mergeCell ref="B49:H4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7"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B41" sqref="B41"/>
    </sheetView>
  </sheetViews>
  <sheetFormatPr defaultColWidth="11.421875" defaultRowHeight="12.75"/>
  <cols>
    <col min="1" max="1" width="3.00390625" style="24" customWidth="1"/>
    <col min="2" max="2" width="32.421875" style="24" customWidth="1"/>
    <col min="3" max="7" width="13.140625" style="24" customWidth="1"/>
    <col min="8" max="8" width="13.28125" style="24" customWidth="1"/>
    <col min="9" max="9" width="11.421875" style="24" customWidth="1"/>
    <col min="10" max="10" width="6.00390625" style="24" customWidth="1"/>
    <col min="11" max="11" width="9.28125" style="24" customWidth="1"/>
    <col min="12" max="13" width="11.421875" style="24" customWidth="1"/>
    <col min="14" max="14" width="8.28125" style="24" customWidth="1"/>
    <col min="15" max="16384" width="11.421875" style="24" customWidth="1"/>
  </cols>
  <sheetData>
    <row r="1" ht="15.75">
      <c r="B1" s="36" t="s">
        <v>137</v>
      </c>
    </row>
    <row r="2" ht="15.75">
      <c r="B2" s="36" t="s">
        <v>218</v>
      </c>
    </row>
    <row r="3" ht="12.75">
      <c r="B3" s="2"/>
    </row>
    <row r="5" spans="2:8" ht="12.75">
      <c r="B5" s="25" t="s">
        <v>4</v>
      </c>
      <c r="C5" s="26"/>
      <c r="D5" s="26"/>
      <c r="E5" s="26"/>
      <c r="F5" s="26"/>
      <c r="G5" s="26"/>
      <c r="H5" s="26"/>
    </row>
    <row r="6" spans="2:8" ht="12.75">
      <c r="B6" s="188" t="s">
        <v>219</v>
      </c>
      <c r="C6" s="188"/>
      <c r="D6" s="188"/>
      <c r="E6" s="188"/>
      <c r="F6" s="188"/>
      <c r="G6" s="188"/>
      <c r="H6" s="188"/>
    </row>
    <row r="7" spans="2:8" ht="12.75">
      <c r="B7" s="189" t="s">
        <v>14</v>
      </c>
      <c r="C7" s="189"/>
      <c r="D7" s="189"/>
      <c r="E7" s="189"/>
      <c r="F7" s="189"/>
      <c r="G7" s="189"/>
      <c r="H7" s="189"/>
    </row>
    <row r="8" spans="2:6" ht="28.5" customHeight="1">
      <c r="B8" s="27" t="s">
        <v>55</v>
      </c>
      <c r="C8" s="190" t="s">
        <v>148</v>
      </c>
      <c r="D8" s="190"/>
      <c r="E8" s="191" t="s">
        <v>54</v>
      </c>
      <c r="F8" s="192"/>
    </row>
    <row r="9" spans="2:6" ht="12.75">
      <c r="B9" s="28"/>
      <c r="C9" s="29" t="s">
        <v>56</v>
      </c>
      <c r="D9" s="29" t="s">
        <v>149</v>
      </c>
      <c r="E9" s="29" t="s">
        <v>56</v>
      </c>
      <c r="F9" s="29" t="s">
        <v>149</v>
      </c>
    </row>
    <row r="10" spans="2:6" ht="12.75">
      <c r="B10" s="30" t="s">
        <v>20</v>
      </c>
      <c r="C10" s="40">
        <v>7</v>
      </c>
      <c r="D10" s="40">
        <v>1.1903333333333332</v>
      </c>
      <c r="E10" s="173">
        <v>0</v>
      </c>
      <c r="F10" s="173">
        <v>0</v>
      </c>
    </row>
    <row r="11" spans="2:6" ht="12.75">
      <c r="B11" s="30" t="s">
        <v>22</v>
      </c>
      <c r="C11" s="40">
        <v>15.333333333333334</v>
      </c>
      <c r="D11" s="40">
        <v>1.418</v>
      </c>
      <c r="E11" s="40">
        <v>1.3333333333333333</v>
      </c>
      <c r="F11" s="40">
        <v>0.05333333333333334</v>
      </c>
    </row>
    <row r="12" spans="2:6" ht="12.75">
      <c r="B12" s="9" t="s">
        <v>25</v>
      </c>
      <c r="C12" s="40">
        <v>33.666666666666664</v>
      </c>
      <c r="D12" s="40">
        <v>4.291333333333333</v>
      </c>
      <c r="E12" s="40">
        <v>7</v>
      </c>
      <c r="F12" s="40">
        <v>0.955</v>
      </c>
    </row>
    <row r="13" spans="2:6" ht="12.75">
      <c r="B13" s="9" t="s">
        <v>24</v>
      </c>
      <c r="C13" s="173">
        <v>0</v>
      </c>
      <c r="D13" s="173">
        <v>0</v>
      </c>
      <c r="E13" s="173">
        <v>0</v>
      </c>
      <c r="F13" s="173">
        <v>0</v>
      </c>
    </row>
    <row r="14" spans="2:6" ht="12.75">
      <c r="B14" s="9" t="s">
        <v>23</v>
      </c>
      <c r="C14" s="40">
        <v>1133.3333333333333</v>
      </c>
      <c r="D14" s="40">
        <v>118.549</v>
      </c>
      <c r="E14" s="40">
        <v>85.66666666666667</v>
      </c>
      <c r="F14" s="40">
        <v>11.854333333333335</v>
      </c>
    </row>
    <row r="15" spans="2:6" ht="12.75">
      <c r="B15" s="9" t="s">
        <v>26</v>
      </c>
      <c r="C15" s="173">
        <v>0</v>
      </c>
      <c r="D15" s="173">
        <v>0</v>
      </c>
      <c r="E15" s="173">
        <v>0</v>
      </c>
      <c r="F15" s="173">
        <v>0</v>
      </c>
    </row>
    <row r="16" spans="2:6" ht="12.75">
      <c r="B16" s="30" t="s">
        <v>27</v>
      </c>
      <c r="C16" s="40">
        <v>31</v>
      </c>
      <c r="D16" s="40">
        <v>4.554333333333333</v>
      </c>
      <c r="E16" s="40">
        <v>6.333333333333333</v>
      </c>
      <c r="F16" s="40">
        <v>5.136</v>
      </c>
    </row>
    <row r="17" spans="2:8" ht="12.75">
      <c r="B17" s="31" t="s">
        <v>57</v>
      </c>
      <c r="C17" s="157">
        <v>1220.3333333333333</v>
      </c>
      <c r="D17" s="157">
        <v>130.003</v>
      </c>
      <c r="E17" s="157">
        <v>100.33333333333333</v>
      </c>
      <c r="F17" s="157">
        <v>17.99866666666667</v>
      </c>
      <c r="G17" s="98"/>
      <c r="H17" s="32"/>
    </row>
    <row r="18" spans="2:8" s="32" customFormat="1" ht="12.75" customHeight="1">
      <c r="B18" s="184" t="s">
        <v>146</v>
      </c>
      <c r="C18" s="185"/>
      <c r="D18" s="185"/>
      <c r="E18" s="185"/>
      <c r="F18" s="185"/>
      <c r="G18" s="186"/>
      <c r="H18" s="186"/>
    </row>
    <row r="19" spans="2:8" s="33" customFormat="1" ht="12.75">
      <c r="B19" s="187"/>
      <c r="C19" s="187"/>
      <c r="D19" s="187"/>
      <c r="E19" s="187"/>
      <c r="F19" s="187"/>
      <c r="G19" s="187"/>
      <c r="H19" s="187"/>
    </row>
    <row r="20" spans="2:8" ht="12.75">
      <c r="B20" s="187"/>
      <c r="C20" s="187"/>
      <c r="D20" s="187"/>
      <c r="E20" s="187"/>
      <c r="F20" s="187"/>
      <c r="G20" s="187"/>
      <c r="H20" s="187"/>
    </row>
    <row r="22" ht="12.75">
      <c r="B22" s="32"/>
    </row>
    <row r="23" ht="12.75">
      <c r="B23" s="32"/>
    </row>
    <row r="24" ht="12.75">
      <c r="B24" s="32"/>
    </row>
    <row r="25" ht="12.75">
      <c r="B25" s="32"/>
    </row>
  </sheetData>
  <sheetProtection/>
  <mergeCells count="5">
    <mergeCell ref="B18:H20"/>
    <mergeCell ref="B6:H6"/>
    <mergeCell ref="B7:H7"/>
    <mergeCell ref="C8:D8"/>
    <mergeCell ref="E8:F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33"/>
  <sheetViews>
    <sheetView showGridLines="0" zoomScale="75" zoomScaleNormal="75" zoomScalePageLayoutView="0" workbookViewId="0" topLeftCell="A1">
      <selection activeCell="E26" sqref="E26"/>
    </sheetView>
  </sheetViews>
  <sheetFormatPr defaultColWidth="11.421875" defaultRowHeight="12.75"/>
  <cols>
    <col min="1" max="1" width="3.421875" style="34" customWidth="1"/>
    <col min="2" max="2" width="29.421875" style="34" customWidth="1"/>
    <col min="3" max="3" width="15.7109375" style="34" customWidth="1"/>
    <col min="4" max="4" width="15.7109375" style="120" customWidth="1"/>
    <col min="5" max="5" width="15.7109375" style="34" customWidth="1"/>
    <col min="6" max="6" width="15.57421875" style="34" customWidth="1"/>
    <col min="7" max="7" width="18.28125" style="34" customWidth="1"/>
    <col min="8" max="8" width="19.8515625" style="34" customWidth="1"/>
    <col min="9" max="9" width="17.00390625" style="34" customWidth="1"/>
    <col min="10" max="10" width="12.57421875" style="34" bestFit="1" customWidth="1"/>
    <col min="11" max="16384" width="11.421875" style="34" customWidth="1"/>
  </cols>
  <sheetData>
    <row r="1" ht="15.75">
      <c r="B1" s="41" t="s">
        <v>137</v>
      </c>
    </row>
    <row r="2" ht="15.75">
      <c r="B2" s="41" t="s">
        <v>220</v>
      </c>
    </row>
    <row r="4" ht="12.75">
      <c r="B4" s="34" t="s">
        <v>14</v>
      </c>
    </row>
    <row r="5" ht="12.75">
      <c r="B5" s="42" t="s">
        <v>5</v>
      </c>
    </row>
    <row r="6" spans="2:9" ht="12.75">
      <c r="B6" s="42" t="s">
        <v>221</v>
      </c>
      <c r="C6" s="12"/>
      <c r="D6" s="90"/>
      <c r="E6" s="12"/>
      <c r="F6" s="12"/>
      <c r="G6" s="12"/>
      <c r="H6" s="12"/>
      <c r="I6" s="12"/>
    </row>
    <row r="7" spans="2:10" ht="12.75" customHeight="1">
      <c r="B7" s="43" t="s">
        <v>58</v>
      </c>
      <c r="C7" s="193" t="s">
        <v>20</v>
      </c>
      <c r="D7" s="195" t="s">
        <v>22</v>
      </c>
      <c r="E7" s="193" t="s">
        <v>25</v>
      </c>
      <c r="F7" s="193" t="s">
        <v>24</v>
      </c>
      <c r="G7" s="193" t="s">
        <v>23</v>
      </c>
      <c r="H7" s="193" t="s">
        <v>26</v>
      </c>
      <c r="I7" s="193" t="s">
        <v>27</v>
      </c>
      <c r="J7" s="193" t="s">
        <v>57</v>
      </c>
    </row>
    <row r="8" spans="2:10" ht="12.75">
      <c r="B8" s="44" t="s">
        <v>59</v>
      </c>
      <c r="C8" s="194"/>
      <c r="D8" s="196"/>
      <c r="E8" s="194"/>
      <c r="F8" s="194"/>
      <c r="G8" s="194"/>
      <c r="H8" s="194"/>
      <c r="I8" s="194"/>
      <c r="J8" s="194"/>
    </row>
    <row r="9" spans="2:10" ht="12.75">
      <c r="B9" s="45" t="s">
        <v>20</v>
      </c>
      <c r="C9" s="161">
        <v>2079.45</v>
      </c>
      <c r="D9" s="46">
        <v>68</v>
      </c>
      <c r="E9" s="46">
        <v>2221.0223200000005</v>
      </c>
      <c r="F9" s="160">
        <v>0</v>
      </c>
      <c r="G9" s="46">
        <v>821.8399566666667</v>
      </c>
      <c r="H9" s="46">
        <v>0.8328133333333334</v>
      </c>
      <c r="I9" s="46">
        <v>55.00138333333334</v>
      </c>
      <c r="J9" s="159">
        <f>SUM(C9:I9)</f>
        <v>5246.146473333334</v>
      </c>
    </row>
    <row r="10" spans="2:10" ht="12.75">
      <c r="B10" s="47" t="s">
        <v>22</v>
      </c>
      <c r="C10" s="161">
        <v>16.414</v>
      </c>
      <c r="D10" s="160">
        <v>0</v>
      </c>
      <c r="E10" s="46">
        <v>5.104823333333334</v>
      </c>
      <c r="F10" s="160">
        <v>0</v>
      </c>
      <c r="G10" s="46">
        <v>4.342656666666667</v>
      </c>
      <c r="H10" s="160">
        <v>0</v>
      </c>
      <c r="I10" s="160">
        <v>0</v>
      </c>
      <c r="J10" s="159">
        <f aca="true" t="shared" si="0" ref="J10:J15">SUM(C10:I10)</f>
        <v>25.861480000000004</v>
      </c>
    </row>
    <row r="11" spans="2:10" ht="12.75">
      <c r="B11" s="18" t="s">
        <v>25</v>
      </c>
      <c r="C11" s="161">
        <v>901.38</v>
      </c>
      <c r="D11" s="46">
        <v>36</v>
      </c>
      <c r="E11" s="46">
        <v>3595.4338533333334</v>
      </c>
      <c r="F11" s="160">
        <v>0</v>
      </c>
      <c r="G11" s="46">
        <v>307.3893</v>
      </c>
      <c r="H11" s="46">
        <v>0</v>
      </c>
      <c r="I11" s="46">
        <v>36.668589999999995</v>
      </c>
      <c r="J11" s="159">
        <f t="shared" si="0"/>
        <v>4876.871743333333</v>
      </c>
    </row>
    <row r="12" spans="2:10" ht="12.75">
      <c r="B12" s="18" t="s">
        <v>24</v>
      </c>
      <c r="C12" s="174">
        <v>0</v>
      </c>
      <c r="D12" s="160">
        <v>0</v>
      </c>
      <c r="E12" s="160">
        <v>0</v>
      </c>
      <c r="F12" s="160">
        <v>0</v>
      </c>
      <c r="G12" s="160">
        <v>0</v>
      </c>
      <c r="H12" s="160">
        <v>0</v>
      </c>
      <c r="I12" s="160">
        <v>0</v>
      </c>
      <c r="J12" s="159">
        <f t="shared" si="0"/>
        <v>0</v>
      </c>
    </row>
    <row r="13" spans="2:10" ht="12.75">
      <c r="B13" s="18" t="s">
        <v>23</v>
      </c>
      <c r="C13" s="161">
        <v>332.8843333333333</v>
      </c>
      <c r="D13" s="46">
        <v>3</v>
      </c>
      <c r="E13" s="46">
        <v>389.0974066666667</v>
      </c>
      <c r="F13" s="160">
        <v>0</v>
      </c>
      <c r="G13" s="46">
        <v>472.95254000000006</v>
      </c>
      <c r="H13" s="160">
        <v>0.35044</v>
      </c>
      <c r="I13" s="46">
        <v>0.6799233333333333</v>
      </c>
      <c r="J13" s="159">
        <f t="shared" si="0"/>
        <v>1198.9646433333332</v>
      </c>
    </row>
    <row r="14" spans="2:10" ht="12.75">
      <c r="B14" s="18" t="s">
        <v>26</v>
      </c>
      <c r="C14" s="174">
        <v>0</v>
      </c>
      <c r="D14" s="160">
        <v>0</v>
      </c>
      <c r="E14" s="160">
        <v>0</v>
      </c>
      <c r="F14" s="160">
        <v>0</v>
      </c>
      <c r="G14" s="160">
        <v>0</v>
      </c>
      <c r="H14" s="160">
        <v>0</v>
      </c>
      <c r="I14" s="160">
        <v>0</v>
      </c>
      <c r="J14" s="159">
        <f t="shared" si="0"/>
        <v>0</v>
      </c>
    </row>
    <row r="15" spans="2:10" ht="12.75">
      <c r="B15" s="18" t="s">
        <v>27</v>
      </c>
      <c r="C15" s="161">
        <v>686.1776666666666</v>
      </c>
      <c r="D15" s="46">
        <v>9</v>
      </c>
      <c r="E15" s="46">
        <v>36.02449</v>
      </c>
      <c r="F15" s="160">
        <v>0</v>
      </c>
      <c r="G15" s="46">
        <v>114.62221000000001</v>
      </c>
      <c r="H15" s="46">
        <v>0</v>
      </c>
      <c r="I15" s="46">
        <v>10.97518</v>
      </c>
      <c r="J15" s="159">
        <f t="shared" si="0"/>
        <v>856.7995466666666</v>
      </c>
    </row>
    <row r="16" spans="2:10" ht="12.75">
      <c r="B16" s="48" t="s">
        <v>49</v>
      </c>
      <c r="C16" s="159">
        <f aca="true" t="shared" si="1" ref="C16:J16">SUM(C9:C15)</f>
        <v>4016.306</v>
      </c>
      <c r="D16" s="159">
        <f t="shared" si="1"/>
        <v>116</v>
      </c>
      <c r="E16" s="159">
        <f t="shared" si="1"/>
        <v>6246.682893333334</v>
      </c>
      <c r="F16" s="159">
        <f t="shared" si="1"/>
        <v>0</v>
      </c>
      <c r="G16" s="159">
        <f t="shared" si="1"/>
        <v>1721.1466633333334</v>
      </c>
      <c r="H16" s="159">
        <f t="shared" si="1"/>
        <v>1.1832533333333335</v>
      </c>
      <c r="I16" s="159">
        <f t="shared" si="1"/>
        <v>103.32507666666666</v>
      </c>
      <c r="J16" s="159">
        <f t="shared" si="1"/>
        <v>12204.643886666667</v>
      </c>
    </row>
    <row r="17" spans="2:9" ht="12.75">
      <c r="B17" s="49"/>
      <c r="C17" s="35"/>
      <c r="D17" s="35"/>
      <c r="E17" s="35"/>
      <c r="F17" s="35"/>
      <c r="G17" s="35"/>
      <c r="H17" s="35"/>
      <c r="I17" s="35"/>
    </row>
    <row r="18" spans="2:9" ht="12.75">
      <c r="B18" s="49"/>
      <c r="C18" s="35"/>
      <c r="D18" s="35"/>
      <c r="E18" s="35"/>
      <c r="F18" s="35"/>
      <c r="G18" s="35"/>
      <c r="H18" s="35"/>
      <c r="I18" s="35"/>
    </row>
    <row r="19" ht="12.75">
      <c r="D19" s="34"/>
    </row>
    <row r="20" spans="2:4" ht="12.75">
      <c r="B20" s="42" t="s">
        <v>6</v>
      </c>
      <c r="D20" s="34"/>
    </row>
    <row r="21" spans="2:9" ht="12.75">
      <c r="B21" s="42" t="s">
        <v>222</v>
      </c>
      <c r="D21" s="34"/>
      <c r="E21" s="50"/>
      <c r="F21" s="50"/>
      <c r="G21" s="50"/>
      <c r="H21" s="50"/>
      <c r="I21" s="50"/>
    </row>
    <row r="22" spans="2:10" ht="12.75" customHeight="1">
      <c r="B22" s="43" t="s">
        <v>58</v>
      </c>
      <c r="C22" s="193" t="s">
        <v>20</v>
      </c>
      <c r="D22" s="195" t="s">
        <v>22</v>
      </c>
      <c r="E22" s="193" t="s">
        <v>25</v>
      </c>
      <c r="F22" s="193" t="s">
        <v>24</v>
      </c>
      <c r="G22" s="193" t="s">
        <v>23</v>
      </c>
      <c r="H22" s="193" t="s">
        <v>26</v>
      </c>
      <c r="I22" s="193" t="s">
        <v>27</v>
      </c>
      <c r="J22" s="193" t="s">
        <v>57</v>
      </c>
    </row>
    <row r="23" spans="2:10" ht="12.75">
      <c r="B23" s="44" t="s">
        <v>59</v>
      </c>
      <c r="C23" s="194"/>
      <c r="D23" s="196"/>
      <c r="E23" s="194"/>
      <c r="F23" s="194"/>
      <c r="G23" s="194"/>
      <c r="H23" s="194"/>
      <c r="I23" s="194"/>
      <c r="J23" s="194"/>
    </row>
    <row r="24" spans="2:10" ht="12.75">
      <c r="B24" s="45" t="s">
        <v>20</v>
      </c>
      <c r="C24" s="40">
        <v>1110.3096666666668</v>
      </c>
      <c r="D24" s="46">
        <v>2</v>
      </c>
      <c r="E24" s="162">
        <v>1131.7134133333334</v>
      </c>
      <c r="F24" s="163">
        <v>0</v>
      </c>
      <c r="G24" s="162">
        <v>317.5228133333333</v>
      </c>
      <c r="H24" s="163">
        <v>21.25347</v>
      </c>
      <c r="I24" s="162">
        <v>23.98628666666667</v>
      </c>
      <c r="J24" s="159">
        <f>SUM(C24:I24)</f>
        <v>2606.7856500000003</v>
      </c>
    </row>
    <row r="25" spans="2:10" ht="12.75">
      <c r="B25" s="47" t="s">
        <v>22</v>
      </c>
      <c r="C25" s="40">
        <v>11.832666666666666</v>
      </c>
      <c r="D25" s="160">
        <v>0</v>
      </c>
      <c r="E25" s="160">
        <v>0</v>
      </c>
      <c r="F25" s="163">
        <v>0</v>
      </c>
      <c r="G25" s="162">
        <v>0.46397000000000005</v>
      </c>
      <c r="H25" s="163">
        <v>0</v>
      </c>
      <c r="I25" s="163">
        <v>0</v>
      </c>
      <c r="J25" s="159">
        <f aca="true" t="shared" si="2" ref="J25:J30">SUM(C25:I25)</f>
        <v>12.296636666666666</v>
      </c>
    </row>
    <row r="26" spans="2:10" ht="12.75">
      <c r="B26" s="18" t="s">
        <v>25</v>
      </c>
      <c r="C26" s="40">
        <v>1015.9216666666666</v>
      </c>
      <c r="D26" s="160">
        <v>0</v>
      </c>
      <c r="E26" s="162">
        <v>2896.0314766666665</v>
      </c>
      <c r="F26" s="163">
        <v>0</v>
      </c>
      <c r="G26" s="162">
        <v>58.931263333333334</v>
      </c>
      <c r="H26" s="163">
        <v>0</v>
      </c>
      <c r="I26" s="162">
        <v>36.686159999999994</v>
      </c>
      <c r="J26" s="159">
        <f t="shared" si="2"/>
        <v>4007.5705666666668</v>
      </c>
    </row>
    <row r="27" spans="2:10" ht="12.75">
      <c r="B27" s="18" t="s">
        <v>24</v>
      </c>
      <c r="C27" s="174">
        <v>0</v>
      </c>
      <c r="D27" s="160">
        <v>0</v>
      </c>
      <c r="E27" s="160">
        <v>0</v>
      </c>
      <c r="F27" s="163">
        <v>0</v>
      </c>
      <c r="G27" s="163">
        <v>0</v>
      </c>
      <c r="H27" s="163">
        <v>0</v>
      </c>
      <c r="I27" s="163">
        <v>0</v>
      </c>
      <c r="J27" s="159">
        <f t="shared" si="2"/>
        <v>0</v>
      </c>
    </row>
    <row r="28" spans="2:10" ht="12.75">
      <c r="B28" s="18" t="s">
        <v>23</v>
      </c>
      <c r="C28" s="40">
        <v>91.35633333333332</v>
      </c>
      <c r="D28" s="160">
        <v>0</v>
      </c>
      <c r="E28" s="162">
        <v>88.90348999999999</v>
      </c>
      <c r="F28" s="163">
        <v>0</v>
      </c>
      <c r="G28" s="162">
        <v>62.77348666666666</v>
      </c>
      <c r="H28" s="163">
        <v>0</v>
      </c>
      <c r="I28" s="163">
        <v>59.7904</v>
      </c>
      <c r="J28" s="159">
        <f t="shared" si="2"/>
        <v>302.82370999999995</v>
      </c>
    </row>
    <row r="29" spans="2:10" ht="12.75">
      <c r="B29" s="18" t="s">
        <v>26</v>
      </c>
      <c r="C29" s="174">
        <v>0</v>
      </c>
      <c r="D29" s="160">
        <v>0</v>
      </c>
      <c r="E29" s="160">
        <v>0</v>
      </c>
      <c r="F29" s="163">
        <v>0</v>
      </c>
      <c r="G29" s="163">
        <v>0</v>
      </c>
      <c r="H29" s="162">
        <v>0</v>
      </c>
      <c r="I29" s="163">
        <v>0</v>
      </c>
      <c r="J29" s="159">
        <f t="shared" si="2"/>
        <v>0</v>
      </c>
    </row>
    <row r="30" spans="2:10" ht="12.75">
      <c r="B30" s="18" t="s">
        <v>27</v>
      </c>
      <c r="C30" s="40">
        <v>528.9793333333333</v>
      </c>
      <c r="D30" s="160">
        <v>0</v>
      </c>
      <c r="E30" s="162">
        <v>54.227426666666666</v>
      </c>
      <c r="F30" s="163">
        <v>0</v>
      </c>
      <c r="G30" s="162">
        <v>3.2697333333333334</v>
      </c>
      <c r="H30" s="163">
        <v>0</v>
      </c>
      <c r="I30" s="163">
        <v>6.899229999999999</v>
      </c>
      <c r="J30" s="159">
        <f t="shared" si="2"/>
        <v>593.3757233333333</v>
      </c>
    </row>
    <row r="31" spans="2:10" ht="12.75">
      <c r="B31" s="48" t="s">
        <v>49</v>
      </c>
      <c r="C31" s="159">
        <f aca="true" t="shared" si="3" ref="C31:J31">SUM(C24:C30)</f>
        <v>2758.3996666666667</v>
      </c>
      <c r="D31" s="159">
        <f t="shared" si="3"/>
        <v>2</v>
      </c>
      <c r="E31" s="159">
        <f t="shared" si="3"/>
        <v>4170.875806666666</v>
      </c>
      <c r="F31" s="159">
        <f t="shared" si="3"/>
        <v>0</v>
      </c>
      <c r="G31" s="159">
        <f t="shared" si="3"/>
        <v>442.96126666666663</v>
      </c>
      <c r="H31" s="159">
        <f t="shared" si="3"/>
        <v>21.25347</v>
      </c>
      <c r="I31" s="159">
        <f t="shared" si="3"/>
        <v>127.36207666666665</v>
      </c>
      <c r="J31" s="159">
        <f t="shared" si="3"/>
        <v>7522.852286666666</v>
      </c>
    </row>
    <row r="32" spans="2:9" ht="12.75">
      <c r="B32" s="49"/>
      <c r="C32" s="85"/>
      <c r="D32" s="85"/>
      <c r="E32" s="85"/>
      <c r="F32" s="85"/>
      <c r="G32" s="85"/>
      <c r="H32" s="85"/>
      <c r="I32" s="85"/>
    </row>
    <row r="33" spans="2:9" ht="47.25" customHeight="1">
      <c r="B33" s="197" t="s">
        <v>173</v>
      </c>
      <c r="C33" s="197"/>
      <c r="D33" s="197"/>
      <c r="E33" s="197"/>
      <c r="F33" s="197"/>
      <c r="G33" s="197"/>
      <c r="H33" s="197"/>
      <c r="I33" s="197"/>
    </row>
  </sheetData>
  <sheetProtection/>
  <mergeCells count="17">
    <mergeCell ref="B33:I33"/>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75" zoomScaleNormal="75" zoomScalePageLayoutView="0" workbookViewId="0" topLeftCell="BD1">
      <selection activeCell="BU1" sqref="BU1"/>
    </sheetView>
  </sheetViews>
  <sheetFormatPr defaultColWidth="10.00390625" defaultRowHeight="12.75"/>
  <cols>
    <col min="1" max="1" width="2.7109375" style="95" customWidth="1"/>
    <col min="2" max="2" width="17.28125" style="95" customWidth="1"/>
    <col min="3" max="15" width="8.28125" style="94" customWidth="1"/>
    <col min="16" max="16" width="9.57421875" style="94" customWidth="1"/>
    <col min="17" max="17" width="11.7109375" style="94" customWidth="1"/>
    <col min="18" max="19" width="10.00390625" style="94" customWidth="1"/>
    <col min="20" max="20" width="16.57421875" style="94" customWidth="1"/>
    <col min="21" max="30" width="10.00390625" style="94" customWidth="1"/>
    <col min="31" max="37" width="10.00390625" style="95" customWidth="1"/>
    <col min="38" max="38" width="14.140625" style="95" customWidth="1"/>
    <col min="39" max="55" width="10.00390625" style="95" customWidth="1"/>
    <col min="56" max="56" width="13.421875" style="95" customWidth="1"/>
    <col min="57" max="73" width="10.00390625" style="95" customWidth="1"/>
    <col min="74" max="74" width="15.00390625" style="95" customWidth="1"/>
    <col min="75" max="16384" width="10.00390625" style="95" customWidth="1"/>
  </cols>
  <sheetData>
    <row r="1" spans="2:30" s="52" customFormat="1" ht="15.75">
      <c r="B1" s="38" t="s">
        <v>137</v>
      </c>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row>
    <row r="2" spans="2:30" s="52" customFormat="1" ht="15.75">
      <c r="B2" s="38" t="s">
        <v>220</v>
      </c>
      <c r="C2" s="90"/>
      <c r="D2" s="90"/>
      <c r="E2" s="90"/>
      <c r="F2" s="90"/>
      <c r="G2" s="90" t="s">
        <v>14</v>
      </c>
      <c r="H2" s="90"/>
      <c r="I2" s="90"/>
      <c r="J2" s="90"/>
      <c r="K2" s="90"/>
      <c r="L2" s="90"/>
      <c r="M2" s="90"/>
      <c r="N2" s="90"/>
      <c r="O2" s="90"/>
      <c r="P2" s="90"/>
      <c r="Q2" s="90"/>
      <c r="R2" s="90"/>
      <c r="S2" s="90"/>
      <c r="T2" s="90"/>
      <c r="U2" s="90"/>
      <c r="V2" s="90"/>
      <c r="W2" s="90"/>
      <c r="X2" s="90"/>
      <c r="Y2" s="90"/>
      <c r="Z2" s="90"/>
      <c r="AA2" s="90"/>
      <c r="AB2" s="90"/>
      <c r="AC2" s="90"/>
      <c r="AD2" s="90"/>
    </row>
    <row r="3" spans="2:30" s="52" customFormat="1" ht="15.75">
      <c r="B3" s="38"/>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row>
    <row r="4" spans="2:110" s="52" customFormat="1" ht="12.75">
      <c r="B4" s="53" t="s">
        <v>7</v>
      </c>
      <c r="C4" s="90"/>
      <c r="D4" s="90"/>
      <c r="E4" s="90"/>
      <c r="F4" s="90"/>
      <c r="G4" s="90"/>
      <c r="H4" s="90"/>
      <c r="I4" s="90"/>
      <c r="J4" s="90"/>
      <c r="K4" s="90"/>
      <c r="L4" s="90"/>
      <c r="M4" s="90"/>
      <c r="N4" s="90"/>
      <c r="O4" s="90"/>
      <c r="P4" s="90"/>
      <c r="Q4" s="90"/>
      <c r="R4" s="90"/>
      <c r="S4" s="90"/>
      <c r="T4" s="53" t="s">
        <v>153</v>
      </c>
      <c r="U4" s="90"/>
      <c r="V4" s="90"/>
      <c r="W4" s="90"/>
      <c r="X4" s="90"/>
      <c r="Y4" s="90"/>
      <c r="Z4" s="90"/>
      <c r="AA4" s="90"/>
      <c r="AB4" s="90"/>
      <c r="AC4" s="90"/>
      <c r="AD4" s="90"/>
      <c r="AL4" s="53" t="s">
        <v>154</v>
      </c>
      <c r="BD4" s="53" t="s">
        <v>155</v>
      </c>
      <c r="BV4" s="53" t="s">
        <v>156</v>
      </c>
      <c r="CN4" s="53" t="s">
        <v>157</v>
      </c>
      <c r="DF4" s="53" t="s">
        <v>158</v>
      </c>
    </row>
    <row r="5" spans="2:110" s="52" customFormat="1" ht="12.75">
      <c r="B5" s="53" t="s">
        <v>142</v>
      </c>
      <c r="C5" s="90"/>
      <c r="D5" s="90"/>
      <c r="E5" s="90"/>
      <c r="F5" s="90"/>
      <c r="G5" s="90"/>
      <c r="H5" s="90"/>
      <c r="I5" s="90"/>
      <c r="J5" s="90"/>
      <c r="K5" s="90"/>
      <c r="L5" s="90"/>
      <c r="M5" s="90"/>
      <c r="N5" s="90"/>
      <c r="O5" s="90"/>
      <c r="P5" s="90"/>
      <c r="Q5" s="90"/>
      <c r="R5" s="90"/>
      <c r="S5" s="90"/>
      <c r="T5" s="53" t="s">
        <v>142</v>
      </c>
      <c r="U5" s="90"/>
      <c r="V5" s="90"/>
      <c r="W5" s="90"/>
      <c r="X5" s="90"/>
      <c r="Y5" s="90"/>
      <c r="Z5" s="90"/>
      <c r="AA5" s="90"/>
      <c r="AB5" s="90"/>
      <c r="AC5" s="90"/>
      <c r="AD5" s="90"/>
      <c r="AL5" s="53" t="s">
        <v>142</v>
      </c>
      <c r="BD5" s="53" t="s">
        <v>142</v>
      </c>
      <c r="BV5" s="53" t="s">
        <v>142</v>
      </c>
      <c r="CN5" s="53" t="s">
        <v>142</v>
      </c>
      <c r="DF5" s="53" t="s">
        <v>142</v>
      </c>
    </row>
    <row r="6" spans="2:126" s="52" customFormat="1" ht="12.75">
      <c r="B6" s="121" t="s">
        <v>223</v>
      </c>
      <c r="C6" s="122"/>
      <c r="D6" s="122"/>
      <c r="E6" s="122"/>
      <c r="F6" s="122"/>
      <c r="G6" s="122"/>
      <c r="H6" s="122"/>
      <c r="I6" s="122"/>
      <c r="J6" s="122"/>
      <c r="K6" s="122"/>
      <c r="L6" s="122"/>
      <c r="M6" s="122"/>
      <c r="N6" s="122"/>
      <c r="O6" s="122"/>
      <c r="P6" s="122"/>
      <c r="Q6" s="122"/>
      <c r="R6" s="122"/>
      <c r="S6" s="53"/>
      <c r="T6" s="53" t="s">
        <v>224</v>
      </c>
      <c r="U6" s="122"/>
      <c r="V6" s="122"/>
      <c r="W6" s="122"/>
      <c r="X6" s="122"/>
      <c r="Y6" s="122"/>
      <c r="Z6" s="122"/>
      <c r="AA6" s="122"/>
      <c r="AB6" s="122"/>
      <c r="AC6" s="122"/>
      <c r="AD6" s="122"/>
      <c r="AE6" s="122"/>
      <c r="AF6" s="122"/>
      <c r="AG6" s="122"/>
      <c r="AH6" s="122"/>
      <c r="AI6" s="122"/>
      <c r="AJ6" s="122"/>
      <c r="AK6" s="90"/>
      <c r="AL6" s="53" t="s">
        <v>225</v>
      </c>
      <c r="AM6" s="90"/>
      <c r="AN6" s="90"/>
      <c r="AO6" s="90"/>
      <c r="AP6" s="90"/>
      <c r="AQ6" s="90"/>
      <c r="AR6" s="90"/>
      <c r="AS6" s="90"/>
      <c r="AT6" s="90"/>
      <c r="AU6" s="90"/>
      <c r="AV6" s="90"/>
      <c r="AW6" s="90"/>
      <c r="AX6" s="90"/>
      <c r="AY6" s="90"/>
      <c r="AZ6" s="90"/>
      <c r="BA6" s="90"/>
      <c r="BB6" s="90"/>
      <c r="BD6" s="53" t="s">
        <v>226</v>
      </c>
      <c r="BE6" s="90"/>
      <c r="BF6" s="90"/>
      <c r="BG6" s="90"/>
      <c r="BH6" s="90"/>
      <c r="BI6" s="90"/>
      <c r="BJ6" s="90"/>
      <c r="BK6" s="90"/>
      <c r="BL6" s="90"/>
      <c r="BM6" s="90"/>
      <c r="BN6" s="90"/>
      <c r="BO6" s="90"/>
      <c r="BP6" s="90"/>
      <c r="BQ6" s="90"/>
      <c r="BR6" s="90"/>
      <c r="BS6" s="90"/>
      <c r="BT6" s="90"/>
      <c r="BV6" s="53" t="s">
        <v>227</v>
      </c>
      <c r="BW6" s="90"/>
      <c r="BX6" s="90"/>
      <c r="BY6" s="90"/>
      <c r="BZ6" s="90"/>
      <c r="CA6" s="90"/>
      <c r="CB6" s="90"/>
      <c r="CC6" s="90"/>
      <c r="CD6" s="90"/>
      <c r="CE6" s="90"/>
      <c r="CF6" s="90"/>
      <c r="CG6" s="90"/>
      <c r="CH6" s="90"/>
      <c r="CI6" s="90"/>
      <c r="CJ6" s="90"/>
      <c r="CK6" s="90"/>
      <c r="CL6" s="90"/>
      <c r="CN6" s="53" t="s">
        <v>228</v>
      </c>
      <c r="CO6" s="90"/>
      <c r="CP6" s="90"/>
      <c r="CQ6" s="90"/>
      <c r="CR6" s="90"/>
      <c r="CS6" s="90"/>
      <c r="CT6" s="90"/>
      <c r="CU6" s="90"/>
      <c r="CV6" s="90"/>
      <c r="CW6" s="90"/>
      <c r="CX6" s="90"/>
      <c r="CY6" s="90"/>
      <c r="CZ6" s="90"/>
      <c r="DA6" s="90"/>
      <c r="DB6" s="90"/>
      <c r="DC6" s="90"/>
      <c r="DD6" s="90"/>
      <c r="DF6" s="53" t="s">
        <v>229</v>
      </c>
      <c r="DG6" s="90"/>
      <c r="DH6" s="90"/>
      <c r="DI6" s="90"/>
      <c r="DJ6" s="90"/>
      <c r="DK6" s="90"/>
      <c r="DL6" s="90"/>
      <c r="DM6" s="90"/>
      <c r="DN6" s="90"/>
      <c r="DO6" s="90"/>
      <c r="DP6" s="90"/>
      <c r="DQ6" s="90"/>
      <c r="DR6" s="90"/>
      <c r="DS6" s="90"/>
      <c r="DT6" s="90"/>
      <c r="DU6" s="90"/>
      <c r="DV6" s="90"/>
    </row>
    <row r="7" spans="2:126" s="125" customFormat="1" ht="30" customHeight="1">
      <c r="B7" s="123" t="s">
        <v>61</v>
      </c>
      <c r="C7" s="198" t="s">
        <v>62</v>
      </c>
      <c r="D7" s="198"/>
      <c r="E7" s="198"/>
      <c r="F7" s="198"/>
      <c r="G7" s="198"/>
      <c r="H7" s="198"/>
      <c r="I7" s="198"/>
      <c r="J7" s="198"/>
      <c r="K7" s="198"/>
      <c r="L7" s="198"/>
      <c r="M7" s="198"/>
      <c r="N7" s="198"/>
      <c r="O7" s="198"/>
      <c r="P7" s="123" t="s">
        <v>57</v>
      </c>
      <c r="Q7" s="124"/>
      <c r="R7" s="124"/>
      <c r="T7" s="123" t="s">
        <v>61</v>
      </c>
      <c r="U7" s="198" t="s">
        <v>62</v>
      </c>
      <c r="V7" s="198"/>
      <c r="W7" s="198"/>
      <c r="X7" s="198"/>
      <c r="Y7" s="198"/>
      <c r="Z7" s="198"/>
      <c r="AA7" s="198"/>
      <c r="AB7" s="198"/>
      <c r="AC7" s="198"/>
      <c r="AD7" s="198"/>
      <c r="AE7" s="198"/>
      <c r="AF7" s="198"/>
      <c r="AG7" s="198"/>
      <c r="AH7" s="123" t="s">
        <v>57</v>
      </c>
      <c r="AI7" s="124"/>
      <c r="AJ7" s="124"/>
      <c r="AK7" s="126"/>
      <c r="AL7" s="123" t="s">
        <v>61</v>
      </c>
      <c r="AM7" s="198" t="s">
        <v>62</v>
      </c>
      <c r="AN7" s="198"/>
      <c r="AO7" s="198"/>
      <c r="AP7" s="198"/>
      <c r="AQ7" s="198"/>
      <c r="AR7" s="198"/>
      <c r="AS7" s="198"/>
      <c r="AT7" s="198"/>
      <c r="AU7" s="198"/>
      <c r="AV7" s="198"/>
      <c r="AW7" s="198"/>
      <c r="AX7" s="198"/>
      <c r="AY7" s="198"/>
      <c r="AZ7" s="123" t="s">
        <v>57</v>
      </c>
      <c r="BA7" s="124"/>
      <c r="BB7" s="124"/>
      <c r="BD7" s="127" t="s">
        <v>126</v>
      </c>
      <c r="BE7" s="199" t="s">
        <v>62</v>
      </c>
      <c r="BF7" s="199"/>
      <c r="BG7" s="199"/>
      <c r="BH7" s="199"/>
      <c r="BI7" s="199"/>
      <c r="BJ7" s="199"/>
      <c r="BK7" s="199"/>
      <c r="BL7" s="199"/>
      <c r="BM7" s="199"/>
      <c r="BN7" s="199"/>
      <c r="BO7" s="199"/>
      <c r="BP7" s="199"/>
      <c r="BQ7" s="199"/>
      <c r="BR7" s="128" t="s">
        <v>57</v>
      </c>
      <c r="BS7" s="129"/>
      <c r="BT7" s="129"/>
      <c r="BU7" s="95"/>
      <c r="BV7" s="123" t="s">
        <v>126</v>
      </c>
      <c r="BW7" s="198" t="s">
        <v>62</v>
      </c>
      <c r="BX7" s="198"/>
      <c r="BY7" s="198"/>
      <c r="BZ7" s="198"/>
      <c r="CA7" s="198"/>
      <c r="CB7" s="198"/>
      <c r="CC7" s="198"/>
      <c r="CD7" s="198"/>
      <c r="CE7" s="198"/>
      <c r="CF7" s="198"/>
      <c r="CG7" s="198"/>
      <c r="CH7" s="198"/>
      <c r="CI7" s="198"/>
      <c r="CJ7" s="123" t="s">
        <v>57</v>
      </c>
      <c r="CK7" s="124"/>
      <c r="CL7" s="124"/>
      <c r="CM7" s="95"/>
      <c r="CN7" s="123" t="s">
        <v>126</v>
      </c>
      <c r="CO7" s="198" t="s">
        <v>62</v>
      </c>
      <c r="CP7" s="198"/>
      <c r="CQ7" s="198"/>
      <c r="CR7" s="198"/>
      <c r="CS7" s="198"/>
      <c r="CT7" s="198"/>
      <c r="CU7" s="198"/>
      <c r="CV7" s="198"/>
      <c r="CW7" s="198"/>
      <c r="CX7" s="198"/>
      <c r="CY7" s="198"/>
      <c r="CZ7" s="198"/>
      <c r="DA7" s="198"/>
      <c r="DB7" s="123" t="s">
        <v>57</v>
      </c>
      <c r="DC7" s="124"/>
      <c r="DD7" s="124"/>
      <c r="DE7" s="95"/>
      <c r="DF7" s="123" t="s">
        <v>126</v>
      </c>
      <c r="DG7" s="198" t="s">
        <v>62</v>
      </c>
      <c r="DH7" s="198"/>
      <c r="DI7" s="198"/>
      <c r="DJ7" s="198"/>
      <c r="DK7" s="198"/>
      <c r="DL7" s="198"/>
      <c r="DM7" s="198"/>
      <c r="DN7" s="198"/>
      <c r="DO7" s="198"/>
      <c r="DP7" s="198"/>
      <c r="DQ7" s="198"/>
      <c r="DR7" s="198"/>
      <c r="DS7" s="198"/>
      <c r="DT7" s="123" t="s">
        <v>57</v>
      </c>
      <c r="DU7" s="124"/>
      <c r="DV7" s="124"/>
    </row>
    <row r="8" spans="2:126" s="130" customFormat="1" ht="22.5" customHeight="1">
      <c r="B8" s="123" t="s">
        <v>63</v>
      </c>
      <c r="C8" s="123" t="s">
        <v>64</v>
      </c>
      <c r="D8" s="123" t="s">
        <v>65</v>
      </c>
      <c r="E8" s="123" t="s">
        <v>66</v>
      </c>
      <c r="F8" s="123" t="s">
        <v>67</v>
      </c>
      <c r="G8" s="123" t="s">
        <v>68</v>
      </c>
      <c r="H8" s="123" t="s">
        <v>69</v>
      </c>
      <c r="I8" s="123" t="s">
        <v>70</v>
      </c>
      <c r="J8" s="123" t="s">
        <v>71</v>
      </c>
      <c r="K8" s="123" t="s">
        <v>72</v>
      </c>
      <c r="L8" s="123" t="s">
        <v>73</v>
      </c>
      <c r="M8" s="123" t="s">
        <v>74</v>
      </c>
      <c r="N8" s="123" t="s">
        <v>75</v>
      </c>
      <c r="O8" s="123" t="s">
        <v>76</v>
      </c>
      <c r="P8" s="123"/>
      <c r="Q8" s="123" t="s">
        <v>77</v>
      </c>
      <c r="R8" s="123" t="s">
        <v>78</v>
      </c>
      <c r="T8" s="123" t="s">
        <v>63</v>
      </c>
      <c r="U8" s="123" t="s">
        <v>64</v>
      </c>
      <c r="V8" s="123" t="s">
        <v>65</v>
      </c>
      <c r="W8" s="123" t="s">
        <v>66</v>
      </c>
      <c r="X8" s="123" t="s">
        <v>67</v>
      </c>
      <c r="Y8" s="123" t="s">
        <v>68</v>
      </c>
      <c r="Z8" s="123" t="s">
        <v>69</v>
      </c>
      <c r="AA8" s="123" t="s">
        <v>70</v>
      </c>
      <c r="AB8" s="123" t="s">
        <v>71</v>
      </c>
      <c r="AC8" s="123" t="s">
        <v>72</v>
      </c>
      <c r="AD8" s="123" t="s">
        <v>73</v>
      </c>
      <c r="AE8" s="123" t="s">
        <v>74</v>
      </c>
      <c r="AF8" s="123" t="s">
        <v>75</v>
      </c>
      <c r="AG8" s="123" t="s">
        <v>76</v>
      </c>
      <c r="AH8" s="123"/>
      <c r="AI8" s="123" t="s">
        <v>77</v>
      </c>
      <c r="AJ8" s="123" t="s">
        <v>78</v>
      </c>
      <c r="AK8" s="131"/>
      <c r="AL8" s="123" t="s">
        <v>63</v>
      </c>
      <c r="AM8" s="123" t="s">
        <v>64</v>
      </c>
      <c r="AN8" s="123" t="s">
        <v>65</v>
      </c>
      <c r="AO8" s="123" t="s">
        <v>66</v>
      </c>
      <c r="AP8" s="123" t="s">
        <v>67</v>
      </c>
      <c r="AQ8" s="123" t="s">
        <v>68</v>
      </c>
      <c r="AR8" s="123" t="s">
        <v>69</v>
      </c>
      <c r="AS8" s="123" t="s">
        <v>70</v>
      </c>
      <c r="AT8" s="123" t="s">
        <v>71</v>
      </c>
      <c r="AU8" s="123" t="s">
        <v>72</v>
      </c>
      <c r="AV8" s="123" t="s">
        <v>73</v>
      </c>
      <c r="AW8" s="123" t="s">
        <v>74</v>
      </c>
      <c r="AX8" s="123" t="s">
        <v>75</v>
      </c>
      <c r="AY8" s="123" t="s">
        <v>76</v>
      </c>
      <c r="AZ8" s="123"/>
      <c r="BA8" s="123" t="s">
        <v>77</v>
      </c>
      <c r="BB8" s="123" t="s">
        <v>78</v>
      </c>
      <c r="BD8" s="123" t="s">
        <v>63</v>
      </c>
      <c r="BE8" s="123" t="s">
        <v>64</v>
      </c>
      <c r="BF8" s="123" t="s">
        <v>65</v>
      </c>
      <c r="BG8" s="123" t="s">
        <v>66</v>
      </c>
      <c r="BH8" s="123" t="s">
        <v>67</v>
      </c>
      <c r="BI8" s="123" t="s">
        <v>68</v>
      </c>
      <c r="BJ8" s="123" t="s">
        <v>69</v>
      </c>
      <c r="BK8" s="123" t="s">
        <v>70</v>
      </c>
      <c r="BL8" s="123" t="s">
        <v>71</v>
      </c>
      <c r="BM8" s="123" t="s">
        <v>72</v>
      </c>
      <c r="BN8" s="123" t="s">
        <v>73</v>
      </c>
      <c r="BO8" s="123" t="s">
        <v>74</v>
      </c>
      <c r="BP8" s="123" t="s">
        <v>75</v>
      </c>
      <c r="BQ8" s="123" t="s">
        <v>76</v>
      </c>
      <c r="BR8" s="123"/>
      <c r="BS8" s="123" t="s">
        <v>77</v>
      </c>
      <c r="BT8" s="123" t="s">
        <v>78</v>
      </c>
      <c r="BU8" s="125"/>
      <c r="BV8" s="123" t="s">
        <v>63</v>
      </c>
      <c r="BW8" s="123" t="s">
        <v>64</v>
      </c>
      <c r="BX8" s="123" t="s">
        <v>65</v>
      </c>
      <c r="BY8" s="123" t="s">
        <v>66</v>
      </c>
      <c r="BZ8" s="123" t="s">
        <v>67</v>
      </c>
      <c r="CA8" s="123" t="s">
        <v>68</v>
      </c>
      <c r="CB8" s="123" t="s">
        <v>69</v>
      </c>
      <c r="CC8" s="123" t="s">
        <v>70</v>
      </c>
      <c r="CD8" s="123" t="s">
        <v>71</v>
      </c>
      <c r="CE8" s="123" t="s">
        <v>72</v>
      </c>
      <c r="CF8" s="123" t="s">
        <v>73</v>
      </c>
      <c r="CG8" s="123" t="s">
        <v>74</v>
      </c>
      <c r="CH8" s="123" t="s">
        <v>75</v>
      </c>
      <c r="CI8" s="123" t="s">
        <v>76</v>
      </c>
      <c r="CJ8" s="123"/>
      <c r="CK8" s="123" t="s">
        <v>77</v>
      </c>
      <c r="CL8" s="123" t="s">
        <v>78</v>
      </c>
      <c r="CM8" s="125"/>
      <c r="CN8" s="123" t="s">
        <v>63</v>
      </c>
      <c r="CO8" s="123" t="s">
        <v>64</v>
      </c>
      <c r="CP8" s="123" t="s">
        <v>65</v>
      </c>
      <c r="CQ8" s="123" t="s">
        <v>66</v>
      </c>
      <c r="CR8" s="123" t="s">
        <v>67</v>
      </c>
      <c r="CS8" s="123" t="s">
        <v>68</v>
      </c>
      <c r="CT8" s="123" t="s">
        <v>69</v>
      </c>
      <c r="CU8" s="123" t="s">
        <v>70</v>
      </c>
      <c r="CV8" s="123" t="s">
        <v>71</v>
      </c>
      <c r="CW8" s="123" t="s">
        <v>72</v>
      </c>
      <c r="CX8" s="123" t="s">
        <v>73</v>
      </c>
      <c r="CY8" s="123" t="s">
        <v>74</v>
      </c>
      <c r="CZ8" s="123" t="s">
        <v>75</v>
      </c>
      <c r="DA8" s="123" t="s">
        <v>76</v>
      </c>
      <c r="DB8" s="123"/>
      <c r="DC8" s="123" t="s">
        <v>77</v>
      </c>
      <c r="DD8" s="123" t="s">
        <v>78</v>
      </c>
      <c r="DE8" s="125"/>
      <c r="DF8" s="123" t="s">
        <v>63</v>
      </c>
      <c r="DG8" s="123" t="s">
        <v>64</v>
      </c>
      <c r="DH8" s="123" t="s">
        <v>65</v>
      </c>
      <c r="DI8" s="123" t="s">
        <v>66</v>
      </c>
      <c r="DJ8" s="123" t="s">
        <v>67</v>
      </c>
      <c r="DK8" s="123" t="s">
        <v>68</v>
      </c>
      <c r="DL8" s="123" t="s">
        <v>69</v>
      </c>
      <c r="DM8" s="123" t="s">
        <v>70</v>
      </c>
      <c r="DN8" s="123" t="s">
        <v>71</v>
      </c>
      <c r="DO8" s="123" t="s">
        <v>72</v>
      </c>
      <c r="DP8" s="123" t="s">
        <v>73</v>
      </c>
      <c r="DQ8" s="123" t="s">
        <v>74</v>
      </c>
      <c r="DR8" s="123" t="s">
        <v>75</v>
      </c>
      <c r="DS8" s="123" t="s">
        <v>76</v>
      </c>
      <c r="DT8" s="123"/>
      <c r="DU8" s="123" t="s">
        <v>77</v>
      </c>
      <c r="DV8" s="123" t="s">
        <v>78</v>
      </c>
    </row>
    <row r="9" spans="2:126" ht="12.75">
      <c r="B9" s="132" t="s">
        <v>79</v>
      </c>
      <c r="C9" s="57">
        <f>SUM(U9,AM9,BE9,BW9,CO9,DG9)</f>
        <v>50</v>
      </c>
      <c r="D9" s="57">
        <f aca="true" t="shared" si="0" ref="D9:D33">SUM(V9,AN9,BF9,BX9,CP9,DH9)</f>
        <v>1282</v>
      </c>
      <c r="E9" s="57">
        <f aca="true" t="shared" si="1" ref="E9:E33">SUM(W9,AO9,BG9,BY9,CQ9,DI9)</f>
        <v>5085</v>
      </c>
      <c r="F9" s="57">
        <f aca="true" t="shared" si="2" ref="F9:F33">SUM(X9,AP9,BH9,BZ9,CR9,DJ9)</f>
        <v>11687</v>
      </c>
      <c r="G9" s="57">
        <f aca="true" t="shared" si="3" ref="G9:G33">SUM(Y9,AQ9,BI9,CA9,CS9,DK9)</f>
        <v>15755</v>
      </c>
      <c r="H9" s="57">
        <f aca="true" t="shared" si="4" ref="H9:H33">SUM(Z9,AR9,BJ9,CB9,CT9,DL9)</f>
        <v>15909</v>
      </c>
      <c r="I9" s="57">
        <f aca="true" t="shared" si="5" ref="I9:I33">SUM(AA9,AS9,BK9,CC9,CU9,DM9)</f>
        <v>13570</v>
      </c>
      <c r="J9" s="57">
        <f aca="true" t="shared" si="6" ref="J9:J33">SUM(AB9,AT9,BL9,CD9,CV9,DN9)</f>
        <v>11400</v>
      </c>
      <c r="K9" s="57">
        <f aca="true" t="shared" si="7" ref="K9:K33">SUM(AC9,AU9,BM9,CE9,CW9,DO9)</f>
        <v>9395</v>
      </c>
      <c r="L9" s="57">
        <f aca="true" t="shared" si="8" ref="L9:L33">SUM(AD9,AV9,BN9,CF9,CX9,DP9)</f>
        <v>6368</v>
      </c>
      <c r="M9" s="57">
        <f aca="true" t="shared" si="9" ref="M9:M33">SUM(AE9,AW9,BO9,CG9,CY9,DQ9)</f>
        <v>3757</v>
      </c>
      <c r="N9" s="57">
        <f aca="true" t="shared" si="10" ref="N9:N33">SUM(AF9,AX9,BP9,CH9,CZ9,DR9)</f>
        <v>2854</v>
      </c>
      <c r="O9" s="57">
        <f aca="true" t="shared" si="11" ref="O9:O33">SUM(AG9,AY9,BQ9,CI9,DA9,DS9)</f>
        <v>1</v>
      </c>
      <c r="P9" s="57">
        <f aca="true" t="shared" si="12" ref="P9:P33">SUM(AH9,AZ9,BR9,CJ9,DB9,DT9)</f>
        <v>97113</v>
      </c>
      <c r="Q9" s="57">
        <f aca="true" t="shared" si="13" ref="Q9:Q33">SUM(AI9,BA9,BS9,CK9,DC9,DU9)</f>
        <v>65542</v>
      </c>
      <c r="R9" s="57">
        <f aca="true" t="shared" si="14" ref="R9:R33">SUM(AJ9,BB9,BT9,CL9,DD9,DV9)</f>
        <v>31570</v>
      </c>
      <c r="S9" s="95"/>
      <c r="T9" s="132" t="s">
        <v>79</v>
      </c>
      <c r="U9" s="133">
        <v>50</v>
      </c>
      <c r="V9" s="133">
        <v>1282</v>
      </c>
      <c r="W9" s="133">
        <v>5085</v>
      </c>
      <c r="X9" s="133">
        <v>11687</v>
      </c>
      <c r="Y9" s="133">
        <v>15755</v>
      </c>
      <c r="Z9" s="133">
        <v>15909</v>
      </c>
      <c r="AA9" s="133">
        <v>13570</v>
      </c>
      <c r="AB9" s="133">
        <v>11400</v>
      </c>
      <c r="AC9" s="133">
        <v>9395</v>
      </c>
      <c r="AD9" s="133">
        <v>6368</v>
      </c>
      <c r="AE9" s="133">
        <v>3757</v>
      </c>
      <c r="AF9" s="133">
        <v>2854</v>
      </c>
      <c r="AG9" s="133">
        <v>1</v>
      </c>
      <c r="AH9" s="133">
        <v>97113</v>
      </c>
      <c r="AI9" s="133">
        <v>65542</v>
      </c>
      <c r="AJ9" s="133">
        <v>31570</v>
      </c>
      <c r="AK9" s="94"/>
      <c r="AL9" s="132"/>
      <c r="AM9" s="133"/>
      <c r="AN9" s="133"/>
      <c r="AO9" s="133"/>
      <c r="AP9" s="133"/>
      <c r="AQ9" s="133"/>
      <c r="AR9" s="133"/>
      <c r="AS9" s="133"/>
      <c r="AT9" s="133"/>
      <c r="AU9" s="133"/>
      <c r="AV9" s="133"/>
      <c r="AW9" s="133"/>
      <c r="AX9" s="133"/>
      <c r="AY9" s="133"/>
      <c r="AZ9" s="133"/>
      <c r="BA9" s="133"/>
      <c r="BB9" s="133"/>
      <c r="BD9" s="127"/>
      <c r="BE9" s="127"/>
      <c r="BF9" s="127"/>
      <c r="BG9" s="127"/>
      <c r="BH9" s="127"/>
      <c r="BI9" s="127"/>
      <c r="BJ9" s="127"/>
      <c r="BK9" s="127"/>
      <c r="BL9" s="127"/>
      <c r="BM9" s="127"/>
      <c r="BN9" s="127"/>
      <c r="BO9" s="127"/>
      <c r="BP9" s="127"/>
      <c r="BQ9" s="127"/>
      <c r="BR9" s="128"/>
      <c r="BS9" s="128"/>
      <c r="BT9" s="134"/>
      <c r="BV9" s="132"/>
      <c r="BW9" s="133"/>
      <c r="BX9" s="133"/>
      <c r="BY9" s="133"/>
      <c r="BZ9" s="133"/>
      <c r="CA9" s="133"/>
      <c r="CB9" s="133"/>
      <c r="CC9" s="133"/>
      <c r="CD9" s="133"/>
      <c r="CE9" s="133"/>
      <c r="CF9" s="133"/>
      <c r="CG9" s="133"/>
      <c r="CH9" s="133"/>
      <c r="CI9" s="133"/>
      <c r="CJ9" s="133"/>
      <c r="CK9" s="133"/>
      <c r="CL9" s="133"/>
      <c r="CN9" s="132"/>
      <c r="CO9" s="133"/>
      <c r="CP9" s="133"/>
      <c r="CQ9" s="133"/>
      <c r="CR9" s="133"/>
      <c r="CS9" s="133"/>
      <c r="CT9" s="133"/>
      <c r="CU9" s="133"/>
      <c r="CV9" s="133"/>
      <c r="CW9" s="133"/>
      <c r="CX9" s="133"/>
      <c r="CY9" s="133"/>
      <c r="CZ9" s="133"/>
      <c r="DA9" s="133"/>
      <c r="DB9" s="133"/>
      <c r="DC9" s="133"/>
      <c r="DD9" s="133"/>
      <c r="DF9" s="132"/>
      <c r="DG9" s="133"/>
      <c r="DH9" s="133"/>
      <c r="DI9" s="133"/>
      <c r="DJ9" s="133"/>
      <c r="DK9" s="133"/>
      <c r="DL9" s="133"/>
      <c r="DM9" s="133"/>
      <c r="DN9" s="133"/>
      <c r="DO9" s="133"/>
      <c r="DP9" s="133"/>
      <c r="DQ9" s="133"/>
      <c r="DR9" s="133"/>
      <c r="DS9" s="133"/>
      <c r="DT9" s="133"/>
      <c r="DU9" s="133"/>
      <c r="DV9" s="133"/>
    </row>
    <row r="10" spans="2:126" ht="12.75">
      <c r="B10" s="132" t="s">
        <v>80</v>
      </c>
      <c r="C10" s="57">
        <f aca="true" t="shared" si="15" ref="C10:C33">SUM(U10,AM10,BE10,BW10,CO10,DG10)</f>
        <v>28</v>
      </c>
      <c r="D10" s="57">
        <f t="shared" si="0"/>
        <v>407</v>
      </c>
      <c r="E10" s="57">
        <f t="shared" si="1"/>
        <v>1116</v>
      </c>
      <c r="F10" s="57">
        <f t="shared" si="2"/>
        <v>2142</v>
      </c>
      <c r="G10" s="57">
        <f t="shared" si="3"/>
        <v>3053</v>
      </c>
      <c r="H10" s="57">
        <f t="shared" si="4"/>
        <v>2911</v>
      </c>
      <c r="I10" s="57">
        <f t="shared" si="5"/>
        <v>2493</v>
      </c>
      <c r="J10" s="57">
        <f t="shared" si="6"/>
        <v>2107</v>
      </c>
      <c r="K10" s="57">
        <f t="shared" si="7"/>
        <v>1639</v>
      </c>
      <c r="L10" s="57">
        <f t="shared" si="8"/>
        <v>914</v>
      </c>
      <c r="M10" s="57">
        <f t="shared" si="9"/>
        <v>462</v>
      </c>
      <c r="N10" s="57">
        <f t="shared" si="10"/>
        <v>352</v>
      </c>
      <c r="O10" s="57">
        <f t="shared" si="11"/>
        <v>17</v>
      </c>
      <c r="P10" s="57">
        <f t="shared" si="12"/>
        <v>17641</v>
      </c>
      <c r="Q10" s="57">
        <f t="shared" si="13"/>
        <v>11276</v>
      </c>
      <c r="R10" s="57">
        <f t="shared" si="14"/>
        <v>6363</v>
      </c>
      <c r="S10" s="95"/>
      <c r="T10" s="132" t="s">
        <v>80</v>
      </c>
      <c r="U10" s="133">
        <v>24</v>
      </c>
      <c r="V10" s="133">
        <v>345</v>
      </c>
      <c r="W10" s="133">
        <v>720</v>
      </c>
      <c r="X10" s="133">
        <v>1135</v>
      </c>
      <c r="Y10" s="133">
        <v>1784</v>
      </c>
      <c r="Z10" s="133">
        <v>1509</v>
      </c>
      <c r="AA10" s="133">
        <v>1399</v>
      </c>
      <c r="AB10" s="133">
        <v>1380</v>
      </c>
      <c r="AC10" s="133">
        <v>1217</v>
      </c>
      <c r="AD10" s="133">
        <v>761</v>
      </c>
      <c r="AE10" s="133">
        <v>424</v>
      </c>
      <c r="AF10" s="133">
        <v>331</v>
      </c>
      <c r="AG10" s="133">
        <v>2</v>
      </c>
      <c r="AH10" s="133">
        <v>11031</v>
      </c>
      <c r="AI10" s="133">
        <v>6770</v>
      </c>
      <c r="AJ10" s="133">
        <v>4259</v>
      </c>
      <c r="AK10" s="94"/>
      <c r="AL10" s="132" t="s">
        <v>81</v>
      </c>
      <c r="AM10" s="135">
        <v>0</v>
      </c>
      <c r="AN10" s="135">
        <v>11</v>
      </c>
      <c r="AO10" s="135">
        <v>96</v>
      </c>
      <c r="AP10" s="135">
        <v>297</v>
      </c>
      <c r="AQ10" s="135">
        <v>374</v>
      </c>
      <c r="AR10" s="135">
        <v>443</v>
      </c>
      <c r="AS10" s="135">
        <v>312</v>
      </c>
      <c r="AT10" s="135">
        <v>212</v>
      </c>
      <c r="AU10" s="135">
        <v>143</v>
      </c>
      <c r="AV10" s="135">
        <v>69</v>
      </c>
      <c r="AW10" s="135">
        <v>22</v>
      </c>
      <c r="AX10" s="135">
        <v>13</v>
      </c>
      <c r="AY10" s="135">
        <v>0</v>
      </c>
      <c r="AZ10" s="135">
        <v>1992</v>
      </c>
      <c r="BA10" s="135">
        <v>1427</v>
      </c>
      <c r="BB10" s="135">
        <v>565</v>
      </c>
      <c r="BC10" s="94"/>
      <c r="BD10" s="132" t="s">
        <v>81</v>
      </c>
      <c r="BE10" s="175">
        <v>0</v>
      </c>
      <c r="BF10" s="175">
        <v>1</v>
      </c>
      <c r="BG10" s="175">
        <v>14</v>
      </c>
      <c r="BH10" s="175">
        <v>44</v>
      </c>
      <c r="BI10" s="175">
        <v>75</v>
      </c>
      <c r="BJ10" s="175">
        <v>105</v>
      </c>
      <c r="BK10" s="175">
        <v>82</v>
      </c>
      <c r="BL10" s="175">
        <v>68</v>
      </c>
      <c r="BM10" s="175">
        <v>48</v>
      </c>
      <c r="BN10" s="175">
        <v>22</v>
      </c>
      <c r="BO10" s="175">
        <v>11</v>
      </c>
      <c r="BP10" s="175">
        <v>8</v>
      </c>
      <c r="BQ10" s="175">
        <v>15</v>
      </c>
      <c r="BR10" s="175">
        <v>493</v>
      </c>
      <c r="BS10" s="175">
        <v>368</v>
      </c>
      <c r="BT10" s="175">
        <v>125</v>
      </c>
      <c r="BV10" s="132" t="s">
        <v>81</v>
      </c>
      <c r="BW10" s="175">
        <v>0</v>
      </c>
      <c r="BX10" s="175">
        <v>0</v>
      </c>
      <c r="BY10" s="175">
        <v>6</v>
      </c>
      <c r="BZ10" s="175">
        <v>6</v>
      </c>
      <c r="CA10" s="175">
        <v>5</v>
      </c>
      <c r="CB10" s="175">
        <v>3</v>
      </c>
      <c r="CC10" s="175">
        <v>6</v>
      </c>
      <c r="CD10" s="175">
        <v>3</v>
      </c>
      <c r="CE10" s="175">
        <v>1</v>
      </c>
      <c r="CF10" s="175">
        <v>1</v>
      </c>
      <c r="CG10" s="175">
        <v>0</v>
      </c>
      <c r="CH10" s="175">
        <v>0</v>
      </c>
      <c r="CI10" s="175">
        <v>0</v>
      </c>
      <c r="CJ10" s="175">
        <v>31</v>
      </c>
      <c r="CK10" s="175">
        <v>21</v>
      </c>
      <c r="CL10" s="175">
        <v>10</v>
      </c>
      <c r="CN10" s="132" t="s">
        <v>81</v>
      </c>
      <c r="CO10" s="175">
        <v>1</v>
      </c>
      <c r="CP10" s="175">
        <v>1</v>
      </c>
      <c r="CQ10" s="175">
        <v>3</v>
      </c>
      <c r="CR10" s="175">
        <v>0</v>
      </c>
      <c r="CS10" s="175">
        <v>1</v>
      </c>
      <c r="CT10" s="175">
        <v>1</v>
      </c>
      <c r="CU10" s="175">
        <v>1</v>
      </c>
      <c r="CV10" s="175">
        <v>0</v>
      </c>
      <c r="CW10" s="175">
        <v>0</v>
      </c>
      <c r="CX10" s="175">
        <v>1</v>
      </c>
      <c r="CY10" s="175">
        <v>1</v>
      </c>
      <c r="CZ10" s="175">
        <v>0</v>
      </c>
      <c r="DA10" s="175">
        <v>0</v>
      </c>
      <c r="DB10" s="175">
        <v>10</v>
      </c>
      <c r="DC10" s="175">
        <v>6</v>
      </c>
      <c r="DD10" s="175">
        <v>4</v>
      </c>
      <c r="DF10" s="132" t="s">
        <v>81</v>
      </c>
      <c r="DG10" s="175">
        <v>3</v>
      </c>
      <c r="DH10" s="175">
        <v>49</v>
      </c>
      <c r="DI10" s="175">
        <v>277</v>
      </c>
      <c r="DJ10" s="175">
        <v>660</v>
      </c>
      <c r="DK10" s="175">
        <v>814</v>
      </c>
      <c r="DL10" s="175">
        <v>850</v>
      </c>
      <c r="DM10" s="175">
        <v>693</v>
      </c>
      <c r="DN10" s="175">
        <v>444</v>
      </c>
      <c r="DO10" s="175">
        <v>230</v>
      </c>
      <c r="DP10" s="175">
        <v>60</v>
      </c>
      <c r="DQ10" s="175">
        <v>4</v>
      </c>
      <c r="DR10" s="175">
        <v>0</v>
      </c>
      <c r="DS10" s="175">
        <v>0</v>
      </c>
      <c r="DT10" s="175">
        <v>4084</v>
      </c>
      <c r="DU10" s="175">
        <v>2684</v>
      </c>
      <c r="DV10" s="175">
        <v>1400</v>
      </c>
    </row>
    <row r="11" spans="2:126" ht="12.75">
      <c r="B11" s="132" t="s">
        <v>82</v>
      </c>
      <c r="C11" s="57">
        <f t="shared" si="15"/>
        <v>25</v>
      </c>
      <c r="D11" s="57">
        <f t="shared" si="0"/>
        <v>265</v>
      </c>
      <c r="E11" s="57">
        <f t="shared" si="1"/>
        <v>821</v>
      </c>
      <c r="F11" s="57">
        <f t="shared" si="2"/>
        <v>1231</v>
      </c>
      <c r="G11" s="57">
        <f t="shared" si="3"/>
        <v>1727</v>
      </c>
      <c r="H11" s="57">
        <f t="shared" si="4"/>
        <v>1290</v>
      </c>
      <c r="I11" s="57">
        <f t="shared" si="5"/>
        <v>975</v>
      </c>
      <c r="J11" s="57">
        <f t="shared" si="6"/>
        <v>885</v>
      </c>
      <c r="K11" s="57">
        <f t="shared" si="7"/>
        <v>737</v>
      </c>
      <c r="L11" s="57">
        <f t="shared" si="8"/>
        <v>362</v>
      </c>
      <c r="M11" s="57">
        <f t="shared" si="9"/>
        <v>207</v>
      </c>
      <c r="N11" s="57">
        <f t="shared" si="10"/>
        <v>291</v>
      </c>
      <c r="O11" s="57">
        <f t="shared" si="11"/>
        <v>12</v>
      </c>
      <c r="P11" s="57">
        <f t="shared" si="12"/>
        <v>8828</v>
      </c>
      <c r="Q11" s="57">
        <f t="shared" si="13"/>
        <v>5073</v>
      </c>
      <c r="R11" s="57">
        <f t="shared" si="14"/>
        <v>3753</v>
      </c>
      <c r="S11" s="95"/>
      <c r="T11" s="132" t="s">
        <v>82</v>
      </c>
      <c r="U11" s="133">
        <v>25</v>
      </c>
      <c r="V11" s="133">
        <v>253</v>
      </c>
      <c r="W11" s="133">
        <v>743</v>
      </c>
      <c r="X11" s="133">
        <v>1092</v>
      </c>
      <c r="Y11" s="133">
        <v>1642</v>
      </c>
      <c r="Z11" s="133">
        <v>1204</v>
      </c>
      <c r="AA11" s="133">
        <v>928</v>
      </c>
      <c r="AB11" s="133">
        <v>854</v>
      </c>
      <c r="AC11" s="133">
        <v>723</v>
      </c>
      <c r="AD11" s="133">
        <v>353</v>
      </c>
      <c r="AE11" s="133">
        <v>205</v>
      </c>
      <c r="AF11" s="133">
        <v>291</v>
      </c>
      <c r="AG11" s="133">
        <v>2</v>
      </c>
      <c r="AH11" s="133">
        <v>8315</v>
      </c>
      <c r="AI11" s="133">
        <v>4747</v>
      </c>
      <c r="AJ11" s="133">
        <v>3566</v>
      </c>
      <c r="AK11" s="94"/>
      <c r="AL11" s="132" t="s">
        <v>83</v>
      </c>
      <c r="AM11" s="135">
        <v>0</v>
      </c>
      <c r="AN11" s="135">
        <v>0</v>
      </c>
      <c r="AO11" s="135">
        <v>3</v>
      </c>
      <c r="AP11" s="135">
        <v>4</v>
      </c>
      <c r="AQ11" s="135">
        <v>2</v>
      </c>
      <c r="AR11" s="135">
        <v>8</v>
      </c>
      <c r="AS11" s="135">
        <v>7</v>
      </c>
      <c r="AT11" s="135">
        <v>6</v>
      </c>
      <c r="AU11" s="135">
        <v>5</v>
      </c>
      <c r="AV11" s="135">
        <v>3</v>
      </c>
      <c r="AW11" s="135">
        <v>0</v>
      </c>
      <c r="AX11" s="135">
        <v>0</v>
      </c>
      <c r="AY11" s="135">
        <v>0</v>
      </c>
      <c r="AZ11" s="135">
        <v>38</v>
      </c>
      <c r="BA11" s="135">
        <v>24</v>
      </c>
      <c r="BB11" s="135">
        <v>14</v>
      </c>
      <c r="BC11" s="94"/>
      <c r="BD11" s="132" t="s">
        <v>83</v>
      </c>
      <c r="BE11" s="175">
        <v>0</v>
      </c>
      <c r="BF11" s="175">
        <v>0</v>
      </c>
      <c r="BG11" s="175">
        <v>5</v>
      </c>
      <c r="BH11" s="175">
        <v>5</v>
      </c>
      <c r="BI11" s="175">
        <v>11</v>
      </c>
      <c r="BJ11" s="175">
        <v>15</v>
      </c>
      <c r="BK11" s="175">
        <v>7</v>
      </c>
      <c r="BL11" s="175">
        <v>8</v>
      </c>
      <c r="BM11" s="175">
        <v>4</v>
      </c>
      <c r="BN11" s="175">
        <v>5</v>
      </c>
      <c r="BO11" s="175">
        <v>1</v>
      </c>
      <c r="BP11" s="175">
        <v>0</v>
      </c>
      <c r="BQ11" s="175">
        <v>10</v>
      </c>
      <c r="BR11" s="175">
        <v>71</v>
      </c>
      <c r="BS11" s="175">
        <v>40</v>
      </c>
      <c r="BT11" s="175">
        <v>31</v>
      </c>
      <c r="BV11" s="132" t="s">
        <v>83</v>
      </c>
      <c r="BW11" s="175">
        <v>0</v>
      </c>
      <c r="BX11" s="175">
        <v>0</v>
      </c>
      <c r="BY11" s="175">
        <v>3</v>
      </c>
      <c r="BZ11" s="175">
        <v>1</v>
      </c>
      <c r="CA11" s="175">
        <v>3</v>
      </c>
      <c r="CB11" s="175">
        <v>1</v>
      </c>
      <c r="CC11" s="175">
        <v>1</v>
      </c>
      <c r="CD11" s="175">
        <v>1</v>
      </c>
      <c r="CE11" s="175">
        <v>0</v>
      </c>
      <c r="CF11" s="175">
        <v>0</v>
      </c>
      <c r="CG11" s="175">
        <v>1</v>
      </c>
      <c r="CH11" s="175">
        <v>0</v>
      </c>
      <c r="CI11" s="175">
        <v>0</v>
      </c>
      <c r="CJ11" s="175">
        <v>11</v>
      </c>
      <c r="CK11" s="175">
        <v>5</v>
      </c>
      <c r="CL11" s="175">
        <v>6</v>
      </c>
      <c r="CN11" s="132" t="s">
        <v>83</v>
      </c>
      <c r="CO11" s="175">
        <v>0</v>
      </c>
      <c r="CP11" s="175">
        <v>1</v>
      </c>
      <c r="CQ11" s="175">
        <v>3</v>
      </c>
      <c r="CR11" s="175">
        <v>1</v>
      </c>
      <c r="CS11" s="175">
        <v>0</v>
      </c>
      <c r="CT11" s="175">
        <v>1</v>
      </c>
      <c r="CU11" s="175">
        <v>0</v>
      </c>
      <c r="CV11" s="175">
        <v>0</v>
      </c>
      <c r="CW11" s="175">
        <v>0</v>
      </c>
      <c r="CX11" s="175">
        <v>0</v>
      </c>
      <c r="CY11" s="175">
        <v>0</v>
      </c>
      <c r="CZ11" s="175">
        <v>0</v>
      </c>
      <c r="DA11" s="175">
        <v>0</v>
      </c>
      <c r="DB11" s="175">
        <v>6</v>
      </c>
      <c r="DC11" s="175">
        <v>6</v>
      </c>
      <c r="DD11" s="175">
        <v>0</v>
      </c>
      <c r="DF11" s="132" t="s">
        <v>83</v>
      </c>
      <c r="DG11" s="175">
        <v>0</v>
      </c>
      <c r="DH11" s="175">
        <v>11</v>
      </c>
      <c r="DI11" s="175">
        <v>64</v>
      </c>
      <c r="DJ11" s="175">
        <v>128</v>
      </c>
      <c r="DK11" s="175">
        <v>69</v>
      </c>
      <c r="DL11" s="175">
        <v>61</v>
      </c>
      <c r="DM11" s="175">
        <v>32</v>
      </c>
      <c r="DN11" s="175">
        <v>16</v>
      </c>
      <c r="DO11" s="175">
        <v>5</v>
      </c>
      <c r="DP11" s="175">
        <v>1</v>
      </c>
      <c r="DQ11" s="175">
        <v>0</v>
      </c>
      <c r="DR11" s="175">
        <v>0</v>
      </c>
      <c r="DS11" s="175">
        <v>0</v>
      </c>
      <c r="DT11" s="175">
        <v>387</v>
      </c>
      <c r="DU11" s="175">
        <v>251</v>
      </c>
      <c r="DV11" s="175">
        <v>136</v>
      </c>
    </row>
    <row r="12" spans="2:126" ht="12.75">
      <c r="B12" s="132" t="s">
        <v>84</v>
      </c>
      <c r="C12" s="57">
        <f t="shared" si="15"/>
        <v>44</v>
      </c>
      <c r="D12" s="57">
        <f t="shared" si="0"/>
        <v>562</v>
      </c>
      <c r="E12" s="57">
        <f t="shared" si="1"/>
        <v>1413</v>
      </c>
      <c r="F12" s="57">
        <f t="shared" si="2"/>
        <v>2327</v>
      </c>
      <c r="G12" s="57">
        <f t="shared" si="3"/>
        <v>3214</v>
      </c>
      <c r="H12" s="57">
        <f t="shared" si="4"/>
        <v>2319</v>
      </c>
      <c r="I12" s="57">
        <f t="shared" si="5"/>
        <v>1876</v>
      </c>
      <c r="J12" s="57">
        <f t="shared" si="6"/>
        <v>1628</v>
      </c>
      <c r="K12" s="57">
        <f t="shared" si="7"/>
        <v>1139</v>
      </c>
      <c r="L12" s="57">
        <f t="shared" si="8"/>
        <v>552</v>
      </c>
      <c r="M12" s="57">
        <f t="shared" si="9"/>
        <v>406</v>
      </c>
      <c r="N12" s="57">
        <f t="shared" si="10"/>
        <v>465</v>
      </c>
      <c r="O12" s="57">
        <f t="shared" si="11"/>
        <v>21</v>
      </c>
      <c r="P12" s="57">
        <f t="shared" si="12"/>
        <v>15966</v>
      </c>
      <c r="Q12" s="57">
        <f t="shared" si="13"/>
        <v>9325</v>
      </c>
      <c r="R12" s="57">
        <f t="shared" si="14"/>
        <v>6641</v>
      </c>
      <c r="S12" s="95"/>
      <c r="T12" s="132" t="s">
        <v>84</v>
      </c>
      <c r="U12" s="133">
        <v>42</v>
      </c>
      <c r="V12" s="133">
        <v>537</v>
      </c>
      <c r="W12" s="133">
        <v>1317</v>
      </c>
      <c r="X12" s="133">
        <v>2150</v>
      </c>
      <c r="Y12" s="133">
        <v>3029</v>
      </c>
      <c r="Z12" s="133">
        <v>2126</v>
      </c>
      <c r="AA12" s="133">
        <v>1743</v>
      </c>
      <c r="AB12" s="133">
        <v>1562</v>
      </c>
      <c r="AC12" s="133">
        <v>1100</v>
      </c>
      <c r="AD12" s="133">
        <v>546</v>
      </c>
      <c r="AE12" s="133">
        <v>403</v>
      </c>
      <c r="AF12" s="133">
        <v>461</v>
      </c>
      <c r="AG12" s="133">
        <v>1</v>
      </c>
      <c r="AH12" s="133">
        <v>15017</v>
      </c>
      <c r="AI12" s="133">
        <v>8781</v>
      </c>
      <c r="AJ12" s="133">
        <v>6236</v>
      </c>
      <c r="AK12" s="94"/>
      <c r="AL12" s="132" t="s">
        <v>85</v>
      </c>
      <c r="AM12" s="135">
        <v>0</v>
      </c>
      <c r="AN12" s="135">
        <v>0</v>
      </c>
      <c r="AO12" s="135">
        <v>2</v>
      </c>
      <c r="AP12" s="135">
        <v>2</v>
      </c>
      <c r="AQ12" s="135">
        <v>4</v>
      </c>
      <c r="AR12" s="135">
        <v>13</v>
      </c>
      <c r="AS12" s="135">
        <v>9</v>
      </c>
      <c r="AT12" s="135">
        <v>6</v>
      </c>
      <c r="AU12" s="135">
        <v>8</v>
      </c>
      <c r="AV12" s="135">
        <v>2</v>
      </c>
      <c r="AW12" s="135">
        <v>0</v>
      </c>
      <c r="AX12" s="135">
        <v>0</v>
      </c>
      <c r="AY12" s="135">
        <v>0</v>
      </c>
      <c r="AZ12" s="135">
        <v>46</v>
      </c>
      <c r="BA12" s="135">
        <v>28</v>
      </c>
      <c r="BB12" s="135">
        <v>18</v>
      </c>
      <c r="BC12" s="94"/>
      <c r="BD12" s="132" t="s">
        <v>85</v>
      </c>
      <c r="BE12" s="175">
        <v>1</v>
      </c>
      <c r="BF12" s="175">
        <v>11</v>
      </c>
      <c r="BG12" s="175">
        <v>22</v>
      </c>
      <c r="BH12" s="175">
        <v>50</v>
      </c>
      <c r="BI12" s="175">
        <v>44</v>
      </c>
      <c r="BJ12" s="175">
        <v>36</v>
      </c>
      <c r="BK12" s="175">
        <v>29</v>
      </c>
      <c r="BL12" s="175">
        <v>16</v>
      </c>
      <c r="BM12" s="175">
        <v>14</v>
      </c>
      <c r="BN12" s="175">
        <v>0</v>
      </c>
      <c r="BO12" s="175">
        <v>2</v>
      </c>
      <c r="BP12" s="175">
        <v>4</v>
      </c>
      <c r="BQ12" s="175">
        <v>20</v>
      </c>
      <c r="BR12" s="175">
        <v>249</v>
      </c>
      <c r="BS12" s="175">
        <v>140</v>
      </c>
      <c r="BT12" s="175">
        <v>109</v>
      </c>
      <c r="BV12" s="132" t="s">
        <v>85</v>
      </c>
      <c r="BW12" s="175">
        <v>0</v>
      </c>
      <c r="BX12" s="175">
        <v>0</v>
      </c>
      <c r="BY12" s="175">
        <v>3</v>
      </c>
      <c r="BZ12" s="175">
        <v>5</v>
      </c>
      <c r="CA12" s="175">
        <v>0</v>
      </c>
      <c r="CB12" s="175">
        <v>0</v>
      </c>
      <c r="CC12" s="175">
        <v>3</v>
      </c>
      <c r="CD12" s="175">
        <v>0</v>
      </c>
      <c r="CE12" s="175">
        <v>2</v>
      </c>
      <c r="CF12" s="175">
        <v>0</v>
      </c>
      <c r="CG12" s="175">
        <v>0</v>
      </c>
      <c r="CH12" s="175">
        <v>0</v>
      </c>
      <c r="CI12" s="175">
        <v>0</v>
      </c>
      <c r="CJ12" s="175">
        <v>13</v>
      </c>
      <c r="CK12" s="175">
        <v>6</v>
      </c>
      <c r="CL12" s="175">
        <v>7</v>
      </c>
      <c r="CN12" s="132" t="s">
        <v>85</v>
      </c>
      <c r="CO12" s="175">
        <v>0</v>
      </c>
      <c r="CP12" s="175">
        <v>3</v>
      </c>
      <c r="CQ12" s="175">
        <v>10</v>
      </c>
      <c r="CR12" s="175">
        <v>6</v>
      </c>
      <c r="CS12" s="175">
        <v>1</v>
      </c>
      <c r="CT12" s="175">
        <v>5</v>
      </c>
      <c r="CU12" s="175">
        <v>1</v>
      </c>
      <c r="CV12" s="175">
        <v>1</v>
      </c>
      <c r="CW12" s="175">
        <v>0</v>
      </c>
      <c r="CX12" s="175">
        <v>0</v>
      </c>
      <c r="CY12" s="175">
        <v>0</v>
      </c>
      <c r="CZ12" s="175">
        <v>0</v>
      </c>
      <c r="DA12" s="175">
        <v>0</v>
      </c>
      <c r="DB12" s="175">
        <v>27</v>
      </c>
      <c r="DC12" s="175">
        <v>11</v>
      </c>
      <c r="DD12" s="175">
        <v>16</v>
      </c>
      <c r="DF12" s="132" t="s">
        <v>85</v>
      </c>
      <c r="DG12" s="175">
        <v>1</v>
      </c>
      <c r="DH12" s="175">
        <v>11</v>
      </c>
      <c r="DI12" s="175">
        <v>59</v>
      </c>
      <c r="DJ12" s="175">
        <v>114</v>
      </c>
      <c r="DK12" s="175">
        <v>136</v>
      </c>
      <c r="DL12" s="175">
        <v>139</v>
      </c>
      <c r="DM12" s="175">
        <v>91</v>
      </c>
      <c r="DN12" s="175">
        <v>43</v>
      </c>
      <c r="DO12" s="175">
        <v>15</v>
      </c>
      <c r="DP12" s="175">
        <v>4</v>
      </c>
      <c r="DQ12" s="175">
        <v>1</v>
      </c>
      <c r="DR12" s="175">
        <v>0</v>
      </c>
      <c r="DS12" s="175">
        <v>0</v>
      </c>
      <c r="DT12" s="175">
        <v>614</v>
      </c>
      <c r="DU12" s="175">
        <v>359</v>
      </c>
      <c r="DV12" s="175">
        <v>255</v>
      </c>
    </row>
    <row r="13" spans="2:126" ht="12.75">
      <c r="B13" s="132" t="s">
        <v>86</v>
      </c>
      <c r="C13" s="57">
        <f t="shared" si="15"/>
        <v>45</v>
      </c>
      <c r="D13" s="57">
        <f t="shared" si="0"/>
        <v>1056</v>
      </c>
      <c r="E13" s="57">
        <f t="shared" si="1"/>
        <v>2847</v>
      </c>
      <c r="F13" s="57">
        <f t="shared" si="2"/>
        <v>5552</v>
      </c>
      <c r="G13" s="57">
        <f t="shared" si="3"/>
        <v>7889</v>
      </c>
      <c r="H13" s="57">
        <f t="shared" si="4"/>
        <v>8022</v>
      </c>
      <c r="I13" s="57">
        <f t="shared" si="5"/>
        <v>7054</v>
      </c>
      <c r="J13" s="57">
        <f t="shared" si="6"/>
        <v>5477</v>
      </c>
      <c r="K13" s="57">
        <f t="shared" si="7"/>
        <v>3754</v>
      </c>
      <c r="L13" s="57">
        <f t="shared" si="8"/>
        <v>1780</v>
      </c>
      <c r="M13" s="57">
        <f t="shared" si="9"/>
        <v>716</v>
      </c>
      <c r="N13" s="57">
        <f t="shared" si="10"/>
        <v>698</v>
      </c>
      <c r="O13" s="57">
        <f t="shared" si="11"/>
        <v>80</v>
      </c>
      <c r="P13" s="57">
        <f t="shared" si="12"/>
        <v>44970</v>
      </c>
      <c r="Q13" s="57">
        <f t="shared" si="13"/>
        <v>28873</v>
      </c>
      <c r="R13" s="57">
        <f t="shared" si="14"/>
        <v>16097</v>
      </c>
      <c r="S13" s="95"/>
      <c r="T13" s="132" t="s">
        <v>86</v>
      </c>
      <c r="U13" s="133">
        <v>40</v>
      </c>
      <c r="V13" s="133">
        <v>977</v>
      </c>
      <c r="W13" s="133">
        <v>2403</v>
      </c>
      <c r="X13" s="133">
        <v>4715</v>
      </c>
      <c r="Y13" s="133">
        <v>7156</v>
      </c>
      <c r="Z13" s="133">
        <v>7309</v>
      </c>
      <c r="AA13" s="133">
        <v>6514</v>
      </c>
      <c r="AB13" s="133">
        <v>5106</v>
      </c>
      <c r="AC13" s="133">
        <v>3622</v>
      </c>
      <c r="AD13" s="133">
        <v>1722</v>
      </c>
      <c r="AE13" s="133">
        <v>703</v>
      </c>
      <c r="AF13" s="133">
        <v>695</v>
      </c>
      <c r="AG13" s="133">
        <v>0</v>
      </c>
      <c r="AH13" s="133">
        <v>40962</v>
      </c>
      <c r="AI13" s="133">
        <v>26293</v>
      </c>
      <c r="AJ13" s="133">
        <v>14669</v>
      </c>
      <c r="AK13" s="94"/>
      <c r="AL13" s="132" t="s">
        <v>87</v>
      </c>
      <c r="AM13" s="135">
        <v>0</v>
      </c>
      <c r="AN13" s="135">
        <v>0</v>
      </c>
      <c r="AO13" s="135">
        <v>0</v>
      </c>
      <c r="AP13" s="135">
        <v>9</v>
      </c>
      <c r="AQ13" s="135">
        <v>12</v>
      </c>
      <c r="AR13" s="135">
        <v>13</v>
      </c>
      <c r="AS13" s="135">
        <v>24</v>
      </c>
      <c r="AT13" s="135">
        <v>20</v>
      </c>
      <c r="AU13" s="135">
        <v>6</v>
      </c>
      <c r="AV13" s="135">
        <v>4</v>
      </c>
      <c r="AW13" s="135">
        <v>3</v>
      </c>
      <c r="AX13" s="135">
        <v>1</v>
      </c>
      <c r="AY13" s="135">
        <v>0</v>
      </c>
      <c r="AZ13" s="135">
        <v>92</v>
      </c>
      <c r="BA13" s="135">
        <v>58</v>
      </c>
      <c r="BB13" s="135">
        <v>34</v>
      </c>
      <c r="BC13" s="94"/>
      <c r="BD13" s="132" t="s">
        <v>87</v>
      </c>
      <c r="BE13" s="175">
        <v>1</v>
      </c>
      <c r="BF13" s="175">
        <v>16</v>
      </c>
      <c r="BG13" s="175">
        <v>104</v>
      </c>
      <c r="BH13" s="175">
        <v>166</v>
      </c>
      <c r="BI13" s="175">
        <v>181</v>
      </c>
      <c r="BJ13" s="175">
        <v>164</v>
      </c>
      <c r="BK13" s="175">
        <v>108</v>
      </c>
      <c r="BL13" s="175">
        <v>109</v>
      </c>
      <c r="BM13" s="175">
        <v>53</v>
      </c>
      <c r="BN13" s="175">
        <v>23</v>
      </c>
      <c r="BO13" s="175">
        <v>7</v>
      </c>
      <c r="BP13" s="175">
        <v>2</v>
      </c>
      <c r="BQ13" s="175">
        <v>80</v>
      </c>
      <c r="BR13" s="175">
        <v>1014</v>
      </c>
      <c r="BS13" s="175">
        <v>635</v>
      </c>
      <c r="BT13" s="175">
        <v>379</v>
      </c>
      <c r="BV13" s="132" t="s">
        <v>87</v>
      </c>
      <c r="BW13" s="175">
        <v>0</v>
      </c>
      <c r="BX13" s="175">
        <v>0</v>
      </c>
      <c r="BY13" s="175">
        <v>0</v>
      </c>
      <c r="BZ13" s="175">
        <v>1</v>
      </c>
      <c r="CA13" s="175">
        <v>4</v>
      </c>
      <c r="CB13" s="175">
        <v>5</v>
      </c>
      <c r="CC13" s="175">
        <v>5</v>
      </c>
      <c r="CD13" s="175">
        <v>2</v>
      </c>
      <c r="CE13" s="175">
        <v>1</v>
      </c>
      <c r="CF13" s="175">
        <v>1</v>
      </c>
      <c r="CG13" s="175">
        <v>0</v>
      </c>
      <c r="CH13" s="175">
        <v>0</v>
      </c>
      <c r="CI13" s="175">
        <v>0</v>
      </c>
      <c r="CJ13" s="175">
        <v>19</v>
      </c>
      <c r="CK13" s="175">
        <v>9</v>
      </c>
      <c r="CL13" s="175">
        <v>10</v>
      </c>
      <c r="CN13" s="132" t="s">
        <v>87</v>
      </c>
      <c r="CO13" s="175">
        <v>1</v>
      </c>
      <c r="CP13" s="175">
        <v>9</v>
      </c>
      <c r="CQ13" s="175">
        <v>19</v>
      </c>
      <c r="CR13" s="175">
        <v>16</v>
      </c>
      <c r="CS13" s="175">
        <v>7</v>
      </c>
      <c r="CT13" s="175">
        <v>5</v>
      </c>
      <c r="CU13" s="175">
        <v>1</v>
      </c>
      <c r="CV13" s="175">
        <v>2</v>
      </c>
      <c r="CW13" s="175">
        <v>2</v>
      </c>
      <c r="CX13" s="175">
        <v>0</v>
      </c>
      <c r="CY13" s="175">
        <v>0</v>
      </c>
      <c r="CZ13" s="175">
        <v>0</v>
      </c>
      <c r="DA13" s="175">
        <v>0</v>
      </c>
      <c r="DB13" s="175">
        <v>62</v>
      </c>
      <c r="DC13" s="175">
        <v>36</v>
      </c>
      <c r="DD13" s="175">
        <v>26</v>
      </c>
      <c r="DF13" s="132" t="s">
        <v>87</v>
      </c>
      <c r="DG13" s="175">
        <v>3</v>
      </c>
      <c r="DH13" s="175">
        <v>54</v>
      </c>
      <c r="DI13" s="175">
        <v>321</v>
      </c>
      <c r="DJ13" s="175">
        <v>645</v>
      </c>
      <c r="DK13" s="175">
        <v>529</v>
      </c>
      <c r="DL13" s="175">
        <v>526</v>
      </c>
      <c r="DM13" s="175">
        <v>402</v>
      </c>
      <c r="DN13" s="175">
        <v>238</v>
      </c>
      <c r="DO13" s="175">
        <v>70</v>
      </c>
      <c r="DP13" s="175">
        <v>30</v>
      </c>
      <c r="DQ13" s="175">
        <v>3</v>
      </c>
      <c r="DR13" s="175">
        <v>0</v>
      </c>
      <c r="DS13" s="175">
        <v>0</v>
      </c>
      <c r="DT13" s="175">
        <v>2821</v>
      </c>
      <c r="DU13" s="175">
        <v>1842</v>
      </c>
      <c r="DV13" s="175">
        <v>979</v>
      </c>
    </row>
    <row r="14" spans="2:126" ht="12.75">
      <c r="B14" s="132" t="s">
        <v>88</v>
      </c>
      <c r="C14" s="57">
        <f t="shared" si="15"/>
        <v>17</v>
      </c>
      <c r="D14" s="57">
        <f t="shared" si="0"/>
        <v>375</v>
      </c>
      <c r="E14" s="57">
        <f t="shared" si="1"/>
        <v>2309</v>
      </c>
      <c r="F14" s="57">
        <f t="shared" si="2"/>
        <v>4682</v>
      </c>
      <c r="G14" s="57">
        <f t="shared" si="3"/>
        <v>5889</v>
      </c>
      <c r="H14" s="57">
        <f t="shared" si="4"/>
        <v>6092</v>
      </c>
      <c r="I14" s="57">
        <f t="shared" si="5"/>
        <v>5519</v>
      </c>
      <c r="J14" s="57">
        <f t="shared" si="6"/>
        <v>4399</v>
      </c>
      <c r="K14" s="57">
        <f t="shared" si="7"/>
        <v>2951</v>
      </c>
      <c r="L14" s="57">
        <f t="shared" si="8"/>
        <v>1341</v>
      </c>
      <c r="M14" s="57">
        <f t="shared" si="9"/>
        <v>512</v>
      </c>
      <c r="N14" s="57">
        <f t="shared" si="10"/>
        <v>407</v>
      </c>
      <c r="O14" s="57">
        <f t="shared" si="11"/>
        <v>97</v>
      </c>
      <c r="P14" s="57">
        <f t="shared" si="12"/>
        <v>34590</v>
      </c>
      <c r="Q14" s="57">
        <f t="shared" si="13"/>
        <v>22294</v>
      </c>
      <c r="R14" s="57">
        <f t="shared" si="14"/>
        <v>12296</v>
      </c>
      <c r="S14" s="95"/>
      <c r="T14" s="132" t="s">
        <v>88</v>
      </c>
      <c r="U14" s="133">
        <v>11</v>
      </c>
      <c r="V14" s="133">
        <v>312</v>
      </c>
      <c r="W14" s="133">
        <v>1755</v>
      </c>
      <c r="X14" s="133">
        <v>3594</v>
      </c>
      <c r="Y14" s="133">
        <v>4932</v>
      </c>
      <c r="Z14" s="133">
        <v>5319</v>
      </c>
      <c r="AA14" s="133">
        <v>4959</v>
      </c>
      <c r="AB14" s="133">
        <v>4053</v>
      </c>
      <c r="AC14" s="133">
        <v>2785</v>
      </c>
      <c r="AD14" s="133">
        <v>1289</v>
      </c>
      <c r="AE14" s="133">
        <v>496</v>
      </c>
      <c r="AF14" s="133">
        <v>402</v>
      </c>
      <c r="AG14" s="133">
        <v>0</v>
      </c>
      <c r="AH14" s="133">
        <v>29907</v>
      </c>
      <c r="AI14" s="133">
        <v>19179</v>
      </c>
      <c r="AJ14" s="133">
        <v>10728</v>
      </c>
      <c r="AK14" s="94"/>
      <c r="AL14" s="132" t="s">
        <v>89</v>
      </c>
      <c r="AM14" s="135">
        <v>0</v>
      </c>
      <c r="AN14" s="135">
        <v>0</v>
      </c>
      <c r="AO14" s="135">
        <v>1</v>
      </c>
      <c r="AP14" s="135">
        <v>6</v>
      </c>
      <c r="AQ14" s="135">
        <v>10</v>
      </c>
      <c r="AR14" s="135">
        <v>17</v>
      </c>
      <c r="AS14" s="135">
        <v>15</v>
      </c>
      <c r="AT14" s="135">
        <v>10</v>
      </c>
      <c r="AU14" s="135">
        <v>9</v>
      </c>
      <c r="AV14" s="135">
        <v>4</v>
      </c>
      <c r="AW14" s="135">
        <v>1</v>
      </c>
      <c r="AX14" s="135">
        <v>0</v>
      </c>
      <c r="AY14" s="135">
        <v>0</v>
      </c>
      <c r="AZ14" s="135">
        <v>73</v>
      </c>
      <c r="BA14" s="135">
        <v>52</v>
      </c>
      <c r="BB14" s="135">
        <v>21</v>
      </c>
      <c r="BC14" s="94"/>
      <c r="BD14" s="132" t="s">
        <v>89</v>
      </c>
      <c r="BE14" s="175">
        <v>1</v>
      </c>
      <c r="BF14" s="175">
        <v>21</v>
      </c>
      <c r="BG14" s="175">
        <v>136</v>
      </c>
      <c r="BH14" s="175">
        <v>171</v>
      </c>
      <c r="BI14" s="175">
        <v>159</v>
      </c>
      <c r="BJ14" s="175">
        <v>146</v>
      </c>
      <c r="BK14" s="175">
        <v>109</v>
      </c>
      <c r="BL14" s="175">
        <v>82</v>
      </c>
      <c r="BM14" s="175">
        <v>42</v>
      </c>
      <c r="BN14" s="175">
        <v>12</v>
      </c>
      <c r="BO14" s="175">
        <v>2</v>
      </c>
      <c r="BP14" s="175">
        <v>4</v>
      </c>
      <c r="BQ14" s="175">
        <v>97</v>
      </c>
      <c r="BR14" s="175">
        <v>982</v>
      </c>
      <c r="BS14" s="175">
        <v>592</v>
      </c>
      <c r="BT14" s="175">
        <v>390</v>
      </c>
      <c r="BV14" s="132" t="s">
        <v>89</v>
      </c>
      <c r="BW14" s="175">
        <v>0</v>
      </c>
      <c r="BX14" s="175">
        <v>0</v>
      </c>
      <c r="BY14" s="175">
        <v>2</v>
      </c>
      <c r="BZ14" s="175">
        <v>4</v>
      </c>
      <c r="CA14" s="175">
        <v>1</v>
      </c>
      <c r="CB14" s="175">
        <v>2</v>
      </c>
      <c r="CC14" s="175">
        <v>1</v>
      </c>
      <c r="CD14" s="175">
        <v>1</v>
      </c>
      <c r="CE14" s="175">
        <v>4</v>
      </c>
      <c r="CF14" s="175">
        <v>1</v>
      </c>
      <c r="CG14" s="175">
        <v>0</v>
      </c>
      <c r="CH14" s="175">
        <v>0</v>
      </c>
      <c r="CI14" s="175">
        <v>0</v>
      </c>
      <c r="CJ14" s="175">
        <v>16</v>
      </c>
      <c r="CK14" s="175">
        <v>7</v>
      </c>
      <c r="CL14" s="175">
        <v>9</v>
      </c>
      <c r="CN14" s="132" t="s">
        <v>89</v>
      </c>
      <c r="CO14" s="175">
        <v>0</v>
      </c>
      <c r="CP14" s="175">
        <v>2</v>
      </c>
      <c r="CQ14" s="175">
        <v>18</v>
      </c>
      <c r="CR14" s="175">
        <v>12</v>
      </c>
      <c r="CS14" s="175">
        <v>4</v>
      </c>
      <c r="CT14" s="175">
        <v>7</v>
      </c>
      <c r="CU14" s="175">
        <v>2</v>
      </c>
      <c r="CV14" s="175">
        <v>1</v>
      </c>
      <c r="CW14" s="175">
        <v>2</v>
      </c>
      <c r="CX14" s="175">
        <v>0</v>
      </c>
      <c r="CY14" s="175">
        <v>0</v>
      </c>
      <c r="CZ14" s="175">
        <v>1</v>
      </c>
      <c r="DA14" s="175">
        <v>0</v>
      </c>
      <c r="DB14" s="175">
        <v>49</v>
      </c>
      <c r="DC14" s="175">
        <v>28</v>
      </c>
      <c r="DD14" s="175">
        <v>21</v>
      </c>
      <c r="DF14" s="132" t="s">
        <v>89</v>
      </c>
      <c r="DG14" s="175">
        <v>5</v>
      </c>
      <c r="DH14" s="175">
        <v>40</v>
      </c>
      <c r="DI14" s="175">
        <v>397</v>
      </c>
      <c r="DJ14" s="175">
        <v>895</v>
      </c>
      <c r="DK14" s="175">
        <v>783</v>
      </c>
      <c r="DL14" s="175">
        <v>601</v>
      </c>
      <c r="DM14" s="175">
        <v>433</v>
      </c>
      <c r="DN14" s="175">
        <v>252</v>
      </c>
      <c r="DO14" s="175">
        <v>109</v>
      </c>
      <c r="DP14" s="175">
        <v>35</v>
      </c>
      <c r="DQ14" s="175">
        <v>13</v>
      </c>
      <c r="DR14" s="175">
        <v>0</v>
      </c>
      <c r="DS14" s="175">
        <v>0</v>
      </c>
      <c r="DT14" s="175">
        <v>3563</v>
      </c>
      <c r="DU14" s="175">
        <v>2436</v>
      </c>
      <c r="DV14" s="175">
        <v>1127</v>
      </c>
    </row>
    <row r="15" spans="2:126" ht="12.75">
      <c r="B15" s="132" t="s">
        <v>90</v>
      </c>
      <c r="C15" s="57">
        <f t="shared" si="15"/>
        <v>9</v>
      </c>
      <c r="D15" s="57">
        <f t="shared" si="0"/>
        <v>314</v>
      </c>
      <c r="E15" s="57">
        <f t="shared" si="1"/>
        <v>2188</v>
      </c>
      <c r="F15" s="57">
        <f t="shared" si="2"/>
        <v>4546</v>
      </c>
      <c r="G15" s="57">
        <f t="shared" si="3"/>
        <v>5462</v>
      </c>
      <c r="H15" s="57">
        <f t="shared" si="4"/>
        <v>5910</v>
      </c>
      <c r="I15" s="57">
        <f t="shared" si="5"/>
        <v>5384</v>
      </c>
      <c r="J15" s="57">
        <f t="shared" si="6"/>
        <v>4266</v>
      </c>
      <c r="K15" s="57">
        <f t="shared" si="7"/>
        <v>2859</v>
      </c>
      <c r="L15" s="57">
        <f t="shared" si="8"/>
        <v>1223</v>
      </c>
      <c r="M15" s="57">
        <f t="shared" si="9"/>
        <v>401</v>
      </c>
      <c r="N15" s="57">
        <f t="shared" si="10"/>
        <v>300</v>
      </c>
      <c r="O15" s="57">
        <f t="shared" si="11"/>
        <v>144</v>
      </c>
      <c r="P15" s="57">
        <f t="shared" si="12"/>
        <v>33006</v>
      </c>
      <c r="Q15" s="57">
        <f t="shared" si="13"/>
        <v>21115</v>
      </c>
      <c r="R15" s="57">
        <f t="shared" si="14"/>
        <v>11891</v>
      </c>
      <c r="S15" s="95"/>
      <c r="T15" s="132" t="s">
        <v>90</v>
      </c>
      <c r="U15" s="133">
        <v>4</v>
      </c>
      <c r="V15" s="133">
        <v>255</v>
      </c>
      <c r="W15" s="133">
        <v>1626</v>
      </c>
      <c r="X15" s="133">
        <v>3396</v>
      </c>
      <c r="Y15" s="133">
        <v>4345</v>
      </c>
      <c r="Z15" s="133">
        <v>4800</v>
      </c>
      <c r="AA15" s="133">
        <v>4521</v>
      </c>
      <c r="AB15" s="133">
        <v>3716</v>
      </c>
      <c r="AC15" s="133">
        <v>2597</v>
      </c>
      <c r="AD15" s="133">
        <v>1157</v>
      </c>
      <c r="AE15" s="133">
        <v>389</v>
      </c>
      <c r="AF15" s="133">
        <v>290</v>
      </c>
      <c r="AG15" s="133">
        <v>0</v>
      </c>
      <c r="AH15" s="133">
        <v>27096</v>
      </c>
      <c r="AI15" s="133">
        <v>17258</v>
      </c>
      <c r="AJ15" s="133">
        <v>9838</v>
      </c>
      <c r="AK15" s="94"/>
      <c r="AL15" s="132" t="s">
        <v>91</v>
      </c>
      <c r="AM15" s="135">
        <v>0</v>
      </c>
      <c r="AN15" s="135">
        <v>0</v>
      </c>
      <c r="AO15" s="135">
        <v>7</v>
      </c>
      <c r="AP15" s="135">
        <v>9</v>
      </c>
      <c r="AQ15" s="135">
        <v>15</v>
      </c>
      <c r="AR15" s="135">
        <v>15</v>
      </c>
      <c r="AS15" s="135">
        <v>19</v>
      </c>
      <c r="AT15" s="135">
        <v>8</v>
      </c>
      <c r="AU15" s="135">
        <v>9</v>
      </c>
      <c r="AV15" s="135">
        <v>5</v>
      </c>
      <c r="AW15" s="135">
        <v>0</v>
      </c>
      <c r="AX15" s="135">
        <v>0</v>
      </c>
      <c r="AY15" s="135">
        <v>0</v>
      </c>
      <c r="AZ15" s="135">
        <v>87</v>
      </c>
      <c r="BA15" s="135">
        <v>56</v>
      </c>
      <c r="BB15" s="135">
        <v>31</v>
      </c>
      <c r="BC15" s="94"/>
      <c r="BD15" s="132" t="s">
        <v>91</v>
      </c>
      <c r="BE15" s="175">
        <v>2</v>
      </c>
      <c r="BF15" s="175">
        <v>21</v>
      </c>
      <c r="BG15" s="175">
        <v>174</v>
      </c>
      <c r="BH15" s="175">
        <v>277</v>
      </c>
      <c r="BI15" s="175">
        <v>251</v>
      </c>
      <c r="BJ15" s="175">
        <v>225</v>
      </c>
      <c r="BK15" s="175">
        <v>178</v>
      </c>
      <c r="BL15" s="175">
        <v>126</v>
      </c>
      <c r="BM15" s="175">
        <v>82</v>
      </c>
      <c r="BN15" s="175">
        <v>22</v>
      </c>
      <c r="BO15" s="175">
        <v>7</v>
      </c>
      <c r="BP15" s="175">
        <v>10</v>
      </c>
      <c r="BQ15" s="175">
        <v>143</v>
      </c>
      <c r="BR15" s="175">
        <v>1518</v>
      </c>
      <c r="BS15" s="175">
        <v>924</v>
      </c>
      <c r="BT15" s="175">
        <v>594</v>
      </c>
      <c r="BV15" s="132" t="s">
        <v>91</v>
      </c>
      <c r="BW15" s="175">
        <v>0</v>
      </c>
      <c r="BX15" s="175">
        <v>0</v>
      </c>
      <c r="BY15" s="175">
        <v>1</v>
      </c>
      <c r="BZ15" s="175">
        <v>5</v>
      </c>
      <c r="CA15" s="175">
        <v>2</v>
      </c>
      <c r="CB15" s="175">
        <v>2</v>
      </c>
      <c r="CC15" s="175">
        <v>3</v>
      </c>
      <c r="CD15" s="175">
        <v>4</v>
      </c>
      <c r="CE15" s="175">
        <v>4</v>
      </c>
      <c r="CF15" s="175">
        <v>3</v>
      </c>
      <c r="CG15" s="175">
        <v>0</v>
      </c>
      <c r="CH15" s="175">
        <v>0</v>
      </c>
      <c r="CI15" s="175">
        <v>0</v>
      </c>
      <c r="CJ15" s="175">
        <v>24</v>
      </c>
      <c r="CK15" s="175">
        <v>14</v>
      </c>
      <c r="CL15" s="175">
        <v>10</v>
      </c>
      <c r="CN15" s="132" t="s">
        <v>91</v>
      </c>
      <c r="CO15" s="175">
        <v>1</v>
      </c>
      <c r="CP15" s="175">
        <v>2</v>
      </c>
      <c r="CQ15" s="175">
        <v>32</v>
      </c>
      <c r="CR15" s="175">
        <v>19</v>
      </c>
      <c r="CS15" s="175">
        <v>7</v>
      </c>
      <c r="CT15" s="175">
        <v>2</v>
      </c>
      <c r="CU15" s="175">
        <v>5</v>
      </c>
      <c r="CV15" s="175">
        <v>4</v>
      </c>
      <c r="CW15" s="175">
        <v>4</v>
      </c>
      <c r="CX15" s="175">
        <v>1</v>
      </c>
      <c r="CY15" s="175">
        <v>0</v>
      </c>
      <c r="CZ15" s="175">
        <v>0</v>
      </c>
      <c r="DA15" s="175">
        <v>0</v>
      </c>
      <c r="DB15" s="175">
        <v>77</v>
      </c>
      <c r="DC15" s="175">
        <v>50</v>
      </c>
      <c r="DD15" s="175">
        <v>27</v>
      </c>
      <c r="DF15" s="132" t="s">
        <v>91</v>
      </c>
      <c r="DG15" s="175">
        <v>2</v>
      </c>
      <c r="DH15" s="175">
        <v>36</v>
      </c>
      <c r="DI15" s="175">
        <v>348</v>
      </c>
      <c r="DJ15" s="175">
        <v>840</v>
      </c>
      <c r="DK15" s="175">
        <v>842</v>
      </c>
      <c r="DL15" s="175">
        <v>866</v>
      </c>
      <c r="DM15" s="175">
        <v>658</v>
      </c>
      <c r="DN15" s="175">
        <v>408</v>
      </c>
      <c r="DO15" s="175">
        <v>163</v>
      </c>
      <c r="DP15" s="175">
        <v>35</v>
      </c>
      <c r="DQ15" s="175">
        <v>5</v>
      </c>
      <c r="DR15" s="175">
        <v>0</v>
      </c>
      <c r="DS15" s="175">
        <v>1</v>
      </c>
      <c r="DT15" s="175">
        <v>4204</v>
      </c>
      <c r="DU15" s="175">
        <v>2813</v>
      </c>
      <c r="DV15" s="175">
        <v>1391</v>
      </c>
    </row>
    <row r="16" spans="2:126" ht="12.75">
      <c r="B16" s="132" t="s">
        <v>92</v>
      </c>
      <c r="C16" s="57">
        <f t="shared" si="15"/>
        <v>6</v>
      </c>
      <c r="D16" s="57">
        <f t="shared" si="0"/>
        <v>179</v>
      </c>
      <c r="E16" s="57">
        <f t="shared" si="1"/>
        <v>2478</v>
      </c>
      <c r="F16" s="57">
        <f t="shared" si="2"/>
        <v>5511</v>
      </c>
      <c r="G16" s="57">
        <f t="shared" si="3"/>
        <v>6734</v>
      </c>
      <c r="H16" s="57">
        <f t="shared" si="4"/>
        <v>6802</v>
      </c>
      <c r="I16" s="57">
        <f t="shared" si="5"/>
        <v>6440</v>
      </c>
      <c r="J16" s="57">
        <f t="shared" si="6"/>
        <v>5378</v>
      </c>
      <c r="K16" s="57">
        <f t="shared" si="7"/>
        <v>3426</v>
      </c>
      <c r="L16" s="57">
        <f t="shared" si="8"/>
        <v>1396</v>
      </c>
      <c r="M16" s="57">
        <f t="shared" si="9"/>
        <v>385</v>
      </c>
      <c r="N16" s="57">
        <f t="shared" si="10"/>
        <v>262</v>
      </c>
      <c r="O16" s="57">
        <f t="shared" si="11"/>
        <v>279</v>
      </c>
      <c r="P16" s="57">
        <f t="shared" si="12"/>
        <v>39276</v>
      </c>
      <c r="Q16" s="57">
        <f t="shared" si="13"/>
        <v>24661</v>
      </c>
      <c r="R16" s="57">
        <f t="shared" si="14"/>
        <v>14612</v>
      </c>
      <c r="S16" s="95"/>
      <c r="T16" s="132" t="s">
        <v>92</v>
      </c>
      <c r="U16" s="133">
        <v>4</v>
      </c>
      <c r="V16" s="133">
        <v>137</v>
      </c>
      <c r="W16" s="133">
        <v>1666</v>
      </c>
      <c r="X16" s="133">
        <v>3574</v>
      </c>
      <c r="Y16" s="133">
        <v>4561</v>
      </c>
      <c r="Z16" s="133">
        <v>4806</v>
      </c>
      <c r="AA16" s="133">
        <v>4718</v>
      </c>
      <c r="AB16" s="133">
        <v>4269</v>
      </c>
      <c r="AC16" s="133">
        <v>2896</v>
      </c>
      <c r="AD16" s="133">
        <v>1239</v>
      </c>
      <c r="AE16" s="133">
        <v>370</v>
      </c>
      <c r="AF16" s="133">
        <v>253</v>
      </c>
      <c r="AG16" s="133">
        <v>3</v>
      </c>
      <c r="AH16" s="133">
        <v>28496</v>
      </c>
      <c r="AI16" s="133">
        <v>17657</v>
      </c>
      <c r="AJ16" s="133">
        <v>10836</v>
      </c>
      <c r="AK16" s="94"/>
      <c r="AL16" s="132" t="s">
        <v>93</v>
      </c>
      <c r="AM16" s="135">
        <v>0</v>
      </c>
      <c r="AN16" s="135">
        <v>0</v>
      </c>
      <c r="AO16" s="135">
        <v>3</v>
      </c>
      <c r="AP16" s="135">
        <v>8</v>
      </c>
      <c r="AQ16" s="135">
        <v>24</v>
      </c>
      <c r="AR16" s="135">
        <v>30</v>
      </c>
      <c r="AS16" s="135">
        <v>23</v>
      </c>
      <c r="AT16" s="135">
        <v>19</v>
      </c>
      <c r="AU16" s="135">
        <v>15</v>
      </c>
      <c r="AV16" s="135">
        <v>7</v>
      </c>
      <c r="AW16" s="135">
        <v>1</v>
      </c>
      <c r="AX16" s="135">
        <v>2</v>
      </c>
      <c r="AY16" s="135">
        <v>0</v>
      </c>
      <c r="AZ16" s="135">
        <v>132</v>
      </c>
      <c r="BA16" s="135">
        <v>86</v>
      </c>
      <c r="BB16" s="135">
        <v>46</v>
      </c>
      <c r="BC16" s="94"/>
      <c r="BD16" s="132" t="s">
        <v>93</v>
      </c>
      <c r="BE16" s="175">
        <v>2</v>
      </c>
      <c r="BF16" s="175">
        <v>22</v>
      </c>
      <c r="BG16" s="175">
        <v>265</v>
      </c>
      <c r="BH16" s="175">
        <v>476</v>
      </c>
      <c r="BI16" s="175">
        <v>521</v>
      </c>
      <c r="BJ16" s="175">
        <v>437</v>
      </c>
      <c r="BK16" s="175">
        <v>363</v>
      </c>
      <c r="BL16" s="175">
        <v>293</v>
      </c>
      <c r="BM16" s="175">
        <v>180</v>
      </c>
      <c r="BN16" s="175">
        <v>64</v>
      </c>
      <c r="BO16" s="175">
        <v>8</v>
      </c>
      <c r="BP16" s="175">
        <v>7</v>
      </c>
      <c r="BQ16" s="175">
        <v>276</v>
      </c>
      <c r="BR16" s="175">
        <v>2914</v>
      </c>
      <c r="BS16" s="175">
        <v>1828</v>
      </c>
      <c r="BT16" s="175">
        <v>1086</v>
      </c>
      <c r="BV16" s="132" t="s">
        <v>93</v>
      </c>
      <c r="BW16" s="175">
        <v>0</v>
      </c>
      <c r="BX16" s="175">
        <v>0</v>
      </c>
      <c r="BY16" s="175">
        <v>0</v>
      </c>
      <c r="BZ16" s="175">
        <v>0</v>
      </c>
      <c r="CA16" s="175">
        <v>4</v>
      </c>
      <c r="CB16" s="175">
        <v>9</v>
      </c>
      <c r="CC16" s="175">
        <v>5</v>
      </c>
      <c r="CD16" s="175">
        <v>8</v>
      </c>
      <c r="CE16" s="175">
        <v>5</v>
      </c>
      <c r="CF16" s="175">
        <v>2</v>
      </c>
      <c r="CG16" s="175">
        <v>0</v>
      </c>
      <c r="CH16" s="175">
        <v>0</v>
      </c>
      <c r="CI16" s="175">
        <v>0</v>
      </c>
      <c r="CJ16" s="175">
        <v>33</v>
      </c>
      <c r="CK16" s="175">
        <v>11</v>
      </c>
      <c r="CL16" s="175">
        <v>22</v>
      </c>
      <c r="CN16" s="132" t="s">
        <v>93</v>
      </c>
      <c r="CO16" s="175">
        <v>0</v>
      </c>
      <c r="CP16" s="175">
        <v>2</v>
      </c>
      <c r="CQ16" s="175">
        <v>28</v>
      </c>
      <c r="CR16" s="175">
        <v>26</v>
      </c>
      <c r="CS16" s="175">
        <v>21</v>
      </c>
      <c r="CT16" s="175">
        <v>15</v>
      </c>
      <c r="CU16" s="175">
        <v>10</v>
      </c>
      <c r="CV16" s="175">
        <v>9</v>
      </c>
      <c r="CW16" s="175">
        <v>5</v>
      </c>
      <c r="CX16" s="175">
        <v>0</v>
      </c>
      <c r="CY16" s="175">
        <v>0</v>
      </c>
      <c r="CZ16" s="175">
        <v>0</v>
      </c>
      <c r="DA16" s="175">
        <v>0</v>
      </c>
      <c r="DB16" s="175">
        <v>116</v>
      </c>
      <c r="DC16" s="175">
        <v>84</v>
      </c>
      <c r="DD16" s="175">
        <v>32</v>
      </c>
      <c r="DF16" s="132" t="s">
        <v>93</v>
      </c>
      <c r="DG16" s="175">
        <v>0</v>
      </c>
      <c r="DH16" s="175">
        <v>18</v>
      </c>
      <c r="DI16" s="175">
        <v>516</v>
      </c>
      <c r="DJ16" s="175">
        <v>1427</v>
      </c>
      <c r="DK16" s="175">
        <v>1603</v>
      </c>
      <c r="DL16" s="175">
        <v>1505</v>
      </c>
      <c r="DM16" s="175">
        <v>1321</v>
      </c>
      <c r="DN16" s="175">
        <v>780</v>
      </c>
      <c r="DO16" s="175">
        <v>325</v>
      </c>
      <c r="DP16" s="175">
        <v>84</v>
      </c>
      <c r="DQ16" s="175">
        <v>6</v>
      </c>
      <c r="DR16" s="175">
        <v>0</v>
      </c>
      <c r="DS16" s="175">
        <v>0</v>
      </c>
      <c r="DT16" s="175">
        <v>7585</v>
      </c>
      <c r="DU16" s="175">
        <v>4995</v>
      </c>
      <c r="DV16" s="175">
        <v>2590</v>
      </c>
    </row>
    <row r="17" spans="2:126" ht="12.75">
      <c r="B17" s="132" t="s">
        <v>94</v>
      </c>
      <c r="C17" s="57">
        <f t="shared" si="15"/>
        <v>7</v>
      </c>
      <c r="D17" s="57">
        <f t="shared" si="0"/>
        <v>49</v>
      </c>
      <c r="E17" s="57">
        <f t="shared" si="1"/>
        <v>1358</v>
      </c>
      <c r="F17" s="57">
        <f t="shared" si="2"/>
        <v>3797</v>
      </c>
      <c r="G17" s="57">
        <f t="shared" si="3"/>
        <v>4879</v>
      </c>
      <c r="H17" s="57">
        <f t="shared" si="4"/>
        <v>5362</v>
      </c>
      <c r="I17" s="57">
        <f t="shared" si="5"/>
        <v>5002</v>
      </c>
      <c r="J17" s="57">
        <f t="shared" si="6"/>
        <v>4266</v>
      </c>
      <c r="K17" s="57">
        <f t="shared" si="7"/>
        <v>2830</v>
      </c>
      <c r="L17" s="57">
        <f t="shared" si="8"/>
        <v>1063</v>
      </c>
      <c r="M17" s="57">
        <f t="shared" si="9"/>
        <v>266</v>
      </c>
      <c r="N17" s="57">
        <f t="shared" si="10"/>
        <v>135</v>
      </c>
      <c r="O17" s="57">
        <f t="shared" si="11"/>
        <v>261</v>
      </c>
      <c r="P17" s="57">
        <f t="shared" si="12"/>
        <v>29275</v>
      </c>
      <c r="Q17" s="57">
        <f t="shared" si="13"/>
        <v>19098</v>
      </c>
      <c r="R17" s="57">
        <f t="shared" si="14"/>
        <v>10176</v>
      </c>
      <c r="S17" s="95"/>
      <c r="T17" s="132" t="s">
        <v>94</v>
      </c>
      <c r="U17" s="133">
        <v>2</v>
      </c>
      <c r="V17" s="133">
        <v>39</v>
      </c>
      <c r="W17" s="133">
        <v>885</v>
      </c>
      <c r="X17" s="133">
        <v>2260</v>
      </c>
      <c r="Y17" s="133">
        <v>2880</v>
      </c>
      <c r="Z17" s="133">
        <v>3348</v>
      </c>
      <c r="AA17" s="133">
        <v>3266</v>
      </c>
      <c r="AB17" s="133">
        <v>3102</v>
      </c>
      <c r="AC17" s="133">
        <v>2165</v>
      </c>
      <c r="AD17" s="133">
        <v>860</v>
      </c>
      <c r="AE17" s="133">
        <v>227</v>
      </c>
      <c r="AF17" s="133">
        <v>130</v>
      </c>
      <c r="AG17" s="133">
        <v>1</v>
      </c>
      <c r="AH17" s="133">
        <v>19165</v>
      </c>
      <c r="AI17" s="133">
        <v>12276</v>
      </c>
      <c r="AJ17" s="133">
        <v>6888</v>
      </c>
      <c r="AK17" s="94"/>
      <c r="AL17" s="132" t="s">
        <v>95</v>
      </c>
      <c r="AM17" s="135">
        <v>0</v>
      </c>
      <c r="AN17" s="135">
        <v>0</v>
      </c>
      <c r="AO17" s="135">
        <v>6</v>
      </c>
      <c r="AP17" s="135">
        <v>14</v>
      </c>
      <c r="AQ17" s="135">
        <v>34</v>
      </c>
      <c r="AR17" s="135">
        <v>29</v>
      </c>
      <c r="AS17" s="135">
        <v>32</v>
      </c>
      <c r="AT17" s="135">
        <v>29</v>
      </c>
      <c r="AU17" s="135">
        <v>14</v>
      </c>
      <c r="AV17" s="135">
        <v>7</v>
      </c>
      <c r="AW17" s="135">
        <v>3</v>
      </c>
      <c r="AX17" s="135">
        <v>0</v>
      </c>
      <c r="AY17" s="135">
        <v>0</v>
      </c>
      <c r="AZ17" s="135">
        <v>168</v>
      </c>
      <c r="BA17" s="135">
        <v>103</v>
      </c>
      <c r="BB17" s="135">
        <v>65</v>
      </c>
      <c r="BC17" s="94"/>
      <c r="BD17" s="132" t="s">
        <v>95</v>
      </c>
      <c r="BE17" s="175">
        <v>4</v>
      </c>
      <c r="BF17" s="175">
        <v>5</v>
      </c>
      <c r="BG17" s="175">
        <v>171</v>
      </c>
      <c r="BH17" s="175">
        <v>360</v>
      </c>
      <c r="BI17" s="175">
        <v>439</v>
      </c>
      <c r="BJ17" s="175">
        <v>414</v>
      </c>
      <c r="BK17" s="175">
        <v>364</v>
      </c>
      <c r="BL17" s="175">
        <v>290</v>
      </c>
      <c r="BM17" s="175">
        <v>207</v>
      </c>
      <c r="BN17" s="175">
        <v>79</v>
      </c>
      <c r="BO17" s="175">
        <v>21</v>
      </c>
      <c r="BP17" s="175">
        <v>5</v>
      </c>
      <c r="BQ17" s="175">
        <v>260</v>
      </c>
      <c r="BR17" s="175">
        <v>2619</v>
      </c>
      <c r="BS17" s="175">
        <v>1711</v>
      </c>
      <c r="BT17" s="175">
        <v>908</v>
      </c>
      <c r="BV17" s="132" t="s">
        <v>95</v>
      </c>
      <c r="BW17" s="175">
        <v>0</v>
      </c>
      <c r="BX17" s="175">
        <v>0</v>
      </c>
      <c r="BY17" s="175">
        <v>0</v>
      </c>
      <c r="BZ17" s="175">
        <v>2</v>
      </c>
      <c r="CA17" s="175">
        <v>2</v>
      </c>
      <c r="CB17" s="175">
        <v>4</v>
      </c>
      <c r="CC17" s="175">
        <v>0</v>
      </c>
      <c r="CD17" s="175">
        <v>3</v>
      </c>
      <c r="CE17" s="175">
        <v>5</v>
      </c>
      <c r="CF17" s="175">
        <v>2</v>
      </c>
      <c r="CG17" s="175">
        <v>0</v>
      </c>
      <c r="CH17" s="175">
        <v>0</v>
      </c>
      <c r="CI17" s="175">
        <v>0</v>
      </c>
      <c r="CJ17" s="175">
        <v>18</v>
      </c>
      <c r="CK17" s="175">
        <v>6</v>
      </c>
      <c r="CL17" s="175">
        <v>12</v>
      </c>
      <c r="CN17" s="132" t="s">
        <v>95</v>
      </c>
      <c r="CO17" s="175">
        <v>1</v>
      </c>
      <c r="CP17" s="175">
        <v>1</v>
      </c>
      <c r="CQ17" s="175">
        <v>13</v>
      </c>
      <c r="CR17" s="175">
        <v>18</v>
      </c>
      <c r="CS17" s="175">
        <v>25</v>
      </c>
      <c r="CT17" s="175">
        <v>10</v>
      </c>
      <c r="CU17" s="175">
        <v>10</v>
      </c>
      <c r="CV17" s="175">
        <v>6</v>
      </c>
      <c r="CW17" s="175">
        <v>7</v>
      </c>
      <c r="CX17" s="175">
        <v>2</v>
      </c>
      <c r="CY17" s="175">
        <v>1</v>
      </c>
      <c r="CZ17" s="175">
        <v>0</v>
      </c>
      <c r="DA17" s="175">
        <v>0</v>
      </c>
      <c r="DB17" s="175">
        <v>94</v>
      </c>
      <c r="DC17" s="175">
        <v>66</v>
      </c>
      <c r="DD17" s="175">
        <v>28</v>
      </c>
      <c r="DF17" s="132" t="s">
        <v>95</v>
      </c>
      <c r="DG17" s="175">
        <v>0</v>
      </c>
      <c r="DH17" s="175">
        <v>4</v>
      </c>
      <c r="DI17" s="175">
        <v>283</v>
      </c>
      <c r="DJ17" s="175">
        <v>1143</v>
      </c>
      <c r="DK17" s="175">
        <v>1499</v>
      </c>
      <c r="DL17" s="175">
        <v>1557</v>
      </c>
      <c r="DM17" s="175">
        <v>1330</v>
      </c>
      <c r="DN17" s="175">
        <v>836</v>
      </c>
      <c r="DO17" s="175">
        <v>432</v>
      </c>
      <c r="DP17" s="175">
        <v>113</v>
      </c>
      <c r="DQ17" s="175">
        <v>14</v>
      </c>
      <c r="DR17" s="175">
        <v>0</v>
      </c>
      <c r="DS17" s="175">
        <v>0</v>
      </c>
      <c r="DT17" s="175">
        <v>7211</v>
      </c>
      <c r="DU17" s="175">
        <v>4936</v>
      </c>
      <c r="DV17" s="175">
        <v>2275</v>
      </c>
    </row>
    <row r="18" spans="2:126" ht="12.75">
      <c r="B18" s="132" t="s">
        <v>96</v>
      </c>
      <c r="C18" s="57">
        <f t="shared" si="15"/>
        <v>2</v>
      </c>
      <c r="D18" s="57">
        <f t="shared" si="0"/>
        <v>17</v>
      </c>
      <c r="E18" s="57">
        <f t="shared" si="1"/>
        <v>608</v>
      </c>
      <c r="F18" s="57">
        <f t="shared" si="2"/>
        <v>2552</v>
      </c>
      <c r="G18" s="57">
        <f t="shared" si="3"/>
        <v>3880</v>
      </c>
      <c r="H18" s="57">
        <f t="shared" si="4"/>
        <v>4584</v>
      </c>
      <c r="I18" s="57">
        <f t="shared" si="5"/>
        <v>4524</v>
      </c>
      <c r="J18" s="57">
        <f t="shared" si="6"/>
        <v>3939</v>
      </c>
      <c r="K18" s="57">
        <f t="shared" si="7"/>
        <v>2796</v>
      </c>
      <c r="L18" s="57">
        <f t="shared" si="8"/>
        <v>1109</v>
      </c>
      <c r="M18" s="57">
        <f t="shared" si="9"/>
        <v>204</v>
      </c>
      <c r="N18" s="57">
        <f t="shared" si="10"/>
        <v>120</v>
      </c>
      <c r="O18" s="57">
        <f t="shared" si="11"/>
        <v>208</v>
      </c>
      <c r="P18" s="57">
        <f t="shared" si="12"/>
        <v>24543</v>
      </c>
      <c r="Q18" s="57">
        <f t="shared" si="13"/>
        <v>16742</v>
      </c>
      <c r="R18" s="57">
        <f t="shared" si="14"/>
        <v>7800</v>
      </c>
      <c r="S18" s="95"/>
      <c r="T18" s="132" t="s">
        <v>96</v>
      </c>
      <c r="U18" s="133">
        <v>1</v>
      </c>
      <c r="V18" s="133">
        <v>14</v>
      </c>
      <c r="W18" s="133">
        <v>393</v>
      </c>
      <c r="X18" s="133">
        <v>1420</v>
      </c>
      <c r="Y18" s="133">
        <v>2128</v>
      </c>
      <c r="Z18" s="133">
        <v>2600</v>
      </c>
      <c r="AA18" s="133">
        <v>2683</v>
      </c>
      <c r="AB18" s="133">
        <v>2502</v>
      </c>
      <c r="AC18" s="133">
        <v>1915</v>
      </c>
      <c r="AD18" s="133">
        <v>793</v>
      </c>
      <c r="AE18" s="133">
        <v>171</v>
      </c>
      <c r="AF18" s="133">
        <v>101</v>
      </c>
      <c r="AG18" s="133">
        <v>1</v>
      </c>
      <c r="AH18" s="133">
        <v>14722</v>
      </c>
      <c r="AI18" s="133">
        <v>9879</v>
      </c>
      <c r="AJ18" s="133">
        <v>4842</v>
      </c>
      <c r="AK18" s="94"/>
      <c r="AL18" s="132" t="s">
        <v>97</v>
      </c>
      <c r="AM18" s="135">
        <v>0</v>
      </c>
      <c r="AN18" s="135">
        <v>0</v>
      </c>
      <c r="AO18" s="135">
        <v>3</v>
      </c>
      <c r="AP18" s="135">
        <v>20</v>
      </c>
      <c r="AQ18" s="135">
        <v>24</v>
      </c>
      <c r="AR18" s="135">
        <v>41</v>
      </c>
      <c r="AS18" s="135">
        <v>48</v>
      </c>
      <c r="AT18" s="135">
        <v>33</v>
      </c>
      <c r="AU18" s="135">
        <v>35</v>
      </c>
      <c r="AV18" s="135">
        <v>21</v>
      </c>
      <c r="AW18" s="135">
        <v>3</v>
      </c>
      <c r="AX18" s="135">
        <v>0</v>
      </c>
      <c r="AY18" s="135">
        <v>0</v>
      </c>
      <c r="AZ18" s="135">
        <v>228</v>
      </c>
      <c r="BA18" s="135">
        <v>142</v>
      </c>
      <c r="BB18" s="135">
        <v>86</v>
      </c>
      <c r="BC18" s="94"/>
      <c r="BD18" s="132" t="s">
        <v>97</v>
      </c>
      <c r="BE18" s="175">
        <v>1</v>
      </c>
      <c r="BF18" s="175">
        <v>0</v>
      </c>
      <c r="BG18" s="175">
        <v>76</v>
      </c>
      <c r="BH18" s="175">
        <v>304</v>
      </c>
      <c r="BI18" s="175">
        <v>361</v>
      </c>
      <c r="BJ18" s="175">
        <v>405</v>
      </c>
      <c r="BK18" s="175">
        <v>373</v>
      </c>
      <c r="BL18" s="175">
        <v>358</v>
      </c>
      <c r="BM18" s="175">
        <v>243</v>
      </c>
      <c r="BN18" s="175">
        <v>120</v>
      </c>
      <c r="BO18" s="175">
        <v>13</v>
      </c>
      <c r="BP18" s="175">
        <v>14</v>
      </c>
      <c r="BQ18" s="175">
        <v>207</v>
      </c>
      <c r="BR18" s="175">
        <v>2475</v>
      </c>
      <c r="BS18" s="175">
        <v>1675</v>
      </c>
      <c r="BT18" s="175">
        <v>800</v>
      </c>
      <c r="BV18" s="132" t="s">
        <v>97</v>
      </c>
      <c r="BW18" s="175">
        <v>0</v>
      </c>
      <c r="BX18" s="175">
        <v>0</v>
      </c>
      <c r="BY18" s="175">
        <v>0</v>
      </c>
      <c r="BZ18" s="175">
        <v>0</v>
      </c>
      <c r="CA18" s="175">
        <v>0</v>
      </c>
      <c r="CB18" s="175">
        <v>1</v>
      </c>
      <c r="CC18" s="175">
        <v>1</v>
      </c>
      <c r="CD18" s="175">
        <v>1</v>
      </c>
      <c r="CE18" s="175">
        <v>0</v>
      </c>
      <c r="CF18" s="175">
        <v>0</v>
      </c>
      <c r="CG18" s="175">
        <v>1</v>
      </c>
      <c r="CH18" s="175">
        <v>0</v>
      </c>
      <c r="CI18" s="175">
        <v>0</v>
      </c>
      <c r="CJ18" s="175">
        <v>4</v>
      </c>
      <c r="CK18" s="175">
        <v>2</v>
      </c>
      <c r="CL18" s="175">
        <v>2</v>
      </c>
      <c r="CN18" s="132" t="s">
        <v>97</v>
      </c>
      <c r="CO18" s="175">
        <v>0</v>
      </c>
      <c r="CP18" s="175">
        <v>0</v>
      </c>
      <c r="CQ18" s="175">
        <v>7</v>
      </c>
      <c r="CR18" s="175">
        <v>13</v>
      </c>
      <c r="CS18" s="175">
        <v>12</v>
      </c>
      <c r="CT18" s="175">
        <v>11</v>
      </c>
      <c r="CU18" s="175">
        <v>8</v>
      </c>
      <c r="CV18" s="175">
        <v>11</v>
      </c>
      <c r="CW18" s="175">
        <v>7</v>
      </c>
      <c r="CX18" s="175">
        <v>1</v>
      </c>
      <c r="CY18" s="175">
        <v>0</v>
      </c>
      <c r="CZ18" s="175">
        <v>2</v>
      </c>
      <c r="DA18" s="175">
        <v>0</v>
      </c>
      <c r="DB18" s="175">
        <v>72</v>
      </c>
      <c r="DC18" s="175">
        <v>59</v>
      </c>
      <c r="DD18" s="175">
        <v>13</v>
      </c>
      <c r="DF18" s="132" t="s">
        <v>97</v>
      </c>
      <c r="DG18" s="175">
        <v>0</v>
      </c>
      <c r="DH18" s="175">
        <v>3</v>
      </c>
      <c r="DI18" s="175">
        <v>129</v>
      </c>
      <c r="DJ18" s="175">
        <v>795</v>
      </c>
      <c r="DK18" s="175">
        <v>1355</v>
      </c>
      <c r="DL18" s="175">
        <v>1526</v>
      </c>
      <c r="DM18" s="175">
        <v>1411</v>
      </c>
      <c r="DN18" s="175">
        <v>1034</v>
      </c>
      <c r="DO18" s="175">
        <v>596</v>
      </c>
      <c r="DP18" s="175">
        <v>174</v>
      </c>
      <c r="DQ18" s="175">
        <v>16</v>
      </c>
      <c r="DR18" s="175">
        <v>3</v>
      </c>
      <c r="DS18" s="175">
        <v>0</v>
      </c>
      <c r="DT18" s="175">
        <v>7042</v>
      </c>
      <c r="DU18" s="175">
        <v>4985</v>
      </c>
      <c r="DV18" s="175">
        <v>2057</v>
      </c>
    </row>
    <row r="19" spans="2:126" ht="12.75">
      <c r="B19" s="132" t="s">
        <v>98</v>
      </c>
      <c r="C19" s="57">
        <f t="shared" si="15"/>
        <v>2</v>
      </c>
      <c r="D19" s="57">
        <f t="shared" si="0"/>
        <v>5</v>
      </c>
      <c r="E19" s="57">
        <f t="shared" si="1"/>
        <v>183</v>
      </c>
      <c r="F19" s="57">
        <f t="shared" si="2"/>
        <v>867</v>
      </c>
      <c r="G19" s="57">
        <f t="shared" si="3"/>
        <v>1578</v>
      </c>
      <c r="H19" s="57">
        <f t="shared" si="4"/>
        <v>1972</v>
      </c>
      <c r="I19" s="57">
        <f t="shared" si="5"/>
        <v>2073</v>
      </c>
      <c r="J19" s="57">
        <f t="shared" si="6"/>
        <v>1896</v>
      </c>
      <c r="K19" s="57">
        <f t="shared" si="7"/>
        <v>1394</v>
      </c>
      <c r="L19" s="57">
        <f t="shared" si="8"/>
        <v>626</v>
      </c>
      <c r="M19" s="57">
        <f t="shared" si="9"/>
        <v>158</v>
      </c>
      <c r="N19" s="57">
        <f t="shared" si="10"/>
        <v>49</v>
      </c>
      <c r="O19" s="57">
        <f t="shared" si="11"/>
        <v>113</v>
      </c>
      <c r="P19" s="57">
        <f t="shared" si="12"/>
        <v>10916</v>
      </c>
      <c r="Q19" s="57">
        <f t="shared" si="13"/>
        <v>7820</v>
      </c>
      <c r="R19" s="57">
        <f t="shared" si="14"/>
        <v>3096</v>
      </c>
      <c r="S19" s="95"/>
      <c r="T19" s="132" t="s">
        <v>98</v>
      </c>
      <c r="U19" s="133">
        <v>0</v>
      </c>
      <c r="V19" s="133">
        <v>5</v>
      </c>
      <c r="W19" s="133">
        <v>124</v>
      </c>
      <c r="X19" s="133">
        <v>476</v>
      </c>
      <c r="Y19" s="133">
        <v>853</v>
      </c>
      <c r="Z19" s="133">
        <v>1086</v>
      </c>
      <c r="AA19" s="133">
        <v>1222</v>
      </c>
      <c r="AB19" s="133">
        <v>1193</v>
      </c>
      <c r="AC19" s="133">
        <v>952</v>
      </c>
      <c r="AD19" s="133">
        <v>438</v>
      </c>
      <c r="AE19" s="133">
        <v>125</v>
      </c>
      <c r="AF19" s="133">
        <v>42</v>
      </c>
      <c r="AG19" s="133">
        <v>0</v>
      </c>
      <c r="AH19" s="133">
        <v>6516</v>
      </c>
      <c r="AI19" s="133">
        <v>4566</v>
      </c>
      <c r="AJ19" s="133">
        <v>1950</v>
      </c>
      <c r="AK19" s="94"/>
      <c r="AL19" s="132" t="s">
        <v>99</v>
      </c>
      <c r="AM19" s="135">
        <v>0</v>
      </c>
      <c r="AN19" s="135">
        <v>0</v>
      </c>
      <c r="AO19" s="135">
        <v>1</v>
      </c>
      <c r="AP19" s="135">
        <v>4</v>
      </c>
      <c r="AQ19" s="135">
        <v>6</v>
      </c>
      <c r="AR19" s="135">
        <v>6</v>
      </c>
      <c r="AS19" s="135">
        <v>2</v>
      </c>
      <c r="AT19" s="135">
        <v>15</v>
      </c>
      <c r="AU19" s="135">
        <v>6</v>
      </c>
      <c r="AV19" s="135">
        <v>4</v>
      </c>
      <c r="AW19" s="135">
        <v>1</v>
      </c>
      <c r="AX19" s="135">
        <v>0</v>
      </c>
      <c r="AY19" s="135">
        <v>0</v>
      </c>
      <c r="AZ19" s="135">
        <v>45</v>
      </c>
      <c r="BA19" s="135">
        <v>30</v>
      </c>
      <c r="BB19" s="135">
        <v>15</v>
      </c>
      <c r="BC19" s="94"/>
      <c r="BD19" s="132" t="s">
        <v>99</v>
      </c>
      <c r="BE19" s="175">
        <v>2</v>
      </c>
      <c r="BF19" s="175">
        <v>0</v>
      </c>
      <c r="BG19" s="175">
        <v>27</v>
      </c>
      <c r="BH19" s="175">
        <v>113</v>
      </c>
      <c r="BI19" s="175">
        <v>190</v>
      </c>
      <c r="BJ19" s="175">
        <v>214</v>
      </c>
      <c r="BK19" s="175">
        <v>219</v>
      </c>
      <c r="BL19" s="175">
        <v>201</v>
      </c>
      <c r="BM19" s="175">
        <v>144</v>
      </c>
      <c r="BN19" s="175">
        <v>63</v>
      </c>
      <c r="BO19" s="175">
        <v>19</v>
      </c>
      <c r="BP19" s="175">
        <v>5</v>
      </c>
      <c r="BQ19" s="175">
        <v>112</v>
      </c>
      <c r="BR19" s="175">
        <v>1309</v>
      </c>
      <c r="BS19" s="175">
        <v>933</v>
      </c>
      <c r="BT19" s="175">
        <v>376</v>
      </c>
      <c r="BV19" s="132" t="s">
        <v>99</v>
      </c>
      <c r="BW19" s="175">
        <v>0</v>
      </c>
      <c r="BX19" s="175">
        <v>0</v>
      </c>
      <c r="BY19" s="175">
        <v>0</v>
      </c>
      <c r="BZ19" s="175">
        <v>0</v>
      </c>
      <c r="CA19" s="175">
        <v>0</v>
      </c>
      <c r="CB19" s="175">
        <v>0</v>
      </c>
      <c r="CC19" s="175">
        <v>1</v>
      </c>
      <c r="CD19" s="175">
        <v>2</v>
      </c>
      <c r="CE19" s="175">
        <v>3</v>
      </c>
      <c r="CF19" s="175">
        <v>2</v>
      </c>
      <c r="CG19" s="175">
        <v>0</v>
      </c>
      <c r="CH19" s="175">
        <v>0</v>
      </c>
      <c r="CI19" s="175">
        <v>0</v>
      </c>
      <c r="CJ19" s="175">
        <v>8</v>
      </c>
      <c r="CK19" s="175">
        <v>3</v>
      </c>
      <c r="CL19" s="175">
        <v>5</v>
      </c>
      <c r="CN19" s="132" t="s">
        <v>99</v>
      </c>
      <c r="CO19" s="175">
        <v>0</v>
      </c>
      <c r="CP19" s="175">
        <v>0</v>
      </c>
      <c r="CQ19" s="175">
        <v>4</v>
      </c>
      <c r="CR19" s="175">
        <v>9</v>
      </c>
      <c r="CS19" s="175">
        <v>7</v>
      </c>
      <c r="CT19" s="175">
        <v>10</v>
      </c>
      <c r="CU19" s="175">
        <v>6</v>
      </c>
      <c r="CV19" s="175">
        <v>5</v>
      </c>
      <c r="CW19" s="175">
        <v>3</v>
      </c>
      <c r="CX19" s="175">
        <v>2</v>
      </c>
      <c r="CY19" s="175">
        <v>0</v>
      </c>
      <c r="CZ19" s="175">
        <v>0</v>
      </c>
      <c r="DA19" s="175">
        <v>0</v>
      </c>
      <c r="DB19" s="175">
        <v>46</v>
      </c>
      <c r="DC19" s="175">
        <v>34</v>
      </c>
      <c r="DD19" s="175">
        <v>12</v>
      </c>
      <c r="DF19" s="132" t="s">
        <v>99</v>
      </c>
      <c r="DG19" s="175">
        <v>0</v>
      </c>
      <c r="DH19" s="175">
        <v>0</v>
      </c>
      <c r="DI19" s="175">
        <v>27</v>
      </c>
      <c r="DJ19" s="175">
        <v>265</v>
      </c>
      <c r="DK19" s="175">
        <v>522</v>
      </c>
      <c r="DL19" s="175">
        <v>656</v>
      </c>
      <c r="DM19" s="175">
        <v>623</v>
      </c>
      <c r="DN19" s="175">
        <v>480</v>
      </c>
      <c r="DO19" s="175">
        <v>286</v>
      </c>
      <c r="DP19" s="175">
        <v>117</v>
      </c>
      <c r="DQ19" s="175">
        <v>13</v>
      </c>
      <c r="DR19" s="175">
        <v>2</v>
      </c>
      <c r="DS19" s="175">
        <v>1</v>
      </c>
      <c r="DT19" s="175">
        <v>2992</v>
      </c>
      <c r="DU19" s="175">
        <v>2254</v>
      </c>
      <c r="DV19" s="175">
        <v>738</v>
      </c>
    </row>
    <row r="20" spans="2:126" ht="12.75">
      <c r="B20" s="132" t="s">
        <v>100</v>
      </c>
      <c r="C20" s="57">
        <f t="shared" si="15"/>
        <v>2</v>
      </c>
      <c r="D20" s="57">
        <f t="shared" si="0"/>
        <v>8</v>
      </c>
      <c r="E20" s="57">
        <f t="shared" si="1"/>
        <v>54</v>
      </c>
      <c r="F20" s="57">
        <f t="shared" si="2"/>
        <v>406</v>
      </c>
      <c r="G20" s="57">
        <f t="shared" si="3"/>
        <v>739</v>
      </c>
      <c r="H20" s="57">
        <f t="shared" si="4"/>
        <v>1121</v>
      </c>
      <c r="I20" s="57">
        <f t="shared" si="5"/>
        <v>1221</v>
      </c>
      <c r="J20" s="57">
        <f t="shared" si="6"/>
        <v>1171</v>
      </c>
      <c r="K20" s="57">
        <f t="shared" si="7"/>
        <v>867</v>
      </c>
      <c r="L20" s="57">
        <f t="shared" si="8"/>
        <v>422</v>
      </c>
      <c r="M20" s="57">
        <f t="shared" si="9"/>
        <v>98</v>
      </c>
      <c r="N20" s="57">
        <f t="shared" si="10"/>
        <v>45</v>
      </c>
      <c r="O20" s="57">
        <f t="shared" si="11"/>
        <v>67</v>
      </c>
      <c r="P20" s="57">
        <f t="shared" si="12"/>
        <v>6221</v>
      </c>
      <c r="Q20" s="57">
        <f t="shared" si="13"/>
        <v>4555</v>
      </c>
      <c r="R20" s="57">
        <f t="shared" si="14"/>
        <v>1666</v>
      </c>
      <c r="S20" s="95"/>
      <c r="T20" s="132" t="s">
        <v>100</v>
      </c>
      <c r="U20" s="133">
        <v>0</v>
      </c>
      <c r="V20" s="133">
        <v>5</v>
      </c>
      <c r="W20" s="133">
        <v>41</v>
      </c>
      <c r="X20" s="133">
        <v>255</v>
      </c>
      <c r="Y20" s="133">
        <v>414</v>
      </c>
      <c r="Z20" s="133">
        <v>620</v>
      </c>
      <c r="AA20" s="133">
        <v>698</v>
      </c>
      <c r="AB20" s="133">
        <v>759</v>
      </c>
      <c r="AC20" s="133">
        <v>577</v>
      </c>
      <c r="AD20" s="133">
        <v>283</v>
      </c>
      <c r="AE20" s="133">
        <v>81</v>
      </c>
      <c r="AF20" s="133">
        <v>35</v>
      </c>
      <c r="AG20" s="133">
        <v>0</v>
      </c>
      <c r="AH20" s="133">
        <v>3768</v>
      </c>
      <c r="AI20" s="133">
        <v>2690</v>
      </c>
      <c r="AJ20" s="133">
        <v>1078</v>
      </c>
      <c r="AK20" s="94"/>
      <c r="AL20" s="132" t="s">
        <v>101</v>
      </c>
      <c r="AM20" s="135">
        <v>0</v>
      </c>
      <c r="AN20" s="135">
        <v>0</v>
      </c>
      <c r="AO20" s="135">
        <v>0</v>
      </c>
      <c r="AP20" s="135">
        <v>0</v>
      </c>
      <c r="AQ20" s="135">
        <v>1</v>
      </c>
      <c r="AR20" s="135">
        <v>2</v>
      </c>
      <c r="AS20" s="135">
        <v>4</v>
      </c>
      <c r="AT20" s="135">
        <v>1</v>
      </c>
      <c r="AU20" s="135">
        <v>6</v>
      </c>
      <c r="AV20" s="135">
        <v>4</v>
      </c>
      <c r="AW20" s="135">
        <v>0</v>
      </c>
      <c r="AX20" s="135">
        <v>1</v>
      </c>
      <c r="AY20" s="135">
        <v>0</v>
      </c>
      <c r="AZ20" s="135">
        <v>19</v>
      </c>
      <c r="BA20" s="135">
        <v>12</v>
      </c>
      <c r="BB20" s="135">
        <v>7</v>
      </c>
      <c r="BC20" s="94"/>
      <c r="BD20" s="132" t="s">
        <v>101</v>
      </c>
      <c r="BE20" s="175">
        <v>2</v>
      </c>
      <c r="BF20" s="175">
        <v>2</v>
      </c>
      <c r="BG20" s="175">
        <v>6</v>
      </c>
      <c r="BH20" s="175">
        <v>52</v>
      </c>
      <c r="BI20" s="175">
        <v>106</v>
      </c>
      <c r="BJ20" s="175">
        <v>133</v>
      </c>
      <c r="BK20" s="175">
        <v>130</v>
      </c>
      <c r="BL20" s="175">
        <v>131</v>
      </c>
      <c r="BM20" s="175">
        <v>95</v>
      </c>
      <c r="BN20" s="175">
        <v>55</v>
      </c>
      <c r="BO20" s="175">
        <v>10</v>
      </c>
      <c r="BP20" s="175">
        <v>8</v>
      </c>
      <c r="BQ20" s="175">
        <v>66</v>
      </c>
      <c r="BR20" s="175">
        <v>796</v>
      </c>
      <c r="BS20" s="175">
        <v>584</v>
      </c>
      <c r="BT20" s="175">
        <v>212</v>
      </c>
      <c r="BV20" s="132" t="s">
        <v>101</v>
      </c>
      <c r="BW20" s="175">
        <v>0</v>
      </c>
      <c r="BX20" s="175">
        <v>0</v>
      </c>
      <c r="BY20" s="175">
        <v>0</v>
      </c>
      <c r="BZ20" s="175">
        <v>0</v>
      </c>
      <c r="CA20" s="175">
        <v>0</v>
      </c>
      <c r="CB20" s="175">
        <v>0</v>
      </c>
      <c r="CC20" s="175">
        <v>1</v>
      </c>
      <c r="CD20" s="175">
        <v>0</v>
      </c>
      <c r="CE20" s="175">
        <v>0</v>
      </c>
      <c r="CF20" s="175">
        <v>2</v>
      </c>
      <c r="CG20" s="175">
        <v>0</v>
      </c>
      <c r="CH20" s="175">
        <v>0</v>
      </c>
      <c r="CI20" s="175">
        <v>0</v>
      </c>
      <c r="CJ20" s="175">
        <v>3</v>
      </c>
      <c r="CK20" s="175">
        <v>2</v>
      </c>
      <c r="CL20" s="175">
        <v>1</v>
      </c>
      <c r="CN20" s="132" t="s">
        <v>101</v>
      </c>
      <c r="CO20" s="175">
        <v>0</v>
      </c>
      <c r="CP20" s="175">
        <v>0</v>
      </c>
      <c r="CQ20" s="175">
        <v>3</v>
      </c>
      <c r="CR20" s="175">
        <v>5</v>
      </c>
      <c r="CS20" s="175">
        <v>6</v>
      </c>
      <c r="CT20" s="175">
        <v>6</v>
      </c>
      <c r="CU20" s="175">
        <v>5</v>
      </c>
      <c r="CV20" s="175">
        <v>1</v>
      </c>
      <c r="CW20" s="175">
        <v>4</v>
      </c>
      <c r="CX20" s="175">
        <v>4</v>
      </c>
      <c r="CY20" s="175">
        <v>0</v>
      </c>
      <c r="CZ20" s="175">
        <v>1</v>
      </c>
      <c r="DA20" s="175">
        <v>0</v>
      </c>
      <c r="DB20" s="175">
        <v>35</v>
      </c>
      <c r="DC20" s="175">
        <v>24</v>
      </c>
      <c r="DD20" s="175">
        <v>11</v>
      </c>
      <c r="DF20" s="132" t="s">
        <v>101</v>
      </c>
      <c r="DG20" s="175">
        <v>0</v>
      </c>
      <c r="DH20" s="175">
        <v>1</v>
      </c>
      <c r="DI20" s="175">
        <v>4</v>
      </c>
      <c r="DJ20" s="175">
        <v>94</v>
      </c>
      <c r="DK20" s="175">
        <v>212</v>
      </c>
      <c r="DL20" s="175">
        <v>360</v>
      </c>
      <c r="DM20" s="175">
        <v>383</v>
      </c>
      <c r="DN20" s="175">
        <v>279</v>
      </c>
      <c r="DO20" s="175">
        <v>185</v>
      </c>
      <c r="DP20" s="175">
        <v>74</v>
      </c>
      <c r="DQ20" s="175">
        <v>7</v>
      </c>
      <c r="DR20" s="175">
        <v>0</v>
      </c>
      <c r="DS20" s="175">
        <v>1</v>
      </c>
      <c r="DT20" s="175">
        <v>1600</v>
      </c>
      <c r="DU20" s="175">
        <v>1243</v>
      </c>
      <c r="DV20" s="175">
        <v>357</v>
      </c>
    </row>
    <row r="21" spans="2:126" ht="12.75">
      <c r="B21" s="132" t="s">
        <v>102</v>
      </c>
      <c r="C21" s="57">
        <f t="shared" si="15"/>
        <v>1</v>
      </c>
      <c r="D21" s="57">
        <f t="shared" si="0"/>
        <v>1</v>
      </c>
      <c r="E21" s="57">
        <f t="shared" si="1"/>
        <v>31</v>
      </c>
      <c r="F21" s="57">
        <f t="shared" si="2"/>
        <v>222</v>
      </c>
      <c r="G21" s="57">
        <f t="shared" si="3"/>
        <v>512</v>
      </c>
      <c r="H21" s="57">
        <f t="shared" si="4"/>
        <v>684</v>
      </c>
      <c r="I21" s="57">
        <f t="shared" si="5"/>
        <v>829</v>
      </c>
      <c r="J21" s="57">
        <f t="shared" si="6"/>
        <v>848</v>
      </c>
      <c r="K21" s="57">
        <f t="shared" si="7"/>
        <v>668</v>
      </c>
      <c r="L21" s="57">
        <f t="shared" si="8"/>
        <v>323</v>
      </c>
      <c r="M21" s="57">
        <f t="shared" si="9"/>
        <v>90</v>
      </c>
      <c r="N21" s="57">
        <f t="shared" si="10"/>
        <v>29</v>
      </c>
      <c r="O21" s="57">
        <f t="shared" si="11"/>
        <v>49</v>
      </c>
      <c r="P21" s="57">
        <f t="shared" si="12"/>
        <v>4287</v>
      </c>
      <c r="Q21" s="57">
        <f t="shared" si="13"/>
        <v>3251</v>
      </c>
      <c r="R21" s="57">
        <f t="shared" si="14"/>
        <v>1036</v>
      </c>
      <c r="S21" s="95"/>
      <c r="T21" s="132" t="s">
        <v>102</v>
      </c>
      <c r="U21" s="133">
        <v>0</v>
      </c>
      <c r="V21" s="133">
        <v>1</v>
      </c>
      <c r="W21" s="133">
        <v>17</v>
      </c>
      <c r="X21" s="133">
        <v>123</v>
      </c>
      <c r="Y21" s="133">
        <v>297</v>
      </c>
      <c r="Z21" s="133">
        <v>394</v>
      </c>
      <c r="AA21" s="133">
        <v>496</v>
      </c>
      <c r="AB21" s="133">
        <v>556</v>
      </c>
      <c r="AC21" s="133">
        <v>431</v>
      </c>
      <c r="AD21" s="133">
        <v>228</v>
      </c>
      <c r="AE21" s="133">
        <v>71</v>
      </c>
      <c r="AF21" s="133">
        <v>23</v>
      </c>
      <c r="AG21" s="133">
        <v>0</v>
      </c>
      <c r="AH21" s="133">
        <v>2637</v>
      </c>
      <c r="AI21" s="133">
        <v>1980</v>
      </c>
      <c r="AJ21" s="133">
        <v>657</v>
      </c>
      <c r="AK21" s="94"/>
      <c r="AL21" s="132" t="s">
        <v>103</v>
      </c>
      <c r="AM21" s="135">
        <v>0</v>
      </c>
      <c r="AN21" s="135">
        <v>0</v>
      </c>
      <c r="AO21" s="135">
        <v>0</v>
      </c>
      <c r="AP21" s="135">
        <v>1</v>
      </c>
      <c r="AQ21" s="135">
        <v>1</v>
      </c>
      <c r="AR21" s="135">
        <v>0</v>
      </c>
      <c r="AS21" s="135">
        <v>3</v>
      </c>
      <c r="AT21" s="135">
        <v>4</v>
      </c>
      <c r="AU21" s="135">
        <v>6</v>
      </c>
      <c r="AV21" s="135">
        <v>2</v>
      </c>
      <c r="AW21" s="135">
        <v>1</v>
      </c>
      <c r="AX21" s="135">
        <v>0</v>
      </c>
      <c r="AY21" s="135">
        <v>0</v>
      </c>
      <c r="AZ21" s="135">
        <v>18</v>
      </c>
      <c r="BA21" s="135">
        <v>7</v>
      </c>
      <c r="BB21" s="135">
        <v>11</v>
      </c>
      <c r="BC21" s="94"/>
      <c r="BD21" s="132" t="s">
        <v>103</v>
      </c>
      <c r="BE21" s="175">
        <v>1</v>
      </c>
      <c r="BF21" s="175">
        <v>0</v>
      </c>
      <c r="BG21" s="175">
        <v>5</v>
      </c>
      <c r="BH21" s="175">
        <v>41</v>
      </c>
      <c r="BI21" s="175">
        <v>76</v>
      </c>
      <c r="BJ21" s="175">
        <v>94</v>
      </c>
      <c r="BK21" s="175">
        <v>93</v>
      </c>
      <c r="BL21" s="175">
        <v>94</v>
      </c>
      <c r="BM21" s="175">
        <v>94</v>
      </c>
      <c r="BN21" s="175">
        <v>46</v>
      </c>
      <c r="BO21" s="175">
        <v>10</v>
      </c>
      <c r="BP21" s="175">
        <v>5</v>
      </c>
      <c r="BQ21" s="175">
        <v>49</v>
      </c>
      <c r="BR21" s="175">
        <v>608</v>
      </c>
      <c r="BS21" s="175">
        <v>456</v>
      </c>
      <c r="BT21" s="175">
        <v>152</v>
      </c>
      <c r="BV21" s="132" t="s">
        <v>103</v>
      </c>
      <c r="BW21" s="175">
        <v>0</v>
      </c>
      <c r="BX21" s="175">
        <v>0</v>
      </c>
      <c r="BY21" s="175">
        <v>0</v>
      </c>
      <c r="BZ21" s="175">
        <v>0</v>
      </c>
      <c r="CA21" s="175">
        <v>0</v>
      </c>
      <c r="CB21" s="175">
        <v>1</v>
      </c>
      <c r="CC21" s="175">
        <v>0</v>
      </c>
      <c r="CD21" s="175">
        <v>0</v>
      </c>
      <c r="CE21" s="175">
        <v>1</v>
      </c>
      <c r="CF21" s="175">
        <v>1</v>
      </c>
      <c r="CG21" s="175">
        <v>0</v>
      </c>
      <c r="CH21" s="175">
        <v>1</v>
      </c>
      <c r="CI21" s="175">
        <v>0</v>
      </c>
      <c r="CJ21" s="175">
        <v>4</v>
      </c>
      <c r="CK21" s="175">
        <v>2</v>
      </c>
      <c r="CL21" s="175">
        <v>2</v>
      </c>
      <c r="CN21" s="132" t="s">
        <v>103</v>
      </c>
      <c r="CO21" s="175">
        <v>0</v>
      </c>
      <c r="CP21" s="175">
        <v>0</v>
      </c>
      <c r="CQ21" s="175">
        <v>1</v>
      </c>
      <c r="CR21" s="175">
        <v>0</v>
      </c>
      <c r="CS21" s="175">
        <v>5</v>
      </c>
      <c r="CT21" s="175">
        <v>6</v>
      </c>
      <c r="CU21" s="175">
        <v>3</v>
      </c>
      <c r="CV21" s="175">
        <v>1</v>
      </c>
      <c r="CW21" s="175">
        <v>4</v>
      </c>
      <c r="CX21" s="175">
        <v>1</v>
      </c>
      <c r="CY21" s="175">
        <v>0</v>
      </c>
      <c r="CZ21" s="175">
        <v>0</v>
      </c>
      <c r="DA21" s="175">
        <v>0</v>
      </c>
      <c r="DB21" s="175">
        <v>21</v>
      </c>
      <c r="DC21" s="175">
        <v>18</v>
      </c>
      <c r="DD21" s="175">
        <v>3</v>
      </c>
      <c r="DF21" s="132" t="s">
        <v>103</v>
      </c>
      <c r="DG21" s="175">
        <v>0</v>
      </c>
      <c r="DH21" s="175">
        <v>0</v>
      </c>
      <c r="DI21" s="175">
        <v>8</v>
      </c>
      <c r="DJ21" s="175">
        <v>57</v>
      </c>
      <c r="DK21" s="175">
        <v>133</v>
      </c>
      <c r="DL21" s="175">
        <v>189</v>
      </c>
      <c r="DM21" s="175">
        <v>234</v>
      </c>
      <c r="DN21" s="175">
        <v>193</v>
      </c>
      <c r="DO21" s="175">
        <v>132</v>
      </c>
      <c r="DP21" s="175">
        <v>45</v>
      </c>
      <c r="DQ21" s="175">
        <v>8</v>
      </c>
      <c r="DR21" s="175">
        <v>0</v>
      </c>
      <c r="DS21" s="175">
        <v>0</v>
      </c>
      <c r="DT21" s="175">
        <v>999</v>
      </c>
      <c r="DU21" s="175">
        <v>788</v>
      </c>
      <c r="DV21" s="175">
        <v>211</v>
      </c>
    </row>
    <row r="22" spans="2:126" ht="12.75">
      <c r="B22" s="132" t="s">
        <v>104</v>
      </c>
      <c r="C22" s="57">
        <f t="shared" si="15"/>
        <v>2</v>
      </c>
      <c r="D22" s="57">
        <f t="shared" si="0"/>
        <v>7</v>
      </c>
      <c r="E22" s="57">
        <f t="shared" si="1"/>
        <v>33</v>
      </c>
      <c r="F22" s="57">
        <f t="shared" si="2"/>
        <v>267</v>
      </c>
      <c r="G22" s="57">
        <f t="shared" si="3"/>
        <v>556</v>
      </c>
      <c r="H22" s="57">
        <f t="shared" si="4"/>
        <v>930</v>
      </c>
      <c r="I22" s="57">
        <f t="shared" si="5"/>
        <v>960</v>
      </c>
      <c r="J22" s="57">
        <f t="shared" si="6"/>
        <v>1062</v>
      </c>
      <c r="K22" s="57">
        <f t="shared" si="7"/>
        <v>993</v>
      </c>
      <c r="L22" s="57">
        <f t="shared" si="8"/>
        <v>470</v>
      </c>
      <c r="M22" s="57">
        <f t="shared" si="9"/>
        <v>107</v>
      </c>
      <c r="N22" s="57">
        <f t="shared" si="10"/>
        <v>52</v>
      </c>
      <c r="O22" s="57">
        <f t="shared" si="11"/>
        <v>67</v>
      </c>
      <c r="P22" s="57">
        <f t="shared" si="12"/>
        <v>5506</v>
      </c>
      <c r="Q22" s="57">
        <f t="shared" si="13"/>
        <v>4253</v>
      </c>
      <c r="R22" s="57">
        <f t="shared" si="14"/>
        <v>1253</v>
      </c>
      <c r="S22" s="95"/>
      <c r="T22" s="132" t="s">
        <v>104</v>
      </c>
      <c r="U22" s="133">
        <v>1</v>
      </c>
      <c r="V22" s="133">
        <v>4</v>
      </c>
      <c r="W22" s="133">
        <v>20</v>
      </c>
      <c r="X22" s="133">
        <v>173</v>
      </c>
      <c r="Y22" s="133">
        <v>346</v>
      </c>
      <c r="Z22" s="133">
        <v>557</v>
      </c>
      <c r="AA22" s="133">
        <v>571</v>
      </c>
      <c r="AB22" s="133">
        <v>685</v>
      </c>
      <c r="AC22" s="133">
        <v>648</v>
      </c>
      <c r="AD22" s="133">
        <v>309</v>
      </c>
      <c r="AE22" s="133">
        <v>75</v>
      </c>
      <c r="AF22" s="133">
        <v>41</v>
      </c>
      <c r="AG22" s="133">
        <v>0</v>
      </c>
      <c r="AH22" s="133">
        <v>3430</v>
      </c>
      <c r="AI22" s="133">
        <v>2617</v>
      </c>
      <c r="AJ22" s="133">
        <v>813</v>
      </c>
      <c r="AK22" s="94"/>
      <c r="AL22" s="132" t="s">
        <v>105</v>
      </c>
      <c r="AM22" s="135">
        <v>0</v>
      </c>
      <c r="AN22" s="135">
        <v>0</v>
      </c>
      <c r="AO22" s="135">
        <v>0</v>
      </c>
      <c r="AP22" s="135">
        <v>0</v>
      </c>
      <c r="AQ22" s="135">
        <v>1</v>
      </c>
      <c r="AR22" s="135">
        <v>1</v>
      </c>
      <c r="AS22" s="135">
        <v>4</v>
      </c>
      <c r="AT22" s="135">
        <v>3</v>
      </c>
      <c r="AU22" s="135">
        <v>4</v>
      </c>
      <c r="AV22" s="135">
        <v>2</v>
      </c>
      <c r="AW22" s="135">
        <v>1</v>
      </c>
      <c r="AX22" s="135">
        <v>1</v>
      </c>
      <c r="AY22" s="135">
        <v>0</v>
      </c>
      <c r="AZ22" s="135">
        <v>17</v>
      </c>
      <c r="BA22" s="135">
        <v>11</v>
      </c>
      <c r="BB22" s="135">
        <v>6</v>
      </c>
      <c r="BC22" s="94"/>
      <c r="BD22" s="132" t="s">
        <v>105</v>
      </c>
      <c r="BE22" s="175">
        <v>1</v>
      </c>
      <c r="BF22" s="175">
        <v>3</v>
      </c>
      <c r="BG22" s="175">
        <v>7</v>
      </c>
      <c r="BH22" s="175">
        <v>43</v>
      </c>
      <c r="BI22" s="175">
        <v>76</v>
      </c>
      <c r="BJ22" s="175">
        <v>143</v>
      </c>
      <c r="BK22" s="175">
        <v>135</v>
      </c>
      <c r="BL22" s="175">
        <v>130</v>
      </c>
      <c r="BM22" s="175">
        <v>140</v>
      </c>
      <c r="BN22" s="175">
        <v>79</v>
      </c>
      <c r="BO22" s="175">
        <v>19</v>
      </c>
      <c r="BP22" s="175">
        <v>9</v>
      </c>
      <c r="BQ22" s="175">
        <v>67</v>
      </c>
      <c r="BR22" s="175">
        <v>852</v>
      </c>
      <c r="BS22" s="175">
        <v>667</v>
      </c>
      <c r="BT22" s="175">
        <v>185</v>
      </c>
      <c r="BV22" s="132" t="s">
        <v>105</v>
      </c>
      <c r="BW22" s="175">
        <v>0</v>
      </c>
      <c r="BX22" s="175">
        <v>0</v>
      </c>
      <c r="BY22" s="175">
        <v>0</v>
      </c>
      <c r="BZ22" s="175">
        <v>0</v>
      </c>
      <c r="CA22" s="175">
        <v>0</v>
      </c>
      <c r="CB22" s="175">
        <v>1</v>
      </c>
      <c r="CC22" s="175">
        <v>0</v>
      </c>
      <c r="CD22" s="175">
        <v>0</v>
      </c>
      <c r="CE22" s="175">
        <v>0</v>
      </c>
      <c r="CF22" s="175">
        <v>0</v>
      </c>
      <c r="CG22" s="175">
        <v>0</v>
      </c>
      <c r="CH22" s="175">
        <v>0</v>
      </c>
      <c r="CI22" s="175">
        <v>0</v>
      </c>
      <c r="CJ22" s="175">
        <v>1</v>
      </c>
      <c r="CK22" s="175">
        <v>0</v>
      </c>
      <c r="CL22" s="175">
        <v>1</v>
      </c>
      <c r="CN22" s="132" t="s">
        <v>105</v>
      </c>
      <c r="CO22" s="175">
        <v>0</v>
      </c>
      <c r="CP22" s="175">
        <v>0</v>
      </c>
      <c r="CQ22" s="175">
        <v>1</v>
      </c>
      <c r="CR22" s="175">
        <v>5</v>
      </c>
      <c r="CS22" s="175">
        <v>2</v>
      </c>
      <c r="CT22" s="175">
        <v>8</v>
      </c>
      <c r="CU22" s="175">
        <v>6</v>
      </c>
      <c r="CV22" s="175">
        <v>7</v>
      </c>
      <c r="CW22" s="175">
        <v>10</v>
      </c>
      <c r="CX22" s="175">
        <v>3</v>
      </c>
      <c r="CY22" s="175">
        <v>1</v>
      </c>
      <c r="CZ22" s="175">
        <v>0</v>
      </c>
      <c r="DA22" s="175">
        <v>0</v>
      </c>
      <c r="DB22" s="175">
        <v>43</v>
      </c>
      <c r="DC22" s="175">
        <v>30</v>
      </c>
      <c r="DD22" s="175">
        <v>13</v>
      </c>
      <c r="DF22" s="132" t="s">
        <v>105</v>
      </c>
      <c r="DG22" s="175">
        <v>0</v>
      </c>
      <c r="DH22" s="175">
        <v>0</v>
      </c>
      <c r="DI22" s="175">
        <v>5</v>
      </c>
      <c r="DJ22" s="175">
        <v>46</v>
      </c>
      <c r="DK22" s="175">
        <v>131</v>
      </c>
      <c r="DL22" s="175">
        <v>220</v>
      </c>
      <c r="DM22" s="175">
        <v>244</v>
      </c>
      <c r="DN22" s="175">
        <v>237</v>
      </c>
      <c r="DO22" s="175">
        <v>191</v>
      </c>
      <c r="DP22" s="175">
        <v>77</v>
      </c>
      <c r="DQ22" s="175">
        <v>11</v>
      </c>
      <c r="DR22" s="175">
        <v>1</v>
      </c>
      <c r="DS22" s="175">
        <v>0</v>
      </c>
      <c r="DT22" s="175">
        <v>1163</v>
      </c>
      <c r="DU22" s="175">
        <v>928</v>
      </c>
      <c r="DV22" s="175">
        <v>235</v>
      </c>
    </row>
    <row r="23" spans="2:126" ht="12.75">
      <c r="B23" s="132" t="s">
        <v>106</v>
      </c>
      <c r="C23" s="57">
        <f t="shared" si="15"/>
        <v>1</v>
      </c>
      <c r="D23" s="57">
        <f t="shared" si="0"/>
        <v>1</v>
      </c>
      <c r="E23" s="57">
        <f t="shared" si="1"/>
        <v>28</v>
      </c>
      <c r="F23" s="57">
        <f t="shared" si="2"/>
        <v>186</v>
      </c>
      <c r="G23" s="57">
        <f t="shared" si="3"/>
        <v>439</v>
      </c>
      <c r="H23" s="57">
        <f t="shared" si="4"/>
        <v>722</v>
      </c>
      <c r="I23" s="57">
        <f t="shared" si="5"/>
        <v>863</v>
      </c>
      <c r="J23" s="57">
        <f t="shared" si="6"/>
        <v>907</v>
      </c>
      <c r="K23" s="57">
        <f t="shared" si="7"/>
        <v>835</v>
      </c>
      <c r="L23" s="57">
        <f t="shared" si="8"/>
        <v>454</v>
      </c>
      <c r="M23" s="57">
        <f t="shared" si="9"/>
        <v>105</v>
      </c>
      <c r="N23" s="57">
        <f t="shared" si="10"/>
        <v>46</v>
      </c>
      <c r="O23" s="57">
        <f t="shared" si="11"/>
        <v>56</v>
      </c>
      <c r="P23" s="57">
        <f t="shared" si="12"/>
        <v>4643</v>
      </c>
      <c r="Q23" s="57">
        <f t="shared" si="13"/>
        <v>3682</v>
      </c>
      <c r="R23" s="57">
        <f t="shared" si="14"/>
        <v>961</v>
      </c>
      <c r="S23" s="95"/>
      <c r="T23" s="132" t="s">
        <v>106</v>
      </c>
      <c r="U23" s="133">
        <v>0</v>
      </c>
      <c r="V23" s="133">
        <v>1</v>
      </c>
      <c r="W23" s="133">
        <v>21</v>
      </c>
      <c r="X23" s="133">
        <v>103</v>
      </c>
      <c r="Y23" s="133">
        <v>272</v>
      </c>
      <c r="Z23" s="133">
        <v>447</v>
      </c>
      <c r="AA23" s="133">
        <v>554</v>
      </c>
      <c r="AB23" s="133">
        <v>573</v>
      </c>
      <c r="AC23" s="133">
        <v>575</v>
      </c>
      <c r="AD23" s="133">
        <v>301</v>
      </c>
      <c r="AE23" s="133">
        <v>78</v>
      </c>
      <c r="AF23" s="133">
        <v>35</v>
      </c>
      <c r="AG23" s="133">
        <v>0</v>
      </c>
      <c r="AH23" s="133">
        <v>2960</v>
      </c>
      <c r="AI23" s="133">
        <v>2340</v>
      </c>
      <c r="AJ23" s="133">
        <v>620</v>
      </c>
      <c r="AK23" s="94"/>
      <c r="AL23" s="132" t="s">
        <v>107</v>
      </c>
      <c r="AM23" s="135">
        <v>0</v>
      </c>
      <c r="AN23" s="135">
        <v>0</v>
      </c>
      <c r="AO23" s="135">
        <v>0</v>
      </c>
      <c r="AP23" s="135">
        <v>0</v>
      </c>
      <c r="AQ23" s="135">
        <v>2</v>
      </c>
      <c r="AR23" s="135">
        <v>0</v>
      </c>
      <c r="AS23" s="135">
        <v>0</v>
      </c>
      <c r="AT23" s="135">
        <v>1</v>
      </c>
      <c r="AU23" s="135">
        <v>3</v>
      </c>
      <c r="AV23" s="135">
        <v>2</v>
      </c>
      <c r="AW23" s="135">
        <v>1</v>
      </c>
      <c r="AX23" s="135">
        <v>0</v>
      </c>
      <c r="AY23" s="135">
        <v>0</v>
      </c>
      <c r="AZ23" s="135">
        <v>9</v>
      </c>
      <c r="BA23" s="135">
        <v>5</v>
      </c>
      <c r="BB23" s="135">
        <v>4</v>
      </c>
      <c r="BC23" s="94"/>
      <c r="BD23" s="132" t="s">
        <v>107</v>
      </c>
      <c r="BE23" s="175">
        <v>1</v>
      </c>
      <c r="BF23" s="175">
        <v>0</v>
      </c>
      <c r="BG23" s="175">
        <v>4</v>
      </c>
      <c r="BH23" s="175">
        <v>41</v>
      </c>
      <c r="BI23" s="175">
        <v>75</v>
      </c>
      <c r="BJ23" s="175">
        <v>111</v>
      </c>
      <c r="BK23" s="175">
        <v>124</v>
      </c>
      <c r="BL23" s="175">
        <v>142</v>
      </c>
      <c r="BM23" s="175">
        <v>112</v>
      </c>
      <c r="BN23" s="175">
        <v>74</v>
      </c>
      <c r="BO23" s="175">
        <v>18</v>
      </c>
      <c r="BP23" s="175">
        <v>9</v>
      </c>
      <c r="BQ23" s="175">
        <v>55</v>
      </c>
      <c r="BR23" s="175">
        <v>766</v>
      </c>
      <c r="BS23" s="175">
        <v>605</v>
      </c>
      <c r="BT23" s="175">
        <v>161</v>
      </c>
      <c r="BV23" s="132" t="s">
        <v>107</v>
      </c>
      <c r="BW23" s="175">
        <v>0</v>
      </c>
      <c r="BX23" s="175">
        <v>0</v>
      </c>
      <c r="BY23" s="175">
        <v>0</v>
      </c>
      <c r="BZ23" s="175">
        <v>0</v>
      </c>
      <c r="CA23" s="175">
        <v>0</v>
      </c>
      <c r="CB23" s="175">
        <v>0</v>
      </c>
      <c r="CC23" s="175">
        <v>0</v>
      </c>
      <c r="CD23" s="175">
        <v>0</v>
      </c>
      <c r="CE23" s="175">
        <v>4</v>
      </c>
      <c r="CF23" s="175">
        <v>0</v>
      </c>
      <c r="CG23" s="175">
        <v>1</v>
      </c>
      <c r="CH23" s="175">
        <v>0</v>
      </c>
      <c r="CI23" s="175">
        <v>0</v>
      </c>
      <c r="CJ23" s="175">
        <v>5</v>
      </c>
      <c r="CK23" s="175">
        <v>1</v>
      </c>
      <c r="CL23" s="175">
        <v>4</v>
      </c>
      <c r="CN23" s="132" t="s">
        <v>107</v>
      </c>
      <c r="CO23" s="175">
        <v>0</v>
      </c>
      <c r="CP23" s="175">
        <v>0</v>
      </c>
      <c r="CQ23" s="175">
        <v>0</v>
      </c>
      <c r="CR23" s="175">
        <v>7</v>
      </c>
      <c r="CS23" s="175">
        <v>3</v>
      </c>
      <c r="CT23" s="175">
        <v>4</v>
      </c>
      <c r="CU23" s="175">
        <v>9</v>
      </c>
      <c r="CV23" s="175">
        <v>6</v>
      </c>
      <c r="CW23" s="175">
        <v>8</v>
      </c>
      <c r="CX23" s="175">
        <v>7</v>
      </c>
      <c r="CY23" s="175">
        <v>1</v>
      </c>
      <c r="CZ23" s="175">
        <v>1</v>
      </c>
      <c r="DA23" s="175">
        <v>0</v>
      </c>
      <c r="DB23" s="175">
        <v>46</v>
      </c>
      <c r="DC23" s="175">
        <v>39</v>
      </c>
      <c r="DD23" s="175">
        <v>7</v>
      </c>
      <c r="DF23" s="132" t="s">
        <v>107</v>
      </c>
      <c r="DG23" s="175">
        <v>0</v>
      </c>
      <c r="DH23" s="175">
        <v>0</v>
      </c>
      <c r="DI23" s="175">
        <v>3</v>
      </c>
      <c r="DJ23" s="175">
        <v>35</v>
      </c>
      <c r="DK23" s="175">
        <v>87</v>
      </c>
      <c r="DL23" s="175">
        <v>160</v>
      </c>
      <c r="DM23" s="175">
        <v>176</v>
      </c>
      <c r="DN23" s="175">
        <v>185</v>
      </c>
      <c r="DO23" s="175">
        <v>133</v>
      </c>
      <c r="DP23" s="175">
        <v>70</v>
      </c>
      <c r="DQ23" s="175">
        <v>6</v>
      </c>
      <c r="DR23" s="175">
        <v>1</v>
      </c>
      <c r="DS23" s="175">
        <v>1</v>
      </c>
      <c r="DT23" s="175">
        <v>857</v>
      </c>
      <c r="DU23" s="175">
        <v>692</v>
      </c>
      <c r="DV23" s="175">
        <v>165</v>
      </c>
    </row>
    <row r="24" spans="2:126" ht="12.75">
      <c r="B24" s="132" t="s">
        <v>108</v>
      </c>
      <c r="C24" s="57">
        <f t="shared" si="15"/>
        <v>3</v>
      </c>
      <c r="D24" s="57">
        <f t="shared" si="0"/>
        <v>4</v>
      </c>
      <c r="E24" s="57">
        <f t="shared" si="1"/>
        <v>23</v>
      </c>
      <c r="F24" s="57">
        <f t="shared" si="2"/>
        <v>143</v>
      </c>
      <c r="G24" s="57">
        <f t="shared" si="3"/>
        <v>395</v>
      </c>
      <c r="H24" s="57">
        <f t="shared" si="4"/>
        <v>707</v>
      </c>
      <c r="I24" s="57">
        <f t="shared" si="5"/>
        <v>820</v>
      </c>
      <c r="J24" s="57">
        <f t="shared" si="6"/>
        <v>794</v>
      </c>
      <c r="K24" s="57">
        <f t="shared" si="7"/>
        <v>838</v>
      </c>
      <c r="L24" s="57">
        <f t="shared" si="8"/>
        <v>493</v>
      </c>
      <c r="M24" s="57">
        <f t="shared" si="9"/>
        <v>140</v>
      </c>
      <c r="N24" s="57">
        <f t="shared" si="10"/>
        <v>55</v>
      </c>
      <c r="O24" s="57">
        <f t="shared" si="11"/>
        <v>73</v>
      </c>
      <c r="P24" s="57">
        <f t="shared" si="12"/>
        <v>4488</v>
      </c>
      <c r="Q24" s="57">
        <f t="shared" si="13"/>
        <v>3656</v>
      </c>
      <c r="R24" s="57">
        <f t="shared" si="14"/>
        <v>831</v>
      </c>
      <c r="S24" s="95"/>
      <c r="T24" s="132" t="s">
        <v>108</v>
      </c>
      <c r="U24" s="133">
        <v>1</v>
      </c>
      <c r="V24" s="133">
        <v>3</v>
      </c>
      <c r="W24" s="133">
        <v>10</v>
      </c>
      <c r="X24" s="133">
        <v>91</v>
      </c>
      <c r="Y24" s="133">
        <v>239</v>
      </c>
      <c r="Z24" s="133">
        <v>442</v>
      </c>
      <c r="AA24" s="133">
        <v>519</v>
      </c>
      <c r="AB24" s="133">
        <v>544</v>
      </c>
      <c r="AC24" s="133">
        <v>551</v>
      </c>
      <c r="AD24" s="133">
        <v>321</v>
      </c>
      <c r="AE24" s="133">
        <v>101</v>
      </c>
      <c r="AF24" s="133">
        <v>43</v>
      </c>
      <c r="AG24" s="133">
        <v>1</v>
      </c>
      <c r="AH24" s="133">
        <v>2866</v>
      </c>
      <c r="AI24" s="133">
        <v>2322</v>
      </c>
      <c r="AJ24" s="133">
        <v>543</v>
      </c>
      <c r="AK24" s="94"/>
      <c r="AL24" s="132" t="s">
        <v>109</v>
      </c>
      <c r="AM24" s="135">
        <v>0</v>
      </c>
      <c r="AN24" s="135">
        <v>0</v>
      </c>
      <c r="AO24" s="135">
        <v>0</v>
      </c>
      <c r="AP24" s="135">
        <v>0</v>
      </c>
      <c r="AQ24" s="135">
        <v>0</v>
      </c>
      <c r="AR24" s="135">
        <v>0</v>
      </c>
      <c r="AS24" s="135">
        <v>0</v>
      </c>
      <c r="AT24" s="135">
        <v>1</v>
      </c>
      <c r="AU24" s="135">
        <v>2</v>
      </c>
      <c r="AV24" s="135">
        <v>0</v>
      </c>
      <c r="AW24" s="135">
        <v>2</v>
      </c>
      <c r="AX24" s="135">
        <v>0</v>
      </c>
      <c r="AY24" s="135">
        <v>0</v>
      </c>
      <c r="AZ24" s="135">
        <v>5</v>
      </c>
      <c r="BA24" s="135">
        <v>2</v>
      </c>
      <c r="BB24" s="135">
        <v>3</v>
      </c>
      <c r="BC24" s="94"/>
      <c r="BD24" s="132" t="s">
        <v>109</v>
      </c>
      <c r="BE24" s="175">
        <v>1</v>
      </c>
      <c r="BF24" s="175">
        <v>1</v>
      </c>
      <c r="BG24" s="175">
        <v>2</v>
      </c>
      <c r="BH24" s="175">
        <v>27</v>
      </c>
      <c r="BI24" s="175">
        <v>80</v>
      </c>
      <c r="BJ24" s="175">
        <v>131</v>
      </c>
      <c r="BK24" s="175">
        <v>152</v>
      </c>
      <c r="BL24" s="175">
        <v>119</v>
      </c>
      <c r="BM24" s="175">
        <v>161</v>
      </c>
      <c r="BN24" s="175">
        <v>103</v>
      </c>
      <c r="BO24" s="175">
        <v>26</v>
      </c>
      <c r="BP24" s="175">
        <v>12</v>
      </c>
      <c r="BQ24" s="175">
        <v>72</v>
      </c>
      <c r="BR24" s="175">
        <v>887</v>
      </c>
      <c r="BS24" s="175">
        <v>721</v>
      </c>
      <c r="BT24" s="175">
        <v>166</v>
      </c>
      <c r="BV24" s="132" t="s">
        <v>109</v>
      </c>
      <c r="BW24" s="175">
        <v>0</v>
      </c>
      <c r="BX24" s="175">
        <v>0</v>
      </c>
      <c r="BY24" s="175">
        <v>0</v>
      </c>
      <c r="BZ24" s="175">
        <v>0</v>
      </c>
      <c r="CA24" s="175">
        <v>0</v>
      </c>
      <c r="CB24" s="175">
        <v>1</v>
      </c>
      <c r="CC24" s="175">
        <v>2</v>
      </c>
      <c r="CD24" s="175">
        <v>0</v>
      </c>
      <c r="CE24" s="175">
        <v>2</v>
      </c>
      <c r="CF24" s="175">
        <v>1</v>
      </c>
      <c r="CG24" s="175">
        <v>0</v>
      </c>
      <c r="CH24" s="175">
        <v>0</v>
      </c>
      <c r="CI24" s="175">
        <v>0</v>
      </c>
      <c r="CJ24" s="175">
        <v>6</v>
      </c>
      <c r="CK24" s="175">
        <v>5</v>
      </c>
      <c r="CL24" s="175">
        <v>1</v>
      </c>
      <c r="CN24" s="132" t="s">
        <v>109</v>
      </c>
      <c r="CO24" s="175">
        <v>1</v>
      </c>
      <c r="CP24" s="175">
        <v>0</v>
      </c>
      <c r="CQ24" s="175">
        <v>1</v>
      </c>
      <c r="CR24" s="175">
        <v>2</v>
      </c>
      <c r="CS24" s="175">
        <v>6</v>
      </c>
      <c r="CT24" s="175">
        <v>10</v>
      </c>
      <c r="CU24" s="175">
        <v>8</v>
      </c>
      <c r="CV24" s="175">
        <v>8</v>
      </c>
      <c r="CW24" s="175">
        <v>7</v>
      </c>
      <c r="CX24" s="175">
        <v>3</v>
      </c>
      <c r="CY24" s="175">
        <v>1</v>
      </c>
      <c r="CZ24" s="175">
        <v>0</v>
      </c>
      <c r="DA24" s="175">
        <v>0</v>
      </c>
      <c r="DB24" s="175">
        <v>47</v>
      </c>
      <c r="DC24" s="175">
        <v>35</v>
      </c>
      <c r="DD24" s="175">
        <v>12</v>
      </c>
      <c r="DF24" s="132" t="s">
        <v>109</v>
      </c>
      <c r="DG24" s="175">
        <v>0</v>
      </c>
      <c r="DH24" s="175">
        <v>0</v>
      </c>
      <c r="DI24" s="175">
        <v>10</v>
      </c>
      <c r="DJ24" s="175">
        <v>23</v>
      </c>
      <c r="DK24" s="175">
        <v>70</v>
      </c>
      <c r="DL24" s="175">
        <v>123</v>
      </c>
      <c r="DM24" s="175">
        <v>139</v>
      </c>
      <c r="DN24" s="175">
        <v>122</v>
      </c>
      <c r="DO24" s="175">
        <v>115</v>
      </c>
      <c r="DP24" s="175">
        <v>65</v>
      </c>
      <c r="DQ24" s="175">
        <v>10</v>
      </c>
      <c r="DR24" s="175">
        <v>0</v>
      </c>
      <c r="DS24" s="175">
        <v>0</v>
      </c>
      <c r="DT24" s="175">
        <v>677</v>
      </c>
      <c r="DU24" s="175">
        <v>571</v>
      </c>
      <c r="DV24" s="175">
        <v>106</v>
      </c>
    </row>
    <row r="25" spans="2:126" ht="12.75">
      <c r="B25" s="132" t="s">
        <v>110</v>
      </c>
      <c r="C25" s="57">
        <f t="shared" si="15"/>
        <v>0</v>
      </c>
      <c r="D25" s="57">
        <f t="shared" si="0"/>
        <v>0</v>
      </c>
      <c r="E25" s="57">
        <f t="shared" si="1"/>
        <v>14</v>
      </c>
      <c r="F25" s="57">
        <f t="shared" si="2"/>
        <v>69</v>
      </c>
      <c r="G25" s="57">
        <f t="shared" si="3"/>
        <v>228</v>
      </c>
      <c r="H25" s="57">
        <f t="shared" si="4"/>
        <v>380</v>
      </c>
      <c r="I25" s="57">
        <f t="shared" si="5"/>
        <v>450</v>
      </c>
      <c r="J25" s="57">
        <f t="shared" si="6"/>
        <v>490</v>
      </c>
      <c r="K25" s="57">
        <f t="shared" si="7"/>
        <v>453</v>
      </c>
      <c r="L25" s="57">
        <f t="shared" si="8"/>
        <v>313</v>
      </c>
      <c r="M25" s="57">
        <f t="shared" si="9"/>
        <v>72</v>
      </c>
      <c r="N25" s="57">
        <f t="shared" si="10"/>
        <v>33</v>
      </c>
      <c r="O25" s="57">
        <f t="shared" si="11"/>
        <v>37</v>
      </c>
      <c r="P25" s="57">
        <f t="shared" si="12"/>
        <v>2539</v>
      </c>
      <c r="Q25" s="57">
        <f t="shared" si="13"/>
        <v>2123</v>
      </c>
      <c r="R25" s="57">
        <f t="shared" si="14"/>
        <v>416</v>
      </c>
      <c r="S25" s="95"/>
      <c r="T25" s="132" t="s">
        <v>110</v>
      </c>
      <c r="U25" s="133">
        <v>0</v>
      </c>
      <c r="V25" s="133">
        <v>0</v>
      </c>
      <c r="W25" s="133">
        <v>4</v>
      </c>
      <c r="X25" s="133">
        <v>43</v>
      </c>
      <c r="Y25" s="133">
        <v>151</v>
      </c>
      <c r="Z25" s="133">
        <v>240</v>
      </c>
      <c r="AA25" s="133">
        <v>276</v>
      </c>
      <c r="AB25" s="133">
        <v>350</v>
      </c>
      <c r="AC25" s="133">
        <v>320</v>
      </c>
      <c r="AD25" s="133">
        <v>220</v>
      </c>
      <c r="AE25" s="133">
        <v>57</v>
      </c>
      <c r="AF25" s="133">
        <v>27</v>
      </c>
      <c r="AG25" s="133">
        <v>0</v>
      </c>
      <c r="AH25" s="133">
        <v>1688</v>
      </c>
      <c r="AI25" s="133">
        <v>1408</v>
      </c>
      <c r="AJ25" s="133">
        <v>280</v>
      </c>
      <c r="AK25" s="94"/>
      <c r="AL25" s="132" t="s">
        <v>111</v>
      </c>
      <c r="AM25" s="135">
        <v>0</v>
      </c>
      <c r="AN25" s="135">
        <v>0</v>
      </c>
      <c r="AO25" s="135">
        <v>0</v>
      </c>
      <c r="AP25" s="135">
        <v>0</v>
      </c>
      <c r="AQ25" s="135">
        <v>0</v>
      </c>
      <c r="AR25" s="135">
        <v>0</v>
      </c>
      <c r="AS25" s="135">
        <v>0</v>
      </c>
      <c r="AT25" s="135">
        <v>0</v>
      </c>
      <c r="AU25" s="135">
        <v>1</v>
      </c>
      <c r="AV25" s="135">
        <v>1</v>
      </c>
      <c r="AW25" s="135">
        <v>0</v>
      </c>
      <c r="AX25" s="135">
        <v>0</v>
      </c>
      <c r="AY25" s="135">
        <v>0</v>
      </c>
      <c r="AZ25" s="135">
        <v>2</v>
      </c>
      <c r="BA25" s="135">
        <v>1</v>
      </c>
      <c r="BB25" s="135">
        <v>1</v>
      </c>
      <c r="BC25" s="94"/>
      <c r="BD25" s="132" t="s">
        <v>111</v>
      </c>
      <c r="BE25" s="175">
        <v>0</v>
      </c>
      <c r="BF25" s="175">
        <v>0</v>
      </c>
      <c r="BG25" s="175">
        <v>1</v>
      </c>
      <c r="BH25" s="175">
        <v>11</v>
      </c>
      <c r="BI25" s="175">
        <v>40</v>
      </c>
      <c r="BJ25" s="175">
        <v>64</v>
      </c>
      <c r="BK25" s="175">
        <v>81</v>
      </c>
      <c r="BL25" s="175">
        <v>68</v>
      </c>
      <c r="BM25" s="175">
        <v>75</v>
      </c>
      <c r="BN25" s="175">
        <v>56</v>
      </c>
      <c r="BO25" s="175">
        <v>13</v>
      </c>
      <c r="BP25" s="175">
        <v>5</v>
      </c>
      <c r="BQ25" s="175">
        <v>37</v>
      </c>
      <c r="BR25" s="175">
        <v>451</v>
      </c>
      <c r="BS25" s="175">
        <v>382</v>
      </c>
      <c r="BT25" s="175">
        <v>69</v>
      </c>
      <c r="BV25" s="132" t="s">
        <v>111</v>
      </c>
      <c r="BW25" s="175">
        <v>0</v>
      </c>
      <c r="BX25" s="175">
        <v>0</v>
      </c>
      <c r="BY25" s="175">
        <v>0</v>
      </c>
      <c r="BZ25" s="175">
        <v>1</v>
      </c>
      <c r="CA25" s="175">
        <v>0</v>
      </c>
      <c r="CB25" s="175">
        <v>1</v>
      </c>
      <c r="CC25" s="175">
        <v>0</v>
      </c>
      <c r="CD25" s="175">
        <v>0</v>
      </c>
      <c r="CE25" s="175">
        <v>0</v>
      </c>
      <c r="CF25" s="175">
        <v>0</v>
      </c>
      <c r="CG25" s="175">
        <v>0</v>
      </c>
      <c r="CH25" s="175">
        <v>1</v>
      </c>
      <c r="CI25" s="175">
        <v>0</v>
      </c>
      <c r="CJ25" s="175">
        <v>3</v>
      </c>
      <c r="CK25" s="175">
        <v>3</v>
      </c>
      <c r="CL25" s="175">
        <v>0</v>
      </c>
      <c r="CN25" s="132" t="s">
        <v>111</v>
      </c>
      <c r="CO25" s="175">
        <v>0</v>
      </c>
      <c r="CP25" s="175">
        <v>0</v>
      </c>
      <c r="CQ25" s="175">
        <v>0</v>
      </c>
      <c r="CR25" s="175">
        <v>1</v>
      </c>
      <c r="CS25" s="175">
        <v>6</v>
      </c>
      <c r="CT25" s="175">
        <v>7</v>
      </c>
      <c r="CU25" s="175">
        <v>2</v>
      </c>
      <c r="CV25" s="175">
        <v>3</v>
      </c>
      <c r="CW25" s="175">
        <v>4</v>
      </c>
      <c r="CX25" s="175">
        <v>2</v>
      </c>
      <c r="CY25" s="175">
        <v>0</v>
      </c>
      <c r="CZ25" s="175">
        <v>0</v>
      </c>
      <c r="DA25" s="175">
        <v>0</v>
      </c>
      <c r="DB25" s="175">
        <v>25</v>
      </c>
      <c r="DC25" s="175">
        <v>23</v>
      </c>
      <c r="DD25" s="175">
        <v>2</v>
      </c>
      <c r="DF25" s="132" t="s">
        <v>111</v>
      </c>
      <c r="DG25" s="175">
        <v>0</v>
      </c>
      <c r="DH25" s="175">
        <v>0</v>
      </c>
      <c r="DI25" s="175">
        <v>9</v>
      </c>
      <c r="DJ25" s="175">
        <v>13</v>
      </c>
      <c r="DK25" s="175">
        <v>31</v>
      </c>
      <c r="DL25" s="175">
        <v>68</v>
      </c>
      <c r="DM25" s="175">
        <v>91</v>
      </c>
      <c r="DN25" s="175">
        <v>69</v>
      </c>
      <c r="DO25" s="175">
        <v>53</v>
      </c>
      <c r="DP25" s="175">
        <v>34</v>
      </c>
      <c r="DQ25" s="175">
        <v>2</v>
      </c>
      <c r="DR25" s="175">
        <v>0</v>
      </c>
      <c r="DS25" s="175">
        <v>0</v>
      </c>
      <c r="DT25" s="175">
        <v>370</v>
      </c>
      <c r="DU25" s="175">
        <v>306</v>
      </c>
      <c r="DV25" s="175">
        <v>64</v>
      </c>
    </row>
    <row r="26" spans="2:126" ht="12.75">
      <c r="B26" s="132" t="s">
        <v>112</v>
      </c>
      <c r="C26" s="57">
        <f t="shared" si="15"/>
        <v>1</v>
      </c>
      <c r="D26" s="57">
        <f t="shared" si="0"/>
        <v>2</v>
      </c>
      <c r="E26" s="57">
        <f t="shared" si="1"/>
        <v>21</v>
      </c>
      <c r="F26" s="57">
        <f t="shared" si="2"/>
        <v>89</v>
      </c>
      <c r="G26" s="57">
        <f t="shared" si="3"/>
        <v>224</v>
      </c>
      <c r="H26" s="57">
        <f t="shared" si="4"/>
        <v>403</v>
      </c>
      <c r="I26" s="57">
        <f t="shared" si="5"/>
        <v>510</v>
      </c>
      <c r="J26" s="57">
        <f t="shared" si="6"/>
        <v>585</v>
      </c>
      <c r="K26" s="57">
        <f t="shared" si="7"/>
        <v>501</v>
      </c>
      <c r="L26" s="57">
        <f t="shared" si="8"/>
        <v>336</v>
      </c>
      <c r="M26" s="57">
        <f t="shared" si="9"/>
        <v>118</v>
      </c>
      <c r="N26" s="57">
        <f t="shared" si="10"/>
        <v>55</v>
      </c>
      <c r="O26" s="57">
        <f t="shared" si="11"/>
        <v>38</v>
      </c>
      <c r="P26" s="57">
        <f t="shared" si="12"/>
        <v>2883</v>
      </c>
      <c r="Q26" s="57">
        <f t="shared" si="13"/>
        <v>2469</v>
      </c>
      <c r="R26" s="57">
        <f t="shared" si="14"/>
        <v>414</v>
      </c>
      <c r="S26" s="95"/>
      <c r="T26" s="132" t="s">
        <v>112</v>
      </c>
      <c r="U26" s="133">
        <v>0</v>
      </c>
      <c r="V26" s="133">
        <v>0</v>
      </c>
      <c r="W26" s="133">
        <v>0</v>
      </c>
      <c r="X26" s="133">
        <v>41</v>
      </c>
      <c r="Y26" s="133">
        <v>134</v>
      </c>
      <c r="Z26" s="133">
        <v>255</v>
      </c>
      <c r="AA26" s="133">
        <v>353</v>
      </c>
      <c r="AB26" s="133">
        <v>403</v>
      </c>
      <c r="AC26" s="133">
        <v>362</v>
      </c>
      <c r="AD26" s="133">
        <v>236</v>
      </c>
      <c r="AE26" s="133">
        <v>78</v>
      </c>
      <c r="AF26" s="133">
        <v>43</v>
      </c>
      <c r="AG26" s="133">
        <v>0</v>
      </c>
      <c r="AH26" s="133">
        <v>1905</v>
      </c>
      <c r="AI26" s="133">
        <v>1665</v>
      </c>
      <c r="AJ26" s="133">
        <v>240</v>
      </c>
      <c r="AK26" s="94"/>
      <c r="AL26" s="132" t="s">
        <v>113</v>
      </c>
      <c r="AM26" s="135">
        <v>0</v>
      </c>
      <c r="AN26" s="135">
        <v>0</v>
      </c>
      <c r="AO26" s="135">
        <v>0</v>
      </c>
      <c r="AP26" s="135">
        <v>0</v>
      </c>
      <c r="AQ26" s="135">
        <v>0</v>
      </c>
      <c r="AR26" s="135">
        <v>0</v>
      </c>
      <c r="AS26" s="135">
        <v>1</v>
      </c>
      <c r="AT26" s="135">
        <v>0</v>
      </c>
      <c r="AU26" s="135">
        <v>0</v>
      </c>
      <c r="AV26" s="135">
        <v>0</v>
      </c>
      <c r="AW26" s="135">
        <v>2</v>
      </c>
      <c r="AX26" s="135">
        <v>0</v>
      </c>
      <c r="AY26" s="135">
        <v>0</v>
      </c>
      <c r="AZ26" s="135">
        <v>3</v>
      </c>
      <c r="BA26" s="135">
        <v>3</v>
      </c>
      <c r="BB26" s="135">
        <v>0</v>
      </c>
      <c r="BC26" s="94"/>
      <c r="BD26" s="132" t="s">
        <v>113</v>
      </c>
      <c r="BE26" s="175">
        <v>1</v>
      </c>
      <c r="BF26" s="175">
        <v>0</v>
      </c>
      <c r="BG26" s="175">
        <v>2</v>
      </c>
      <c r="BH26" s="175">
        <v>11</v>
      </c>
      <c r="BI26" s="175">
        <v>38</v>
      </c>
      <c r="BJ26" s="175">
        <v>73</v>
      </c>
      <c r="BK26" s="175">
        <v>89</v>
      </c>
      <c r="BL26" s="175">
        <v>113</v>
      </c>
      <c r="BM26" s="175">
        <v>83</v>
      </c>
      <c r="BN26" s="175">
        <v>51</v>
      </c>
      <c r="BO26" s="175">
        <v>26</v>
      </c>
      <c r="BP26" s="175">
        <v>11</v>
      </c>
      <c r="BQ26" s="175">
        <v>38</v>
      </c>
      <c r="BR26" s="175">
        <v>536</v>
      </c>
      <c r="BS26" s="175">
        <v>454</v>
      </c>
      <c r="BT26" s="175">
        <v>82</v>
      </c>
      <c r="BV26" s="132" t="s">
        <v>113</v>
      </c>
      <c r="BW26" s="175">
        <v>0</v>
      </c>
      <c r="BX26" s="175">
        <v>0</v>
      </c>
      <c r="BY26" s="175">
        <v>0</v>
      </c>
      <c r="BZ26" s="175">
        <v>0</v>
      </c>
      <c r="CA26" s="175">
        <v>0</v>
      </c>
      <c r="CB26" s="175">
        <v>0</v>
      </c>
      <c r="CC26" s="175">
        <v>0</v>
      </c>
      <c r="CD26" s="175">
        <v>1</v>
      </c>
      <c r="CE26" s="175">
        <v>0</v>
      </c>
      <c r="CF26" s="175">
        <v>2</v>
      </c>
      <c r="CG26" s="175">
        <v>0</v>
      </c>
      <c r="CH26" s="175">
        <v>0</v>
      </c>
      <c r="CI26" s="175">
        <v>0</v>
      </c>
      <c r="CJ26" s="175">
        <v>3</v>
      </c>
      <c r="CK26" s="175">
        <v>3</v>
      </c>
      <c r="CL26" s="175">
        <v>0</v>
      </c>
      <c r="CN26" s="132" t="s">
        <v>113</v>
      </c>
      <c r="CO26" s="175">
        <v>0</v>
      </c>
      <c r="CP26" s="175">
        <v>0</v>
      </c>
      <c r="CQ26" s="175">
        <v>0</v>
      </c>
      <c r="CR26" s="175">
        <v>0</v>
      </c>
      <c r="CS26" s="175">
        <v>4</v>
      </c>
      <c r="CT26" s="175">
        <v>7</v>
      </c>
      <c r="CU26" s="175">
        <v>3</v>
      </c>
      <c r="CV26" s="175">
        <v>4</v>
      </c>
      <c r="CW26" s="175">
        <v>4</v>
      </c>
      <c r="CX26" s="175">
        <v>5</v>
      </c>
      <c r="CY26" s="175">
        <v>0</v>
      </c>
      <c r="CZ26" s="175">
        <v>0</v>
      </c>
      <c r="DA26" s="175">
        <v>0</v>
      </c>
      <c r="DB26" s="175">
        <v>27</v>
      </c>
      <c r="DC26" s="175">
        <v>25</v>
      </c>
      <c r="DD26" s="175">
        <v>2</v>
      </c>
      <c r="DF26" s="132" t="s">
        <v>113</v>
      </c>
      <c r="DG26" s="175">
        <v>0</v>
      </c>
      <c r="DH26" s="175">
        <v>2</v>
      </c>
      <c r="DI26" s="175">
        <v>19</v>
      </c>
      <c r="DJ26" s="175">
        <v>37</v>
      </c>
      <c r="DK26" s="175">
        <v>48</v>
      </c>
      <c r="DL26" s="175">
        <v>68</v>
      </c>
      <c r="DM26" s="175">
        <v>64</v>
      </c>
      <c r="DN26" s="175">
        <v>64</v>
      </c>
      <c r="DO26" s="175">
        <v>52</v>
      </c>
      <c r="DP26" s="175">
        <v>42</v>
      </c>
      <c r="DQ26" s="175">
        <v>12</v>
      </c>
      <c r="DR26" s="175">
        <v>1</v>
      </c>
      <c r="DS26" s="175">
        <v>0</v>
      </c>
      <c r="DT26" s="175">
        <v>409</v>
      </c>
      <c r="DU26" s="175">
        <v>319</v>
      </c>
      <c r="DV26" s="175">
        <v>90</v>
      </c>
    </row>
    <row r="27" spans="2:126" ht="12.75">
      <c r="B27" s="132" t="s">
        <v>114</v>
      </c>
      <c r="C27" s="57">
        <f t="shared" si="15"/>
        <v>0</v>
      </c>
      <c r="D27" s="57">
        <f t="shared" si="0"/>
        <v>1</v>
      </c>
      <c r="E27" s="57">
        <f t="shared" si="1"/>
        <v>10</v>
      </c>
      <c r="F27" s="57">
        <f t="shared" si="2"/>
        <v>55</v>
      </c>
      <c r="G27" s="57">
        <f t="shared" si="3"/>
        <v>135</v>
      </c>
      <c r="H27" s="57">
        <f t="shared" si="4"/>
        <v>226</v>
      </c>
      <c r="I27" s="57">
        <f t="shared" si="5"/>
        <v>303</v>
      </c>
      <c r="J27" s="57">
        <f t="shared" si="6"/>
        <v>311</v>
      </c>
      <c r="K27" s="57">
        <f t="shared" si="7"/>
        <v>302</v>
      </c>
      <c r="L27" s="57">
        <f t="shared" si="8"/>
        <v>197</v>
      </c>
      <c r="M27" s="57">
        <f t="shared" si="9"/>
        <v>68</v>
      </c>
      <c r="N27" s="57">
        <f t="shared" si="10"/>
        <v>23</v>
      </c>
      <c r="O27" s="57">
        <f t="shared" si="11"/>
        <v>18</v>
      </c>
      <c r="P27" s="57">
        <f t="shared" si="12"/>
        <v>1649</v>
      </c>
      <c r="Q27" s="57">
        <f t="shared" si="13"/>
        <v>1430</v>
      </c>
      <c r="R27" s="57">
        <f t="shared" si="14"/>
        <v>219</v>
      </c>
      <c r="S27" s="95"/>
      <c r="T27" s="132" t="s">
        <v>114</v>
      </c>
      <c r="U27" s="133">
        <v>0</v>
      </c>
      <c r="V27" s="133">
        <v>1</v>
      </c>
      <c r="W27" s="133">
        <v>1</v>
      </c>
      <c r="X27" s="133">
        <v>22</v>
      </c>
      <c r="Y27" s="133">
        <v>82</v>
      </c>
      <c r="Z27" s="133">
        <v>150</v>
      </c>
      <c r="AA27" s="133">
        <v>202</v>
      </c>
      <c r="AB27" s="133">
        <v>232</v>
      </c>
      <c r="AC27" s="133">
        <v>213</v>
      </c>
      <c r="AD27" s="133">
        <v>142</v>
      </c>
      <c r="AE27" s="133">
        <v>56</v>
      </c>
      <c r="AF27" s="133">
        <v>16</v>
      </c>
      <c r="AG27" s="133">
        <v>0</v>
      </c>
      <c r="AH27" s="133">
        <v>1117</v>
      </c>
      <c r="AI27" s="133">
        <v>980</v>
      </c>
      <c r="AJ27" s="133">
        <v>137</v>
      </c>
      <c r="AK27" s="94"/>
      <c r="AL27" s="132" t="s">
        <v>115</v>
      </c>
      <c r="AM27" s="135">
        <v>0</v>
      </c>
      <c r="AN27" s="135">
        <v>0</v>
      </c>
      <c r="AO27" s="135">
        <v>0</v>
      </c>
      <c r="AP27" s="135">
        <v>0</v>
      </c>
      <c r="AQ27" s="135">
        <v>0</v>
      </c>
      <c r="AR27" s="135">
        <v>1</v>
      </c>
      <c r="AS27" s="135">
        <v>0</v>
      </c>
      <c r="AT27" s="135">
        <v>0</v>
      </c>
      <c r="AU27" s="135">
        <v>0</v>
      </c>
      <c r="AV27" s="135">
        <v>2</v>
      </c>
      <c r="AW27" s="135">
        <v>2</v>
      </c>
      <c r="AX27" s="135">
        <v>0</v>
      </c>
      <c r="AY27" s="135">
        <v>0</v>
      </c>
      <c r="AZ27" s="135">
        <v>5</v>
      </c>
      <c r="BA27" s="135">
        <v>4</v>
      </c>
      <c r="BB27" s="135">
        <v>1</v>
      </c>
      <c r="BC27" s="94"/>
      <c r="BD27" s="132" t="s">
        <v>115</v>
      </c>
      <c r="BE27" s="175">
        <v>0</v>
      </c>
      <c r="BF27" s="175">
        <v>0</v>
      </c>
      <c r="BG27" s="175">
        <v>0</v>
      </c>
      <c r="BH27" s="175">
        <v>8</v>
      </c>
      <c r="BI27" s="175">
        <v>22</v>
      </c>
      <c r="BJ27" s="175">
        <v>44</v>
      </c>
      <c r="BK27" s="175">
        <v>64</v>
      </c>
      <c r="BL27" s="175">
        <v>51</v>
      </c>
      <c r="BM27" s="175">
        <v>59</v>
      </c>
      <c r="BN27" s="175">
        <v>31</v>
      </c>
      <c r="BO27" s="175">
        <v>9</v>
      </c>
      <c r="BP27" s="175">
        <v>6</v>
      </c>
      <c r="BQ27" s="175">
        <v>18</v>
      </c>
      <c r="BR27" s="175">
        <v>312</v>
      </c>
      <c r="BS27" s="175">
        <v>274</v>
      </c>
      <c r="BT27" s="175">
        <v>38</v>
      </c>
      <c r="BV27" s="132" t="s">
        <v>115</v>
      </c>
      <c r="BW27" s="175">
        <v>0</v>
      </c>
      <c r="BX27" s="175">
        <v>0</v>
      </c>
      <c r="BY27" s="175">
        <v>0</v>
      </c>
      <c r="BZ27" s="175">
        <v>0</v>
      </c>
      <c r="CA27" s="175">
        <v>0</v>
      </c>
      <c r="CB27" s="175">
        <v>0</v>
      </c>
      <c r="CC27" s="175">
        <v>0</v>
      </c>
      <c r="CD27" s="175">
        <v>1</v>
      </c>
      <c r="CE27" s="175">
        <v>0</v>
      </c>
      <c r="CF27" s="175">
        <v>0</v>
      </c>
      <c r="CG27" s="175">
        <v>0</v>
      </c>
      <c r="CH27" s="175">
        <v>0</v>
      </c>
      <c r="CI27" s="175">
        <v>0</v>
      </c>
      <c r="CJ27" s="175">
        <v>1</v>
      </c>
      <c r="CK27" s="175">
        <v>1</v>
      </c>
      <c r="CL27" s="175">
        <v>0</v>
      </c>
      <c r="CN27" s="132" t="s">
        <v>115</v>
      </c>
      <c r="CO27" s="175">
        <v>0</v>
      </c>
      <c r="CP27" s="175">
        <v>0</v>
      </c>
      <c r="CQ27" s="175">
        <v>0</v>
      </c>
      <c r="CR27" s="175">
        <v>1</v>
      </c>
      <c r="CS27" s="175">
        <v>1</v>
      </c>
      <c r="CT27" s="175">
        <v>2</v>
      </c>
      <c r="CU27" s="175">
        <v>1</v>
      </c>
      <c r="CV27" s="175">
        <v>1</v>
      </c>
      <c r="CW27" s="175">
        <v>1</v>
      </c>
      <c r="CX27" s="175">
        <v>0</v>
      </c>
      <c r="CY27" s="175">
        <v>0</v>
      </c>
      <c r="CZ27" s="175">
        <v>0</v>
      </c>
      <c r="DA27" s="175">
        <v>0</v>
      </c>
      <c r="DB27" s="175">
        <v>7</v>
      </c>
      <c r="DC27" s="175">
        <v>7</v>
      </c>
      <c r="DD27" s="175">
        <v>0</v>
      </c>
      <c r="DF27" s="132" t="s">
        <v>115</v>
      </c>
      <c r="DG27" s="175">
        <v>0</v>
      </c>
      <c r="DH27" s="175">
        <v>0</v>
      </c>
      <c r="DI27" s="175">
        <v>9</v>
      </c>
      <c r="DJ27" s="175">
        <v>24</v>
      </c>
      <c r="DK27" s="175">
        <v>30</v>
      </c>
      <c r="DL27" s="175">
        <v>29</v>
      </c>
      <c r="DM27" s="175">
        <v>36</v>
      </c>
      <c r="DN27" s="175">
        <v>26</v>
      </c>
      <c r="DO27" s="175">
        <v>29</v>
      </c>
      <c r="DP27" s="175">
        <v>22</v>
      </c>
      <c r="DQ27" s="175">
        <v>1</v>
      </c>
      <c r="DR27" s="175">
        <v>1</v>
      </c>
      <c r="DS27" s="175">
        <v>0</v>
      </c>
      <c r="DT27" s="175">
        <v>207</v>
      </c>
      <c r="DU27" s="175">
        <v>164</v>
      </c>
      <c r="DV27" s="175">
        <v>43</v>
      </c>
    </row>
    <row r="28" spans="2:126" ht="12.75">
      <c r="B28" s="132" t="s">
        <v>116</v>
      </c>
      <c r="C28" s="57">
        <f t="shared" si="15"/>
        <v>0</v>
      </c>
      <c r="D28" s="57">
        <f t="shared" si="0"/>
        <v>0</v>
      </c>
      <c r="E28" s="57">
        <f t="shared" si="1"/>
        <v>8</v>
      </c>
      <c r="F28" s="57">
        <f t="shared" si="2"/>
        <v>37</v>
      </c>
      <c r="G28" s="57">
        <f t="shared" si="3"/>
        <v>83</v>
      </c>
      <c r="H28" s="57">
        <f t="shared" si="4"/>
        <v>155</v>
      </c>
      <c r="I28" s="57">
        <f t="shared" si="5"/>
        <v>191</v>
      </c>
      <c r="J28" s="57">
        <f t="shared" si="6"/>
        <v>228</v>
      </c>
      <c r="K28" s="57">
        <f t="shared" si="7"/>
        <v>208</v>
      </c>
      <c r="L28" s="57">
        <f t="shared" si="8"/>
        <v>133</v>
      </c>
      <c r="M28" s="57">
        <f t="shared" si="9"/>
        <v>46</v>
      </c>
      <c r="N28" s="57">
        <f t="shared" si="10"/>
        <v>23</v>
      </c>
      <c r="O28" s="57">
        <f t="shared" si="11"/>
        <v>8</v>
      </c>
      <c r="P28" s="57">
        <f t="shared" si="12"/>
        <v>1120</v>
      </c>
      <c r="Q28" s="57">
        <f t="shared" si="13"/>
        <v>991</v>
      </c>
      <c r="R28" s="57">
        <f t="shared" si="14"/>
        <v>129</v>
      </c>
      <c r="S28" s="95"/>
      <c r="T28" s="132" t="s">
        <v>116</v>
      </c>
      <c r="U28" s="133">
        <v>0</v>
      </c>
      <c r="V28" s="133">
        <v>0</v>
      </c>
      <c r="W28" s="133">
        <v>0</v>
      </c>
      <c r="X28" s="133">
        <v>7</v>
      </c>
      <c r="Y28" s="133">
        <v>49</v>
      </c>
      <c r="Z28" s="133">
        <v>103</v>
      </c>
      <c r="AA28" s="133">
        <v>141</v>
      </c>
      <c r="AB28" s="133">
        <v>167</v>
      </c>
      <c r="AC28" s="133">
        <v>169</v>
      </c>
      <c r="AD28" s="133">
        <v>105</v>
      </c>
      <c r="AE28" s="133">
        <v>36</v>
      </c>
      <c r="AF28" s="133">
        <v>17</v>
      </c>
      <c r="AG28" s="133">
        <v>0</v>
      </c>
      <c r="AH28" s="133">
        <v>794</v>
      </c>
      <c r="AI28" s="133">
        <v>717</v>
      </c>
      <c r="AJ28" s="133">
        <v>77</v>
      </c>
      <c r="AK28" s="94"/>
      <c r="AL28" s="132" t="s">
        <v>117</v>
      </c>
      <c r="AM28" s="135">
        <v>0</v>
      </c>
      <c r="AN28" s="135">
        <v>0</v>
      </c>
      <c r="AO28" s="135">
        <v>0</v>
      </c>
      <c r="AP28" s="135">
        <v>0</v>
      </c>
      <c r="AQ28" s="135">
        <v>0</v>
      </c>
      <c r="AR28" s="135">
        <v>0</v>
      </c>
      <c r="AS28" s="135">
        <v>0</v>
      </c>
      <c r="AT28" s="135">
        <v>0</v>
      </c>
      <c r="AU28" s="135">
        <v>1</v>
      </c>
      <c r="AV28" s="135">
        <v>0</v>
      </c>
      <c r="AW28" s="135">
        <v>0</v>
      </c>
      <c r="AX28" s="135">
        <v>0</v>
      </c>
      <c r="AY28" s="135">
        <v>0</v>
      </c>
      <c r="AZ28" s="135">
        <v>1</v>
      </c>
      <c r="BA28" s="135">
        <v>1</v>
      </c>
      <c r="BB28" s="135">
        <v>0</v>
      </c>
      <c r="BC28" s="94"/>
      <c r="BD28" s="132" t="s">
        <v>117</v>
      </c>
      <c r="BE28" s="175">
        <v>0</v>
      </c>
      <c r="BF28" s="175">
        <v>0</v>
      </c>
      <c r="BG28" s="175">
        <v>1</v>
      </c>
      <c r="BH28" s="175">
        <v>3</v>
      </c>
      <c r="BI28" s="175">
        <v>12</v>
      </c>
      <c r="BJ28" s="175">
        <v>25</v>
      </c>
      <c r="BK28" s="175">
        <v>30</v>
      </c>
      <c r="BL28" s="175">
        <v>37</v>
      </c>
      <c r="BM28" s="175">
        <v>19</v>
      </c>
      <c r="BN28" s="175">
        <v>20</v>
      </c>
      <c r="BO28" s="175">
        <v>7</v>
      </c>
      <c r="BP28" s="175">
        <v>6</v>
      </c>
      <c r="BQ28" s="175">
        <v>8</v>
      </c>
      <c r="BR28" s="175">
        <v>168</v>
      </c>
      <c r="BS28" s="175">
        <v>156</v>
      </c>
      <c r="BT28" s="175">
        <v>12</v>
      </c>
      <c r="BV28" s="132" t="s">
        <v>117</v>
      </c>
      <c r="BW28" s="175">
        <v>0</v>
      </c>
      <c r="BX28" s="175">
        <v>0</v>
      </c>
      <c r="BY28" s="175">
        <v>0</v>
      </c>
      <c r="BZ28" s="175">
        <v>0</v>
      </c>
      <c r="CA28" s="175">
        <v>0</v>
      </c>
      <c r="CB28" s="175">
        <v>0</v>
      </c>
      <c r="CC28" s="175">
        <v>1</v>
      </c>
      <c r="CD28" s="175">
        <v>0</v>
      </c>
      <c r="CE28" s="175">
        <v>1</v>
      </c>
      <c r="CF28" s="175">
        <v>0</v>
      </c>
      <c r="CG28" s="175">
        <v>0</v>
      </c>
      <c r="CH28" s="175">
        <v>0</v>
      </c>
      <c r="CI28" s="175">
        <v>0</v>
      </c>
      <c r="CJ28" s="175">
        <v>2</v>
      </c>
      <c r="CK28" s="175">
        <v>1</v>
      </c>
      <c r="CL28" s="175">
        <v>1</v>
      </c>
      <c r="CN28" s="132" t="s">
        <v>117</v>
      </c>
      <c r="CO28" s="175">
        <v>0</v>
      </c>
      <c r="CP28" s="175">
        <v>0</v>
      </c>
      <c r="CQ28" s="175">
        <v>1</v>
      </c>
      <c r="CR28" s="175">
        <v>0</v>
      </c>
      <c r="CS28" s="175">
        <v>1</v>
      </c>
      <c r="CT28" s="175">
        <v>0</v>
      </c>
      <c r="CU28" s="175">
        <v>2</v>
      </c>
      <c r="CV28" s="175">
        <v>4</v>
      </c>
      <c r="CW28" s="175">
        <v>1</v>
      </c>
      <c r="CX28" s="175">
        <v>0</v>
      </c>
      <c r="CY28" s="175">
        <v>0</v>
      </c>
      <c r="CZ28" s="175">
        <v>0</v>
      </c>
      <c r="DA28" s="175">
        <v>0</v>
      </c>
      <c r="DB28" s="175">
        <v>9</v>
      </c>
      <c r="DC28" s="175">
        <v>9</v>
      </c>
      <c r="DD28" s="175">
        <v>0</v>
      </c>
      <c r="DF28" s="132" t="s">
        <v>117</v>
      </c>
      <c r="DG28" s="175">
        <v>0</v>
      </c>
      <c r="DH28" s="175">
        <v>0</v>
      </c>
      <c r="DI28" s="175">
        <v>6</v>
      </c>
      <c r="DJ28" s="175">
        <v>27</v>
      </c>
      <c r="DK28" s="175">
        <v>21</v>
      </c>
      <c r="DL28" s="175">
        <v>27</v>
      </c>
      <c r="DM28" s="175">
        <v>17</v>
      </c>
      <c r="DN28" s="175">
        <v>20</v>
      </c>
      <c r="DO28" s="175">
        <v>17</v>
      </c>
      <c r="DP28" s="175">
        <v>8</v>
      </c>
      <c r="DQ28" s="175">
        <v>3</v>
      </c>
      <c r="DR28" s="175">
        <v>0</v>
      </c>
      <c r="DS28" s="175">
        <v>0</v>
      </c>
      <c r="DT28" s="175">
        <v>146</v>
      </c>
      <c r="DU28" s="175">
        <v>107</v>
      </c>
      <c r="DV28" s="175">
        <v>39</v>
      </c>
    </row>
    <row r="29" spans="2:126" ht="12.75">
      <c r="B29" s="132" t="s">
        <v>118</v>
      </c>
      <c r="C29" s="57">
        <f t="shared" si="15"/>
        <v>0</v>
      </c>
      <c r="D29" s="57">
        <f t="shared" si="0"/>
        <v>0</v>
      </c>
      <c r="E29" s="57">
        <f t="shared" si="1"/>
        <v>8</v>
      </c>
      <c r="F29" s="57">
        <f t="shared" si="2"/>
        <v>36</v>
      </c>
      <c r="G29" s="57">
        <f t="shared" si="3"/>
        <v>57</v>
      </c>
      <c r="H29" s="57">
        <f t="shared" si="4"/>
        <v>95</v>
      </c>
      <c r="I29" s="57">
        <f t="shared" si="5"/>
        <v>112</v>
      </c>
      <c r="J29" s="57">
        <f t="shared" si="6"/>
        <v>146</v>
      </c>
      <c r="K29" s="57">
        <f t="shared" si="7"/>
        <v>127</v>
      </c>
      <c r="L29" s="57">
        <f t="shared" si="8"/>
        <v>76</v>
      </c>
      <c r="M29" s="57">
        <f t="shared" si="9"/>
        <v>31</v>
      </c>
      <c r="N29" s="57">
        <f t="shared" si="10"/>
        <v>6</v>
      </c>
      <c r="O29" s="57">
        <f t="shared" si="11"/>
        <v>8</v>
      </c>
      <c r="P29" s="57">
        <f t="shared" si="12"/>
        <v>702</v>
      </c>
      <c r="Q29" s="57">
        <f t="shared" si="13"/>
        <v>626</v>
      </c>
      <c r="R29" s="57">
        <f t="shared" si="14"/>
        <v>76</v>
      </c>
      <c r="S29" s="95"/>
      <c r="T29" s="132" t="s">
        <v>118</v>
      </c>
      <c r="U29" s="133">
        <v>0</v>
      </c>
      <c r="V29" s="133">
        <v>0</v>
      </c>
      <c r="W29" s="133">
        <v>1</v>
      </c>
      <c r="X29" s="133">
        <v>7</v>
      </c>
      <c r="Y29" s="133">
        <v>31</v>
      </c>
      <c r="Z29" s="133">
        <v>61</v>
      </c>
      <c r="AA29" s="133">
        <v>84</v>
      </c>
      <c r="AB29" s="133">
        <v>116</v>
      </c>
      <c r="AC29" s="133">
        <v>106</v>
      </c>
      <c r="AD29" s="133">
        <v>63</v>
      </c>
      <c r="AE29" s="133">
        <v>25</v>
      </c>
      <c r="AF29" s="133">
        <v>6</v>
      </c>
      <c r="AG29" s="133">
        <v>0</v>
      </c>
      <c r="AH29" s="133">
        <v>500</v>
      </c>
      <c r="AI29" s="133">
        <v>457</v>
      </c>
      <c r="AJ29" s="133">
        <v>43</v>
      </c>
      <c r="AK29" s="94"/>
      <c r="AL29" s="132" t="s">
        <v>119</v>
      </c>
      <c r="AM29" s="135">
        <v>0</v>
      </c>
      <c r="AN29" s="135">
        <v>0</v>
      </c>
      <c r="AO29" s="135">
        <v>0</v>
      </c>
      <c r="AP29" s="135">
        <v>0</v>
      </c>
      <c r="AQ29" s="135">
        <v>0</v>
      </c>
      <c r="AR29" s="135">
        <v>0</v>
      </c>
      <c r="AS29" s="135">
        <v>0</v>
      </c>
      <c r="AT29" s="135">
        <v>1</v>
      </c>
      <c r="AU29" s="135">
        <v>0</v>
      </c>
      <c r="AV29" s="135">
        <v>0</v>
      </c>
      <c r="AW29" s="135">
        <v>0</v>
      </c>
      <c r="AX29" s="135">
        <v>0</v>
      </c>
      <c r="AY29" s="135">
        <v>0</v>
      </c>
      <c r="AZ29" s="135">
        <v>1</v>
      </c>
      <c r="BA29" s="135">
        <v>0</v>
      </c>
      <c r="BB29" s="135">
        <v>1</v>
      </c>
      <c r="BC29" s="94"/>
      <c r="BD29" s="132" t="s">
        <v>119</v>
      </c>
      <c r="BE29" s="175">
        <v>0</v>
      </c>
      <c r="BF29" s="175">
        <v>0</v>
      </c>
      <c r="BG29" s="175">
        <v>0</v>
      </c>
      <c r="BH29" s="175">
        <v>1</v>
      </c>
      <c r="BI29" s="175">
        <v>4</v>
      </c>
      <c r="BJ29" s="175">
        <v>14</v>
      </c>
      <c r="BK29" s="175">
        <v>17</v>
      </c>
      <c r="BL29" s="175">
        <v>19</v>
      </c>
      <c r="BM29" s="175">
        <v>16</v>
      </c>
      <c r="BN29" s="175">
        <v>10</v>
      </c>
      <c r="BO29" s="175">
        <v>6</v>
      </c>
      <c r="BP29" s="175">
        <v>0</v>
      </c>
      <c r="BQ29" s="175">
        <v>8</v>
      </c>
      <c r="BR29" s="175">
        <v>95</v>
      </c>
      <c r="BS29" s="175">
        <v>90</v>
      </c>
      <c r="BT29" s="175">
        <v>5</v>
      </c>
      <c r="BV29" s="132" t="s">
        <v>119</v>
      </c>
      <c r="BW29" s="175">
        <v>0</v>
      </c>
      <c r="BX29" s="175">
        <v>0</v>
      </c>
      <c r="BY29" s="175">
        <v>0</v>
      </c>
      <c r="BZ29" s="175">
        <v>0</v>
      </c>
      <c r="CA29" s="175">
        <v>0</v>
      </c>
      <c r="CB29" s="175">
        <v>0</v>
      </c>
      <c r="CC29" s="175">
        <v>0</v>
      </c>
      <c r="CD29" s="175">
        <v>0</v>
      </c>
      <c r="CE29" s="175">
        <v>0</v>
      </c>
      <c r="CF29" s="175">
        <v>0</v>
      </c>
      <c r="CG29" s="175">
        <v>0</v>
      </c>
      <c r="CH29" s="175">
        <v>0</v>
      </c>
      <c r="CI29" s="175">
        <v>0</v>
      </c>
      <c r="CJ29" s="175">
        <v>0</v>
      </c>
      <c r="CK29" s="175">
        <v>0</v>
      </c>
      <c r="CL29" s="175">
        <v>0</v>
      </c>
      <c r="CN29" s="132" t="s">
        <v>119</v>
      </c>
      <c r="CO29" s="175">
        <v>0</v>
      </c>
      <c r="CP29" s="175">
        <v>0</v>
      </c>
      <c r="CQ29" s="175">
        <v>0</v>
      </c>
      <c r="CR29" s="175">
        <v>0</v>
      </c>
      <c r="CS29" s="175">
        <v>1</v>
      </c>
      <c r="CT29" s="175">
        <v>0</v>
      </c>
      <c r="CU29" s="175">
        <v>0</v>
      </c>
      <c r="CV29" s="175">
        <v>1</v>
      </c>
      <c r="CW29" s="175">
        <v>1</v>
      </c>
      <c r="CX29" s="175">
        <v>0</v>
      </c>
      <c r="CY29" s="175">
        <v>0</v>
      </c>
      <c r="CZ29" s="175">
        <v>0</v>
      </c>
      <c r="DA29" s="175">
        <v>0</v>
      </c>
      <c r="DB29" s="175">
        <v>3</v>
      </c>
      <c r="DC29" s="175">
        <v>3</v>
      </c>
      <c r="DD29" s="175">
        <v>0</v>
      </c>
      <c r="DF29" s="132" t="s">
        <v>119</v>
      </c>
      <c r="DG29" s="175">
        <v>0</v>
      </c>
      <c r="DH29" s="175">
        <v>0</v>
      </c>
      <c r="DI29" s="175">
        <v>7</v>
      </c>
      <c r="DJ29" s="175">
        <v>28</v>
      </c>
      <c r="DK29" s="175">
        <v>21</v>
      </c>
      <c r="DL29" s="175">
        <v>20</v>
      </c>
      <c r="DM29" s="175">
        <v>11</v>
      </c>
      <c r="DN29" s="175">
        <v>9</v>
      </c>
      <c r="DO29" s="175">
        <v>4</v>
      </c>
      <c r="DP29" s="175">
        <v>3</v>
      </c>
      <c r="DQ29" s="175">
        <v>0</v>
      </c>
      <c r="DR29" s="175">
        <v>0</v>
      </c>
      <c r="DS29" s="175">
        <v>0</v>
      </c>
      <c r="DT29" s="175">
        <v>103</v>
      </c>
      <c r="DU29" s="175">
        <v>76</v>
      </c>
      <c r="DV29" s="175">
        <v>27</v>
      </c>
    </row>
    <row r="30" spans="2:126" ht="12.75">
      <c r="B30" s="132" t="s">
        <v>120</v>
      </c>
      <c r="C30" s="57">
        <f t="shared" si="15"/>
        <v>0</v>
      </c>
      <c r="D30" s="57">
        <f t="shared" si="0"/>
        <v>4</v>
      </c>
      <c r="E30" s="57">
        <f t="shared" si="1"/>
        <v>30</v>
      </c>
      <c r="F30" s="57">
        <f t="shared" si="2"/>
        <v>34</v>
      </c>
      <c r="G30" s="57">
        <f t="shared" si="3"/>
        <v>58</v>
      </c>
      <c r="H30" s="57">
        <f t="shared" si="4"/>
        <v>139</v>
      </c>
      <c r="I30" s="57">
        <f t="shared" si="5"/>
        <v>160</v>
      </c>
      <c r="J30" s="57">
        <f t="shared" si="6"/>
        <v>183</v>
      </c>
      <c r="K30" s="57">
        <f t="shared" si="7"/>
        <v>156</v>
      </c>
      <c r="L30" s="57">
        <f t="shared" si="8"/>
        <v>81</v>
      </c>
      <c r="M30" s="57">
        <f t="shared" si="9"/>
        <v>25</v>
      </c>
      <c r="N30" s="57">
        <f t="shared" si="10"/>
        <v>11</v>
      </c>
      <c r="O30" s="57">
        <f t="shared" si="11"/>
        <v>2</v>
      </c>
      <c r="P30" s="57">
        <f t="shared" si="12"/>
        <v>883</v>
      </c>
      <c r="Q30" s="57">
        <f t="shared" si="13"/>
        <v>758</v>
      </c>
      <c r="R30" s="57">
        <f t="shared" si="14"/>
        <v>125</v>
      </c>
      <c r="S30" s="95"/>
      <c r="T30" s="132" t="s">
        <v>120</v>
      </c>
      <c r="U30" s="133">
        <v>0</v>
      </c>
      <c r="V30" s="133">
        <v>2</v>
      </c>
      <c r="W30" s="133">
        <v>1</v>
      </c>
      <c r="X30" s="133">
        <v>3</v>
      </c>
      <c r="Y30" s="133">
        <v>19</v>
      </c>
      <c r="Z30" s="133">
        <v>91</v>
      </c>
      <c r="AA30" s="133">
        <v>113</v>
      </c>
      <c r="AB30" s="133">
        <v>136</v>
      </c>
      <c r="AC30" s="133">
        <v>124</v>
      </c>
      <c r="AD30" s="133">
        <v>73</v>
      </c>
      <c r="AE30" s="133">
        <v>25</v>
      </c>
      <c r="AF30" s="133">
        <v>10</v>
      </c>
      <c r="AG30" s="133">
        <v>0</v>
      </c>
      <c r="AH30" s="133">
        <v>597</v>
      </c>
      <c r="AI30" s="133">
        <v>550</v>
      </c>
      <c r="AJ30" s="133">
        <v>47</v>
      </c>
      <c r="AK30" s="94"/>
      <c r="AL30" s="132" t="s">
        <v>121</v>
      </c>
      <c r="AM30" s="135">
        <v>0</v>
      </c>
      <c r="AN30" s="135">
        <v>0</v>
      </c>
      <c r="AO30" s="135">
        <v>0</v>
      </c>
      <c r="AP30" s="135">
        <v>0</v>
      </c>
      <c r="AQ30" s="135">
        <v>0</v>
      </c>
      <c r="AR30" s="135">
        <v>0</v>
      </c>
      <c r="AS30" s="135">
        <v>0</v>
      </c>
      <c r="AT30" s="135">
        <v>0</v>
      </c>
      <c r="AU30" s="135">
        <v>0</v>
      </c>
      <c r="AV30" s="135">
        <v>0</v>
      </c>
      <c r="AW30" s="135">
        <v>0</v>
      </c>
      <c r="AX30" s="135">
        <v>0</v>
      </c>
      <c r="AY30" s="135">
        <v>0</v>
      </c>
      <c r="AZ30" s="135">
        <v>0</v>
      </c>
      <c r="BA30" s="135">
        <v>0</v>
      </c>
      <c r="BB30" s="135">
        <v>0</v>
      </c>
      <c r="BC30" s="94"/>
      <c r="BD30" s="132" t="s">
        <v>121</v>
      </c>
      <c r="BE30" s="175">
        <v>0</v>
      </c>
      <c r="BF30" s="175">
        <v>0</v>
      </c>
      <c r="BG30" s="175">
        <v>1</v>
      </c>
      <c r="BH30" s="175">
        <v>1</v>
      </c>
      <c r="BI30" s="175">
        <v>2</v>
      </c>
      <c r="BJ30" s="175">
        <v>14</v>
      </c>
      <c r="BK30" s="175">
        <v>22</v>
      </c>
      <c r="BL30" s="175">
        <v>27</v>
      </c>
      <c r="BM30" s="175">
        <v>22</v>
      </c>
      <c r="BN30" s="175">
        <v>5</v>
      </c>
      <c r="BO30" s="175">
        <v>0</v>
      </c>
      <c r="BP30" s="175">
        <v>1</v>
      </c>
      <c r="BQ30" s="175">
        <v>2</v>
      </c>
      <c r="BR30" s="175">
        <v>97</v>
      </c>
      <c r="BS30" s="175">
        <v>90</v>
      </c>
      <c r="BT30" s="175">
        <v>7</v>
      </c>
      <c r="BV30" s="132" t="s">
        <v>121</v>
      </c>
      <c r="BW30" s="175">
        <v>0</v>
      </c>
      <c r="BX30" s="175">
        <v>0</v>
      </c>
      <c r="BY30" s="175">
        <v>0</v>
      </c>
      <c r="BZ30" s="175">
        <v>0</v>
      </c>
      <c r="CA30" s="175">
        <v>0</v>
      </c>
      <c r="CB30" s="175">
        <v>0</v>
      </c>
      <c r="CC30" s="175">
        <v>0</v>
      </c>
      <c r="CD30" s="175">
        <v>0</v>
      </c>
      <c r="CE30" s="175">
        <v>0</v>
      </c>
      <c r="CF30" s="175">
        <v>0</v>
      </c>
      <c r="CG30" s="175">
        <v>0</v>
      </c>
      <c r="CH30" s="175">
        <v>0</v>
      </c>
      <c r="CI30" s="175">
        <v>0</v>
      </c>
      <c r="CJ30" s="175">
        <v>0</v>
      </c>
      <c r="CK30" s="175">
        <v>0</v>
      </c>
      <c r="CL30" s="175">
        <v>0</v>
      </c>
      <c r="CN30" s="132" t="s">
        <v>121</v>
      </c>
      <c r="CO30" s="175">
        <v>0</v>
      </c>
      <c r="CP30" s="175">
        <v>0</v>
      </c>
      <c r="CQ30" s="175">
        <v>0</v>
      </c>
      <c r="CR30" s="175">
        <v>0</v>
      </c>
      <c r="CS30" s="175">
        <v>0</v>
      </c>
      <c r="CT30" s="175">
        <v>2</v>
      </c>
      <c r="CU30" s="175">
        <v>0</v>
      </c>
      <c r="CV30" s="175">
        <v>1</v>
      </c>
      <c r="CW30" s="175">
        <v>0</v>
      </c>
      <c r="CX30" s="175">
        <v>2</v>
      </c>
      <c r="CY30" s="175">
        <v>0</v>
      </c>
      <c r="CZ30" s="175">
        <v>0</v>
      </c>
      <c r="DA30" s="175">
        <v>0</v>
      </c>
      <c r="DB30" s="175">
        <v>5</v>
      </c>
      <c r="DC30" s="175">
        <v>5</v>
      </c>
      <c r="DD30" s="175">
        <v>0</v>
      </c>
      <c r="DF30" s="132" t="s">
        <v>121</v>
      </c>
      <c r="DG30" s="175">
        <v>0</v>
      </c>
      <c r="DH30" s="175">
        <v>2</v>
      </c>
      <c r="DI30" s="175">
        <v>28</v>
      </c>
      <c r="DJ30" s="175">
        <v>30</v>
      </c>
      <c r="DK30" s="175">
        <v>37</v>
      </c>
      <c r="DL30" s="175">
        <v>32</v>
      </c>
      <c r="DM30" s="175">
        <v>25</v>
      </c>
      <c r="DN30" s="175">
        <v>19</v>
      </c>
      <c r="DO30" s="175">
        <v>10</v>
      </c>
      <c r="DP30" s="175">
        <v>1</v>
      </c>
      <c r="DQ30" s="175">
        <v>0</v>
      </c>
      <c r="DR30" s="175">
        <v>0</v>
      </c>
      <c r="DS30" s="175">
        <v>0</v>
      </c>
      <c r="DT30" s="175">
        <v>184</v>
      </c>
      <c r="DU30" s="175">
        <v>113</v>
      </c>
      <c r="DV30" s="175">
        <v>71</v>
      </c>
    </row>
    <row r="31" spans="2:126" ht="12.75">
      <c r="B31" s="132" t="s">
        <v>122</v>
      </c>
      <c r="C31" s="57">
        <f t="shared" si="15"/>
        <v>0</v>
      </c>
      <c r="D31" s="57">
        <f t="shared" si="0"/>
        <v>1</v>
      </c>
      <c r="E31" s="57">
        <f t="shared" si="1"/>
        <v>13</v>
      </c>
      <c r="F31" s="57">
        <f t="shared" si="2"/>
        <v>33</v>
      </c>
      <c r="G31" s="57">
        <f t="shared" si="3"/>
        <v>36</v>
      </c>
      <c r="H31" s="57">
        <f t="shared" si="4"/>
        <v>64</v>
      </c>
      <c r="I31" s="57">
        <f t="shared" si="5"/>
        <v>86</v>
      </c>
      <c r="J31" s="57">
        <f t="shared" si="6"/>
        <v>92</v>
      </c>
      <c r="K31" s="57">
        <f t="shared" si="7"/>
        <v>81</v>
      </c>
      <c r="L31" s="57">
        <f t="shared" si="8"/>
        <v>41</v>
      </c>
      <c r="M31" s="57">
        <f t="shared" si="9"/>
        <v>22</v>
      </c>
      <c r="N31" s="57">
        <f t="shared" si="10"/>
        <v>7</v>
      </c>
      <c r="O31" s="57">
        <f t="shared" si="11"/>
        <v>0</v>
      </c>
      <c r="P31" s="57">
        <f t="shared" si="12"/>
        <v>476</v>
      </c>
      <c r="Q31" s="57">
        <f t="shared" si="13"/>
        <v>415</v>
      </c>
      <c r="R31" s="57">
        <f t="shared" si="14"/>
        <v>61</v>
      </c>
      <c r="S31" s="95"/>
      <c r="T31" s="132" t="s">
        <v>122</v>
      </c>
      <c r="U31" s="133">
        <v>0</v>
      </c>
      <c r="V31" s="133">
        <v>1</v>
      </c>
      <c r="W31" s="133">
        <v>0</v>
      </c>
      <c r="X31" s="133">
        <v>1</v>
      </c>
      <c r="Y31" s="133">
        <v>3</v>
      </c>
      <c r="Z31" s="133">
        <v>28</v>
      </c>
      <c r="AA31" s="133">
        <v>54</v>
      </c>
      <c r="AB31" s="133">
        <v>76</v>
      </c>
      <c r="AC31" s="133">
        <v>66</v>
      </c>
      <c r="AD31" s="133">
        <v>36</v>
      </c>
      <c r="AE31" s="133">
        <v>19</v>
      </c>
      <c r="AF31" s="133">
        <v>7</v>
      </c>
      <c r="AG31" s="133">
        <v>0</v>
      </c>
      <c r="AH31" s="133">
        <v>291</v>
      </c>
      <c r="AI31" s="133">
        <v>268</v>
      </c>
      <c r="AJ31" s="133">
        <v>23</v>
      </c>
      <c r="AK31" s="94"/>
      <c r="AL31" s="132" t="s">
        <v>123</v>
      </c>
      <c r="AM31" s="135">
        <v>0</v>
      </c>
      <c r="AN31" s="135">
        <v>0</v>
      </c>
      <c r="AO31" s="135">
        <v>0</v>
      </c>
      <c r="AP31" s="135">
        <v>0</v>
      </c>
      <c r="AQ31" s="135">
        <v>0</v>
      </c>
      <c r="AR31" s="135">
        <v>0</v>
      </c>
      <c r="AS31" s="135">
        <v>0</v>
      </c>
      <c r="AT31" s="135">
        <v>0</v>
      </c>
      <c r="AU31" s="135">
        <v>0</v>
      </c>
      <c r="AV31" s="135">
        <v>0</v>
      </c>
      <c r="AW31" s="135">
        <v>0</v>
      </c>
      <c r="AX31" s="135">
        <v>0</v>
      </c>
      <c r="AY31" s="135">
        <v>0</v>
      </c>
      <c r="AZ31" s="135">
        <v>0</v>
      </c>
      <c r="BA31" s="135">
        <v>0</v>
      </c>
      <c r="BB31" s="135">
        <v>0</v>
      </c>
      <c r="BC31" s="94"/>
      <c r="BD31" s="132" t="s">
        <v>123</v>
      </c>
      <c r="BE31" s="175">
        <v>0</v>
      </c>
      <c r="BF31" s="175">
        <v>0</v>
      </c>
      <c r="BG31" s="175">
        <v>0</v>
      </c>
      <c r="BH31" s="175">
        <v>0</v>
      </c>
      <c r="BI31" s="175">
        <v>1</v>
      </c>
      <c r="BJ31" s="175">
        <v>1</v>
      </c>
      <c r="BK31" s="175">
        <v>6</v>
      </c>
      <c r="BL31" s="175">
        <v>11</v>
      </c>
      <c r="BM31" s="175">
        <v>10</v>
      </c>
      <c r="BN31" s="175">
        <v>4</v>
      </c>
      <c r="BO31" s="175">
        <v>2</v>
      </c>
      <c r="BP31" s="175">
        <v>0</v>
      </c>
      <c r="BQ31" s="175">
        <v>0</v>
      </c>
      <c r="BR31" s="175">
        <v>35</v>
      </c>
      <c r="BS31" s="175">
        <v>35</v>
      </c>
      <c r="BT31" s="175">
        <v>0</v>
      </c>
      <c r="BV31" s="132" t="s">
        <v>123</v>
      </c>
      <c r="BW31" s="175">
        <v>0</v>
      </c>
      <c r="BX31" s="175">
        <v>0</v>
      </c>
      <c r="BY31" s="175">
        <v>0</v>
      </c>
      <c r="BZ31" s="175">
        <v>0</v>
      </c>
      <c r="CA31" s="175">
        <v>0</v>
      </c>
      <c r="CB31" s="175">
        <v>0</v>
      </c>
      <c r="CC31" s="175">
        <v>0</v>
      </c>
      <c r="CD31" s="175">
        <v>0</v>
      </c>
      <c r="CE31" s="175">
        <v>0</v>
      </c>
      <c r="CF31" s="175">
        <v>0</v>
      </c>
      <c r="CG31" s="175">
        <v>0</v>
      </c>
      <c r="CH31" s="175">
        <v>0</v>
      </c>
      <c r="CI31" s="175">
        <v>0</v>
      </c>
      <c r="CJ31" s="175">
        <v>0</v>
      </c>
      <c r="CK31" s="175">
        <v>0</v>
      </c>
      <c r="CL31" s="175">
        <v>0</v>
      </c>
      <c r="CN31" s="132" t="s">
        <v>123</v>
      </c>
      <c r="CO31" s="175">
        <v>0</v>
      </c>
      <c r="CP31" s="175">
        <v>0</v>
      </c>
      <c r="CQ31" s="175">
        <v>0</v>
      </c>
      <c r="CR31" s="175">
        <v>0</v>
      </c>
      <c r="CS31" s="175">
        <v>0</v>
      </c>
      <c r="CT31" s="175">
        <v>0</v>
      </c>
      <c r="CU31" s="175">
        <v>1</v>
      </c>
      <c r="CV31" s="175">
        <v>1</v>
      </c>
      <c r="CW31" s="175">
        <v>2</v>
      </c>
      <c r="CX31" s="175">
        <v>0</v>
      </c>
      <c r="CY31" s="175">
        <v>1</v>
      </c>
      <c r="CZ31" s="175">
        <v>0</v>
      </c>
      <c r="DA31" s="175">
        <v>0</v>
      </c>
      <c r="DB31" s="175">
        <v>5</v>
      </c>
      <c r="DC31" s="175">
        <v>5</v>
      </c>
      <c r="DD31" s="175">
        <v>0</v>
      </c>
      <c r="DF31" s="132" t="s">
        <v>123</v>
      </c>
      <c r="DG31" s="175">
        <v>0</v>
      </c>
      <c r="DH31" s="175">
        <v>0</v>
      </c>
      <c r="DI31" s="175">
        <v>13</v>
      </c>
      <c r="DJ31" s="175">
        <v>32</v>
      </c>
      <c r="DK31" s="175">
        <v>32</v>
      </c>
      <c r="DL31" s="175">
        <v>35</v>
      </c>
      <c r="DM31" s="175">
        <v>25</v>
      </c>
      <c r="DN31" s="175">
        <v>4</v>
      </c>
      <c r="DO31" s="175">
        <v>3</v>
      </c>
      <c r="DP31" s="175">
        <v>1</v>
      </c>
      <c r="DQ31" s="175">
        <v>0</v>
      </c>
      <c r="DR31" s="175">
        <v>0</v>
      </c>
      <c r="DS31" s="175">
        <v>0</v>
      </c>
      <c r="DT31" s="175">
        <v>145</v>
      </c>
      <c r="DU31" s="175">
        <v>107</v>
      </c>
      <c r="DV31" s="175">
        <v>38</v>
      </c>
    </row>
    <row r="32" spans="2:126" ht="12.75">
      <c r="B32" s="132">
        <v>100000</v>
      </c>
      <c r="C32" s="57">
        <f t="shared" si="15"/>
        <v>0</v>
      </c>
      <c r="D32" s="57">
        <f t="shared" si="0"/>
        <v>10</v>
      </c>
      <c r="E32" s="57">
        <f t="shared" si="1"/>
        <v>174</v>
      </c>
      <c r="F32" s="57">
        <f t="shared" si="2"/>
        <v>671</v>
      </c>
      <c r="G32" s="57">
        <f t="shared" si="3"/>
        <v>895</v>
      </c>
      <c r="H32" s="57">
        <f t="shared" si="4"/>
        <v>860</v>
      </c>
      <c r="I32" s="57">
        <f t="shared" si="5"/>
        <v>846</v>
      </c>
      <c r="J32" s="57">
        <f t="shared" si="6"/>
        <v>645</v>
      </c>
      <c r="K32" s="57">
        <f t="shared" si="7"/>
        <v>345</v>
      </c>
      <c r="L32" s="57">
        <f t="shared" si="8"/>
        <v>145</v>
      </c>
      <c r="M32" s="57">
        <f t="shared" si="9"/>
        <v>26</v>
      </c>
      <c r="N32" s="57">
        <f t="shared" si="10"/>
        <v>7</v>
      </c>
      <c r="O32" s="57">
        <f t="shared" si="11"/>
        <v>5</v>
      </c>
      <c r="P32" s="57">
        <f t="shared" si="12"/>
        <v>4629</v>
      </c>
      <c r="Q32" s="57">
        <f t="shared" si="13"/>
        <v>3387</v>
      </c>
      <c r="R32" s="57">
        <f t="shared" si="14"/>
        <v>1242</v>
      </c>
      <c r="S32" s="95"/>
      <c r="T32" s="132">
        <v>100000</v>
      </c>
      <c r="U32" s="133">
        <v>0</v>
      </c>
      <c r="V32" s="133">
        <v>0</v>
      </c>
      <c r="W32" s="133">
        <v>0</v>
      </c>
      <c r="X32" s="133">
        <v>0</v>
      </c>
      <c r="Y32" s="133">
        <v>7</v>
      </c>
      <c r="Z32" s="133">
        <v>38</v>
      </c>
      <c r="AA32" s="133">
        <v>61</v>
      </c>
      <c r="AB32" s="133">
        <v>115</v>
      </c>
      <c r="AC32" s="133">
        <v>93</v>
      </c>
      <c r="AD32" s="133">
        <v>61</v>
      </c>
      <c r="AE32" s="133">
        <v>18</v>
      </c>
      <c r="AF32" s="133">
        <v>6</v>
      </c>
      <c r="AG32" s="133">
        <v>0</v>
      </c>
      <c r="AH32" s="133">
        <v>399</v>
      </c>
      <c r="AI32" s="133">
        <v>373</v>
      </c>
      <c r="AJ32" s="133">
        <v>26</v>
      </c>
      <c r="AK32" s="94"/>
      <c r="AL32" s="132">
        <v>100000</v>
      </c>
      <c r="AM32" s="135">
        <v>0</v>
      </c>
      <c r="AN32" s="135">
        <v>0</v>
      </c>
      <c r="AO32" s="135">
        <v>0</v>
      </c>
      <c r="AP32" s="135">
        <v>0</v>
      </c>
      <c r="AQ32" s="135">
        <v>0</v>
      </c>
      <c r="AR32" s="135">
        <v>0</v>
      </c>
      <c r="AS32" s="135">
        <v>0</v>
      </c>
      <c r="AT32" s="135">
        <v>0</v>
      </c>
      <c r="AU32" s="135">
        <v>0</v>
      </c>
      <c r="AV32" s="135">
        <v>0</v>
      </c>
      <c r="AW32" s="135">
        <v>0</v>
      </c>
      <c r="AX32" s="135">
        <v>0</v>
      </c>
      <c r="AY32" s="135">
        <v>0</v>
      </c>
      <c r="AZ32" s="135">
        <v>0</v>
      </c>
      <c r="BA32" s="135">
        <v>0</v>
      </c>
      <c r="BB32" s="135">
        <v>0</v>
      </c>
      <c r="BC32" s="94"/>
      <c r="BD32" s="132">
        <v>100000</v>
      </c>
      <c r="BE32" s="175">
        <v>0</v>
      </c>
      <c r="BF32" s="175">
        <v>0</v>
      </c>
      <c r="BG32" s="175">
        <v>0</v>
      </c>
      <c r="BH32" s="175">
        <v>0</v>
      </c>
      <c r="BI32" s="175">
        <v>0</v>
      </c>
      <c r="BJ32" s="175">
        <v>2</v>
      </c>
      <c r="BK32" s="175">
        <v>11</v>
      </c>
      <c r="BL32" s="175">
        <v>10</v>
      </c>
      <c r="BM32" s="175">
        <v>12</v>
      </c>
      <c r="BN32" s="175">
        <v>5</v>
      </c>
      <c r="BO32" s="175">
        <v>0</v>
      </c>
      <c r="BP32" s="175">
        <v>1</v>
      </c>
      <c r="BQ32" s="175">
        <v>5</v>
      </c>
      <c r="BR32" s="175">
        <v>46</v>
      </c>
      <c r="BS32" s="175">
        <v>43</v>
      </c>
      <c r="BT32" s="175">
        <v>3</v>
      </c>
      <c r="BV32" s="132">
        <v>100000</v>
      </c>
      <c r="BW32" s="175">
        <v>0</v>
      </c>
      <c r="BX32" s="175">
        <v>0</v>
      </c>
      <c r="BY32" s="175">
        <v>0</v>
      </c>
      <c r="BZ32" s="175">
        <v>0</v>
      </c>
      <c r="CA32" s="175">
        <v>0</v>
      </c>
      <c r="CB32" s="175">
        <v>0</v>
      </c>
      <c r="CC32" s="175">
        <v>0</v>
      </c>
      <c r="CD32" s="175">
        <v>0</v>
      </c>
      <c r="CE32" s="175">
        <v>0</v>
      </c>
      <c r="CF32" s="175">
        <v>0</v>
      </c>
      <c r="CG32" s="175">
        <v>0</v>
      </c>
      <c r="CH32" s="175">
        <v>0</v>
      </c>
      <c r="CI32" s="175">
        <v>0</v>
      </c>
      <c r="CJ32" s="175">
        <v>0</v>
      </c>
      <c r="CK32" s="175">
        <v>0</v>
      </c>
      <c r="CL32" s="175">
        <v>0</v>
      </c>
      <c r="CN32" s="132">
        <v>100000</v>
      </c>
      <c r="CO32" s="175">
        <v>0</v>
      </c>
      <c r="CP32" s="175">
        <v>0</v>
      </c>
      <c r="CQ32" s="175">
        <v>0</v>
      </c>
      <c r="CR32" s="175">
        <v>0</v>
      </c>
      <c r="CS32" s="175">
        <v>0</v>
      </c>
      <c r="CT32" s="175">
        <v>0</v>
      </c>
      <c r="CU32" s="175">
        <v>0</v>
      </c>
      <c r="CV32" s="175">
        <v>0</v>
      </c>
      <c r="CW32" s="175">
        <v>2</v>
      </c>
      <c r="CX32" s="175">
        <v>0</v>
      </c>
      <c r="CY32" s="175">
        <v>0</v>
      </c>
      <c r="CZ32" s="175">
        <v>0</v>
      </c>
      <c r="DA32" s="175">
        <v>0</v>
      </c>
      <c r="DB32" s="175">
        <v>2</v>
      </c>
      <c r="DC32" s="175">
        <v>2</v>
      </c>
      <c r="DD32" s="175">
        <v>0</v>
      </c>
      <c r="DF32" s="132">
        <v>100000</v>
      </c>
      <c r="DG32" s="175">
        <v>0</v>
      </c>
      <c r="DH32" s="175">
        <v>10</v>
      </c>
      <c r="DI32" s="175">
        <v>174</v>
      </c>
      <c r="DJ32" s="175">
        <v>671</v>
      </c>
      <c r="DK32" s="175">
        <v>888</v>
      </c>
      <c r="DL32" s="175">
        <v>820</v>
      </c>
      <c r="DM32" s="175">
        <v>774</v>
      </c>
      <c r="DN32" s="175">
        <v>520</v>
      </c>
      <c r="DO32" s="175">
        <v>238</v>
      </c>
      <c r="DP32" s="175">
        <v>79</v>
      </c>
      <c r="DQ32" s="175">
        <v>8</v>
      </c>
      <c r="DR32" s="175">
        <v>0</v>
      </c>
      <c r="DS32" s="175">
        <v>0</v>
      </c>
      <c r="DT32" s="175">
        <v>4182</v>
      </c>
      <c r="DU32" s="175">
        <v>2969</v>
      </c>
      <c r="DV32" s="175">
        <v>1213</v>
      </c>
    </row>
    <row r="33" spans="2:126" s="137" customFormat="1" ht="12.75">
      <c r="B33" s="136" t="s">
        <v>57</v>
      </c>
      <c r="C33" s="57">
        <f t="shared" si="15"/>
        <v>245</v>
      </c>
      <c r="D33" s="57">
        <f t="shared" si="0"/>
        <v>4550</v>
      </c>
      <c r="E33" s="57">
        <f t="shared" si="1"/>
        <v>20853</v>
      </c>
      <c r="F33" s="57">
        <f t="shared" si="2"/>
        <v>47142</v>
      </c>
      <c r="G33" s="57">
        <f t="shared" si="3"/>
        <v>64417</v>
      </c>
      <c r="H33" s="57">
        <f t="shared" si="4"/>
        <v>67659</v>
      </c>
      <c r="I33" s="57">
        <f t="shared" si="5"/>
        <v>62261</v>
      </c>
      <c r="J33" s="57">
        <f t="shared" si="6"/>
        <v>53103</v>
      </c>
      <c r="K33" s="57">
        <f t="shared" si="7"/>
        <v>39294</v>
      </c>
      <c r="L33" s="57">
        <f t="shared" si="8"/>
        <v>20218</v>
      </c>
      <c r="M33" s="57">
        <f t="shared" si="9"/>
        <v>8422</v>
      </c>
      <c r="N33" s="57">
        <f t="shared" si="10"/>
        <v>6325</v>
      </c>
      <c r="O33" s="57">
        <f t="shared" si="11"/>
        <v>1661</v>
      </c>
      <c r="P33" s="57">
        <f t="shared" si="12"/>
        <v>396150</v>
      </c>
      <c r="Q33" s="57">
        <f t="shared" si="13"/>
        <v>263415</v>
      </c>
      <c r="R33" s="57">
        <f t="shared" si="14"/>
        <v>132724</v>
      </c>
      <c r="T33" s="136" t="s">
        <v>57</v>
      </c>
      <c r="U33" s="133">
        <v>205</v>
      </c>
      <c r="V33" s="133">
        <v>4174</v>
      </c>
      <c r="W33" s="133">
        <v>16833</v>
      </c>
      <c r="X33" s="133">
        <v>36368</v>
      </c>
      <c r="Y33" s="133">
        <v>51109</v>
      </c>
      <c r="Z33" s="133">
        <v>53442</v>
      </c>
      <c r="AA33" s="133">
        <v>49645</v>
      </c>
      <c r="AB33" s="133">
        <v>43849</v>
      </c>
      <c r="AC33" s="133">
        <v>33602</v>
      </c>
      <c r="AD33" s="133">
        <v>17904</v>
      </c>
      <c r="AE33" s="133">
        <v>7990</v>
      </c>
      <c r="AF33" s="133">
        <v>6159</v>
      </c>
      <c r="AG33" s="133">
        <v>12</v>
      </c>
      <c r="AH33" s="133">
        <v>321292</v>
      </c>
      <c r="AI33" s="133">
        <v>211315</v>
      </c>
      <c r="AJ33" s="133">
        <v>109966</v>
      </c>
      <c r="AK33" s="138"/>
      <c r="AL33" s="136" t="s">
        <v>124</v>
      </c>
      <c r="AM33" s="135">
        <v>0</v>
      </c>
      <c r="AN33" s="135">
        <v>11</v>
      </c>
      <c r="AO33" s="135">
        <v>122</v>
      </c>
      <c r="AP33" s="135">
        <v>374</v>
      </c>
      <c r="AQ33" s="135">
        <v>510</v>
      </c>
      <c r="AR33" s="135">
        <v>619</v>
      </c>
      <c r="AS33" s="135">
        <v>503</v>
      </c>
      <c r="AT33" s="135">
        <v>369</v>
      </c>
      <c r="AU33" s="135">
        <v>273</v>
      </c>
      <c r="AV33" s="135">
        <v>139</v>
      </c>
      <c r="AW33" s="135">
        <v>43</v>
      </c>
      <c r="AX33" s="135">
        <v>18</v>
      </c>
      <c r="AY33" s="135">
        <v>0</v>
      </c>
      <c r="AZ33" s="135">
        <v>2981</v>
      </c>
      <c r="BA33" s="135">
        <v>2052</v>
      </c>
      <c r="BB33" s="135">
        <v>929</v>
      </c>
      <c r="BC33" s="94"/>
      <c r="BD33" s="136" t="s">
        <v>124</v>
      </c>
      <c r="BE33" s="176">
        <v>21</v>
      </c>
      <c r="BF33" s="176">
        <v>103</v>
      </c>
      <c r="BG33" s="176">
        <v>1023</v>
      </c>
      <c r="BH33" s="176">
        <v>2205</v>
      </c>
      <c r="BI33" s="176">
        <v>2764</v>
      </c>
      <c r="BJ33" s="176">
        <v>3010</v>
      </c>
      <c r="BK33" s="176">
        <v>2786</v>
      </c>
      <c r="BL33" s="176">
        <v>2503</v>
      </c>
      <c r="BM33" s="176">
        <v>1915</v>
      </c>
      <c r="BN33" s="176">
        <v>949</v>
      </c>
      <c r="BO33" s="176">
        <v>237</v>
      </c>
      <c r="BP33" s="176">
        <v>132</v>
      </c>
      <c r="BQ33" s="176">
        <v>1645</v>
      </c>
      <c r="BR33" s="176">
        <v>19293</v>
      </c>
      <c r="BS33" s="176">
        <v>13403</v>
      </c>
      <c r="BT33" s="176">
        <v>5890</v>
      </c>
      <c r="BV33" s="136" t="s">
        <v>124</v>
      </c>
      <c r="BW33" s="176">
        <v>0</v>
      </c>
      <c r="BX33" s="176">
        <v>0</v>
      </c>
      <c r="BY33" s="176">
        <v>15</v>
      </c>
      <c r="BZ33" s="176">
        <v>25</v>
      </c>
      <c r="CA33" s="176">
        <v>21</v>
      </c>
      <c r="CB33" s="176">
        <v>31</v>
      </c>
      <c r="CC33" s="176">
        <v>30</v>
      </c>
      <c r="CD33" s="176">
        <v>27</v>
      </c>
      <c r="CE33" s="176">
        <v>33</v>
      </c>
      <c r="CF33" s="176">
        <v>18</v>
      </c>
      <c r="CG33" s="176">
        <v>3</v>
      </c>
      <c r="CH33" s="176">
        <v>2</v>
      </c>
      <c r="CI33" s="176">
        <v>0</v>
      </c>
      <c r="CJ33" s="176">
        <v>205</v>
      </c>
      <c r="CK33" s="176">
        <v>102</v>
      </c>
      <c r="CL33" s="176">
        <v>103</v>
      </c>
      <c r="CN33" s="136" t="s">
        <v>124</v>
      </c>
      <c r="CO33" s="176">
        <v>5</v>
      </c>
      <c r="CP33" s="176">
        <v>21</v>
      </c>
      <c r="CQ33" s="176">
        <v>144</v>
      </c>
      <c r="CR33" s="176">
        <v>141</v>
      </c>
      <c r="CS33" s="176">
        <v>120</v>
      </c>
      <c r="CT33" s="176">
        <v>119</v>
      </c>
      <c r="CU33" s="176">
        <v>84</v>
      </c>
      <c r="CV33" s="176">
        <v>77</v>
      </c>
      <c r="CW33" s="176">
        <v>78</v>
      </c>
      <c r="CX33" s="176">
        <v>34</v>
      </c>
      <c r="CY33" s="176">
        <v>6</v>
      </c>
      <c r="CZ33" s="176">
        <v>5</v>
      </c>
      <c r="DA33" s="176">
        <v>0</v>
      </c>
      <c r="DB33" s="176">
        <v>834</v>
      </c>
      <c r="DC33" s="176">
        <v>605</v>
      </c>
      <c r="DD33" s="176">
        <v>229</v>
      </c>
      <c r="DF33" s="136" t="s">
        <v>124</v>
      </c>
      <c r="DG33" s="176">
        <v>14</v>
      </c>
      <c r="DH33" s="176">
        <v>241</v>
      </c>
      <c r="DI33" s="176">
        <v>2716</v>
      </c>
      <c r="DJ33" s="176">
        <v>8029</v>
      </c>
      <c r="DK33" s="176">
        <v>9893</v>
      </c>
      <c r="DL33" s="176">
        <v>10438</v>
      </c>
      <c r="DM33" s="176">
        <v>9213</v>
      </c>
      <c r="DN33" s="176">
        <v>6278</v>
      </c>
      <c r="DO33" s="176">
        <v>3393</v>
      </c>
      <c r="DP33" s="176">
        <v>1174</v>
      </c>
      <c r="DQ33" s="176">
        <v>143</v>
      </c>
      <c r="DR33" s="176">
        <v>9</v>
      </c>
      <c r="DS33" s="176">
        <v>4</v>
      </c>
      <c r="DT33" s="176">
        <v>51545</v>
      </c>
      <c r="DU33" s="176">
        <v>35938</v>
      </c>
      <c r="DV33" s="176">
        <v>15607</v>
      </c>
    </row>
    <row r="34" spans="2:126" ht="11.25">
      <c r="B34" s="92"/>
      <c r="C34" s="93"/>
      <c r="D34" s="93"/>
      <c r="E34" s="93"/>
      <c r="F34" s="93"/>
      <c r="G34" s="93"/>
      <c r="H34" s="93"/>
      <c r="I34" s="93"/>
      <c r="J34" s="93"/>
      <c r="K34" s="93"/>
      <c r="L34" s="93"/>
      <c r="M34" s="93"/>
      <c r="N34" s="93"/>
      <c r="O34" s="93"/>
      <c r="P34" s="93"/>
      <c r="Q34" s="93"/>
      <c r="R34" s="93"/>
      <c r="S34" s="95"/>
      <c r="T34" s="92"/>
      <c r="U34" s="93"/>
      <c r="V34" s="93"/>
      <c r="W34" s="93"/>
      <c r="X34" s="93"/>
      <c r="Y34" s="93"/>
      <c r="Z34" s="93"/>
      <c r="AA34" s="93"/>
      <c r="AB34" s="93"/>
      <c r="AC34" s="93"/>
      <c r="AD34" s="93"/>
      <c r="AE34" s="93"/>
      <c r="AF34" s="93"/>
      <c r="AG34" s="93"/>
      <c r="AH34" s="93"/>
      <c r="AI34" s="93"/>
      <c r="AJ34" s="93"/>
      <c r="AK34" s="94"/>
      <c r="AL34" s="92"/>
      <c r="AM34" s="93"/>
      <c r="AN34" s="93"/>
      <c r="AO34" s="93"/>
      <c r="AP34" s="93"/>
      <c r="AQ34" s="93"/>
      <c r="AR34" s="93"/>
      <c r="AS34" s="93"/>
      <c r="AT34" s="93"/>
      <c r="AU34" s="93"/>
      <c r="AV34" s="93"/>
      <c r="AW34" s="93"/>
      <c r="AX34" s="93"/>
      <c r="AY34" s="93"/>
      <c r="AZ34" s="93"/>
      <c r="BA34" s="93"/>
      <c r="BB34" s="93"/>
      <c r="BD34" s="92"/>
      <c r="BE34" s="93"/>
      <c r="BF34" s="93"/>
      <c r="BG34" s="93"/>
      <c r="BH34" s="93"/>
      <c r="BI34" s="93"/>
      <c r="BJ34" s="93"/>
      <c r="BK34" s="93"/>
      <c r="BL34" s="93"/>
      <c r="BM34" s="93"/>
      <c r="BN34" s="93"/>
      <c r="BO34" s="93"/>
      <c r="BP34" s="93"/>
      <c r="BQ34" s="93"/>
      <c r="BR34" s="93"/>
      <c r="BS34" s="93"/>
      <c r="BT34" s="93"/>
      <c r="BV34" s="92"/>
      <c r="BW34" s="93"/>
      <c r="BX34" s="93"/>
      <c r="BY34" s="93"/>
      <c r="BZ34" s="93"/>
      <c r="CA34" s="93"/>
      <c r="CB34" s="93"/>
      <c r="CC34" s="93"/>
      <c r="CD34" s="93"/>
      <c r="CE34" s="93"/>
      <c r="CF34" s="93"/>
      <c r="CG34" s="93"/>
      <c r="CH34" s="93"/>
      <c r="CI34" s="93"/>
      <c r="CJ34" s="93"/>
      <c r="CK34" s="93"/>
      <c r="CL34" s="93"/>
      <c r="CN34" s="92"/>
      <c r="CO34" s="93"/>
      <c r="CP34" s="93"/>
      <c r="CQ34" s="93"/>
      <c r="CR34" s="93"/>
      <c r="CS34" s="93"/>
      <c r="CT34" s="93"/>
      <c r="CU34" s="93"/>
      <c r="CV34" s="93"/>
      <c r="CW34" s="93"/>
      <c r="CX34" s="93"/>
      <c r="CY34" s="93"/>
      <c r="CZ34" s="93"/>
      <c r="DA34" s="93"/>
      <c r="DB34" s="93"/>
      <c r="DC34" s="93"/>
      <c r="DD34" s="93"/>
      <c r="DF34" s="92"/>
      <c r="DG34" s="93"/>
      <c r="DH34" s="93"/>
      <c r="DI34" s="93"/>
      <c r="DJ34" s="93"/>
      <c r="DK34" s="93"/>
      <c r="DL34" s="93"/>
      <c r="DM34" s="93"/>
      <c r="DN34" s="93"/>
      <c r="DO34" s="93"/>
      <c r="DP34" s="93"/>
      <c r="DQ34" s="93"/>
      <c r="DR34" s="93"/>
      <c r="DS34" s="93"/>
      <c r="DT34" s="93"/>
      <c r="DU34" s="93"/>
      <c r="DV34" s="93"/>
    </row>
    <row r="35" spans="2:110" s="52" customFormat="1" ht="12.75">
      <c r="B35" s="53" t="s">
        <v>8</v>
      </c>
      <c r="C35" s="90"/>
      <c r="D35" s="90"/>
      <c r="E35" s="90"/>
      <c r="F35" s="90"/>
      <c r="G35" s="90"/>
      <c r="H35" s="90"/>
      <c r="I35" s="90"/>
      <c r="J35" s="90"/>
      <c r="K35" s="90"/>
      <c r="L35" s="90"/>
      <c r="M35" s="90"/>
      <c r="N35" s="90"/>
      <c r="O35" s="90"/>
      <c r="P35" s="90"/>
      <c r="Q35" s="90"/>
      <c r="R35" s="90"/>
      <c r="S35" s="90"/>
      <c r="T35" s="53" t="s">
        <v>159</v>
      </c>
      <c r="U35" s="90"/>
      <c r="V35" s="90"/>
      <c r="W35" s="90"/>
      <c r="X35" s="90"/>
      <c r="Y35" s="90"/>
      <c r="Z35" s="90"/>
      <c r="AA35" s="90"/>
      <c r="AB35" s="90"/>
      <c r="AC35" s="90"/>
      <c r="AD35" s="90"/>
      <c r="AL35" s="53" t="s">
        <v>160</v>
      </c>
      <c r="BD35" s="53" t="s">
        <v>161</v>
      </c>
      <c r="BV35" s="53" t="s">
        <v>162</v>
      </c>
      <c r="CN35" s="53" t="s">
        <v>163</v>
      </c>
      <c r="DF35" s="53" t="s">
        <v>164</v>
      </c>
    </row>
    <row r="36" spans="2:110" s="52" customFormat="1" ht="12.75">
      <c r="B36" s="53" t="s">
        <v>141</v>
      </c>
      <c r="C36" s="90"/>
      <c r="D36" s="90"/>
      <c r="E36" s="90"/>
      <c r="F36" s="90"/>
      <c r="G36" s="90"/>
      <c r="H36" s="90"/>
      <c r="I36" s="90"/>
      <c r="J36" s="90"/>
      <c r="K36" s="90"/>
      <c r="L36" s="90"/>
      <c r="M36" s="90"/>
      <c r="N36" s="90"/>
      <c r="O36" s="90"/>
      <c r="P36" s="90"/>
      <c r="Q36" s="90"/>
      <c r="R36" s="90"/>
      <c r="S36" s="90"/>
      <c r="T36" s="53" t="s">
        <v>141</v>
      </c>
      <c r="U36" s="90"/>
      <c r="V36" s="90"/>
      <c r="W36" s="90"/>
      <c r="X36" s="90"/>
      <c r="Y36" s="90"/>
      <c r="Z36" s="90"/>
      <c r="AA36" s="90"/>
      <c r="AB36" s="90"/>
      <c r="AC36" s="90"/>
      <c r="AD36" s="90"/>
      <c r="AL36" s="53" t="s">
        <v>141</v>
      </c>
      <c r="BD36" s="53" t="s">
        <v>141</v>
      </c>
      <c r="BV36" s="53" t="s">
        <v>141</v>
      </c>
      <c r="CN36" s="53" t="s">
        <v>141</v>
      </c>
      <c r="DF36" s="53" t="s">
        <v>141</v>
      </c>
    </row>
    <row r="37" spans="2:126" s="52" customFormat="1" ht="12.75">
      <c r="B37" s="121" t="s">
        <v>223</v>
      </c>
      <c r="C37" s="122"/>
      <c r="D37" s="122"/>
      <c r="E37" s="122"/>
      <c r="F37" s="122"/>
      <c r="G37" s="122"/>
      <c r="H37" s="122"/>
      <c r="I37" s="122"/>
      <c r="J37" s="122"/>
      <c r="K37" s="122"/>
      <c r="L37" s="122"/>
      <c r="M37" s="122"/>
      <c r="N37" s="122"/>
      <c r="O37" s="122"/>
      <c r="P37" s="122"/>
      <c r="Q37" s="122"/>
      <c r="R37" s="122"/>
      <c r="S37" s="53"/>
      <c r="T37" s="53" t="s">
        <v>224</v>
      </c>
      <c r="U37" s="122"/>
      <c r="V37" s="122"/>
      <c r="W37" s="122"/>
      <c r="X37" s="122"/>
      <c r="Y37" s="122"/>
      <c r="Z37" s="122"/>
      <c r="AA37" s="122"/>
      <c r="AB37" s="122"/>
      <c r="AC37" s="122"/>
      <c r="AD37" s="122"/>
      <c r="AE37" s="122"/>
      <c r="AF37" s="122"/>
      <c r="AG37" s="122"/>
      <c r="AH37" s="122"/>
      <c r="AI37" s="122"/>
      <c r="AJ37" s="122"/>
      <c r="AK37" s="90"/>
      <c r="AL37" s="53" t="s">
        <v>225</v>
      </c>
      <c r="AM37" s="90"/>
      <c r="AN37" s="90"/>
      <c r="AO37" s="90"/>
      <c r="AP37" s="90"/>
      <c r="AQ37" s="90"/>
      <c r="AR37" s="90"/>
      <c r="AS37" s="90"/>
      <c r="AT37" s="90"/>
      <c r="AU37" s="90"/>
      <c r="AV37" s="90"/>
      <c r="AW37" s="90"/>
      <c r="AX37" s="90"/>
      <c r="AY37" s="90"/>
      <c r="AZ37" s="90"/>
      <c r="BA37" s="90"/>
      <c r="BB37" s="90"/>
      <c r="BD37" s="53" t="s">
        <v>226</v>
      </c>
      <c r="BE37" s="90"/>
      <c r="BF37" s="90"/>
      <c r="BG37" s="90"/>
      <c r="BH37" s="90"/>
      <c r="BI37" s="90"/>
      <c r="BJ37" s="90"/>
      <c r="BK37" s="90"/>
      <c r="BL37" s="90"/>
      <c r="BM37" s="90"/>
      <c r="BN37" s="90"/>
      <c r="BO37" s="90"/>
      <c r="BP37" s="90"/>
      <c r="BQ37" s="90"/>
      <c r="BR37" s="90"/>
      <c r="BS37" s="90"/>
      <c r="BT37" s="90"/>
      <c r="BV37" s="53" t="s">
        <v>227</v>
      </c>
      <c r="BW37" s="90"/>
      <c r="BX37" s="90"/>
      <c r="BY37" s="90"/>
      <c r="BZ37" s="90"/>
      <c r="CA37" s="90"/>
      <c r="CB37" s="90"/>
      <c r="CC37" s="90"/>
      <c r="CD37" s="90"/>
      <c r="CE37" s="90"/>
      <c r="CF37" s="90"/>
      <c r="CG37" s="90"/>
      <c r="CH37" s="90"/>
      <c r="CI37" s="90"/>
      <c r="CJ37" s="90"/>
      <c r="CK37" s="90"/>
      <c r="CL37" s="90"/>
      <c r="CN37" s="53" t="s">
        <v>228</v>
      </c>
      <c r="CO37" s="90"/>
      <c r="CP37" s="90"/>
      <c r="CQ37" s="90"/>
      <c r="CR37" s="90"/>
      <c r="CS37" s="90"/>
      <c r="CT37" s="90"/>
      <c r="CU37" s="90"/>
      <c r="CV37" s="90"/>
      <c r="CW37" s="90"/>
      <c r="CX37" s="90"/>
      <c r="CY37" s="90"/>
      <c r="CZ37" s="90"/>
      <c r="DA37" s="90"/>
      <c r="DB37" s="90"/>
      <c r="DC37" s="90"/>
      <c r="DD37" s="90"/>
      <c r="DF37" s="53" t="s">
        <v>229</v>
      </c>
      <c r="DG37" s="90"/>
      <c r="DH37" s="90"/>
      <c r="DI37" s="90"/>
      <c r="DJ37" s="90"/>
      <c r="DK37" s="90"/>
      <c r="DL37" s="90"/>
      <c r="DM37" s="90"/>
      <c r="DN37" s="90"/>
      <c r="DO37" s="90"/>
      <c r="DP37" s="90"/>
      <c r="DQ37" s="90"/>
      <c r="DR37" s="90"/>
      <c r="DS37" s="90"/>
      <c r="DT37" s="90"/>
      <c r="DU37" s="90"/>
      <c r="DV37" s="90"/>
    </row>
    <row r="38" spans="2:126" s="139" customFormat="1" ht="22.5" customHeight="1">
      <c r="B38" s="123" t="s">
        <v>61</v>
      </c>
      <c r="C38" s="198" t="s">
        <v>62</v>
      </c>
      <c r="D38" s="198"/>
      <c r="E38" s="198"/>
      <c r="F38" s="198"/>
      <c r="G38" s="198"/>
      <c r="H38" s="198"/>
      <c r="I38" s="198"/>
      <c r="J38" s="198"/>
      <c r="K38" s="198"/>
      <c r="L38" s="198"/>
      <c r="M38" s="198"/>
      <c r="N38" s="198"/>
      <c r="O38" s="198"/>
      <c r="P38" s="123" t="s">
        <v>57</v>
      </c>
      <c r="Q38" s="124"/>
      <c r="R38" s="124"/>
      <c r="T38" s="123" t="s">
        <v>61</v>
      </c>
      <c r="U38" s="198" t="s">
        <v>62</v>
      </c>
      <c r="V38" s="198"/>
      <c r="W38" s="198"/>
      <c r="X38" s="198"/>
      <c r="Y38" s="198"/>
      <c r="Z38" s="198"/>
      <c r="AA38" s="198"/>
      <c r="AB38" s="198"/>
      <c r="AC38" s="198"/>
      <c r="AD38" s="198"/>
      <c r="AE38" s="198"/>
      <c r="AF38" s="198"/>
      <c r="AG38" s="198"/>
      <c r="AH38" s="123" t="s">
        <v>57</v>
      </c>
      <c r="AI38" s="124"/>
      <c r="AJ38" s="124"/>
      <c r="AK38" s="140"/>
      <c r="AL38" s="123" t="s">
        <v>61</v>
      </c>
      <c r="AM38" s="198" t="s">
        <v>62</v>
      </c>
      <c r="AN38" s="198"/>
      <c r="AO38" s="198"/>
      <c r="AP38" s="198"/>
      <c r="AQ38" s="198"/>
      <c r="AR38" s="198"/>
      <c r="AS38" s="198"/>
      <c r="AT38" s="198"/>
      <c r="AU38" s="198"/>
      <c r="AV38" s="198"/>
      <c r="AW38" s="198"/>
      <c r="AX38" s="198"/>
      <c r="AY38" s="198"/>
      <c r="AZ38" s="123" t="s">
        <v>57</v>
      </c>
      <c r="BA38" s="124"/>
      <c r="BB38" s="124"/>
      <c r="BD38" s="123" t="s">
        <v>61</v>
      </c>
      <c r="BE38" s="198" t="s">
        <v>62</v>
      </c>
      <c r="BF38" s="198"/>
      <c r="BG38" s="198"/>
      <c r="BH38" s="198"/>
      <c r="BI38" s="198"/>
      <c r="BJ38" s="198"/>
      <c r="BK38" s="198"/>
      <c r="BL38" s="198"/>
      <c r="BM38" s="198"/>
      <c r="BN38" s="198"/>
      <c r="BO38" s="198"/>
      <c r="BP38" s="198"/>
      <c r="BQ38" s="198"/>
      <c r="BR38" s="123" t="s">
        <v>57</v>
      </c>
      <c r="BS38" s="124"/>
      <c r="BT38" s="124"/>
      <c r="BV38" s="123" t="s">
        <v>61</v>
      </c>
      <c r="BW38" s="198" t="s">
        <v>62</v>
      </c>
      <c r="BX38" s="198"/>
      <c r="BY38" s="198"/>
      <c r="BZ38" s="198"/>
      <c r="CA38" s="198"/>
      <c r="CB38" s="198"/>
      <c r="CC38" s="198"/>
      <c r="CD38" s="198"/>
      <c r="CE38" s="198"/>
      <c r="CF38" s="198"/>
      <c r="CG38" s="198"/>
      <c r="CH38" s="198"/>
      <c r="CI38" s="198"/>
      <c r="CJ38" s="123" t="s">
        <v>57</v>
      </c>
      <c r="CK38" s="124"/>
      <c r="CL38" s="124"/>
      <c r="CN38" s="123" t="s">
        <v>61</v>
      </c>
      <c r="CO38" s="198" t="s">
        <v>62</v>
      </c>
      <c r="CP38" s="198"/>
      <c r="CQ38" s="198"/>
      <c r="CR38" s="198"/>
      <c r="CS38" s="198"/>
      <c r="CT38" s="198"/>
      <c r="CU38" s="198"/>
      <c r="CV38" s="198"/>
      <c r="CW38" s="198"/>
      <c r="CX38" s="198"/>
      <c r="CY38" s="198"/>
      <c r="CZ38" s="198"/>
      <c r="DA38" s="198"/>
      <c r="DB38" s="123" t="s">
        <v>57</v>
      </c>
      <c r="DC38" s="124"/>
      <c r="DD38" s="124"/>
      <c r="DF38" s="123" t="s">
        <v>61</v>
      </c>
      <c r="DG38" s="198" t="s">
        <v>62</v>
      </c>
      <c r="DH38" s="198"/>
      <c r="DI38" s="198"/>
      <c r="DJ38" s="198"/>
      <c r="DK38" s="198"/>
      <c r="DL38" s="198"/>
      <c r="DM38" s="198"/>
      <c r="DN38" s="198"/>
      <c r="DO38" s="198"/>
      <c r="DP38" s="198"/>
      <c r="DQ38" s="198"/>
      <c r="DR38" s="198"/>
      <c r="DS38" s="198"/>
      <c r="DT38" s="123" t="s">
        <v>57</v>
      </c>
      <c r="DU38" s="124"/>
      <c r="DV38" s="124"/>
    </row>
    <row r="39" spans="2:126" s="125" customFormat="1" ht="21">
      <c r="B39" s="123" t="s">
        <v>63</v>
      </c>
      <c r="C39" s="123" t="s">
        <v>64</v>
      </c>
      <c r="D39" s="123" t="s">
        <v>65</v>
      </c>
      <c r="E39" s="123" t="s">
        <v>66</v>
      </c>
      <c r="F39" s="123" t="s">
        <v>67</v>
      </c>
      <c r="G39" s="123" t="s">
        <v>68</v>
      </c>
      <c r="H39" s="123" t="s">
        <v>69</v>
      </c>
      <c r="I39" s="123" t="s">
        <v>70</v>
      </c>
      <c r="J39" s="123" t="s">
        <v>71</v>
      </c>
      <c r="K39" s="123" t="s">
        <v>72</v>
      </c>
      <c r="L39" s="123" t="s">
        <v>73</v>
      </c>
      <c r="M39" s="123" t="s">
        <v>74</v>
      </c>
      <c r="N39" s="123" t="s">
        <v>75</v>
      </c>
      <c r="O39" s="123" t="s">
        <v>76</v>
      </c>
      <c r="P39" s="123"/>
      <c r="Q39" s="123" t="s">
        <v>77</v>
      </c>
      <c r="R39" s="123" t="s">
        <v>78</v>
      </c>
      <c r="T39" s="123" t="s">
        <v>63</v>
      </c>
      <c r="U39" s="123" t="s">
        <v>64</v>
      </c>
      <c r="V39" s="123" t="s">
        <v>65</v>
      </c>
      <c r="W39" s="123" t="s">
        <v>66</v>
      </c>
      <c r="X39" s="123" t="s">
        <v>67</v>
      </c>
      <c r="Y39" s="123" t="s">
        <v>68</v>
      </c>
      <c r="Z39" s="123" t="s">
        <v>69</v>
      </c>
      <c r="AA39" s="123" t="s">
        <v>70</v>
      </c>
      <c r="AB39" s="123" t="s">
        <v>71</v>
      </c>
      <c r="AC39" s="123" t="s">
        <v>72</v>
      </c>
      <c r="AD39" s="123" t="s">
        <v>73</v>
      </c>
      <c r="AE39" s="123" t="s">
        <v>74</v>
      </c>
      <c r="AF39" s="123" t="s">
        <v>75</v>
      </c>
      <c r="AG39" s="123" t="s">
        <v>76</v>
      </c>
      <c r="AH39" s="123"/>
      <c r="AI39" s="123" t="s">
        <v>77</v>
      </c>
      <c r="AJ39" s="123" t="s">
        <v>78</v>
      </c>
      <c r="AK39" s="126"/>
      <c r="AL39" s="123" t="s">
        <v>63</v>
      </c>
      <c r="AM39" s="123" t="s">
        <v>64</v>
      </c>
      <c r="AN39" s="123" t="s">
        <v>65</v>
      </c>
      <c r="AO39" s="123" t="s">
        <v>66</v>
      </c>
      <c r="AP39" s="123" t="s">
        <v>67</v>
      </c>
      <c r="AQ39" s="123" t="s">
        <v>68</v>
      </c>
      <c r="AR39" s="123" t="s">
        <v>69</v>
      </c>
      <c r="AS39" s="123" t="s">
        <v>70</v>
      </c>
      <c r="AT39" s="123" t="s">
        <v>71</v>
      </c>
      <c r="AU39" s="123" t="s">
        <v>72</v>
      </c>
      <c r="AV39" s="123" t="s">
        <v>73</v>
      </c>
      <c r="AW39" s="123" t="s">
        <v>74</v>
      </c>
      <c r="AX39" s="123" t="s">
        <v>75</v>
      </c>
      <c r="AY39" s="123" t="s">
        <v>76</v>
      </c>
      <c r="AZ39" s="123"/>
      <c r="BA39" s="123" t="s">
        <v>77</v>
      </c>
      <c r="BB39" s="123" t="s">
        <v>78</v>
      </c>
      <c r="BD39" s="123" t="s">
        <v>63</v>
      </c>
      <c r="BE39" s="123" t="s">
        <v>64</v>
      </c>
      <c r="BF39" s="123" t="s">
        <v>65</v>
      </c>
      <c r="BG39" s="123" t="s">
        <v>66</v>
      </c>
      <c r="BH39" s="123" t="s">
        <v>67</v>
      </c>
      <c r="BI39" s="123" t="s">
        <v>68</v>
      </c>
      <c r="BJ39" s="123" t="s">
        <v>69</v>
      </c>
      <c r="BK39" s="123" t="s">
        <v>70</v>
      </c>
      <c r="BL39" s="123" t="s">
        <v>71</v>
      </c>
      <c r="BM39" s="123" t="s">
        <v>72</v>
      </c>
      <c r="BN39" s="123" t="s">
        <v>73</v>
      </c>
      <c r="BO39" s="123" t="s">
        <v>74</v>
      </c>
      <c r="BP39" s="123" t="s">
        <v>75</v>
      </c>
      <c r="BQ39" s="123" t="s">
        <v>76</v>
      </c>
      <c r="BR39" s="123"/>
      <c r="BS39" s="123" t="s">
        <v>77</v>
      </c>
      <c r="BT39" s="123" t="s">
        <v>78</v>
      </c>
      <c r="BV39" s="123" t="s">
        <v>63</v>
      </c>
      <c r="BW39" s="123" t="s">
        <v>64</v>
      </c>
      <c r="BX39" s="123" t="s">
        <v>65</v>
      </c>
      <c r="BY39" s="123" t="s">
        <v>66</v>
      </c>
      <c r="BZ39" s="123" t="s">
        <v>67</v>
      </c>
      <c r="CA39" s="123" t="s">
        <v>68</v>
      </c>
      <c r="CB39" s="123" t="s">
        <v>69</v>
      </c>
      <c r="CC39" s="123" t="s">
        <v>70</v>
      </c>
      <c r="CD39" s="123" t="s">
        <v>71</v>
      </c>
      <c r="CE39" s="123" t="s">
        <v>72</v>
      </c>
      <c r="CF39" s="123" t="s">
        <v>73</v>
      </c>
      <c r="CG39" s="123" t="s">
        <v>74</v>
      </c>
      <c r="CH39" s="123" t="s">
        <v>75</v>
      </c>
      <c r="CI39" s="123" t="s">
        <v>76</v>
      </c>
      <c r="CJ39" s="123"/>
      <c r="CK39" s="123" t="s">
        <v>77</v>
      </c>
      <c r="CL39" s="123" t="s">
        <v>78</v>
      </c>
      <c r="CN39" s="123" t="s">
        <v>63</v>
      </c>
      <c r="CO39" s="123" t="s">
        <v>64</v>
      </c>
      <c r="CP39" s="123" t="s">
        <v>65</v>
      </c>
      <c r="CQ39" s="123" t="s">
        <v>66</v>
      </c>
      <c r="CR39" s="123" t="s">
        <v>67</v>
      </c>
      <c r="CS39" s="123" t="s">
        <v>68</v>
      </c>
      <c r="CT39" s="123" t="s">
        <v>69</v>
      </c>
      <c r="CU39" s="123" t="s">
        <v>70</v>
      </c>
      <c r="CV39" s="123" t="s">
        <v>71</v>
      </c>
      <c r="CW39" s="123" t="s">
        <v>72</v>
      </c>
      <c r="CX39" s="123" t="s">
        <v>73</v>
      </c>
      <c r="CY39" s="123" t="s">
        <v>74</v>
      </c>
      <c r="CZ39" s="123" t="s">
        <v>75</v>
      </c>
      <c r="DA39" s="123" t="s">
        <v>76</v>
      </c>
      <c r="DB39" s="123"/>
      <c r="DC39" s="123" t="s">
        <v>77</v>
      </c>
      <c r="DD39" s="123" t="s">
        <v>78</v>
      </c>
      <c r="DF39" s="123" t="s">
        <v>63</v>
      </c>
      <c r="DG39" s="123" t="s">
        <v>64</v>
      </c>
      <c r="DH39" s="123" t="s">
        <v>65</v>
      </c>
      <c r="DI39" s="123" t="s">
        <v>66</v>
      </c>
      <c r="DJ39" s="123" t="s">
        <v>67</v>
      </c>
      <c r="DK39" s="123" t="s">
        <v>68</v>
      </c>
      <c r="DL39" s="123" t="s">
        <v>69</v>
      </c>
      <c r="DM39" s="123" t="s">
        <v>70</v>
      </c>
      <c r="DN39" s="123" t="s">
        <v>71</v>
      </c>
      <c r="DO39" s="123" t="s">
        <v>72</v>
      </c>
      <c r="DP39" s="123" t="s">
        <v>73</v>
      </c>
      <c r="DQ39" s="123" t="s">
        <v>74</v>
      </c>
      <c r="DR39" s="123" t="s">
        <v>75</v>
      </c>
      <c r="DS39" s="123" t="s">
        <v>76</v>
      </c>
      <c r="DT39" s="123"/>
      <c r="DU39" s="123" t="s">
        <v>77</v>
      </c>
      <c r="DV39" s="123" t="s">
        <v>78</v>
      </c>
    </row>
    <row r="40" spans="2:126" ht="12.75">
      <c r="B40" s="132" t="s">
        <v>79</v>
      </c>
      <c r="C40" s="57">
        <f>SUM(U40,AM40,BE40,BW40,CO40,DG40)</f>
        <v>3</v>
      </c>
      <c r="D40" s="57">
        <f aca="true" t="shared" si="16" ref="D40:D64">SUM(V40,AN40,BF40,BX40,CP40,DH40)</f>
        <v>185</v>
      </c>
      <c r="E40" s="57">
        <f aca="true" t="shared" si="17" ref="E40:E64">SUM(W40,AO40,BG40,BY40,CQ40,DI40)</f>
        <v>453</v>
      </c>
      <c r="F40" s="57">
        <f aca="true" t="shared" si="18" ref="F40:F64">SUM(X40,AP40,BH40,BZ40,CR40,DJ40)</f>
        <v>1222</v>
      </c>
      <c r="G40" s="57">
        <f aca="true" t="shared" si="19" ref="G40:G64">SUM(Y40,AQ40,BI40,CA40,CS40,DK40)</f>
        <v>2096</v>
      </c>
      <c r="H40" s="57">
        <f aca="true" t="shared" si="20" ref="H40:H64">SUM(Z40,AR40,BJ40,CB40,CT40,DL40)</f>
        <v>2129</v>
      </c>
      <c r="I40" s="57">
        <f aca="true" t="shared" si="21" ref="I40:I64">SUM(AA40,AS40,BK40,CC40,CU40,DM40)</f>
        <v>1841</v>
      </c>
      <c r="J40" s="57">
        <f aca="true" t="shared" si="22" ref="J40:J64">SUM(AB40,AT40,BL40,CD40,CV40,DN40)</f>
        <v>1787</v>
      </c>
      <c r="K40" s="57">
        <f aca="true" t="shared" si="23" ref="K40:K64">SUM(AC40,AU40,BM40,CE40,CW40,DO40)</f>
        <v>1692</v>
      </c>
      <c r="L40" s="57">
        <f aca="true" t="shared" si="24" ref="L40:L64">SUM(AD40,AV40,BN40,CF40,CX40,DP40)</f>
        <v>913</v>
      </c>
      <c r="M40" s="57">
        <f aca="true" t="shared" si="25" ref="M40:M64">SUM(AE40,AW40,BO40,CG40,CY40,DQ40)</f>
        <v>331</v>
      </c>
      <c r="N40" s="57">
        <f aca="true" t="shared" si="26" ref="N40:N64">SUM(AF40,AX40,BP40,CH40,CZ40,DR40)</f>
        <v>87</v>
      </c>
      <c r="O40" s="57">
        <f aca="true" t="shared" si="27" ref="O40:O64">SUM(AG40,AY40,BQ40,CI40,DA40,DS40)</f>
        <v>1</v>
      </c>
      <c r="P40" s="57">
        <f aca="true" t="shared" si="28" ref="P40:P64">SUM(AH40,AZ40,BR40,CJ40,DB40,DT40)</f>
        <v>12740</v>
      </c>
      <c r="Q40" s="57">
        <f aca="true" t="shared" si="29" ref="Q40:Q64">SUM(AI40,BA40,BS40,CK40,DC40,DU40)</f>
        <v>9061</v>
      </c>
      <c r="R40" s="57">
        <f aca="true" t="shared" si="30" ref="R40:R64">SUM(AJ40,BB40,BT40,CL40,DD40,DV40)</f>
        <v>3679</v>
      </c>
      <c r="S40" s="95"/>
      <c r="T40" s="132" t="s">
        <v>79</v>
      </c>
      <c r="U40" s="133">
        <v>3</v>
      </c>
      <c r="V40" s="133">
        <v>185</v>
      </c>
      <c r="W40" s="133">
        <v>453</v>
      </c>
      <c r="X40" s="133">
        <v>1222</v>
      </c>
      <c r="Y40" s="133">
        <v>2096</v>
      </c>
      <c r="Z40" s="133">
        <v>2129</v>
      </c>
      <c r="AA40" s="133">
        <v>1841</v>
      </c>
      <c r="AB40" s="133">
        <v>1787</v>
      </c>
      <c r="AC40" s="133">
        <v>1692</v>
      </c>
      <c r="AD40" s="133">
        <v>913</v>
      </c>
      <c r="AE40" s="133">
        <v>331</v>
      </c>
      <c r="AF40" s="133">
        <v>87</v>
      </c>
      <c r="AG40" s="133">
        <v>1</v>
      </c>
      <c r="AH40" s="133">
        <v>12740</v>
      </c>
      <c r="AI40" s="133">
        <v>9061</v>
      </c>
      <c r="AJ40" s="133">
        <v>3679</v>
      </c>
      <c r="AK40" s="94"/>
      <c r="AL40" s="132"/>
      <c r="AM40" s="133"/>
      <c r="AN40" s="133"/>
      <c r="AO40" s="133"/>
      <c r="AP40" s="133"/>
      <c r="AQ40" s="133"/>
      <c r="AR40" s="133"/>
      <c r="AS40" s="133"/>
      <c r="AT40" s="133"/>
      <c r="AU40" s="133"/>
      <c r="AV40" s="133"/>
      <c r="AW40" s="133"/>
      <c r="AX40" s="133"/>
      <c r="AY40" s="133"/>
      <c r="AZ40" s="133"/>
      <c r="BA40" s="133"/>
      <c r="BB40" s="133"/>
      <c r="BD40" s="132"/>
      <c r="BE40" s="133"/>
      <c r="BF40" s="133"/>
      <c r="BG40" s="133"/>
      <c r="BH40" s="133"/>
      <c r="BI40" s="133"/>
      <c r="BJ40" s="133"/>
      <c r="BK40" s="133"/>
      <c r="BL40" s="133"/>
      <c r="BM40" s="133"/>
      <c r="BN40" s="133"/>
      <c r="BO40" s="133"/>
      <c r="BP40" s="133"/>
      <c r="BQ40" s="133"/>
      <c r="BR40" s="133"/>
      <c r="BS40" s="133"/>
      <c r="BT40" s="133"/>
      <c r="BV40" s="132"/>
      <c r="BW40" s="133"/>
      <c r="BX40" s="133"/>
      <c r="BY40" s="133"/>
      <c r="BZ40" s="133"/>
      <c r="CA40" s="133"/>
      <c r="CB40" s="133"/>
      <c r="CC40" s="133"/>
      <c r="CD40" s="133"/>
      <c r="CE40" s="133"/>
      <c r="CF40" s="133"/>
      <c r="CG40" s="133"/>
      <c r="CH40" s="133"/>
      <c r="CI40" s="133"/>
      <c r="CJ40" s="133"/>
      <c r="CK40" s="133"/>
      <c r="CL40" s="133"/>
      <c r="CN40" s="132"/>
      <c r="CO40" s="133"/>
      <c r="CP40" s="133"/>
      <c r="CQ40" s="133"/>
      <c r="CR40" s="133"/>
      <c r="CS40" s="133"/>
      <c r="CT40" s="133"/>
      <c r="CU40" s="133"/>
      <c r="CV40" s="133"/>
      <c r="CW40" s="133"/>
      <c r="CX40" s="133"/>
      <c r="CY40" s="133"/>
      <c r="CZ40" s="133"/>
      <c r="DA40" s="133"/>
      <c r="DB40" s="133"/>
      <c r="DC40" s="133"/>
      <c r="DD40" s="133"/>
      <c r="DF40" s="132"/>
      <c r="DG40" s="133"/>
      <c r="DH40" s="133"/>
      <c r="DI40" s="133"/>
      <c r="DJ40" s="133"/>
      <c r="DK40" s="133"/>
      <c r="DL40" s="133"/>
      <c r="DM40" s="133"/>
      <c r="DN40" s="133"/>
      <c r="DO40" s="133"/>
      <c r="DP40" s="133"/>
      <c r="DQ40" s="133"/>
      <c r="DR40" s="133"/>
      <c r="DS40" s="133"/>
      <c r="DT40" s="133"/>
      <c r="DU40" s="133"/>
      <c r="DV40" s="133"/>
    </row>
    <row r="41" spans="2:126" ht="12.75">
      <c r="B41" s="132" t="s">
        <v>80</v>
      </c>
      <c r="C41" s="57">
        <f aca="true" t="shared" si="31" ref="C41:C64">SUM(U41,AM41,BE41,BW41,CO41,DG41)</f>
        <v>312</v>
      </c>
      <c r="D41" s="57">
        <f t="shared" si="16"/>
        <v>2450</v>
      </c>
      <c r="E41" s="57">
        <f t="shared" si="17"/>
        <v>719</v>
      </c>
      <c r="F41" s="57">
        <f t="shared" si="18"/>
        <v>188</v>
      </c>
      <c r="G41" s="57">
        <f t="shared" si="19"/>
        <v>287</v>
      </c>
      <c r="H41" s="57">
        <f t="shared" si="20"/>
        <v>294</v>
      </c>
      <c r="I41" s="57">
        <f t="shared" si="21"/>
        <v>281</v>
      </c>
      <c r="J41" s="57">
        <f t="shared" si="22"/>
        <v>252</v>
      </c>
      <c r="K41" s="57">
        <f t="shared" si="23"/>
        <v>175</v>
      </c>
      <c r="L41" s="57">
        <f t="shared" si="24"/>
        <v>92</v>
      </c>
      <c r="M41" s="57">
        <f t="shared" si="25"/>
        <v>56</v>
      </c>
      <c r="N41" s="57">
        <f t="shared" si="26"/>
        <v>21</v>
      </c>
      <c r="O41" s="57">
        <f t="shared" si="27"/>
        <v>1</v>
      </c>
      <c r="P41" s="57">
        <f t="shared" si="28"/>
        <v>5128</v>
      </c>
      <c r="Q41" s="57">
        <f t="shared" si="29"/>
        <v>2409</v>
      </c>
      <c r="R41" s="57">
        <f t="shared" si="30"/>
        <v>2718</v>
      </c>
      <c r="S41" s="95"/>
      <c r="T41" s="132" t="s">
        <v>80</v>
      </c>
      <c r="U41" s="133">
        <v>312</v>
      </c>
      <c r="V41" s="133">
        <v>2449</v>
      </c>
      <c r="W41" s="133">
        <v>705</v>
      </c>
      <c r="X41" s="133">
        <v>149</v>
      </c>
      <c r="Y41" s="133">
        <v>232</v>
      </c>
      <c r="Z41" s="133">
        <v>230</v>
      </c>
      <c r="AA41" s="133">
        <v>220</v>
      </c>
      <c r="AB41" s="133">
        <v>199</v>
      </c>
      <c r="AC41" s="133">
        <v>142</v>
      </c>
      <c r="AD41" s="133">
        <v>81</v>
      </c>
      <c r="AE41" s="133">
        <v>55</v>
      </c>
      <c r="AF41" s="133">
        <v>20</v>
      </c>
      <c r="AG41" s="133">
        <v>1</v>
      </c>
      <c r="AH41" s="133">
        <v>4795</v>
      </c>
      <c r="AI41" s="133">
        <v>2137</v>
      </c>
      <c r="AJ41" s="133">
        <v>2657</v>
      </c>
      <c r="AK41" s="94"/>
      <c r="AL41" s="132" t="s">
        <v>81</v>
      </c>
      <c r="AM41" s="133">
        <v>0</v>
      </c>
      <c r="AN41" s="133">
        <v>1</v>
      </c>
      <c r="AO41" s="133">
        <v>3</v>
      </c>
      <c r="AP41" s="133">
        <v>17</v>
      </c>
      <c r="AQ41" s="133">
        <v>24</v>
      </c>
      <c r="AR41" s="133">
        <v>19</v>
      </c>
      <c r="AS41" s="133">
        <v>16</v>
      </c>
      <c r="AT41" s="133">
        <v>12</v>
      </c>
      <c r="AU41" s="133">
        <v>13</v>
      </c>
      <c r="AV41" s="133">
        <v>4</v>
      </c>
      <c r="AW41" s="133">
        <v>1</v>
      </c>
      <c r="AX41" s="133">
        <v>1</v>
      </c>
      <c r="AY41" s="133">
        <v>0</v>
      </c>
      <c r="AZ41" s="133">
        <v>111</v>
      </c>
      <c r="BA41" s="133">
        <v>71</v>
      </c>
      <c r="BB41" s="133">
        <v>40</v>
      </c>
      <c r="BC41" s="94"/>
      <c r="BD41" s="132" t="s">
        <v>81</v>
      </c>
      <c r="BE41" s="177">
        <v>0</v>
      </c>
      <c r="BF41" s="177">
        <v>0</v>
      </c>
      <c r="BG41" s="177">
        <v>0</v>
      </c>
      <c r="BH41" s="177">
        <v>3</v>
      </c>
      <c r="BI41" s="177">
        <v>4</v>
      </c>
      <c r="BJ41" s="177">
        <v>10</v>
      </c>
      <c r="BK41" s="177">
        <v>11</v>
      </c>
      <c r="BL41" s="177">
        <v>12</v>
      </c>
      <c r="BM41" s="177">
        <v>11</v>
      </c>
      <c r="BN41" s="177">
        <v>5</v>
      </c>
      <c r="BO41" s="177">
        <v>0</v>
      </c>
      <c r="BP41" s="177">
        <v>0</v>
      </c>
      <c r="BQ41" s="177">
        <v>0</v>
      </c>
      <c r="BR41" s="177">
        <v>56</v>
      </c>
      <c r="BS41" s="177">
        <v>49</v>
      </c>
      <c r="BT41" s="177">
        <v>7</v>
      </c>
      <c r="BV41" s="132" t="s">
        <v>81</v>
      </c>
      <c r="BW41" s="177">
        <v>0</v>
      </c>
      <c r="BX41" s="177">
        <v>0</v>
      </c>
      <c r="BY41" s="177">
        <v>3</v>
      </c>
      <c r="BZ41" s="177">
        <v>1</v>
      </c>
      <c r="CA41" s="177">
        <v>1</v>
      </c>
      <c r="CB41" s="177">
        <v>0</v>
      </c>
      <c r="CC41" s="177">
        <v>0</v>
      </c>
      <c r="CD41" s="177">
        <v>1</v>
      </c>
      <c r="CE41" s="177">
        <v>1</v>
      </c>
      <c r="CF41" s="177">
        <v>0</v>
      </c>
      <c r="CG41" s="177">
        <v>0</v>
      </c>
      <c r="CH41" s="177">
        <v>0</v>
      </c>
      <c r="CI41" s="177">
        <v>0</v>
      </c>
      <c r="CJ41" s="177">
        <v>7</v>
      </c>
      <c r="CK41" s="177">
        <v>4</v>
      </c>
      <c r="CL41" s="177">
        <v>3</v>
      </c>
      <c r="CN41" s="132" t="s">
        <v>81</v>
      </c>
      <c r="CO41" s="177">
        <v>0</v>
      </c>
      <c r="CP41" s="177">
        <v>0</v>
      </c>
      <c r="CQ41" s="177">
        <v>0</v>
      </c>
      <c r="CR41" s="177">
        <v>0</v>
      </c>
      <c r="CS41" s="177">
        <v>0</v>
      </c>
      <c r="CT41" s="177">
        <v>0</v>
      </c>
      <c r="CU41" s="177">
        <v>0</v>
      </c>
      <c r="CV41" s="177">
        <v>0</v>
      </c>
      <c r="CW41" s="177">
        <v>0</v>
      </c>
      <c r="CX41" s="177">
        <v>0</v>
      </c>
      <c r="CY41" s="177">
        <v>0</v>
      </c>
      <c r="CZ41" s="177">
        <v>0</v>
      </c>
      <c r="DA41" s="177">
        <v>0</v>
      </c>
      <c r="DB41" s="177">
        <v>0</v>
      </c>
      <c r="DC41" s="177">
        <v>0</v>
      </c>
      <c r="DD41" s="177">
        <v>0</v>
      </c>
      <c r="DF41" s="132" t="s">
        <v>81</v>
      </c>
      <c r="DG41" s="177">
        <v>0</v>
      </c>
      <c r="DH41" s="177">
        <v>0</v>
      </c>
      <c r="DI41" s="177">
        <v>8</v>
      </c>
      <c r="DJ41" s="177">
        <v>18</v>
      </c>
      <c r="DK41" s="177">
        <v>26</v>
      </c>
      <c r="DL41" s="177">
        <v>35</v>
      </c>
      <c r="DM41" s="177">
        <v>34</v>
      </c>
      <c r="DN41" s="177">
        <v>28</v>
      </c>
      <c r="DO41" s="177">
        <v>8</v>
      </c>
      <c r="DP41" s="177">
        <v>2</v>
      </c>
      <c r="DQ41" s="177">
        <v>0</v>
      </c>
      <c r="DR41" s="177">
        <v>0</v>
      </c>
      <c r="DS41" s="177">
        <v>0</v>
      </c>
      <c r="DT41" s="177">
        <v>159</v>
      </c>
      <c r="DU41" s="177">
        <v>148</v>
      </c>
      <c r="DV41" s="177">
        <v>11</v>
      </c>
    </row>
    <row r="42" spans="2:126" ht="12.75">
      <c r="B42" s="132" t="s">
        <v>82</v>
      </c>
      <c r="C42" s="57">
        <f t="shared" si="31"/>
        <v>3</v>
      </c>
      <c r="D42" s="57">
        <f t="shared" si="16"/>
        <v>10</v>
      </c>
      <c r="E42" s="57">
        <f t="shared" si="17"/>
        <v>61</v>
      </c>
      <c r="F42" s="57">
        <f t="shared" si="18"/>
        <v>135</v>
      </c>
      <c r="G42" s="57">
        <f t="shared" si="19"/>
        <v>200</v>
      </c>
      <c r="H42" s="57">
        <f t="shared" si="20"/>
        <v>213</v>
      </c>
      <c r="I42" s="57">
        <f t="shared" si="21"/>
        <v>146</v>
      </c>
      <c r="J42" s="57">
        <f t="shared" si="22"/>
        <v>138</v>
      </c>
      <c r="K42" s="57">
        <f t="shared" si="23"/>
        <v>115</v>
      </c>
      <c r="L42" s="57">
        <f t="shared" si="24"/>
        <v>40</v>
      </c>
      <c r="M42" s="57">
        <f t="shared" si="25"/>
        <v>19</v>
      </c>
      <c r="N42" s="57">
        <f t="shared" si="26"/>
        <v>10</v>
      </c>
      <c r="O42" s="57">
        <f t="shared" si="27"/>
        <v>0</v>
      </c>
      <c r="P42" s="57">
        <f t="shared" si="28"/>
        <v>1090</v>
      </c>
      <c r="Q42" s="57">
        <f t="shared" si="29"/>
        <v>682</v>
      </c>
      <c r="R42" s="57">
        <f t="shared" si="30"/>
        <v>408</v>
      </c>
      <c r="S42" s="95"/>
      <c r="T42" s="132" t="s">
        <v>82</v>
      </c>
      <c r="U42" s="133">
        <v>3</v>
      </c>
      <c r="V42" s="133">
        <v>10</v>
      </c>
      <c r="W42" s="133">
        <v>60</v>
      </c>
      <c r="X42" s="133">
        <v>134</v>
      </c>
      <c r="Y42" s="133">
        <v>199</v>
      </c>
      <c r="Z42" s="133">
        <v>207</v>
      </c>
      <c r="AA42" s="133">
        <v>144</v>
      </c>
      <c r="AB42" s="133">
        <v>138</v>
      </c>
      <c r="AC42" s="133">
        <v>115</v>
      </c>
      <c r="AD42" s="133">
        <v>39</v>
      </c>
      <c r="AE42" s="133">
        <v>19</v>
      </c>
      <c r="AF42" s="133">
        <v>10</v>
      </c>
      <c r="AG42" s="133">
        <v>0</v>
      </c>
      <c r="AH42" s="133">
        <v>1078</v>
      </c>
      <c r="AI42" s="133">
        <v>673</v>
      </c>
      <c r="AJ42" s="133">
        <v>405</v>
      </c>
      <c r="AK42" s="94"/>
      <c r="AL42" s="132" t="s">
        <v>83</v>
      </c>
      <c r="AM42" s="133">
        <v>0</v>
      </c>
      <c r="AN42" s="133">
        <v>0</v>
      </c>
      <c r="AO42" s="133">
        <v>0</v>
      </c>
      <c r="AP42" s="133">
        <v>0</v>
      </c>
      <c r="AQ42" s="133">
        <v>1</v>
      </c>
      <c r="AR42" s="133">
        <v>0</v>
      </c>
      <c r="AS42" s="133">
        <v>0</v>
      </c>
      <c r="AT42" s="133">
        <v>0</v>
      </c>
      <c r="AU42" s="133">
        <v>0</v>
      </c>
      <c r="AV42" s="133">
        <v>0</v>
      </c>
      <c r="AW42" s="133">
        <v>0</v>
      </c>
      <c r="AX42" s="133">
        <v>0</v>
      </c>
      <c r="AY42" s="133">
        <v>0</v>
      </c>
      <c r="AZ42" s="133">
        <v>1</v>
      </c>
      <c r="BA42" s="133">
        <v>1</v>
      </c>
      <c r="BB42" s="133">
        <v>0</v>
      </c>
      <c r="BC42" s="94"/>
      <c r="BD42" s="132" t="s">
        <v>83</v>
      </c>
      <c r="BE42" s="177">
        <v>0</v>
      </c>
      <c r="BF42" s="177">
        <v>0</v>
      </c>
      <c r="BG42" s="177">
        <v>0</v>
      </c>
      <c r="BH42" s="177">
        <v>0</v>
      </c>
      <c r="BI42" s="177">
        <v>0</v>
      </c>
      <c r="BJ42" s="177">
        <v>2</v>
      </c>
      <c r="BK42" s="177">
        <v>1</v>
      </c>
      <c r="BL42" s="177">
        <v>0</v>
      </c>
      <c r="BM42" s="177">
        <v>0</v>
      </c>
      <c r="BN42" s="177">
        <v>0</v>
      </c>
      <c r="BO42" s="177">
        <v>0</v>
      </c>
      <c r="BP42" s="177">
        <v>0</v>
      </c>
      <c r="BQ42" s="177">
        <v>0</v>
      </c>
      <c r="BR42" s="177">
        <v>3</v>
      </c>
      <c r="BS42" s="177">
        <v>1</v>
      </c>
      <c r="BT42" s="177">
        <v>2</v>
      </c>
      <c r="BV42" s="132" t="s">
        <v>83</v>
      </c>
      <c r="BW42" s="177">
        <v>0</v>
      </c>
      <c r="BX42" s="177">
        <v>0</v>
      </c>
      <c r="BY42" s="177">
        <v>0</v>
      </c>
      <c r="BZ42" s="177">
        <v>1</v>
      </c>
      <c r="CA42" s="177">
        <v>0</v>
      </c>
      <c r="CB42" s="177">
        <v>0</v>
      </c>
      <c r="CC42" s="177">
        <v>0</v>
      </c>
      <c r="CD42" s="177">
        <v>0</v>
      </c>
      <c r="CE42" s="177">
        <v>0</v>
      </c>
      <c r="CF42" s="177">
        <v>0</v>
      </c>
      <c r="CG42" s="177">
        <v>0</v>
      </c>
      <c r="CH42" s="177">
        <v>0</v>
      </c>
      <c r="CI42" s="177">
        <v>0</v>
      </c>
      <c r="CJ42" s="177">
        <v>1</v>
      </c>
      <c r="CK42" s="177">
        <v>1</v>
      </c>
      <c r="CL42" s="177">
        <v>0</v>
      </c>
      <c r="CN42" s="132" t="s">
        <v>83</v>
      </c>
      <c r="CO42" s="177">
        <v>0</v>
      </c>
      <c r="CP42" s="177">
        <v>0</v>
      </c>
      <c r="CQ42" s="177">
        <v>0</v>
      </c>
      <c r="CR42" s="177">
        <v>0</v>
      </c>
      <c r="CS42" s="177">
        <v>0</v>
      </c>
      <c r="CT42" s="177">
        <v>0</v>
      </c>
      <c r="CU42" s="177">
        <v>0</v>
      </c>
      <c r="CV42" s="177">
        <v>0</v>
      </c>
      <c r="CW42" s="177">
        <v>0</v>
      </c>
      <c r="CX42" s="177">
        <v>0</v>
      </c>
      <c r="CY42" s="177">
        <v>0</v>
      </c>
      <c r="CZ42" s="177">
        <v>0</v>
      </c>
      <c r="DA42" s="177">
        <v>0</v>
      </c>
      <c r="DB42" s="177">
        <v>0</v>
      </c>
      <c r="DC42" s="177">
        <v>0</v>
      </c>
      <c r="DD42" s="177">
        <v>0</v>
      </c>
      <c r="DF42" s="132" t="s">
        <v>83</v>
      </c>
      <c r="DG42" s="177">
        <v>0</v>
      </c>
      <c r="DH42" s="177">
        <v>0</v>
      </c>
      <c r="DI42" s="177">
        <v>1</v>
      </c>
      <c r="DJ42" s="177">
        <v>0</v>
      </c>
      <c r="DK42" s="177">
        <v>0</v>
      </c>
      <c r="DL42" s="177">
        <v>4</v>
      </c>
      <c r="DM42" s="177">
        <v>1</v>
      </c>
      <c r="DN42" s="177">
        <v>0</v>
      </c>
      <c r="DO42" s="177">
        <v>0</v>
      </c>
      <c r="DP42" s="177">
        <v>1</v>
      </c>
      <c r="DQ42" s="177">
        <v>0</v>
      </c>
      <c r="DR42" s="177">
        <v>0</v>
      </c>
      <c r="DS42" s="177">
        <v>0</v>
      </c>
      <c r="DT42" s="177">
        <v>7</v>
      </c>
      <c r="DU42" s="177">
        <v>6</v>
      </c>
      <c r="DV42" s="177">
        <v>1</v>
      </c>
    </row>
    <row r="43" spans="2:126" ht="12.75">
      <c r="B43" s="132" t="s">
        <v>84</v>
      </c>
      <c r="C43" s="57">
        <f t="shared" si="31"/>
        <v>2</v>
      </c>
      <c r="D43" s="57">
        <f t="shared" si="16"/>
        <v>22</v>
      </c>
      <c r="E43" s="57">
        <f t="shared" si="17"/>
        <v>110</v>
      </c>
      <c r="F43" s="57">
        <f t="shared" si="18"/>
        <v>174</v>
      </c>
      <c r="G43" s="57">
        <f t="shared" si="19"/>
        <v>321</v>
      </c>
      <c r="H43" s="57">
        <f t="shared" si="20"/>
        <v>290</v>
      </c>
      <c r="I43" s="57">
        <f t="shared" si="21"/>
        <v>264</v>
      </c>
      <c r="J43" s="57">
        <f t="shared" si="22"/>
        <v>197</v>
      </c>
      <c r="K43" s="57">
        <f t="shared" si="23"/>
        <v>161</v>
      </c>
      <c r="L43" s="57">
        <f t="shared" si="24"/>
        <v>67</v>
      </c>
      <c r="M43" s="57">
        <f t="shared" si="25"/>
        <v>26</v>
      </c>
      <c r="N43" s="57">
        <f t="shared" si="26"/>
        <v>7</v>
      </c>
      <c r="O43" s="57">
        <f t="shared" si="27"/>
        <v>0</v>
      </c>
      <c r="P43" s="57">
        <f t="shared" si="28"/>
        <v>1641</v>
      </c>
      <c r="Q43" s="57">
        <f t="shared" si="29"/>
        <v>1030</v>
      </c>
      <c r="R43" s="57">
        <f t="shared" si="30"/>
        <v>611</v>
      </c>
      <c r="S43" s="95"/>
      <c r="T43" s="132" t="s">
        <v>84</v>
      </c>
      <c r="U43" s="133">
        <v>2</v>
      </c>
      <c r="V43" s="133">
        <v>22</v>
      </c>
      <c r="W43" s="133">
        <v>106</v>
      </c>
      <c r="X43" s="133">
        <v>164</v>
      </c>
      <c r="Y43" s="133">
        <v>312</v>
      </c>
      <c r="Z43" s="133">
        <v>280</v>
      </c>
      <c r="AA43" s="133">
        <v>253</v>
      </c>
      <c r="AB43" s="133">
        <v>189</v>
      </c>
      <c r="AC43" s="133">
        <v>154</v>
      </c>
      <c r="AD43" s="133">
        <v>65</v>
      </c>
      <c r="AE43" s="133">
        <v>26</v>
      </c>
      <c r="AF43" s="133">
        <v>7</v>
      </c>
      <c r="AG43" s="133">
        <v>0</v>
      </c>
      <c r="AH43" s="133">
        <v>1580</v>
      </c>
      <c r="AI43" s="133">
        <v>989</v>
      </c>
      <c r="AJ43" s="133">
        <v>591</v>
      </c>
      <c r="AK43" s="94"/>
      <c r="AL43" s="132" t="s">
        <v>85</v>
      </c>
      <c r="AM43" s="133">
        <v>0</v>
      </c>
      <c r="AN43" s="133">
        <v>0</v>
      </c>
      <c r="AO43" s="133">
        <v>0</v>
      </c>
      <c r="AP43" s="133">
        <v>0</v>
      </c>
      <c r="AQ43" s="133">
        <v>0</v>
      </c>
      <c r="AR43" s="133">
        <v>1</v>
      </c>
      <c r="AS43" s="133">
        <v>0</v>
      </c>
      <c r="AT43" s="133">
        <v>0</v>
      </c>
      <c r="AU43" s="133">
        <v>2</v>
      </c>
      <c r="AV43" s="133">
        <v>0</v>
      </c>
      <c r="AW43" s="133">
        <v>0</v>
      </c>
      <c r="AX43" s="133">
        <v>0</v>
      </c>
      <c r="AY43" s="133">
        <v>0</v>
      </c>
      <c r="AZ43" s="133">
        <v>3</v>
      </c>
      <c r="BA43" s="133">
        <v>2</v>
      </c>
      <c r="BB43" s="133">
        <v>1</v>
      </c>
      <c r="BC43" s="94"/>
      <c r="BD43" s="132" t="s">
        <v>85</v>
      </c>
      <c r="BE43" s="177">
        <v>0</v>
      </c>
      <c r="BF43" s="177">
        <v>0</v>
      </c>
      <c r="BG43" s="177">
        <v>1</v>
      </c>
      <c r="BH43" s="177">
        <v>1</v>
      </c>
      <c r="BI43" s="177">
        <v>3</v>
      </c>
      <c r="BJ43" s="177">
        <v>2</v>
      </c>
      <c r="BK43" s="177">
        <v>1</v>
      </c>
      <c r="BL43" s="177">
        <v>1</v>
      </c>
      <c r="BM43" s="177">
        <v>0</v>
      </c>
      <c r="BN43" s="177">
        <v>0</v>
      </c>
      <c r="BO43" s="177">
        <v>0</v>
      </c>
      <c r="BP43" s="177">
        <v>0</v>
      </c>
      <c r="BQ43" s="177">
        <v>0</v>
      </c>
      <c r="BR43" s="177">
        <v>9</v>
      </c>
      <c r="BS43" s="177">
        <v>7</v>
      </c>
      <c r="BT43" s="177">
        <v>2</v>
      </c>
      <c r="BV43" s="132" t="s">
        <v>85</v>
      </c>
      <c r="BW43" s="177">
        <v>0</v>
      </c>
      <c r="BX43" s="177">
        <v>0</v>
      </c>
      <c r="BY43" s="177">
        <v>1</v>
      </c>
      <c r="BZ43" s="177">
        <v>2</v>
      </c>
      <c r="CA43" s="177">
        <v>1</v>
      </c>
      <c r="CB43" s="177">
        <v>0</v>
      </c>
      <c r="CC43" s="177">
        <v>1</v>
      </c>
      <c r="CD43" s="177">
        <v>0</v>
      </c>
      <c r="CE43" s="177">
        <v>0</v>
      </c>
      <c r="CF43" s="177">
        <v>0</v>
      </c>
      <c r="CG43" s="177">
        <v>0</v>
      </c>
      <c r="CH43" s="177">
        <v>0</v>
      </c>
      <c r="CI43" s="177">
        <v>0</v>
      </c>
      <c r="CJ43" s="177">
        <v>5</v>
      </c>
      <c r="CK43" s="177">
        <v>3</v>
      </c>
      <c r="CL43" s="177">
        <v>2</v>
      </c>
      <c r="CN43" s="132" t="s">
        <v>85</v>
      </c>
      <c r="CO43" s="177">
        <v>0</v>
      </c>
      <c r="CP43" s="177">
        <v>0</v>
      </c>
      <c r="CQ43" s="177">
        <v>0</v>
      </c>
      <c r="CR43" s="177">
        <v>0</v>
      </c>
      <c r="CS43" s="177">
        <v>0</v>
      </c>
      <c r="CT43" s="177">
        <v>0</v>
      </c>
      <c r="CU43" s="177">
        <v>0</v>
      </c>
      <c r="CV43" s="177">
        <v>0</v>
      </c>
      <c r="CW43" s="177">
        <v>0</v>
      </c>
      <c r="CX43" s="177">
        <v>0</v>
      </c>
      <c r="CY43" s="177">
        <v>0</v>
      </c>
      <c r="CZ43" s="177">
        <v>0</v>
      </c>
      <c r="DA43" s="177">
        <v>0</v>
      </c>
      <c r="DB43" s="177">
        <v>0</v>
      </c>
      <c r="DC43" s="177">
        <v>0</v>
      </c>
      <c r="DD43" s="177">
        <v>0</v>
      </c>
      <c r="DF43" s="132" t="s">
        <v>85</v>
      </c>
      <c r="DG43" s="177">
        <v>0</v>
      </c>
      <c r="DH43" s="177">
        <v>0</v>
      </c>
      <c r="DI43" s="177">
        <v>2</v>
      </c>
      <c r="DJ43" s="177">
        <v>7</v>
      </c>
      <c r="DK43" s="177">
        <v>5</v>
      </c>
      <c r="DL43" s="177">
        <v>7</v>
      </c>
      <c r="DM43" s="177">
        <v>9</v>
      </c>
      <c r="DN43" s="177">
        <v>7</v>
      </c>
      <c r="DO43" s="177">
        <v>5</v>
      </c>
      <c r="DP43" s="177">
        <v>2</v>
      </c>
      <c r="DQ43" s="177">
        <v>0</v>
      </c>
      <c r="DR43" s="177">
        <v>0</v>
      </c>
      <c r="DS43" s="177">
        <v>0</v>
      </c>
      <c r="DT43" s="177">
        <v>44</v>
      </c>
      <c r="DU43" s="177">
        <v>29</v>
      </c>
      <c r="DV43" s="177">
        <v>15</v>
      </c>
    </row>
    <row r="44" spans="2:126" ht="12.75">
      <c r="B44" s="132" t="s">
        <v>86</v>
      </c>
      <c r="C44" s="57">
        <f t="shared" si="31"/>
        <v>3</v>
      </c>
      <c r="D44" s="57">
        <f t="shared" si="16"/>
        <v>43</v>
      </c>
      <c r="E44" s="57">
        <f t="shared" si="17"/>
        <v>175</v>
      </c>
      <c r="F44" s="57">
        <f t="shared" si="18"/>
        <v>470</v>
      </c>
      <c r="G44" s="57">
        <f t="shared" si="19"/>
        <v>649</v>
      </c>
      <c r="H44" s="57">
        <f t="shared" si="20"/>
        <v>569</v>
      </c>
      <c r="I44" s="57">
        <f t="shared" si="21"/>
        <v>538</v>
      </c>
      <c r="J44" s="57">
        <f t="shared" si="22"/>
        <v>412</v>
      </c>
      <c r="K44" s="57">
        <f t="shared" si="23"/>
        <v>273</v>
      </c>
      <c r="L44" s="57">
        <f t="shared" si="24"/>
        <v>109</v>
      </c>
      <c r="M44" s="57">
        <f t="shared" si="25"/>
        <v>38</v>
      </c>
      <c r="N44" s="57">
        <f t="shared" si="26"/>
        <v>15</v>
      </c>
      <c r="O44" s="57">
        <f t="shared" si="27"/>
        <v>0</v>
      </c>
      <c r="P44" s="57">
        <f t="shared" si="28"/>
        <v>3294</v>
      </c>
      <c r="Q44" s="57">
        <f t="shared" si="29"/>
        <v>2340</v>
      </c>
      <c r="R44" s="57">
        <f t="shared" si="30"/>
        <v>954</v>
      </c>
      <c r="S44" s="95"/>
      <c r="T44" s="132" t="s">
        <v>86</v>
      </c>
      <c r="U44" s="133">
        <v>3</v>
      </c>
      <c r="V44" s="133">
        <v>39</v>
      </c>
      <c r="W44" s="133">
        <v>158</v>
      </c>
      <c r="X44" s="133">
        <v>436</v>
      </c>
      <c r="Y44" s="133">
        <v>602</v>
      </c>
      <c r="Z44" s="133">
        <v>517</v>
      </c>
      <c r="AA44" s="133">
        <v>484</v>
      </c>
      <c r="AB44" s="133">
        <v>365</v>
      </c>
      <c r="AC44" s="133">
        <v>248</v>
      </c>
      <c r="AD44" s="133">
        <v>95</v>
      </c>
      <c r="AE44" s="133">
        <v>35</v>
      </c>
      <c r="AF44" s="133">
        <v>15</v>
      </c>
      <c r="AG44" s="133">
        <v>0</v>
      </c>
      <c r="AH44" s="133">
        <v>2997</v>
      </c>
      <c r="AI44" s="133">
        <v>2122</v>
      </c>
      <c r="AJ44" s="133">
        <v>875</v>
      </c>
      <c r="AK44" s="94"/>
      <c r="AL44" s="132" t="s">
        <v>87</v>
      </c>
      <c r="AM44" s="133">
        <v>0</v>
      </c>
      <c r="AN44" s="133">
        <v>0</v>
      </c>
      <c r="AO44" s="133">
        <v>0</v>
      </c>
      <c r="AP44" s="133">
        <v>0</v>
      </c>
      <c r="AQ44" s="133">
        <v>1</v>
      </c>
      <c r="AR44" s="133">
        <v>0</v>
      </c>
      <c r="AS44" s="133">
        <v>0</v>
      </c>
      <c r="AT44" s="133">
        <v>2</v>
      </c>
      <c r="AU44" s="133">
        <v>0</v>
      </c>
      <c r="AV44" s="133">
        <v>0</v>
      </c>
      <c r="AW44" s="133">
        <v>0</v>
      </c>
      <c r="AX44" s="133">
        <v>0</v>
      </c>
      <c r="AY44" s="133">
        <v>0</v>
      </c>
      <c r="AZ44" s="133">
        <v>3</v>
      </c>
      <c r="BA44" s="133">
        <v>1</v>
      </c>
      <c r="BB44" s="133">
        <v>2</v>
      </c>
      <c r="BC44" s="94"/>
      <c r="BD44" s="132" t="s">
        <v>87</v>
      </c>
      <c r="BE44" s="177">
        <v>0</v>
      </c>
      <c r="BF44" s="177">
        <v>1</v>
      </c>
      <c r="BG44" s="177">
        <v>4</v>
      </c>
      <c r="BH44" s="177">
        <v>1</v>
      </c>
      <c r="BI44" s="177">
        <v>0</v>
      </c>
      <c r="BJ44" s="177">
        <v>4</v>
      </c>
      <c r="BK44" s="177">
        <v>9</v>
      </c>
      <c r="BL44" s="177">
        <v>6</v>
      </c>
      <c r="BM44" s="177">
        <v>3</v>
      </c>
      <c r="BN44" s="177">
        <v>1</v>
      </c>
      <c r="BO44" s="177">
        <v>0</v>
      </c>
      <c r="BP44" s="177">
        <v>0</v>
      </c>
      <c r="BQ44" s="177">
        <v>0</v>
      </c>
      <c r="BR44" s="177">
        <v>29</v>
      </c>
      <c r="BS44" s="177">
        <v>17</v>
      </c>
      <c r="BT44" s="177">
        <v>12</v>
      </c>
      <c r="BV44" s="132" t="s">
        <v>87</v>
      </c>
      <c r="BW44" s="177">
        <v>0</v>
      </c>
      <c r="BX44" s="177">
        <v>0</v>
      </c>
      <c r="BY44" s="177">
        <v>7</v>
      </c>
      <c r="BZ44" s="177">
        <v>8</v>
      </c>
      <c r="CA44" s="177">
        <v>5</v>
      </c>
      <c r="CB44" s="177">
        <v>6</v>
      </c>
      <c r="CC44" s="177">
        <v>3</v>
      </c>
      <c r="CD44" s="177">
        <v>1</v>
      </c>
      <c r="CE44" s="177">
        <v>2</v>
      </c>
      <c r="CF44" s="177">
        <v>1</v>
      </c>
      <c r="CG44" s="177">
        <v>1</v>
      </c>
      <c r="CH44" s="177">
        <v>0</v>
      </c>
      <c r="CI44" s="177">
        <v>0</v>
      </c>
      <c r="CJ44" s="177">
        <v>34</v>
      </c>
      <c r="CK44" s="177">
        <v>27</v>
      </c>
      <c r="CL44" s="177">
        <v>7</v>
      </c>
      <c r="CN44" s="132" t="s">
        <v>87</v>
      </c>
      <c r="CO44" s="177">
        <v>0</v>
      </c>
      <c r="CP44" s="177">
        <v>0</v>
      </c>
      <c r="CQ44" s="177">
        <v>0</v>
      </c>
      <c r="CR44" s="177">
        <v>0</v>
      </c>
      <c r="CS44" s="177">
        <v>0</v>
      </c>
      <c r="CT44" s="177">
        <v>0</v>
      </c>
      <c r="CU44" s="177">
        <v>0</v>
      </c>
      <c r="CV44" s="177">
        <v>0</v>
      </c>
      <c r="CW44" s="177">
        <v>0</v>
      </c>
      <c r="CX44" s="177">
        <v>0</v>
      </c>
      <c r="CY44" s="177">
        <v>0</v>
      </c>
      <c r="CZ44" s="177">
        <v>0</v>
      </c>
      <c r="DA44" s="177">
        <v>0</v>
      </c>
      <c r="DB44" s="177">
        <v>0</v>
      </c>
      <c r="DC44" s="177">
        <v>0</v>
      </c>
      <c r="DD44" s="177">
        <v>0</v>
      </c>
      <c r="DF44" s="132" t="s">
        <v>87</v>
      </c>
      <c r="DG44" s="177">
        <v>0</v>
      </c>
      <c r="DH44" s="177">
        <v>3</v>
      </c>
      <c r="DI44" s="177">
        <v>6</v>
      </c>
      <c r="DJ44" s="177">
        <v>25</v>
      </c>
      <c r="DK44" s="177">
        <v>41</v>
      </c>
      <c r="DL44" s="177">
        <v>42</v>
      </c>
      <c r="DM44" s="177">
        <v>42</v>
      </c>
      <c r="DN44" s="177">
        <v>38</v>
      </c>
      <c r="DO44" s="177">
        <v>20</v>
      </c>
      <c r="DP44" s="177">
        <v>12</v>
      </c>
      <c r="DQ44" s="177">
        <v>2</v>
      </c>
      <c r="DR44" s="177">
        <v>0</v>
      </c>
      <c r="DS44" s="177">
        <v>0</v>
      </c>
      <c r="DT44" s="177">
        <v>231</v>
      </c>
      <c r="DU44" s="177">
        <v>173</v>
      </c>
      <c r="DV44" s="177">
        <v>58</v>
      </c>
    </row>
    <row r="45" spans="2:126" ht="12.75">
      <c r="B45" s="132" t="s">
        <v>88</v>
      </c>
      <c r="C45" s="57">
        <f t="shared" si="31"/>
        <v>1</v>
      </c>
      <c r="D45" s="57">
        <f t="shared" si="16"/>
        <v>21</v>
      </c>
      <c r="E45" s="57">
        <f t="shared" si="17"/>
        <v>180</v>
      </c>
      <c r="F45" s="57">
        <f t="shared" si="18"/>
        <v>434</v>
      </c>
      <c r="G45" s="57">
        <f t="shared" si="19"/>
        <v>590</v>
      </c>
      <c r="H45" s="57">
        <f t="shared" si="20"/>
        <v>594</v>
      </c>
      <c r="I45" s="57">
        <f t="shared" si="21"/>
        <v>432</v>
      </c>
      <c r="J45" s="57">
        <f t="shared" si="22"/>
        <v>308</v>
      </c>
      <c r="K45" s="57">
        <f t="shared" si="23"/>
        <v>196</v>
      </c>
      <c r="L45" s="57">
        <f t="shared" si="24"/>
        <v>78</v>
      </c>
      <c r="M45" s="57">
        <f t="shared" si="25"/>
        <v>32</v>
      </c>
      <c r="N45" s="57">
        <f t="shared" si="26"/>
        <v>7</v>
      </c>
      <c r="O45" s="57">
        <f t="shared" si="27"/>
        <v>2</v>
      </c>
      <c r="P45" s="57">
        <f t="shared" si="28"/>
        <v>2875</v>
      </c>
      <c r="Q45" s="57">
        <f t="shared" si="29"/>
        <v>2254</v>
      </c>
      <c r="R45" s="57">
        <f t="shared" si="30"/>
        <v>621</v>
      </c>
      <c r="S45" s="95"/>
      <c r="T45" s="132" t="s">
        <v>88</v>
      </c>
      <c r="U45" s="133">
        <v>1</v>
      </c>
      <c r="V45" s="133">
        <v>21</v>
      </c>
      <c r="W45" s="133">
        <v>162</v>
      </c>
      <c r="X45" s="133">
        <v>396</v>
      </c>
      <c r="Y45" s="133">
        <v>544</v>
      </c>
      <c r="Z45" s="133">
        <v>540</v>
      </c>
      <c r="AA45" s="133">
        <v>380</v>
      </c>
      <c r="AB45" s="133">
        <v>276</v>
      </c>
      <c r="AC45" s="133">
        <v>175</v>
      </c>
      <c r="AD45" s="133">
        <v>64</v>
      </c>
      <c r="AE45" s="133">
        <v>24</v>
      </c>
      <c r="AF45" s="133">
        <v>7</v>
      </c>
      <c r="AG45" s="133">
        <v>0</v>
      </c>
      <c r="AH45" s="133">
        <v>2590</v>
      </c>
      <c r="AI45" s="133">
        <v>2051</v>
      </c>
      <c r="AJ45" s="133">
        <v>539</v>
      </c>
      <c r="AK45" s="94"/>
      <c r="AL45" s="132" t="s">
        <v>89</v>
      </c>
      <c r="AM45" s="133">
        <v>0</v>
      </c>
      <c r="AN45" s="133">
        <v>0</v>
      </c>
      <c r="AO45" s="133">
        <v>1</v>
      </c>
      <c r="AP45" s="133">
        <v>1</v>
      </c>
      <c r="AQ45" s="133">
        <v>0</v>
      </c>
      <c r="AR45" s="133">
        <v>2</v>
      </c>
      <c r="AS45" s="133">
        <v>1</v>
      </c>
      <c r="AT45" s="133">
        <v>0</v>
      </c>
      <c r="AU45" s="133">
        <v>1</v>
      </c>
      <c r="AV45" s="133">
        <v>0</v>
      </c>
      <c r="AW45" s="133">
        <v>0</v>
      </c>
      <c r="AX45" s="133">
        <v>0</v>
      </c>
      <c r="AY45" s="133">
        <v>0</v>
      </c>
      <c r="AZ45" s="133">
        <v>6</v>
      </c>
      <c r="BA45" s="133">
        <v>4</v>
      </c>
      <c r="BB45" s="133">
        <v>2</v>
      </c>
      <c r="BC45" s="94"/>
      <c r="BD45" s="132" t="s">
        <v>89</v>
      </c>
      <c r="BE45" s="177">
        <v>0</v>
      </c>
      <c r="BF45" s="177">
        <v>0</v>
      </c>
      <c r="BG45" s="177">
        <v>3</v>
      </c>
      <c r="BH45" s="177">
        <v>2</v>
      </c>
      <c r="BI45" s="177">
        <v>7</v>
      </c>
      <c r="BJ45" s="177">
        <v>11</v>
      </c>
      <c r="BK45" s="177">
        <v>7</v>
      </c>
      <c r="BL45" s="177">
        <v>4</v>
      </c>
      <c r="BM45" s="177">
        <v>7</v>
      </c>
      <c r="BN45" s="177">
        <v>1</v>
      </c>
      <c r="BO45" s="177">
        <v>0</v>
      </c>
      <c r="BP45" s="177">
        <v>0</v>
      </c>
      <c r="BQ45" s="177">
        <v>2</v>
      </c>
      <c r="BR45" s="177">
        <v>44</v>
      </c>
      <c r="BS45" s="177">
        <v>36</v>
      </c>
      <c r="BT45" s="177">
        <v>8</v>
      </c>
      <c r="BV45" s="132" t="s">
        <v>89</v>
      </c>
      <c r="BW45" s="177">
        <v>0</v>
      </c>
      <c r="BX45" s="177">
        <v>0</v>
      </c>
      <c r="BY45" s="177">
        <v>7</v>
      </c>
      <c r="BZ45" s="177">
        <v>14</v>
      </c>
      <c r="CA45" s="177">
        <v>6</v>
      </c>
      <c r="CB45" s="177">
        <v>4</v>
      </c>
      <c r="CC45" s="177">
        <v>6</v>
      </c>
      <c r="CD45" s="177">
        <v>1</v>
      </c>
      <c r="CE45" s="177">
        <v>1</v>
      </c>
      <c r="CF45" s="177">
        <v>0</v>
      </c>
      <c r="CG45" s="177">
        <v>0</v>
      </c>
      <c r="CH45" s="177">
        <v>0</v>
      </c>
      <c r="CI45" s="177">
        <v>0</v>
      </c>
      <c r="CJ45" s="177">
        <v>39</v>
      </c>
      <c r="CK45" s="177">
        <v>20</v>
      </c>
      <c r="CL45" s="177">
        <v>19</v>
      </c>
      <c r="CN45" s="132" t="s">
        <v>89</v>
      </c>
      <c r="CO45" s="177">
        <v>0</v>
      </c>
      <c r="CP45" s="177">
        <v>0</v>
      </c>
      <c r="CQ45" s="177">
        <v>0</v>
      </c>
      <c r="CR45" s="177">
        <v>0</v>
      </c>
      <c r="CS45" s="177">
        <v>0</v>
      </c>
      <c r="CT45" s="177">
        <v>1</v>
      </c>
      <c r="CU45" s="177">
        <v>0</v>
      </c>
      <c r="CV45" s="177">
        <v>0</v>
      </c>
      <c r="CW45" s="177">
        <v>0</v>
      </c>
      <c r="CX45" s="177">
        <v>0</v>
      </c>
      <c r="CY45" s="177">
        <v>0</v>
      </c>
      <c r="CZ45" s="177">
        <v>0</v>
      </c>
      <c r="DA45" s="177">
        <v>0</v>
      </c>
      <c r="DB45" s="177">
        <v>1</v>
      </c>
      <c r="DC45" s="177">
        <v>1</v>
      </c>
      <c r="DD45" s="177">
        <v>0</v>
      </c>
      <c r="DF45" s="132" t="s">
        <v>89</v>
      </c>
      <c r="DG45" s="177">
        <v>0</v>
      </c>
      <c r="DH45" s="177">
        <v>0</v>
      </c>
      <c r="DI45" s="177">
        <v>7</v>
      </c>
      <c r="DJ45" s="177">
        <v>21</v>
      </c>
      <c r="DK45" s="177">
        <v>33</v>
      </c>
      <c r="DL45" s="177">
        <v>36</v>
      </c>
      <c r="DM45" s="177">
        <v>38</v>
      </c>
      <c r="DN45" s="177">
        <v>27</v>
      </c>
      <c r="DO45" s="177">
        <v>12</v>
      </c>
      <c r="DP45" s="177">
        <v>13</v>
      </c>
      <c r="DQ45" s="177">
        <v>8</v>
      </c>
      <c r="DR45" s="177">
        <v>0</v>
      </c>
      <c r="DS45" s="177">
        <v>0</v>
      </c>
      <c r="DT45" s="177">
        <v>195</v>
      </c>
      <c r="DU45" s="177">
        <v>142</v>
      </c>
      <c r="DV45" s="177">
        <v>53</v>
      </c>
    </row>
    <row r="46" spans="2:126" ht="12.75">
      <c r="B46" s="132" t="s">
        <v>90</v>
      </c>
      <c r="C46" s="57">
        <f t="shared" si="31"/>
        <v>0</v>
      </c>
      <c r="D46" s="57">
        <f t="shared" si="16"/>
        <v>19</v>
      </c>
      <c r="E46" s="57">
        <f t="shared" si="17"/>
        <v>175</v>
      </c>
      <c r="F46" s="57">
        <f t="shared" si="18"/>
        <v>494</v>
      </c>
      <c r="G46" s="57">
        <f t="shared" si="19"/>
        <v>658</v>
      </c>
      <c r="H46" s="57">
        <f t="shared" si="20"/>
        <v>860</v>
      </c>
      <c r="I46" s="57">
        <f t="shared" si="21"/>
        <v>719</v>
      </c>
      <c r="J46" s="57">
        <f t="shared" si="22"/>
        <v>416</v>
      </c>
      <c r="K46" s="57">
        <f t="shared" si="23"/>
        <v>278</v>
      </c>
      <c r="L46" s="57">
        <f t="shared" si="24"/>
        <v>73</v>
      </c>
      <c r="M46" s="57">
        <f t="shared" si="25"/>
        <v>22</v>
      </c>
      <c r="N46" s="57">
        <f t="shared" si="26"/>
        <v>13</v>
      </c>
      <c r="O46" s="57">
        <f t="shared" si="27"/>
        <v>4</v>
      </c>
      <c r="P46" s="57">
        <f t="shared" si="28"/>
        <v>3731</v>
      </c>
      <c r="Q46" s="57">
        <f t="shared" si="29"/>
        <v>3197</v>
      </c>
      <c r="R46" s="57">
        <f t="shared" si="30"/>
        <v>534</v>
      </c>
      <c r="S46" s="95"/>
      <c r="T46" s="132" t="s">
        <v>90</v>
      </c>
      <c r="U46" s="133">
        <v>0</v>
      </c>
      <c r="V46" s="133">
        <v>17</v>
      </c>
      <c r="W46" s="133">
        <v>145</v>
      </c>
      <c r="X46" s="133">
        <v>416</v>
      </c>
      <c r="Y46" s="133">
        <v>593</v>
      </c>
      <c r="Z46" s="133">
        <v>778</v>
      </c>
      <c r="AA46" s="133">
        <v>648</v>
      </c>
      <c r="AB46" s="133">
        <v>360</v>
      </c>
      <c r="AC46" s="133">
        <v>247</v>
      </c>
      <c r="AD46" s="133">
        <v>58</v>
      </c>
      <c r="AE46" s="133">
        <v>17</v>
      </c>
      <c r="AF46" s="133">
        <v>12</v>
      </c>
      <c r="AG46" s="133">
        <v>0</v>
      </c>
      <c r="AH46" s="133">
        <v>3291</v>
      </c>
      <c r="AI46" s="133">
        <v>2877</v>
      </c>
      <c r="AJ46" s="133">
        <v>414</v>
      </c>
      <c r="AK46" s="94"/>
      <c r="AL46" s="132" t="s">
        <v>91</v>
      </c>
      <c r="AM46" s="133">
        <v>0</v>
      </c>
      <c r="AN46" s="133">
        <v>0</v>
      </c>
      <c r="AO46" s="133">
        <v>0</v>
      </c>
      <c r="AP46" s="133">
        <v>1</v>
      </c>
      <c r="AQ46" s="133">
        <v>0</v>
      </c>
      <c r="AR46" s="133">
        <v>1</v>
      </c>
      <c r="AS46" s="133">
        <v>2</v>
      </c>
      <c r="AT46" s="133">
        <v>2</v>
      </c>
      <c r="AU46" s="133">
        <v>1</v>
      </c>
      <c r="AV46" s="133">
        <v>2</v>
      </c>
      <c r="AW46" s="133">
        <v>0</v>
      </c>
      <c r="AX46" s="133">
        <v>0</v>
      </c>
      <c r="AY46" s="133">
        <v>0</v>
      </c>
      <c r="AZ46" s="133">
        <v>9</v>
      </c>
      <c r="BA46" s="133">
        <v>8</v>
      </c>
      <c r="BB46" s="133">
        <v>1</v>
      </c>
      <c r="BC46" s="94"/>
      <c r="BD46" s="132" t="s">
        <v>91</v>
      </c>
      <c r="BE46" s="177">
        <v>0</v>
      </c>
      <c r="BF46" s="177">
        <v>0</v>
      </c>
      <c r="BG46" s="177">
        <v>5</v>
      </c>
      <c r="BH46" s="177">
        <v>14</v>
      </c>
      <c r="BI46" s="177">
        <v>11</v>
      </c>
      <c r="BJ46" s="177">
        <v>14</v>
      </c>
      <c r="BK46" s="177">
        <v>13</v>
      </c>
      <c r="BL46" s="177">
        <v>5</v>
      </c>
      <c r="BM46" s="177">
        <v>9</v>
      </c>
      <c r="BN46" s="177">
        <v>2</v>
      </c>
      <c r="BO46" s="177">
        <v>0</v>
      </c>
      <c r="BP46" s="177">
        <v>0</v>
      </c>
      <c r="BQ46" s="177">
        <v>3</v>
      </c>
      <c r="BR46" s="177">
        <v>76</v>
      </c>
      <c r="BS46" s="177">
        <v>57</v>
      </c>
      <c r="BT46" s="177">
        <v>19</v>
      </c>
      <c r="BV46" s="132" t="s">
        <v>91</v>
      </c>
      <c r="BW46" s="177">
        <v>0</v>
      </c>
      <c r="BX46" s="177">
        <v>2</v>
      </c>
      <c r="BY46" s="177">
        <v>17</v>
      </c>
      <c r="BZ46" s="177">
        <v>43</v>
      </c>
      <c r="CA46" s="177">
        <v>25</v>
      </c>
      <c r="CB46" s="177">
        <v>21</v>
      </c>
      <c r="CC46" s="177">
        <v>12</v>
      </c>
      <c r="CD46" s="177">
        <v>12</v>
      </c>
      <c r="CE46" s="177">
        <v>2</v>
      </c>
      <c r="CF46" s="177">
        <v>3</v>
      </c>
      <c r="CG46" s="177">
        <v>3</v>
      </c>
      <c r="CH46" s="177">
        <v>0</v>
      </c>
      <c r="CI46" s="177">
        <v>0</v>
      </c>
      <c r="CJ46" s="177">
        <v>140</v>
      </c>
      <c r="CK46" s="177">
        <v>86</v>
      </c>
      <c r="CL46" s="177">
        <v>54</v>
      </c>
      <c r="CN46" s="132" t="s">
        <v>91</v>
      </c>
      <c r="CO46" s="177">
        <v>0</v>
      </c>
      <c r="CP46" s="177">
        <v>0</v>
      </c>
      <c r="CQ46" s="177">
        <v>0</v>
      </c>
      <c r="CR46" s="177">
        <v>0</v>
      </c>
      <c r="CS46" s="177">
        <v>1</v>
      </c>
      <c r="CT46" s="177">
        <v>0</v>
      </c>
      <c r="CU46" s="177">
        <v>0</v>
      </c>
      <c r="CV46" s="177">
        <v>0</v>
      </c>
      <c r="CW46" s="177">
        <v>0</v>
      </c>
      <c r="CX46" s="177">
        <v>0</v>
      </c>
      <c r="CY46" s="177">
        <v>0</v>
      </c>
      <c r="CZ46" s="177">
        <v>0</v>
      </c>
      <c r="DA46" s="177">
        <v>0</v>
      </c>
      <c r="DB46" s="177">
        <v>1</v>
      </c>
      <c r="DC46" s="177">
        <v>1</v>
      </c>
      <c r="DD46" s="177">
        <v>0</v>
      </c>
      <c r="DF46" s="132" t="s">
        <v>91</v>
      </c>
      <c r="DG46" s="177">
        <v>0</v>
      </c>
      <c r="DH46" s="177">
        <v>0</v>
      </c>
      <c r="DI46" s="177">
        <v>8</v>
      </c>
      <c r="DJ46" s="177">
        <v>20</v>
      </c>
      <c r="DK46" s="177">
        <v>28</v>
      </c>
      <c r="DL46" s="177">
        <v>46</v>
      </c>
      <c r="DM46" s="177">
        <v>44</v>
      </c>
      <c r="DN46" s="177">
        <v>37</v>
      </c>
      <c r="DO46" s="177">
        <v>19</v>
      </c>
      <c r="DP46" s="177">
        <v>8</v>
      </c>
      <c r="DQ46" s="177">
        <v>2</v>
      </c>
      <c r="DR46" s="177">
        <v>1</v>
      </c>
      <c r="DS46" s="177">
        <v>1</v>
      </c>
      <c r="DT46" s="177">
        <v>214</v>
      </c>
      <c r="DU46" s="177">
        <v>168</v>
      </c>
      <c r="DV46" s="177">
        <v>46</v>
      </c>
    </row>
    <row r="47" spans="2:126" ht="12.75">
      <c r="B47" s="132" t="s">
        <v>92</v>
      </c>
      <c r="C47" s="57">
        <f t="shared" si="31"/>
        <v>0</v>
      </c>
      <c r="D47" s="57">
        <f t="shared" si="16"/>
        <v>37</v>
      </c>
      <c r="E47" s="57">
        <f t="shared" si="17"/>
        <v>380</v>
      </c>
      <c r="F47" s="57">
        <f t="shared" si="18"/>
        <v>714</v>
      </c>
      <c r="G47" s="57">
        <f t="shared" si="19"/>
        <v>865</v>
      </c>
      <c r="H47" s="57">
        <f t="shared" si="20"/>
        <v>831</v>
      </c>
      <c r="I47" s="57">
        <f t="shared" si="21"/>
        <v>720</v>
      </c>
      <c r="J47" s="57">
        <f t="shared" si="22"/>
        <v>516</v>
      </c>
      <c r="K47" s="57">
        <f t="shared" si="23"/>
        <v>376</v>
      </c>
      <c r="L47" s="57">
        <f t="shared" si="24"/>
        <v>125</v>
      </c>
      <c r="M47" s="57">
        <f t="shared" si="25"/>
        <v>36</v>
      </c>
      <c r="N47" s="57">
        <f t="shared" si="26"/>
        <v>12</v>
      </c>
      <c r="O47" s="57">
        <f t="shared" si="27"/>
        <v>3</v>
      </c>
      <c r="P47" s="57">
        <f t="shared" si="28"/>
        <v>4615</v>
      </c>
      <c r="Q47" s="57">
        <f t="shared" si="29"/>
        <v>3651</v>
      </c>
      <c r="R47" s="57">
        <f t="shared" si="30"/>
        <v>964</v>
      </c>
      <c r="S47" s="95"/>
      <c r="T47" s="132" t="s">
        <v>92</v>
      </c>
      <c r="U47" s="133">
        <v>0</v>
      </c>
      <c r="V47" s="133">
        <v>22</v>
      </c>
      <c r="W47" s="133">
        <v>246</v>
      </c>
      <c r="X47" s="133">
        <v>426</v>
      </c>
      <c r="Y47" s="133">
        <v>628</v>
      </c>
      <c r="Z47" s="133">
        <v>614</v>
      </c>
      <c r="AA47" s="133">
        <v>580</v>
      </c>
      <c r="AB47" s="133">
        <v>418</v>
      </c>
      <c r="AC47" s="133">
        <v>325</v>
      </c>
      <c r="AD47" s="133">
        <v>106</v>
      </c>
      <c r="AE47" s="133">
        <v>30</v>
      </c>
      <c r="AF47" s="133">
        <v>11</v>
      </c>
      <c r="AG47" s="133">
        <v>0</v>
      </c>
      <c r="AH47" s="133">
        <v>3406</v>
      </c>
      <c r="AI47" s="133">
        <v>2905</v>
      </c>
      <c r="AJ47" s="133">
        <v>501</v>
      </c>
      <c r="AK47" s="94"/>
      <c r="AL47" s="132" t="s">
        <v>93</v>
      </c>
      <c r="AM47" s="133">
        <v>0</v>
      </c>
      <c r="AN47" s="133">
        <v>0</v>
      </c>
      <c r="AO47" s="133">
        <v>0</v>
      </c>
      <c r="AP47" s="133">
        <v>0</v>
      </c>
      <c r="AQ47" s="133">
        <v>2</v>
      </c>
      <c r="AR47" s="133">
        <v>3</v>
      </c>
      <c r="AS47" s="133">
        <v>1</v>
      </c>
      <c r="AT47" s="133">
        <v>3</v>
      </c>
      <c r="AU47" s="133">
        <v>1</v>
      </c>
      <c r="AV47" s="133">
        <v>0</v>
      </c>
      <c r="AW47" s="133">
        <v>0</v>
      </c>
      <c r="AX47" s="133">
        <v>0</v>
      </c>
      <c r="AY47" s="133">
        <v>0</v>
      </c>
      <c r="AZ47" s="133">
        <v>10</v>
      </c>
      <c r="BA47" s="133">
        <v>9</v>
      </c>
      <c r="BB47" s="133">
        <v>1</v>
      </c>
      <c r="BC47" s="94"/>
      <c r="BD47" s="132" t="s">
        <v>93</v>
      </c>
      <c r="BE47" s="177">
        <v>0</v>
      </c>
      <c r="BF47" s="177">
        <v>1</v>
      </c>
      <c r="BG47" s="177">
        <v>7</v>
      </c>
      <c r="BH47" s="177">
        <v>18</v>
      </c>
      <c r="BI47" s="177">
        <v>21</v>
      </c>
      <c r="BJ47" s="177">
        <v>65</v>
      </c>
      <c r="BK47" s="177">
        <v>33</v>
      </c>
      <c r="BL47" s="177">
        <v>25</v>
      </c>
      <c r="BM47" s="177">
        <v>13</v>
      </c>
      <c r="BN47" s="177">
        <v>4</v>
      </c>
      <c r="BO47" s="177">
        <v>0</v>
      </c>
      <c r="BP47" s="177">
        <v>0</v>
      </c>
      <c r="BQ47" s="177">
        <v>3</v>
      </c>
      <c r="BR47" s="177">
        <v>190</v>
      </c>
      <c r="BS47" s="177">
        <v>134</v>
      </c>
      <c r="BT47" s="177">
        <v>56</v>
      </c>
      <c r="BV47" s="132" t="s">
        <v>93</v>
      </c>
      <c r="BW47" s="177">
        <v>0</v>
      </c>
      <c r="BX47" s="177">
        <v>10</v>
      </c>
      <c r="BY47" s="177">
        <v>109</v>
      </c>
      <c r="BZ47" s="177">
        <v>242</v>
      </c>
      <c r="CA47" s="177">
        <v>168</v>
      </c>
      <c r="CB47" s="177">
        <v>102</v>
      </c>
      <c r="CC47" s="177">
        <v>45</v>
      </c>
      <c r="CD47" s="177">
        <v>21</v>
      </c>
      <c r="CE47" s="177">
        <v>6</v>
      </c>
      <c r="CF47" s="177">
        <v>5</v>
      </c>
      <c r="CG47" s="177">
        <v>3</v>
      </c>
      <c r="CH47" s="177">
        <v>1</v>
      </c>
      <c r="CI47" s="177">
        <v>0</v>
      </c>
      <c r="CJ47" s="177">
        <v>712</v>
      </c>
      <c r="CK47" s="177">
        <v>339</v>
      </c>
      <c r="CL47" s="177">
        <v>373</v>
      </c>
      <c r="CN47" s="132" t="s">
        <v>93</v>
      </c>
      <c r="CO47" s="177">
        <v>0</v>
      </c>
      <c r="CP47" s="177">
        <v>0</v>
      </c>
      <c r="CQ47" s="177">
        <v>0</v>
      </c>
      <c r="CR47" s="177">
        <v>0</v>
      </c>
      <c r="CS47" s="177">
        <v>0</v>
      </c>
      <c r="CT47" s="177">
        <v>0</v>
      </c>
      <c r="CU47" s="177">
        <v>0</v>
      </c>
      <c r="CV47" s="177">
        <v>0</v>
      </c>
      <c r="CW47" s="177">
        <v>1</v>
      </c>
      <c r="CX47" s="177">
        <v>0</v>
      </c>
      <c r="CY47" s="177">
        <v>0</v>
      </c>
      <c r="CZ47" s="177">
        <v>0</v>
      </c>
      <c r="DA47" s="177">
        <v>0</v>
      </c>
      <c r="DB47" s="177">
        <v>1</v>
      </c>
      <c r="DC47" s="177">
        <v>1</v>
      </c>
      <c r="DD47" s="177">
        <v>0</v>
      </c>
      <c r="DF47" s="132" t="s">
        <v>93</v>
      </c>
      <c r="DG47" s="177">
        <v>0</v>
      </c>
      <c r="DH47" s="177">
        <v>4</v>
      </c>
      <c r="DI47" s="177">
        <v>18</v>
      </c>
      <c r="DJ47" s="177">
        <v>28</v>
      </c>
      <c r="DK47" s="177">
        <v>46</v>
      </c>
      <c r="DL47" s="177">
        <v>47</v>
      </c>
      <c r="DM47" s="177">
        <v>61</v>
      </c>
      <c r="DN47" s="177">
        <v>49</v>
      </c>
      <c r="DO47" s="177">
        <v>30</v>
      </c>
      <c r="DP47" s="177">
        <v>10</v>
      </c>
      <c r="DQ47" s="177">
        <v>3</v>
      </c>
      <c r="DR47" s="177">
        <v>0</v>
      </c>
      <c r="DS47" s="177">
        <v>0</v>
      </c>
      <c r="DT47" s="177">
        <v>296</v>
      </c>
      <c r="DU47" s="177">
        <v>263</v>
      </c>
      <c r="DV47" s="177">
        <v>33</v>
      </c>
    </row>
    <row r="48" spans="2:126" ht="12.75">
      <c r="B48" s="132" t="s">
        <v>94</v>
      </c>
      <c r="C48" s="57">
        <f t="shared" si="31"/>
        <v>0</v>
      </c>
      <c r="D48" s="57">
        <f t="shared" si="16"/>
        <v>1</v>
      </c>
      <c r="E48" s="57">
        <f t="shared" si="17"/>
        <v>151</v>
      </c>
      <c r="F48" s="57">
        <f t="shared" si="18"/>
        <v>487</v>
      </c>
      <c r="G48" s="57">
        <f t="shared" si="19"/>
        <v>749</v>
      </c>
      <c r="H48" s="57">
        <f t="shared" si="20"/>
        <v>791</v>
      </c>
      <c r="I48" s="57">
        <f t="shared" si="21"/>
        <v>848</v>
      </c>
      <c r="J48" s="57">
        <f t="shared" si="22"/>
        <v>757</v>
      </c>
      <c r="K48" s="57">
        <f t="shared" si="23"/>
        <v>488</v>
      </c>
      <c r="L48" s="57">
        <f t="shared" si="24"/>
        <v>217</v>
      </c>
      <c r="M48" s="57">
        <f t="shared" si="25"/>
        <v>32</v>
      </c>
      <c r="N48" s="57">
        <f t="shared" si="26"/>
        <v>8</v>
      </c>
      <c r="O48" s="57">
        <f t="shared" si="27"/>
        <v>6</v>
      </c>
      <c r="P48" s="57">
        <f t="shared" si="28"/>
        <v>4535</v>
      </c>
      <c r="Q48" s="57">
        <f t="shared" si="29"/>
        <v>3900</v>
      </c>
      <c r="R48" s="57">
        <f t="shared" si="30"/>
        <v>634</v>
      </c>
      <c r="S48" s="95"/>
      <c r="T48" s="132" t="s">
        <v>94</v>
      </c>
      <c r="U48" s="133">
        <v>0</v>
      </c>
      <c r="V48" s="133">
        <v>1</v>
      </c>
      <c r="W48" s="133">
        <v>134</v>
      </c>
      <c r="X48" s="133">
        <v>411</v>
      </c>
      <c r="Y48" s="133">
        <v>613</v>
      </c>
      <c r="Z48" s="133">
        <v>619</v>
      </c>
      <c r="AA48" s="133">
        <v>665</v>
      </c>
      <c r="AB48" s="133">
        <v>653</v>
      </c>
      <c r="AC48" s="133">
        <v>429</v>
      </c>
      <c r="AD48" s="133">
        <v>178</v>
      </c>
      <c r="AE48" s="133">
        <v>27</v>
      </c>
      <c r="AF48" s="133">
        <v>8</v>
      </c>
      <c r="AG48" s="133">
        <v>1</v>
      </c>
      <c r="AH48" s="133">
        <v>3739</v>
      </c>
      <c r="AI48" s="133">
        <v>3268</v>
      </c>
      <c r="AJ48" s="133">
        <v>470</v>
      </c>
      <c r="AK48" s="94"/>
      <c r="AL48" s="132" t="s">
        <v>95</v>
      </c>
      <c r="AM48" s="133">
        <v>0</v>
      </c>
      <c r="AN48" s="133">
        <v>0</v>
      </c>
      <c r="AO48" s="133">
        <v>0</v>
      </c>
      <c r="AP48" s="133">
        <v>0</v>
      </c>
      <c r="AQ48" s="133">
        <v>0</v>
      </c>
      <c r="AR48" s="133">
        <v>1</v>
      </c>
      <c r="AS48" s="133">
        <v>3</v>
      </c>
      <c r="AT48" s="133">
        <v>2</v>
      </c>
      <c r="AU48" s="133">
        <v>2</v>
      </c>
      <c r="AV48" s="133">
        <v>0</v>
      </c>
      <c r="AW48" s="133">
        <v>0</v>
      </c>
      <c r="AX48" s="133">
        <v>0</v>
      </c>
      <c r="AY48" s="133">
        <v>0</v>
      </c>
      <c r="AZ48" s="133">
        <v>8</v>
      </c>
      <c r="BA48" s="133">
        <v>7</v>
      </c>
      <c r="BB48" s="133">
        <v>1</v>
      </c>
      <c r="BC48" s="94"/>
      <c r="BD48" s="132" t="s">
        <v>95</v>
      </c>
      <c r="BE48" s="177">
        <v>0</v>
      </c>
      <c r="BF48" s="177">
        <v>0</v>
      </c>
      <c r="BG48" s="177">
        <v>5</v>
      </c>
      <c r="BH48" s="177">
        <v>21</v>
      </c>
      <c r="BI48" s="177">
        <v>32</v>
      </c>
      <c r="BJ48" s="177">
        <v>29</v>
      </c>
      <c r="BK48" s="177">
        <v>45</v>
      </c>
      <c r="BL48" s="177">
        <v>23</v>
      </c>
      <c r="BM48" s="177">
        <v>10</v>
      </c>
      <c r="BN48" s="177">
        <v>8</v>
      </c>
      <c r="BO48" s="177">
        <v>2</v>
      </c>
      <c r="BP48" s="177">
        <v>0</v>
      </c>
      <c r="BQ48" s="177">
        <v>5</v>
      </c>
      <c r="BR48" s="177">
        <v>180</v>
      </c>
      <c r="BS48" s="177">
        <v>147</v>
      </c>
      <c r="BT48" s="177">
        <v>33</v>
      </c>
      <c r="BV48" s="132" t="s">
        <v>95</v>
      </c>
      <c r="BW48" s="177">
        <v>0</v>
      </c>
      <c r="BX48" s="177">
        <v>0</v>
      </c>
      <c r="BY48" s="177">
        <v>8</v>
      </c>
      <c r="BZ48" s="177">
        <v>21</v>
      </c>
      <c r="CA48" s="177">
        <v>51</v>
      </c>
      <c r="CB48" s="177">
        <v>65</v>
      </c>
      <c r="CC48" s="177">
        <v>54</v>
      </c>
      <c r="CD48" s="177">
        <v>27</v>
      </c>
      <c r="CE48" s="177">
        <v>13</v>
      </c>
      <c r="CF48" s="177">
        <v>18</v>
      </c>
      <c r="CG48" s="177">
        <v>1</v>
      </c>
      <c r="CH48" s="177">
        <v>0</v>
      </c>
      <c r="CI48" s="177">
        <v>0</v>
      </c>
      <c r="CJ48" s="177">
        <v>258</v>
      </c>
      <c r="CK48" s="177">
        <v>155</v>
      </c>
      <c r="CL48" s="177">
        <v>103</v>
      </c>
      <c r="CN48" s="132" t="s">
        <v>95</v>
      </c>
      <c r="CO48" s="177">
        <v>0</v>
      </c>
      <c r="CP48" s="177">
        <v>0</v>
      </c>
      <c r="CQ48" s="177">
        <v>0</v>
      </c>
      <c r="CR48" s="177">
        <v>0</v>
      </c>
      <c r="CS48" s="177">
        <v>0</v>
      </c>
      <c r="CT48" s="177">
        <v>0</v>
      </c>
      <c r="CU48" s="177">
        <v>0</v>
      </c>
      <c r="CV48" s="177">
        <v>0</v>
      </c>
      <c r="CW48" s="177">
        <v>0</v>
      </c>
      <c r="CX48" s="177">
        <v>1</v>
      </c>
      <c r="CY48" s="177">
        <v>0</v>
      </c>
      <c r="CZ48" s="177">
        <v>0</v>
      </c>
      <c r="DA48" s="177">
        <v>0</v>
      </c>
      <c r="DB48" s="177">
        <v>1</v>
      </c>
      <c r="DC48" s="177">
        <v>1</v>
      </c>
      <c r="DD48" s="177">
        <v>0</v>
      </c>
      <c r="DF48" s="132" t="s">
        <v>95</v>
      </c>
      <c r="DG48" s="177">
        <v>0</v>
      </c>
      <c r="DH48" s="177">
        <v>0</v>
      </c>
      <c r="DI48" s="177">
        <v>4</v>
      </c>
      <c r="DJ48" s="177">
        <v>34</v>
      </c>
      <c r="DK48" s="177">
        <v>53</v>
      </c>
      <c r="DL48" s="177">
        <v>77</v>
      </c>
      <c r="DM48" s="177">
        <v>81</v>
      </c>
      <c r="DN48" s="177">
        <v>52</v>
      </c>
      <c r="DO48" s="177">
        <v>34</v>
      </c>
      <c r="DP48" s="177">
        <v>12</v>
      </c>
      <c r="DQ48" s="177">
        <v>2</v>
      </c>
      <c r="DR48" s="177">
        <v>0</v>
      </c>
      <c r="DS48" s="177">
        <v>0</v>
      </c>
      <c r="DT48" s="177">
        <v>349</v>
      </c>
      <c r="DU48" s="177">
        <v>322</v>
      </c>
      <c r="DV48" s="177">
        <v>27</v>
      </c>
    </row>
    <row r="49" spans="2:126" ht="12.75">
      <c r="B49" s="132" t="s">
        <v>96</v>
      </c>
      <c r="C49" s="57">
        <f t="shared" si="31"/>
        <v>0</v>
      </c>
      <c r="D49" s="57">
        <f t="shared" si="16"/>
        <v>0</v>
      </c>
      <c r="E49" s="57">
        <f t="shared" si="17"/>
        <v>106</v>
      </c>
      <c r="F49" s="57">
        <f t="shared" si="18"/>
        <v>401</v>
      </c>
      <c r="G49" s="57">
        <f t="shared" si="19"/>
        <v>739</v>
      </c>
      <c r="H49" s="57">
        <f t="shared" si="20"/>
        <v>839</v>
      </c>
      <c r="I49" s="57">
        <f t="shared" si="21"/>
        <v>788</v>
      </c>
      <c r="J49" s="57">
        <f t="shared" si="22"/>
        <v>582</v>
      </c>
      <c r="K49" s="57">
        <f t="shared" si="23"/>
        <v>468</v>
      </c>
      <c r="L49" s="57">
        <f t="shared" si="24"/>
        <v>223</v>
      </c>
      <c r="M49" s="57">
        <f t="shared" si="25"/>
        <v>56</v>
      </c>
      <c r="N49" s="57">
        <f t="shared" si="26"/>
        <v>13</v>
      </c>
      <c r="O49" s="57">
        <f t="shared" si="27"/>
        <v>6</v>
      </c>
      <c r="P49" s="57">
        <f t="shared" si="28"/>
        <v>4221</v>
      </c>
      <c r="Q49" s="57">
        <f t="shared" si="29"/>
        <v>3643</v>
      </c>
      <c r="R49" s="57">
        <f t="shared" si="30"/>
        <v>578</v>
      </c>
      <c r="S49" s="95"/>
      <c r="T49" s="132" t="s">
        <v>96</v>
      </c>
      <c r="U49" s="133">
        <v>0</v>
      </c>
      <c r="V49" s="133">
        <v>0</v>
      </c>
      <c r="W49" s="133">
        <v>98</v>
      </c>
      <c r="X49" s="133">
        <v>357</v>
      </c>
      <c r="Y49" s="133">
        <v>629</v>
      </c>
      <c r="Z49" s="133">
        <v>710</v>
      </c>
      <c r="AA49" s="133">
        <v>638</v>
      </c>
      <c r="AB49" s="133">
        <v>494</v>
      </c>
      <c r="AC49" s="133">
        <v>390</v>
      </c>
      <c r="AD49" s="133">
        <v>196</v>
      </c>
      <c r="AE49" s="133">
        <v>50</v>
      </c>
      <c r="AF49" s="133">
        <v>13</v>
      </c>
      <c r="AG49" s="133">
        <v>0</v>
      </c>
      <c r="AH49" s="133">
        <v>3575</v>
      </c>
      <c r="AI49" s="133">
        <v>3089</v>
      </c>
      <c r="AJ49" s="133">
        <v>486</v>
      </c>
      <c r="AK49" s="94"/>
      <c r="AL49" s="132" t="s">
        <v>97</v>
      </c>
      <c r="AM49" s="133">
        <v>0</v>
      </c>
      <c r="AN49" s="133">
        <v>0</v>
      </c>
      <c r="AO49" s="133">
        <v>1</v>
      </c>
      <c r="AP49" s="133">
        <v>0</v>
      </c>
      <c r="AQ49" s="133">
        <v>2</v>
      </c>
      <c r="AR49" s="133">
        <v>3</v>
      </c>
      <c r="AS49" s="133">
        <v>4</v>
      </c>
      <c r="AT49" s="133">
        <v>1</v>
      </c>
      <c r="AU49" s="133">
        <v>0</v>
      </c>
      <c r="AV49" s="133">
        <v>0</v>
      </c>
      <c r="AW49" s="133">
        <v>0</v>
      </c>
      <c r="AX49" s="133">
        <v>0</v>
      </c>
      <c r="AY49" s="133">
        <v>0</v>
      </c>
      <c r="AZ49" s="133">
        <v>11</v>
      </c>
      <c r="BA49" s="133">
        <v>9</v>
      </c>
      <c r="BB49" s="133">
        <v>2</v>
      </c>
      <c r="BC49" s="94"/>
      <c r="BD49" s="132" t="s">
        <v>97</v>
      </c>
      <c r="BE49" s="177">
        <v>0</v>
      </c>
      <c r="BF49" s="177">
        <v>0</v>
      </c>
      <c r="BG49" s="177">
        <v>2</v>
      </c>
      <c r="BH49" s="177">
        <v>12</v>
      </c>
      <c r="BI49" s="177">
        <v>55</v>
      </c>
      <c r="BJ49" s="177">
        <v>47</v>
      </c>
      <c r="BK49" s="177">
        <v>63</v>
      </c>
      <c r="BL49" s="177">
        <v>35</v>
      </c>
      <c r="BM49" s="177">
        <v>36</v>
      </c>
      <c r="BN49" s="177">
        <v>12</v>
      </c>
      <c r="BO49" s="177">
        <v>3</v>
      </c>
      <c r="BP49" s="177">
        <v>0</v>
      </c>
      <c r="BQ49" s="177">
        <v>6</v>
      </c>
      <c r="BR49" s="177">
        <v>271</v>
      </c>
      <c r="BS49" s="177">
        <v>235</v>
      </c>
      <c r="BT49" s="177">
        <v>36</v>
      </c>
      <c r="BV49" s="132" t="s">
        <v>97</v>
      </c>
      <c r="BW49" s="177">
        <v>0</v>
      </c>
      <c r="BX49" s="177">
        <v>0</v>
      </c>
      <c r="BY49" s="177">
        <v>0</v>
      </c>
      <c r="BZ49" s="177">
        <v>3</v>
      </c>
      <c r="CA49" s="177">
        <v>5</v>
      </c>
      <c r="CB49" s="177">
        <v>17</v>
      </c>
      <c r="CC49" s="177">
        <v>25</v>
      </c>
      <c r="CD49" s="177">
        <v>19</v>
      </c>
      <c r="CE49" s="177">
        <v>18</v>
      </c>
      <c r="CF49" s="177">
        <v>9</v>
      </c>
      <c r="CG49" s="177">
        <v>2</v>
      </c>
      <c r="CH49" s="177">
        <v>0</v>
      </c>
      <c r="CI49" s="177">
        <v>0</v>
      </c>
      <c r="CJ49" s="177">
        <v>98</v>
      </c>
      <c r="CK49" s="177">
        <v>75</v>
      </c>
      <c r="CL49" s="177">
        <v>23</v>
      </c>
      <c r="CN49" s="132" t="s">
        <v>97</v>
      </c>
      <c r="CO49" s="177">
        <v>0</v>
      </c>
      <c r="CP49" s="177">
        <v>0</v>
      </c>
      <c r="CQ49" s="177">
        <v>0</v>
      </c>
      <c r="CR49" s="177">
        <v>1</v>
      </c>
      <c r="CS49" s="177">
        <v>1</v>
      </c>
      <c r="CT49" s="177">
        <v>2</v>
      </c>
      <c r="CU49" s="177">
        <v>0</v>
      </c>
      <c r="CV49" s="177">
        <v>3</v>
      </c>
      <c r="CW49" s="177">
        <v>1</v>
      </c>
      <c r="CX49" s="177">
        <v>0</v>
      </c>
      <c r="CY49" s="177">
        <v>0</v>
      </c>
      <c r="CZ49" s="177">
        <v>0</v>
      </c>
      <c r="DA49" s="177">
        <v>0</v>
      </c>
      <c r="DB49" s="177">
        <v>8</v>
      </c>
      <c r="DC49" s="177">
        <v>6</v>
      </c>
      <c r="DD49" s="177">
        <v>2</v>
      </c>
      <c r="DF49" s="132" t="s">
        <v>97</v>
      </c>
      <c r="DG49" s="177">
        <v>0</v>
      </c>
      <c r="DH49" s="177">
        <v>0</v>
      </c>
      <c r="DI49" s="177">
        <v>5</v>
      </c>
      <c r="DJ49" s="177">
        <v>28</v>
      </c>
      <c r="DK49" s="177">
        <v>47</v>
      </c>
      <c r="DL49" s="177">
        <v>60</v>
      </c>
      <c r="DM49" s="177">
        <v>58</v>
      </c>
      <c r="DN49" s="177">
        <v>30</v>
      </c>
      <c r="DO49" s="177">
        <v>23</v>
      </c>
      <c r="DP49" s="177">
        <v>6</v>
      </c>
      <c r="DQ49" s="177">
        <v>1</v>
      </c>
      <c r="DR49" s="177">
        <v>0</v>
      </c>
      <c r="DS49" s="177">
        <v>0</v>
      </c>
      <c r="DT49" s="177">
        <v>258</v>
      </c>
      <c r="DU49" s="177">
        <v>229</v>
      </c>
      <c r="DV49" s="177">
        <v>29</v>
      </c>
    </row>
    <row r="50" spans="2:126" ht="12.75">
      <c r="B50" s="132" t="s">
        <v>98</v>
      </c>
      <c r="C50" s="57">
        <f t="shared" si="31"/>
        <v>1</v>
      </c>
      <c r="D50" s="57">
        <f t="shared" si="16"/>
        <v>0</v>
      </c>
      <c r="E50" s="57">
        <f t="shared" si="17"/>
        <v>28</v>
      </c>
      <c r="F50" s="57">
        <f t="shared" si="18"/>
        <v>192</v>
      </c>
      <c r="G50" s="57">
        <f t="shared" si="19"/>
        <v>369</v>
      </c>
      <c r="H50" s="57">
        <f t="shared" si="20"/>
        <v>420</v>
      </c>
      <c r="I50" s="57">
        <f t="shared" si="21"/>
        <v>379</v>
      </c>
      <c r="J50" s="57">
        <f t="shared" si="22"/>
        <v>348</v>
      </c>
      <c r="K50" s="57">
        <f t="shared" si="23"/>
        <v>320</v>
      </c>
      <c r="L50" s="57">
        <f t="shared" si="24"/>
        <v>151</v>
      </c>
      <c r="M50" s="57">
        <f t="shared" si="25"/>
        <v>32</v>
      </c>
      <c r="N50" s="57">
        <f t="shared" si="26"/>
        <v>16</v>
      </c>
      <c r="O50" s="57">
        <f t="shared" si="27"/>
        <v>13</v>
      </c>
      <c r="P50" s="57">
        <f t="shared" si="28"/>
        <v>2269</v>
      </c>
      <c r="Q50" s="57">
        <f t="shared" si="29"/>
        <v>1842</v>
      </c>
      <c r="R50" s="57">
        <f t="shared" si="30"/>
        <v>427</v>
      </c>
      <c r="S50" s="95"/>
      <c r="T50" s="132" t="s">
        <v>98</v>
      </c>
      <c r="U50" s="133">
        <v>1</v>
      </c>
      <c r="V50" s="133">
        <v>0</v>
      </c>
      <c r="W50" s="133">
        <v>27</v>
      </c>
      <c r="X50" s="133">
        <v>171</v>
      </c>
      <c r="Y50" s="133">
        <v>331</v>
      </c>
      <c r="Z50" s="133">
        <v>353</v>
      </c>
      <c r="AA50" s="133">
        <v>327</v>
      </c>
      <c r="AB50" s="133">
        <v>311</v>
      </c>
      <c r="AC50" s="133">
        <v>286</v>
      </c>
      <c r="AD50" s="133">
        <v>144</v>
      </c>
      <c r="AE50" s="133">
        <v>32</v>
      </c>
      <c r="AF50" s="133">
        <v>15</v>
      </c>
      <c r="AG50" s="133">
        <v>0</v>
      </c>
      <c r="AH50" s="133">
        <v>1998</v>
      </c>
      <c r="AI50" s="133">
        <v>1612</v>
      </c>
      <c r="AJ50" s="133">
        <v>386</v>
      </c>
      <c r="AK50" s="94"/>
      <c r="AL50" s="132" t="s">
        <v>99</v>
      </c>
      <c r="AM50" s="133">
        <v>0</v>
      </c>
      <c r="AN50" s="133">
        <v>0</v>
      </c>
      <c r="AO50" s="133">
        <v>0</v>
      </c>
      <c r="AP50" s="133">
        <v>0</v>
      </c>
      <c r="AQ50" s="133">
        <v>0</v>
      </c>
      <c r="AR50" s="133">
        <v>0</v>
      </c>
      <c r="AS50" s="133">
        <v>1</v>
      </c>
      <c r="AT50" s="133">
        <v>0</v>
      </c>
      <c r="AU50" s="133">
        <v>1</v>
      </c>
      <c r="AV50" s="133">
        <v>0</v>
      </c>
      <c r="AW50" s="133">
        <v>0</v>
      </c>
      <c r="AX50" s="133">
        <v>0</v>
      </c>
      <c r="AY50" s="133">
        <v>0</v>
      </c>
      <c r="AZ50" s="133">
        <v>2</v>
      </c>
      <c r="BA50" s="133">
        <v>0</v>
      </c>
      <c r="BB50" s="133">
        <v>2</v>
      </c>
      <c r="BC50" s="94"/>
      <c r="BD50" s="132" t="s">
        <v>99</v>
      </c>
      <c r="BE50" s="177">
        <v>0</v>
      </c>
      <c r="BF50" s="177">
        <v>0</v>
      </c>
      <c r="BG50" s="177">
        <v>0</v>
      </c>
      <c r="BH50" s="177">
        <v>9</v>
      </c>
      <c r="BI50" s="177">
        <v>17</v>
      </c>
      <c r="BJ50" s="177">
        <v>27</v>
      </c>
      <c r="BK50" s="177">
        <v>25</v>
      </c>
      <c r="BL50" s="177">
        <v>24</v>
      </c>
      <c r="BM50" s="177">
        <v>21</v>
      </c>
      <c r="BN50" s="177">
        <v>5</v>
      </c>
      <c r="BO50" s="177">
        <v>0</v>
      </c>
      <c r="BP50" s="177">
        <v>1</v>
      </c>
      <c r="BQ50" s="177">
        <v>13</v>
      </c>
      <c r="BR50" s="177">
        <v>142</v>
      </c>
      <c r="BS50" s="177">
        <v>114</v>
      </c>
      <c r="BT50" s="177">
        <v>28</v>
      </c>
      <c r="BV50" s="132" t="s">
        <v>99</v>
      </c>
      <c r="BW50" s="177">
        <v>0</v>
      </c>
      <c r="BX50" s="177">
        <v>0</v>
      </c>
      <c r="BY50" s="177">
        <v>0</v>
      </c>
      <c r="BZ50" s="177">
        <v>0</v>
      </c>
      <c r="CA50" s="177">
        <v>0</v>
      </c>
      <c r="CB50" s="177">
        <v>0</v>
      </c>
      <c r="CC50" s="177">
        <v>1</v>
      </c>
      <c r="CD50" s="177">
        <v>0</v>
      </c>
      <c r="CE50" s="177">
        <v>0</v>
      </c>
      <c r="CF50" s="177">
        <v>0</v>
      </c>
      <c r="CG50" s="177">
        <v>0</v>
      </c>
      <c r="CH50" s="177">
        <v>0</v>
      </c>
      <c r="CI50" s="177">
        <v>0</v>
      </c>
      <c r="CJ50" s="177">
        <v>1</v>
      </c>
      <c r="CK50" s="177">
        <v>1</v>
      </c>
      <c r="CL50" s="177">
        <v>0</v>
      </c>
      <c r="CN50" s="132" t="s">
        <v>99</v>
      </c>
      <c r="CO50" s="177">
        <v>0</v>
      </c>
      <c r="CP50" s="177">
        <v>0</v>
      </c>
      <c r="CQ50" s="177">
        <v>0</v>
      </c>
      <c r="CR50" s="177">
        <v>0</v>
      </c>
      <c r="CS50" s="177">
        <v>0</v>
      </c>
      <c r="CT50" s="177">
        <v>2</v>
      </c>
      <c r="CU50" s="177">
        <v>2</v>
      </c>
      <c r="CV50" s="177">
        <v>0</v>
      </c>
      <c r="CW50" s="177">
        <v>0</v>
      </c>
      <c r="CX50" s="177">
        <v>0</v>
      </c>
      <c r="CY50" s="177">
        <v>0</v>
      </c>
      <c r="CZ50" s="177">
        <v>0</v>
      </c>
      <c r="DA50" s="177">
        <v>0</v>
      </c>
      <c r="DB50" s="177">
        <v>4</v>
      </c>
      <c r="DC50" s="177">
        <v>3</v>
      </c>
      <c r="DD50" s="177">
        <v>1</v>
      </c>
      <c r="DF50" s="132" t="s">
        <v>99</v>
      </c>
      <c r="DG50" s="177">
        <v>0</v>
      </c>
      <c r="DH50" s="177">
        <v>0</v>
      </c>
      <c r="DI50" s="177">
        <v>1</v>
      </c>
      <c r="DJ50" s="177">
        <v>12</v>
      </c>
      <c r="DK50" s="177">
        <v>21</v>
      </c>
      <c r="DL50" s="177">
        <v>38</v>
      </c>
      <c r="DM50" s="177">
        <v>23</v>
      </c>
      <c r="DN50" s="177">
        <v>13</v>
      </c>
      <c r="DO50" s="177">
        <v>12</v>
      </c>
      <c r="DP50" s="177">
        <v>2</v>
      </c>
      <c r="DQ50" s="177">
        <v>0</v>
      </c>
      <c r="DR50" s="177">
        <v>0</v>
      </c>
      <c r="DS50" s="177">
        <v>0</v>
      </c>
      <c r="DT50" s="177">
        <v>122</v>
      </c>
      <c r="DU50" s="177">
        <v>112</v>
      </c>
      <c r="DV50" s="177">
        <v>10</v>
      </c>
    </row>
    <row r="51" spans="2:126" ht="12.75">
      <c r="B51" s="132" t="s">
        <v>100</v>
      </c>
      <c r="C51" s="57">
        <f t="shared" si="31"/>
        <v>0</v>
      </c>
      <c r="D51" s="57">
        <f t="shared" si="16"/>
        <v>0</v>
      </c>
      <c r="E51" s="57">
        <f t="shared" si="17"/>
        <v>13</v>
      </c>
      <c r="F51" s="57">
        <f t="shared" si="18"/>
        <v>117</v>
      </c>
      <c r="G51" s="57">
        <f t="shared" si="19"/>
        <v>228</v>
      </c>
      <c r="H51" s="57">
        <f t="shared" si="20"/>
        <v>290</v>
      </c>
      <c r="I51" s="57">
        <f t="shared" si="21"/>
        <v>266</v>
      </c>
      <c r="J51" s="57">
        <f t="shared" si="22"/>
        <v>290</v>
      </c>
      <c r="K51" s="57">
        <f t="shared" si="23"/>
        <v>232</v>
      </c>
      <c r="L51" s="57">
        <f t="shared" si="24"/>
        <v>100</v>
      </c>
      <c r="M51" s="57">
        <f t="shared" si="25"/>
        <v>17</v>
      </c>
      <c r="N51" s="57">
        <f t="shared" si="26"/>
        <v>9</v>
      </c>
      <c r="O51" s="57">
        <f t="shared" si="27"/>
        <v>4</v>
      </c>
      <c r="P51" s="57">
        <f t="shared" si="28"/>
        <v>1566</v>
      </c>
      <c r="Q51" s="57">
        <f t="shared" si="29"/>
        <v>1307</v>
      </c>
      <c r="R51" s="57">
        <f t="shared" si="30"/>
        <v>259</v>
      </c>
      <c r="S51" s="95"/>
      <c r="T51" s="132" t="s">
        <v>100</v>
      </c>
      <c r="U51" s="133">
        <v>0</v>
      </c>
      <c r="V51" s="133">
        <v>0</v>
      </c>
      <c r="W51" s="133">
        <v>12</v>
      </c>
      <c r="X51" s="133">
        <v>107</v>
      </c>
      <c r="Y51" s="133">
        <v>201</v>
      </c>
      <c r="Z51" s="133">
        <v>240</v>
      </c>
      <c r="AA51" s="133">
        <v>224</v>
      </c>
      <c r="AB51" s="133">
        <v>265</v>
      </c>
      <c r="AC51" s="133">
        <v>198</v>
      </c>
      <c r="AD51" s="133">
        <v>90</v>
      </c>
      <c r="AE51" s="133">
        <v>15</v>
      </c>
      <c r="AF51" s="133">
        <v>9</v>
      </c>
      <c r="AG51" s="133">
        <v>0</v>
      </c>
      <c r="AH51" s="133">
        <v>1361</v>
      </c>
      <c r="AI51" s="133">
        <v>1134</v>
      </c>
      <c r="AJ51" s="133">
        <v>227</v>
      </c>
      <c r="AK51" s="94"/>
      <c r="AL51" s="132" t="s">
        <v>101</v>
      </c>
      <c r="AM51" s="133">
        <v>0</v>
      </c>
      <c r="AN51" s="133">
        <v>0</v>
      </c>
      <c r="AO51" s="133">
        <v>0</v>
      </c>
      <c r="AP51" s="133">
        <v>0</v>
      </c>
      <c r="AQ51" s="133">
        <v>0</v>
      </c>
      <c r="AR51" s="133">
        <v>0</v>
      </c>
      <c r="AS51" s="133">
        <v>0</v>
      </c>
      <c r="AT51" s="133">
        <v>0</v>
      </c>
      <c r="AU51" s="133">
        <v>0</v>
      </c>
      <c r="AV51" s="133">
        <v>0</v>
      </c>
      <c r="AW51" s="133">
        <v>0</v>
      </c>
      <c r="AX51" s="133">
        <v>0</v>
      </c>
      <c r="AY51" s="133">
        <v>0</v>
      </c>
      <c r="AZ51" s="133">
        <v>0</v>
      </c>
      <c r="BA51" s="133">
        <v>0</v>
      </c>
      <c r="BB51" s="133">
        <v>0</v>
      </c>
      <c r="BC51" s="94"/>
      <c r="BD51" s="132" t="s">
        <v>101</v>
      </c>
      <c r="BE51" s="177">
        <v>0</v>
      </c>
      <c r="BF51" s="177">
        <v>0</v>
      </c>
      <c r="BG51" s="177">
        <v>1</v>
      </c>
      <c r="BH51" s="177">
        <v>4</v>
      </c>
      <c r="BI51" s="177">
        <v>14</v>
      </c>
      <c r="BJ51" s="177">
        <v>19</v>
      </c>
      <c r="BK51" s="177">
        <v>21</v>
      </c>
      <c r="BL51" s="177">
        <v>15</v>
      </c>
      <c r="BM51" s="177">
        <v>23</v>
      </c>
      <c r="BN51" s="177">
        <v>6</v>
      </c>
      <c r="BO51" s="177">
        <v>2</v>
      </c>
      <c r="BP51" s="177">
        <v>0</v>
      </c>
      <c r="BQ51" s="177">
        <v>4</v>
      </c>
      <c r="BR51" s="177">
        <v>109</v>
      </c>
      <c r="BS51" s="177">
        <v>87</v>
      </c>
      <c r="BT51" s="177">
        <v>22</v>
      </c>
      <c r="BV51" s="132" t="s">
        <v>101</v>
      </c>
      <c r="BW51" s="177">
        <v>0</v>
      </c>
      <c r="BX51" s="177">
        <v>0</v>
      </c>
      <c r="BY51" s="177">
        <v>0</v>
      </c>
      <c r="BZ51" s="177">
        <v>0</v>
      </c>
      <c r="CA51" s="177">
        <v>0</v>
      </c>
      <c r="CB51" s="177">
        <v>2</v>
      </c>
      <c r="CC51" s="177">
        <v>0</v>
      </c>
      <c r="CD51" s="177">
        <v>1</v>
      </c>
      <c r="CE51" s="177">
        <v>0</v>
      </c>
      <c r="CF51" s="177">
        <v>0</v>
      </c>
      <c r="CG51" s="177">
        <v>0</v>
      </c>
      <c r="CH51" s="177">
        <v>0</v>
      </c>
      <c r="CI51" s="177">
        <v>0</v>
      </c>
      <c r="CJ51" s="177">
        <v>3</v>
      </c>
      <c r="CK51" s="177">
        <v>2</v>
      </c>
      <c r="CL51" s="177">
        <v>1</v>
      </c>
      <c r="CN51" s="132" t="s">
        <v>101</v>
      </c>
      <c r="CO51" s="177">
        <v>0</v>
      </c>
      <c r="CP51" s="177">
        <v>0</v>
      </c>
      <c r="CQ51" s="177">
        <v>0</v>
      </c>
      <c r="CR51" s="177">
        <v>0</v>
      </c>
      <c r="CS51" s="177">
        <v>0</v>
      </c>
      <c r="CT51" s="177">
        <v>1</v>
      </c>
      <c r="CU51" s="177">
        <v>0</v>
      </c>
      <c r="CV51" s="177">
        <v>0</v>
      </c>
      <c r="CW51" s="177">
        <v>0</v>
      </c>
      <c r="CX51" s="177">
        <v>0</v>
      </c>
      <c r="CY51" s="177">
        <v>0</v>
      </c>
      <c r="CZ51" s="177">
        <v>0</v>
      </c>
      <c r="DA51" s="177">
        <v>0</v>
      </c>
      <c r="DB51" s="177">
        <v>1</v>
      </c>
      <c r="DC51" s="177">
        <v>1</v>
      </c>
      <c r="DD51" s="177">
        <v>0</v>
      </c>
      <c r="DF51" s="132" t="s">
        <v>101</v>
      </c>
      <c r="DG51" s="177">
        <v>0</v>
      </c>
      <c r="DH51" s="177">
        <v>0</v>
      </c>
      <c r="DI51" s="177">
        <v>0</v>
      </c>
      <c r="DJ51" s="177">
        <v>6</v>
      </c>
      <c r="DK51" s="177">
        <v>13</v>
      </c>
      <c r="DL51" s="177">
        <v>28</v>
      </c>
      <c r="DM51" s="177">
        <v>21</v>
      </c>
      <c r="DN51" s="177">
        <v>9</v>
      </c>
      <c r="DO51" s="177">
        <v>11</v>
      </c>
      <c r="DP51" s="177">
        <v>4</v>
      </c>
      <c r="DQ51" s="177">
        <v>0</v>
      </c>
      <c r="DR51" s="177">
        <v>0</v>
      </c>
      <c r="DS51" s="177">
        <v>0</v>
      </c>
      <c r="DT51" s="177">
        <v>92</v>
      </c>
      <c r="DU51" s="177">
        <v>83</v>
      </c>
      <c r="DV51" s="177">
        <v>9</v>
      </c>
    </row>
    <row r="52" spans="2:126" ht="12.75">
      <c r="B52" s="132" t="s">
        <v>102</v>
      </c>
      <c r="C52" s="57">
        <f t="shared" si="31"/>
        <v>0</v>
      </c>
      <c r="D52" s="57">
        <f t="shared" si="16"/>
        <v>0</v>
      </c>
      <c r="E52" s="57">
        <f t="shared" si="17"/>
        <v>5</v>
      </c>
      <c r="F52" s="57">
        <f t="shared" si="18"/>
        <v>93</v>
      </c>
      <c r="G52" s="57">
        <f t="shared" si="19"/>
        <v>184</v>
      </c>
      <c r="H52" s="57">
        <f t="shared" si="20"/>
        <v>269</v>
      </c>
      <c r="I52" s="57">
        <f t="shared" si="21"/>
        <v>218</v>
      </c>
      <c r="J52" s="57">
        <f t="shared" si="22"/>
        <v>203</v>
      </c>
      <c r="K52" s="57">
        <f t="shared" si="23"/>
        <v>170</v>
      </c>
      <c r="L52" s="57">
        <f t="shared" si="24"/>
        <v>84</v>
      </c>
      <c r="M52" s="57">
        <f t="shared" si="25"/>
        <v>22</v>
      </c>
      <c r="N52" s="57">
        <f t="shared" si="26"/>
        <v>4</v>
      </c>
      <c r="O52" s="57">
        <f t="shared" si="27"/>
        <v>8</v>
      </c>
      <c r="P52" s="57">
        <f t="shared" si="28"/>
        <v>1260</v>
      </c>
      <c r="Q52" s="57">
        <f t="shared" si="29"/>
        <v>1076</v>
      </c>
      <c r="R52" s="57">
        <f t="shared" si="30"/>
        <v>184</v>
      </c>
      <c r="S52" s="95"/>
      <c r="T52" s="132" t="s">
        <v>102</v>
      </c>
      <c r="U52" s="133">
        <v>0</v>
      </c>
      <c r="V52" s="133">
        <v>0</v>
      </c>
      <c r="W52" s="133">
        <v>5</v>
      </c>
      <c r="X52" s="133">
        <v>73</v>
      </c>
      <c r="Y52" s="133">
        <v>153</v>
      </c>
      <c r="Z52" s="133">
        <v>221</v>
      </c>
      <c r="AA52" s="133">
        <v>178</v>
      </c>
      <c r="AB52" s="133">
        <v>182</v>
      </c>
      <c r="AC52" s="133">
        <v>152</v>
      </c>
      <c r="AD52" s="133">
        <v>77</v>
      </c>
      <c r="AE52" s="133">
        <v>19</v>
      </c>
      <c r="AF52" s="133">
        <v>4</v>
      </c>
      <c r="AG52" s="133">
        <v>0</v>
      </c>
      <c r="AH52" s="133">
        <v>1064</v>
      </c>
      <c r="AI52" s="133">
        <v>901</v>
      </c>
      <c r="AJ52" s="133">
        <v>163</v>
      </c>
      <c r="AK52" s="94"/>
      <c r="AL52" s="132" t="s">
        <v>103</v>
      </c>
      <c r="AM52" s="133">
        <v>0</v>
      </c>
      <c r="AN52" s="133">
        <v>0</v>
      </c>
      <c r="AO52" s="133">
        <v>0</v>
      </c>
      <c r="AP52" s="133">
        <v>0</v>
      </c>
      <c r="AQ52" s="133">
        <v>0</v>
      </c>
      <c r="AR52" s="133">
        <v>0</v>
      </c>
      <c r="AS52" s="133">
        <v>0</v>
      </c>
      <c r="AT52" s="133">
        <v>0</v>
      </c>
      <c r="AU52" s="133">
        <v>0</v>
      </c>
      <c r="AV52" s="133">
        <v>0</v>
      </c>
      <c r="AW52" s="133">
        <v>0</v>
      </c>
      <c r="AX52" s="133">
        <v>0</v>
      </c>
      <c r="AY52" s="133">
        <v>0</v>
      </c>
      <c r="AZ52" s="133">
        <v>0</v>
      </c>
      <c r="BA52" s="133">
        <v>0</v>
      </c>
      <c r="BB52" s="133">
        <v>0</v>
      </c>
      <c r="BC52" s="94"/>
      <c r="BD52" s="132" t="s">
        <v>103</v>
      </c>
      <c r="BE52" s="177">
        <v>0</v>
      </c>
      <c r="BF52" s="177">
        <v>0</v>
      </c>
      <c r="BG52" s="177">
        <v>0</v>
      </c>
      <c r="BH52" s="177">
        <v>10</v>
      </c>
      <c r="BI52" s="177">
        <v>7</v>
      </c>
      <c r="BJ52" s="177">
        <v>25</v>
      </c>
      <c r="BK52" s="177">
        <v>22</v>
      </c>
      <c r="BL52" s="177">
        <v>12</v>
      </c>
      <c r="BM52" s="177">
        <v>12</v>
      </c>
      <c r="BN52" s="177">
        <v>4</v>
      </c>
      <c r="BO52" s="177">
        <v>3</v>
      </c>
      <c r="BP52" s="177">
        <v>0</v>
      </c>
      <c r="BQ52" s="177">
        <v>8</v>
      </c>
      <c r="BR52" s="177">
        <v>103</v>
      </c>
      <c r="BS52" s="177">
        <v>93</v>
      </c>
      <c r="BT52" s="177">
        <v>10</v>
      </c>
      <c r="BV52" s="132" t="s">
        <v>103</v>
      </c>
      <c r="BW52" s="177">
        <v>0</v>
      </c>
      <c r="BX52" s="177">
        <v>0</v>
      </c>
      <c r="BY52" s="177">
        <v>0</v>
      </c>
      <c r="BZ52" s="177">
        <v>0</v>
      </c>
      <c r="CA52" s="177">
        <v>0</v>
      </c>
      <c r="CB52" s="177">
        <v>0</v>
      </c>
      <c r="CC52" s="177">
        <v>1</v>
      </c>
      <c r="CD52" s="177">
        <v>0</v>
      </c>
      <c r="CE52" s="177">
        <v>1</v>
      </c>
      <c r="CF52" s="177">
        <v>1</v>
      </c>
      <c r="CG52" s="177">
        <v>0</v>
      </c>
      <c r="CH52" s="177">
        <v>0</v>
      </c>
      <c r="CI52" s="177">
        <v>0</v>
      </c>
      <c r="CJ52" s="177">
        <v>3</v>
      </c>
      <c r="CK52" s="177">
        <v>3</v>
      </c>
      <c r="CL52" s="177">
        <v>0</v>
      </c>
      <c r="CN52" s="132" t="s">
        <v>103</v>
      </c>
      <c r="CO52" s="177">
        <v>0</v>
      </c>
      <c r="CP52" s="177">
        <v>0</v>
      </c>
      <c r="CQ52" s="177">
        <v>0</v>
      </c>
      <c r="CR52" s="177">
        <v>1</v>
      </c>
      <c r="CS52" s="177">
        <v>1</v>
      </c>
      <c r="CT52" s="177">
        <v>1</v>
      </c>
      <c r="CU52" s="177">
        <v>1</v>
      </c>
      <c r="CV52" s="177">
        <v>1</v>
      </c>
      <c r="CW52" s="177">
        <v>0</v>
      </c>
      <c r="CX52" s="177">
        <v>0</v>
      </c>
      <c r="CY52" s="177">
        <v>0</v>
      </c>
      <c r="CZ52" s="177">
        <v>0</v>
      </c>
      <c r="DA52" s="177">
        <v>0</v>
      </c>
      <c r="DB52" s="177">
        <v>5</v>
      </c>
      <c r="DC52" s="177">
        <v>5</v>
      </c>
      <c r="DD52" s="177">
        <v>0</v>
      </c>
      <c r="DF52" s="132" t="s">
        <v>103</v>
      </c>
      <c r="DG52" s="177">
        <v>0</v>
      </c>
      <c r="DH52" s="177">
        <v>0</v>
      </c>
      <c r="DI52" s="177">
        <v>0</v>
      </c>
      <c r="DJ52" s="177">
        <v>9</v>
      </c>
      <c r="DK52" s="177">
        <v>23</v>
      </c>
      <c r="DL52" s="177">
        <v>22</v>
      </c>
      <c r="DM52" s="177">
        <v>16</v>
      </c>
      <c r="DN52" s="177">
        <v>8</v>
      </c>
      <c r="DO52" s="177">
        <v>5</v>
      </c>
      <c r="DP52" s="177">
        <v>2</v>
      </c>
      <c r="DQ52" s="177">
        <v>0</v>
      </c>
      <c r="DR52" s="177">
        <v>0</v>
      </c>
      <c r="DS52" s="177">
        <v>0</v>
      </c>
      <c r="DT52" s="177">
        <v>85</v>
      </c>
      <c r="DU52" s="177">
        <v>74</v>
      </c>
      <c r="DV52" s="177">
        <v>11</v>
      </c>
    </row>
    <row r="53" spans="2:126" ht="12.75">
      <c r="B53" s="132" t="s">
        <v>104</v>
      </c>
      <c r="C53" s="57">
        <f t="shared" si="31"/>
        <v>0</v>
      </c>
      <c r="D53" s="57">
        <f t="shared" si="16"/>
        <v>1</v>
      </c>
      <c r="E53" s="57">
        <f t="shared" si="17"/>
        <v>11</v>
      </c>
      <c r="F53" s="57">
        <f t="shared" si="18"/>
        <v>91</v>
      </c>
      <c r="G53" s="57">
        <f t="shared" si="19"/>
        <v>209</v>
      </c>
      <c r="H53" s="57">
        <f t="shared" si="20"/>
        <v>323</v>
      </c>
      <c r="I53" s="57">
        <f t="shared" si="21"/>
        <v>270</v>
      </c>
      <c r="J53" s="57">
        <f t="shared" si="22"/>
        <v>279</v>
      </c>
      <c r="K53" s="57">
        <f t="shared" si="23"/>
        <v>229</v>
      </c>
      <c r="L53" s="57">
        <f t="shared" si="24"/>
        <v>89</v>
      </c>
      <c r="M53" s="57">
        <f t="shared" si="25"/>
        <v>20</v>
      </c>
      <c r="N53" s="57">
        <f t="shared" si="26"/>
        <v>4</v>
      </c>
      <c r="O53" s="57">
        <f t="shared" si="27"/>
        <v>15</v>
      </c>
      <c r="P53" s="57">
        <f t="shared" si="28"/>
        <v>1541</v>
      </c>
      <c r="Q53" s="57">
        <f t="shared" si="29"/>
        <v>1310</v>
      </c>
      <c r="R53" s="57">
        <f t="shared" si="30"/>
        <v>231</v>
      </c>
      <c r="S53" s="95"/>
      <c r="T53" s="132" t="s">
        <v>104</v>
      </c>
      <c r="U53" s="133">
        <v>0</v>
      </c>
      <c r="V53" s="133">
        <v>1</v>
      </c>
      <c r="W53" s="133">
        <v>10</v>
      </c>
      <c r="X53" s="133">
        <v>77</v>
      </c>
      <c r="Y53" s="133">
        <v>168</v>
      </c>
      <c r="Z53" s="133">
        <v>255</v>
      </c>
      <c r="AA53" s="133">
        <v>217</v>
      </c>
      <c r="AB53" s="133">
        <v>244</v>
      </c>
      <c r="AC53" s="133">
        <v>195</v>
      </c>
      <c r="AD53" s="133">
        <v>70</v>
      </c>
      <c r="AE53" s="133">
        <v>19</v>
      </c>
      <c r="AF53" s="133">
        <v>4</v>
      </c>
      <c r="AG53" s="133">
        <v>0</v>
      </c>
      <c r="AH53" s="133">
        <v>1260</v>
      </c>
      <c r="AI53" s="133">
        <v>1067</v>
      </c>
      <c r="AJ53" s="133">
        <v>193</v>
      </c>
      <c r="AK53" s="94"/>
      <c r="AL53" s="132" t="s">
        <v>105</v>
      </c>
      <c r="AM53" s="133">
        <v>0</v>
      </c>
      <c r="AN53" s="133">
        <v>0</v>
      </c>
      <c r="AO53" s="133">
        <v>0</v>
      </c>
      <c r="AP53" s="133">
        <v>0</v>
      </c>
      <c r="AQ53" s="133">
        <v>0</v>
      </c>
      <c r="AR53" s="133">
        <v>0</v>
      </c>
      <c r="AS53" s="133">
        <v>2</v>
      </c>
      <c r="AT53" s="133">
        <v>0</v>
      </c>
      <c r="AU53" s="133">
        <v>0</v>
      </c>
      <c r="AV53" s="133">
        <v>0</v>
      </c>
      <c r="AW53" s="133">
        <v>0</v>
      </c>
      <c r="AX53" s="133">
        <v>0</v>
      </c>
      <c r="AY53" s="133">
        <v>0</v>
      </c>
      <c r="AZ53" s="133">
        <v>2</v>
      </c>
      <c r="BA53" s="133">
        <v>1</v>
      </c>
      <c r="BB53" s="133">
        <v>1</v>
      </c>
      <c r="BC53" s="94"/>
      <c r="BD53" s="132" t="s">
        <v>105</v>
      </c>
      <c r="BE53" s="177">
        <v>0</v>
      </c>
      <c r="BF53" s="177">
        <v>0</v>
      </c>
      <c r="BG53" s="177">
        <v>0</v>
      </c>
      <c r="BH53" s="177">
        <v>6</v>
      </c>
      <c r="BI53" s="177">
        <v>13</v>
      </c>
      <c r="BJ53" s="177">
        <v>30</v>
      </c>
      <c r="BK53" s="177">
        <v>27</v>
      </c>
      <c r="BL53" s="177">
        <v>18</v>
      </c>
      <c r="BM53" s="177">
        <v>25</v>
      </c>
      <c r="BN53" s="177">
        <v>15</v>
      </c>
      <c r="BO53" s="177">
        <v>1</v>
      </c>
      <c r="BP53" s="177">
        <v>0</v>
      </c>
      <c r="BQ53" s="177">
        <v>15</v>
      </c>
      <c r="BR53" s="177">
        <v>150</v>
      </c>
      <c r="BS53" s="177">
        <v>126</v>
      </c>
      <c r="BT53" s="177">
        <v>24</v>
      </c>
      <c r="BV53" s="132" t="s">
        <v>105</v>
      </c>
      <c r="BW53" s="177">
        <v>0</v>
      </c>
      <c r="BX53" s="177">
        <v>0</v>
      </c>
      <c r="BY53" s="177">
        <v>0</v>
      </c>
      <c r="BZ53" s="177">
        <v>0</v>
      </c>
      <c r="CA53" s="177">
        <v>0</v>
      </c>
      <c r="CB53" s="177">
        <v>1</v>
      </c>
      <c r="CC53" s="177">
        <v>2</v>
      </c>
      <c r="CD53" s="177">
        <v>1</v>
      </c>
      <c r="CE53" s="177">
        <v>1</v>
      </c>
      <c r="CF53" s="177">
        <v>0</v>
      </c>
      <c r="CG53" s="177">
        <v>0</v>
      </c>
      <c r="CH53" s="177">
        <v>0</v>
      </c>
      <c r="CI53" s="177">
        <v>0</v>
      </c>
      <c r="CJ53" s="177">
        <v>5</v>
      </c>
      <c r="CK53" s="177">
        <v>5</v>
      </c>
      <c r="CL53" s="177">
        <v>0</v>
      </c>
      <c r="CN53" s="132" t="s">
        <v>105</v>
      </c>
      <c r="CO53" s="177">
        <v>0</v>
      </c>
      <c r="CP53" s="177">
        <v>0</v>
      </c>
      <c r="CQ53" s="177">
        <v>0</v>
      </c>
      <c r="CR53" s="177">
        <v>1</v>
      </c>
      <c r="CS53" s="177">
        <v>7</v>
      </c>
      <c r="CT53" s="177">
        <v>1</v>
      </c>
      <c r="CU53" s="177">
        <v>0</v>
      </c>
      <c r="CV53" s="177">
        <v>0</v>
      </c>
      <c r="CW53" s="177">
        <v>4</v>
      </c>
      <c r="CX53" s="177">
        <v>0</v>
      </c>
      <c r="CY53" s="177">
        <v>0</v>
      </c>
      <c r="CZ53" s="177">
        <v>0</v>
      </c>
      <c r="DA53" s="177">
        <v>0</v>
      </c>
      <c r="DB53" s="177">
        <v>13</v>
      </c>
      <c r="DC53" s="177">
        <v>10</v>
      </c>
      <c r="DD53" s="177">
        <v>3</v>
      </c>
      <c r="DF53" s="132" t="s">
        <v>105</v>
      </c>
      <c r="DG53" s="177">
        <v>0</v>
      </c>
      <c r="DH53" s="177">
        <v>0</v>
      </c>
      <c r="DI53" s="177">
        <v>1</v>
      </c>
      <c r="DJ53" s="177">
        <v>7</v>
      </c>
      <c r="DK53" s="177">
        <v>21</v>
      </c>
      <c r="DL53" s="177">
        <v>36</v>
      </c>
      <c r="DM53" s="177">
        <v>22</v>
      </c>
      <c r="DN53" s="177">
        <v>16</v>
      </c>
      <c r="DO53" s="177">
        <v>4</v>
      </c>
      <c r="DP53" s="177">
        <v>4</v>
      </c>
      <c r="DQ53" s="177">
        <v>0</v>
      </c>
      <c r="DR53" s="177">
        <v>0</v>
      </c>
      <c r="DS53" s="177">
        <v>0</v>
      </c>
      <c r="DT53" s="177">
        <v>111</v>
      </c>
      <c r="DU53" s="177">
        <v>101</v>
      </c>
      <c r="DV53" s="177">
        <v>10</v>
      </c>
    </row>
    <row r="54" spans="2:126" ht="12.75">
      <c r="B54" s="132" t="s">
        <v>106</v>
      </c>
      <c r="C54" s="57">
        <f t="shared" si="31"/>
        <v>0</v>
      </c>
      <c r="D54" s="57">
        <f t="shared" si="16"/>
        <v>0</v>
      </c>
      <c r="E54" s="57">
        <f t="shared" si="17"/>
        <v>3</v>
      </c>
      <c r="F54" s="57">
        <f t="shared" si="18"/>
        <v>76</v>
      </c>
      <c r="G54" s="57">
        <f t="shared" si="19"/>
        <v>225</v>
      </c>
      <c r="H54" s="57">
        <f t="shared" si="20"/>
        <v>347</v>
      </c>
      <c r="I54" s="57">
        <f t="shared" si="21"/>
        <v>376</v>
      </c>
      <c r="J54" s="57">
        <f t="shared" si="22"/>
        <v>356</v>
      </c>
      <c r="K54" s="57">
        <f t="shared" si="23"/>
        <v>288</v>
      </c>
      <c r="L54" s="57">
        <f t="shared" si="24"/>
        <v>147</v>
      </c>
      <c r="M54" s="57">
        <f t="shared" si="25"/>
        <v>32</v>
      </c>
      <c r="N54" s="57">
        <f t="shared" si="26"/>
        <v>10</v>
      </c>
      <c r="O54" s="57">
        <f t="shared" si="27"/>
        <v>8</v>
      </c>
      <c r="P54" s="57">
        <f t="shared" si="28"/>
        <v>1868</v>
      </c>
      <c r="Q54" s="57">
        <f t="shared" si="29"/>
        <v>1646</v>
      </c>
      <c r="R54" s="57">
        <f t="shared" si="30"/>
        <v>222</v>
      </c>
      <c r="S54" s="95"/>
      <c r="T54" s="132" t="s">
        <v>106</v>
      </c>
      <c r="U54" s="133">
        <v>0</v>
      </c>
      <c r="V54" s="133">
        <v>0</v>
      </c>
      <c r="W54" s="133">
        <v>2</v>
      </c>
      <c r="X54" s="133">
        <v>62</v>
      </c>
      <c r="Y54" s="133">
        <v>190</v>
      </c>
      <c r="Z54" s="133">
        <v>289</v>
      </c>
      <c r="AA54" s="133">
        <v>316</v>
      </c>
      <c r="AB54" s="133">
        <v>297</v>
      </c>
      <c r="AC54" s="133">
        <v>247</v>
      </c>
      <c r="AD54" s="133">
        <v>132</v>
      </c>
      <c r="AE54" s="133">
        <v>30</v>
      </c>
      <c r="AF54" s="133">
        <v>10</v>
      </c>
      <c r="AG54" s="133">
        <v>0</v>
      </c>
      <c r="AH54" s="133">
        <v>1575</v>
      </c>
      <c r="AI54" s="133">
        <v>1379</v>
      </c>
      <c r="AJ54" s="133">
        <v>196</v>
      </c>
      <c r="AK54" s="94"/>
      <c r="AL54" s="132" t="s">
        <v>107</v>
      </c>
      <c r="AM54" s="133">
        <v>0</v>
      </c>
      <c r="AN54" s="133">
        <v>0</v>
      </c>
      <c r="AO54" s="133">
        <v>0</v>
      </c>
      <c r="AP54" s="133">
        <v>0</v>
      </c>
      <c r="AQ54" s="133">
        <v>0</v>
      </c>
      <c r="AR54" s="133">
        <v>0</v>
      </c>
      <c r="AS54" s="133">
        <v>0</v>
      </c>
      <c r="AT54" s="133">
        <v>0</v>
      </c>
      <c r="AU54" s="133">
        <v>0</v>
      </c>
      <c r="AV54" s="133">
        <v>0</v>
      </c>
      <c r="AW54" s="133">
        <v>0</v>
      </c>
      <c r="AX54" s="133">
        <v>0</v>
      </c>
      <c r="AY54" s="133">
        <v>0</v>
      </c>
      <c r="AZ54" s="133">
        <v>0</v>
      </c>
      <c r="BA54" s="133">
        <v>0</v>
      </c>
      <c r="BB54" s="133">
        <v>0</v>
      </c>
      <c r="BC54" s="94"/>
      <c r="BD54" s="132" t="s">
        <v>107</v>
      </c>
      <c r="BE54" s="177">
        <v>0</v>
      </c>
      <c r="BF54" s="177">
        <v>0</v>
      </c>
      <c r="BG54" s="177">
        <v>0</v>
      </c>
      <c r="BH54" s="177">
        <v>8</v>
      </c>
      <c r="BI54" s="177">
        <v>23</v>
      </c>
      <c r="BJ54" s="177">
        <v>38</v>
      </c>
      <c r="BK54" s="177">
        <v>39</v>
      </c>
      <c r="BL54" s="177">
        <v>42</v>
      </c>
      <c r="BM54" s="177">
        <v>25</v>
      </c>
      <c r="BN54" s="177">
        <v>11</v>
      </c>
      <c r="BO54" s="177">
        <v>1</v>
      </c>
      <c r="BP54" s="177">
        <v>0</v>
      </c>
      <c r="BQ54" s="177">
        <v>8</v>
      </c>
      <c r="BR54" s="177">
        <v>195</v>
      </c>
      <c r="BS54" s="177">
        <v>177</v>
      </c>
      <c r="BT54" s="177">
        <v>18</v>
      </c>
      <c r="BV54" s="132" t="s">
        <v>107</v>
      </c>
      <c r="BW54" s="177">
        <v>0</v>
      </c>
      <c r="BX54" s="177">
        <v>0</v>
      </c>
      <c r="BY54" s="177">
        <v>0</v>
      </c>
      <c r="BZ54" s="177">
        <v>1</v>
      </c>
      <c r="CA54" s="177">
        <v>1</v>
      </c>
      <c r="CB54" s="177">
        <v>0</v>
      </c>
      <c r="CC54" s="177">
        <v>1</v>
      </c>
      <c r="CD54" s="177">
        <v>2</v>
      </c>
      <c r="CE54" s="177">
        <v>3</v>
      </c>
      <c r="CF54" s="177">
        <v>0</v>
      </c>
      <c r="CG54" s="177">
        <v>0</v>
      </c>
      <c r="CH54" s="177">
        <v>0</v>
      </c>
      <c r="CI54" s="177">
        <v>0</v>
      </c>
      <c r="CJ54" s="177">
        <v>8</v>
      </c>
      <c r="CK54" s="177">
        <v>8</v>
      </c>
      <c r="CL54" s="177">
        <v>0</v>
      </c>
      <c r="CN54" s="132" t="s">
        <v>107</v>
      </c>
      <c r="CO54" s="177">
        <v>0</v>
      </c>
      <c r="CP54" s="177">
        <v>0</v>
      </c>
      <c r="CQ54" s="177">
        <v>1</v>
      </c>
      <c r="CR54" s="177">
        <v>1</v>
      </c>
      <c r="CS54" s="177">
        <v>1</v>
      </c>
      <c r="CT54" s="177">
        <v>3</v>
      </c>
      <c r="CU54" s="177">
        <v>4</v>
      </c>
      <c r="CV54" s="177">
        <v>1</v>
      </c>
      <c r="CW54" s="177">
        <v>3</v>
      </c>
      <c r="CX54" s="177">
        <v>0</v>
      </c>
      <c r="CY54" s="177">
        <v>0</v>
      </c>
      <c r="CZ54" s="177">
        <v>0</v>
      </c>
      <c r="DA54" s="177">
        <v>0</v>
      </c>
      <c r="DB54" s="177">
        <v>14</v>
      </c>
      <c r="DC54" s="177">
        <v>12</v>
      </c>
      <c r="DD54" s="177">
        <v>2</v>
      </c>
      <c r="DF54" s="132" t="s">
        <v>107</v>
      </c>
      <c r="DG54" s="177">
        <v>0</v>
      </c>
      <c r="DH54" s="177">
        <v>0</v>
      </c>
      <c r="DI54" s="177">
        <v>0</v>
      </c>
      <c r="DJ54" s="177">
        <v>4</v>
      </c>
      <c r="DK54" s="177">
        <v>10</v>
      </c>
      <c r="DL54" s="177">
        <v>17</v>
      </c>
      <c r="DM54" s="177">
        <v>16</v>
      </c>
      <c r="DN54" s="177">
        <v>14</v>
      </c>
      <c r="DO54" s="177">
        <v>10</v>
      </c>
      <c r="DP54" s="177">
        <v>4</v>
      </c>
      <c r="DQ54" s="177">
        <v>1</v>
      </c>
      <c r="DR54" s="177">
        <v>0</v>
      </c>
      <c r="DS54" s="177">
        <v>0</v>
      </c>
      <c r="DT54" s="177">
        <v>76</v>
      </c>
      <c r="DU54" s="177">
        <v>70</v>
      </c>
      <c r="DV54" s="177">
        <v>6</v>
      </c>
    </row>
    <row r="55" spans="2:126" ht="12.75">
      <c r="B55" s="132" t="s">
        <v>108</v>
      </c>
      <c r="C55" s="57">
        <f t="shared" si="31"/>
        <v>1</v>
      </c>
      <c r="D55" s="57">
        <f t="shared" si="16"/>
        <v>1</v>
      </c>
      <c r="E55" s="57">
        <f t="shared" si="17"/>
        <v>1</v>
      </c>
      <c r="F55" s="57">
        <f t="shared" si="18"/>
        <v>36</v>
      </c>
      <c r="G55" s="57">
        <f t="shared" si="19"/>
        <v>156</v>
      </c>
      <c r="H55" s="57">
        <f t="shared" si="20"/>
        <v>256</v>
      </c>
      <c r="I55" s="57">
        <f t="shared" si="21"/>
        <v>281</v>
      </c>
      <c r="J55" s="57">
        <f t="shared" si="22"/>
        <v>254</v>
      </c>
      <c r="K55" s="57">
        <f t="shared" si="23"/>
        <v>199</v>
      </c>
      <c r="L55" s="57">
        <f t="shared" si="24"/>
        <v>82</v>
      </c>
      <c r="M55" s="57">
        <f t="shared" si="25"/>
        <v>19</v>
      </c>
      <c r="N55" s="57">
        <f t="shared" si="26"/>
        <v>8</v>
      </c>
      <c r="O55" s="57">
        <f t="shared" si="27"/>
        <v>19</v>
      </c>
      <c r="P55" s="57">
        <f t="shared" si="28"/>
        <v>1313</v>
      </c>
      <c r="Q55" s="57">
        <f t="shared" si="29"/>
        <v>1108</v>
      </c>
      <c r="R55" s="57">
        <f t="shared" si="30"/>
        <v>205</v>
      </c>
      <c r="S55" s="95"/>
      <c r="T55" s="132" t="s">
        <v>108</v>
      </c>
      <c r="U55" s="133">
        <v>0</v>
      </c>
      <c r="V55" s="133">
        <v>1</v>
      </c>
      <c r="W55" s="133">
        <v>1</v>
      </c>
      <c r="X55" s="133">
        <v>32</v>
      </c>
      <c r="Y55" s="133">
        <v>126</v>
      </c>
      <c r="Z55" s="133">
        <v>199</v>
      </c>
      <c r="AA55" s="133">
        <v>215</v>
      </c>
      <c r="AB55" s="133">
        <v>194</v>
      </c>
      <c r="AC55" s="133">
        <v>154</v>
      </c>
      <c r="AD55" s="133">
        <v>65</v>
      </c>
      <c r="AE55" s="133">
        <v>17</v>
      </c>
      <c r="AF55" s="133">
        <v>8</v>
      </c>
      <c r="AG55" s="133">
        <v>0</v>
      </c>
      <c r="AH55" s="133">
        <v>1012</v>
      </c>
      <c r="AI55" s="133">
        <v>845</v>
      </c>
      <c r="AJ55" s="133">
        <v>167</v>
      </c>
      <c r="AK55" s="94"/>
      <c r="AL55" s="132" t="s">
        <v>109</v>
      </c>
      <c r="AM55" s="133">
        <v>0</v>
      </c>
      <c r="AN55" s="133">
        <v>0</v>
      </c>
      <c r="AO55" s="133">
        <v>0</v>
      </c>
      <c r="AP55" s="133">
        <v>0</v>
      </c>
      <c r="AQ55" s="133">
        <v>0</v>
      </c>
      <c r="AR55" s="133">
        <v>0</v>
      </c>
      <c r="AS55" s="133">
        <v>0</v>
      </c>
      <c r="AT55" s="133">
        <v>0</v>
      </c>
      <c r="AU55" s="133">
        <v>0</v>
      </c>
      <c r="AV55" s="133">
        <v>0</v>
      </c>
      <c r="AW55" s="133">
        <v>0</v>
      </c>
      <c r="AX55" s="133">
        <v>0</v>
      </c>
      <c r="AY55" s="133">
        <v>0</v>
      </c>
      <c r="AZ55" s="133">
        <v>0</v>
      </c>
      <c r="BA55" s="133">
        <v>0</v>
      </c>
      <c r="BB55" s="133">
        <v>0</v>
      </c>
      <c r="BC55" s="94"/>
      <c r="BD55" s="132" t="s">
        <v>109</v>
      </c>
      <c r="BE55" s="177">
        <v>1</v>
      </c>
      <c r="BF55" s="177">
        <v>0</v>
      </c>
      <c r="BG55" s="177">
        <v>0</v>
      </c>
      <c r="BH55" s="177">
        <v>2</v>
      </c>
      <c r="BI55" s="177">
        <v>16</v>
      </c>
      <c r="BJ55" s="177">
        <v>31</v>
      </c>
      <c r="BK55" s="177">
        <v>43</v>
      </c>
      <c r="BL55" s="177">
        <v>36</v>
      </c>
      <c r="BM55" s="177">
        <v>31</v>
      </c>
      <c r="BN55" s="177">
        <v>14</v>
      </c>
      <c r="BO55" s="177">
        <v>2</v>
      </c>
      <c r="BP55" s="177">
        <v>0</v>
      </c>
      <c r="BQ55" s="177">
        <v>19</v>
      </c>
      <c r="BR55" s="177">
        <v>195</v>
      </c>
      <c r="BS55" s="177">
        <v>165</v>
      </c>
      <c r="BT55" s="177">
        <v>30</v>
      </c>
      <c r="BV55" s="132" t="s">
        <v>109</v>
      </c>
      <c r="BW55" s="177">
        <v>0</v>
      </c>
      <c r="BX55" s="177">
        <v>0</v>
      </c>
      <c r="BY55" s="177">
        <v>0</v>
      </c>
      <c r="BZ55" s="177">
        <v>0</v>
      </c>
      <c r="CA55" s="177">
        <v>0</v>
      </c>
      <c r="CB55" s="177">
        <v>0</v>
      </c>
      <c r="CC55" s="177">
        <v>0</v>
      </c>
      <c r="CD55" s="177">
        <v>0</v>
      </c>
      <c r="CE55" s="177">
        <v>0</v>
      </c>
      <c r="CF55" s="177">
        <v>0</v>
      </c>
      <c r="CG55" s="177">
        <v>0</v>
      </c>
      <c r="CH55" s="177">
        <v>0</v>
      </c>
      <c r="CI55" s="177">
        <v>0</v>
      </c>
      <c r="CJ55" s="177">
        <v>0</v>
      </c>
      <c r="CK55" s="177">
        <v>0</v>
      </c>
      <c r="CL55" s="177">
        <v>0</v>
      </c>
      <c r="CN55" s="132" t="s">
        <v>109</v>
      </c>
      <c r="CO55" s="177">
        <v>0</v>
      </c>
      <c r="CP55" s="177">
        <v>0</v>
      </c>
      <c r="CQ55" s="177">
        <v>0</v>
      </c>
      <c r="CR55" s="177">
        <v>1</v>
      </c>
      <c r="CS55" s="177">
        <v>1</v>
      </c>
      <c r="CT55" s="177">
        <v>4</v>
      </c>
      <c r="CU55" s="177">
        <v>3</v>
      </c>
      <c r="CV55" s="177">
        <v>5</v>
      </c>
      <c r="CW55" s="177">
        <v>0</v>
      </c>
      <c r="CX55" s="177">
        <v>1</v>
      </c>
      <c r="CY55" s="177">
        <v>0</v>
      </c>
      <c r="CZ55" s="177">
        <v>0</v>
      </c>
      <c r="DA55" s="177">
        <v>0</v>
      </c>
      <c r="DB55" s="177">
        <v>15</v>
      </c>
      <c r="DC55" s="177">
        <v>14</v>
      </c>
      <c r="DD55" s="177">
        <v>1</v>
      </c>
      <c r="DF55" s="132" t="s">
        <v>109</v>
      </c>
      <c r="DG55" s="177">
        <v>0</v>
      </c>
      <c r="DH55" s="177">
        <v>0</v>
      </c>
      <c r="DI55" s="177">
        <v>0</v>
      </c>
      <c r="DJ55" s="177">
        <v>1</v>
      </c>
      <c r="DK55" s="177">
        <v>13</v>
      </c>
      <c r="DL55" s="177">
        <v>22</v>
      </c>
      <c r="DM55" s="177">
        <v>20</v>
      </c>
      <c r="DN55" s="177">
        <v>19</v>
      </c>
      <c r="DO55" s="177">
        <v>14</v>
      </c>
      <c r="DP55" s="177">
        <v>2</v>
      </c>
      <c r="DQ55" s="177">
        <v>0</v>
      </c>
      <c r="DR55" s="177">
        <v>0</v>
      </c>
      <c r="DS55" s="177">
        <v>0</v>
      </c>
      <c r="DT55" s="177">
        <v>91</v>
      </c>
      <c r="DU55" s="177">
        <v>84</v>
      </c>
      <c r="DV55" s="177">
        <v>7</v>
      </c>
    </row>
    <row r="56" spans="2:126" ht="12.75">
      <c r="B56" s="132" t="s">
        <v>110</v>
      </c>
      <c r="C56" s="57">
        <f t="shared" si="31"/>
        <v>1</v>
      </c>
      <c r="D56" s="57">
        <f t="shared" si="16"/>
        <v>0</v>
      </c>
      <c r="E56" s="57">
        <f t="shared" si="17"/>
        <v>2</v>
      </c>
      <c r="F56" s="57">
        <f t="shared" si="18"/>
        <v>18</v>
      </c>
      <c r="G56" s="57">
        <f t="shared" si="19"/>
        <v>104</v>
      </c>
      <c r="H56" s="57">
        <f t="shared" si="20"/>
        <v>190</v>
      </c>
      <c r="I56" s="57">
        <f t="shared" si="21"/>
        <v>191</v>
      </c>
      <c r="J56" s="57">
        <f t="shared" si="22"/>
        <v>180</v>
      </c>
      <c r="K56" s="57">
        <f t="shared" si="23"/>
        <v>144</v>
      </c>
      <c r="L56" s="57">
        <f t="shared" si="24"/>
        <v>68</v>
      </c>
      <c r="M56" s="57">
        <f t="shared" si="25"/>
        <v>14</v>
      </c>
      <c r="N56" s="57">
        <f t="shared" si="26"/>
        <v>2</v>
      </c>
      <c r="O56" s="57">
        <f t="shared" si="27"/>
        <v>12</v>
      </c>
      <c r="P56" s="57">
        <f t="shared" si="28"/>
        <v>926</v>
      </c>
      <c r="Q56" s="57">
        <f t="shared" si="29"/>
        <v>831</v>
      </c>
      <c r="R56" s="57">
        <f t="shared" si="30"/>
        <v>95</v>
      </c>
      <c r="S56" s="95"/>
      <c r="T56" s="132" t="s">
        <v>110</v>
      </c>
      <c r="U56" s="133">
        <v>0</v>
      </c>
      <c r="V56" s="133">
        <v>0</v>
      </c>
      <c r="W56" s="133">
        <v>0</v>
      </c>
      <c r="X56" s="133">
        <v>14</v>
      </c>
      <c r="Y56" s="133">
        <v>79</v>
      </c>
      <c r="Z56" s="133">
        <v>157</v>
      </c>
      <c r="AA56" s="133">
        <v>153</v>
      </c>
      <c r="AB56" s="133">
        <v>151</v>
      </c>
      <c r="AC56" s="133">
        <v>113</v>
      </c>
      <c r="AD56" s="133">
        <v>49</v>
      </c>
      <c r="AE56" s="133">
        <v>14</v>
      </c>
      <c r="AF56" s="133">
        <v>2</v>
      </c>
      <c r="AG56" s="133">
        <v>0</v>
      </c>
      <c r="AH56" s="133">
        <v>732</v>
      </c>
      <c r="AI56" s="133">
        <v>653</v>
      </c>
      <c r="AJ56" s="133">
        <v>79</v>
      </c>
      <c r="AK56" s="94"/>
      <c r="AL56" s="132" t="s">
        <v>111</v>
      </c>
      <c r="AM56" s="133">
        <v>0</v>
      </c>
      <c r="AN56" s="133">
        <v>0</v>
      </c>
      <c r="AO56" s="133">
        <v>0</v>
      </c>
      <c r="AP56" s="133">
        <v>0</v>
      </c>
      <c r="AQ56" s="133">
        <v>0</v>
      </c>
      <c r="AR56" s="133">
        <v>1</v>
      </c>
      <c r="AS56" s="133">
        <v>0</v>
      </c>
      <c r="AT56" s="133">
        <v>0</v>
      </c>
      <c r="AU56" s="133">
        <v>0</v>
      </c>
      <c r="AV56" s="133">
        <v>0</v>
      </c>
      <c r="AW56" s="133">
        <v>0</v>
      </c>
      <c r="AX56" s="133">
        <v>0</v>
      </c>
      <c r="AY56" s="133">
        <v>0</v>
      </c>
      <c r="AZ56" s="133">
        <v>1</v>
      </c>
      <c r="BA56" s="133">
        <v>1</v>
      </c>
      <c r="BB56" s="133">
        <v>0</v>
      </c>
      <c r="BC56" s="94"/>
      <c r="BD56" s="132" t="s">
        <v>111</v>
      </c>
      <c r="BE56" s="177">
        <v>1</v>
      </c>
      <c r="BF56" s="177">
        <v>0</v>
      </c>
      <c r="BG56" s="177">
        <v>1</v>
      </c>
      <c r="BH56" s="177">
        <v>3</v>
      </c>
      <c r="BI56" s="177">
        <v>16</v>
      </c>
      <c r="BJ56" s="177">
        <v>18</v>
      </c>
      <c r="BK56" s="177">
        <v>21</v>
      </c>
      <c r="BL56" s="177">
        <v>21</v>
      </c>
      <c r="BM56" s="177">
        <v>24</v>
      </c>
      <c r="BN56" s="177">
        <v>15</v>
      </c>
      <c r="BO56" s="177">
        <v>0</v>
      </c>
      <c r="BP56" s="177">
        <v>0</v>
      </c>
      <c r="BQ56" s="177">
        <v>12</v>
      </c>
      <c r="BR56" s="177">
        <v>132</v>
      </c>
      <c r="BS56" s="177">
        <v>125</v>
      </c>
      <c r="BT56" s="177">
        <v>7</v>
      </c>
      <c r="BV56" s="132" t="s">
        <v>111</v>
      </c>
      <c r="BW56" s="177">
        <v>0</v>
      </c>
      <c r="BX56" s="177">
        <v>0</v>
      </c>
      <c r="BY56" s="177">
        <v>0</v>
      </c>
      <c r="BZ56" s="177">
        <v>0</v>
      </c>
      <c r="CA56" s="177">
        <v>0</v>
      </c>
      <c r="CB56" s="177">
        <v>1</v>
      </c>
      <c r="CC56" s="177">
        <v>0</v>
      </c>
      <c r="CD56" s="177">
        <v>1</v>
      </c>
      <c r="CE56" s="177">
        <v>1</v>
      </c>
      <c r="CF56" s="177">
        <v>1</v>
      </c>
      <c r="CG56" s="177">
        <v>0</v>
      </c>
      <c r="CH56" s="177">
        <v>0</v>
      </c>
      <c r="CI56" s="177">
        <v>0</v>
      </c>
      <c r="CJ56" s="177">
        <v>4</v>
      </c>
      <c r="CK56" s="177">
        <v>2</v>
      </c>
      <c r="CL56" s="177">
        <v>2</v>
      </c>
      <c r="CN56" s="132" t="s">
        <v>111</v>
      </c>
      <c r="CO56" s="177">
        <v>0</v>
      </c>
      <c r="CP56" s="177">
        <v>0</v>
      </c>
      <c r="CQ56" s="177">
        <v>0</v>
      </c>
      <c r="CR56" s="177">
        <v>0</v>
      </c>
      <c r="CS56" s="177">
        <v>3</v>
      </c>
      <c r="CT56" s="177">
        <v>2</v>
      </c>
      <c r="CU56" s="177">
        <v>2</v>
      </c>
      <c r="CV56" s="177">
        <v>1</v>
      </c>
      <c r="CW56" s="177">
        <v>1</v>
      </c>
      <c r="CX56" s="177">
        <v>2</v>
      </c>
      <c r="CY56" s="177">
        <v>0</v>
      </c>
      <c r="CZ56" s="177">
        <v>0</v>
      </c>
      <c r="DA56" s="177">
        <v>0</v>
      </c>
      <c r="DB56" s="177">
        <v>11</v>
      </c>
      <c r="DC56" s="177">
        <v>11</v>
      </c>
      <c r="DD56" s="177">
        <v>0</v>
      </c>
      <c r="DF56" s="132" t="s">
        <v>111</v>
      </c>
      <c r="DG56" s="177">
        <v>0</v>
      </c>
      <c r="DH56" s="177">
        <v>0</v>
      </c>
      <c r="DI56" s="177">
        <v>1</v>
      </c>
      <c r="DJ56" s="177">
        <v>1</v>
      </c>
      <c r="DK56" s="177">
        <v>6</v>
      </c>
      <c r="DL56" s="177">
        <v>11</v>
      </c>
      <c r="DM56" s="177">
        <v>15</v>
      </c>
      <c r="DN56" s="177">
        <v>6</v>
      </c>
      <c r="DO56" s="177">
        <v>5</v>
      </c>
      <c r="DP56" s="177">
        <v>1</v>
      </c>
      <c r="DQ56" s="177">
        <v>0</v>
      </c>
      <c r="DR56" s="177">
        <v>0</v>
      </c>
      <c r="DS56" s="177">
        <v>0</v>
      </c>
      <c r="DT56" s="177">
        <v>46</v>
      </c>
      <c r="DU56" s="177">
        <v>39</v>
      </c>
      <c r="DV56" s="177">
        <v>7</v>
      </c>
    </row>
    <row r="57" spans="2:126" ht="12.75">
      <c r="B57" s="132" t="s">
        <v>112</v>
      </c>
      <c r="C57" s="57">
        <f t="shared" si="31"/>
        <v>0</v>
      </c>
      <c r="D57" s="57">
        <f t="shared" si="16"/>
        <v>0</v>
      </c>
      <c r="E57" s="57">
        <f t="shared" si="17"/>
        <v>0</v>
      </c>
      <c r="F57" s="57">
        <f t="shared" si="18"/>
        <v>23</v>
      </c>
      <c r="G57" s="57">
        <f t="shared" si="19"/>
        <v>84</v>
      </c>
      <c r="H57" s="57">
        <f t="shared" si="20"/>
        <v>196</v>
      </c>
      <c r="I57" s="57">
        <f t="shared" si="21"/>
        <v>201</v>
      </c>
      <c r="J57" s="57">
        <f t="shared" si="22"/>
        <v>193</v>
      </c>
      <c r="K57" s="57">
        <f t="shared" si="23"/>
        <v>176</v>
      </c>
      <c r="L57" s="57">
        <f t="shared" si="24"/>
        <v>85</v>
      </c>
      <c r="M57" s="57">
        <f t="shared" si="25"/>
        <v>13</v>
      </c>
      <c r="N57" s="57">
        <f t="shared" si="26"/>
        <v>5</v>
      </c>
      <c r="O57" s="57">
        <f t="shared" si="27"/>
        <v>10</v>
      </c>
      <c r="P57" s="57">
        <f t="shared" si="28"/>
        <v>986</v>
      </c>
      <c r="Q57" s="57">
        <f t="shared" si="29"/>
        <v>885</v>
      </c>
      <c r="R57" s="57">
        <f t="shared" si="30"/>
        <v>101</v>
      </c>
      <c r="S57" s="95"/>
      <c r="T57" s="132" t="s">
        <v>112</v>
      </c>
      <c r="U57" s="133">
        <v>0</v>
      </c>
      <c r="V57" s="133">
        <v>0</v>
      </c>
      <c r="W57" s="133">
        <v>0</v>
      </c>
      <c r="X57" s="133">
        <v>16</v>
      </c>
      <c r="Y57" s="133">
        <v>54</v>
      </c>
      <c r="Z57" s="133">
        <v>149</v>
      </c>
      <c r="AA57" s="133">
        <v>161</v>
      </c>
      <c r="AB57" s="133">
        <v>160</v>
      </c>
      <c r="AC57" s="133">
        <v>114</v>
      </c>
      <c r="AD57" s="133">
        <v>72</v>
      </c>
      <c r="AE57" s="133">
        <v>10</v>
      </c>
      <c r="AF57" s="133">
        <v>3</v>
      </c>
      <c r="AG57" s="133">
        <v>0</v>
      </c>
      <c r="AH57" s="133">
        <v>739</v>
      </c>
      <c r="AI57" s="133">
        <v>663</v>
      </c>
      <c r="AJ57" s="133">
        <v>76</v>
      </c>
      <c r="AK57" s="94"/>
      <c r="AL57" s="132" t="s">
        <v>113</v>
      </c>
      <c r="AM57" s="133">
        <v>0</v>
      </c>
      <c r="AN57" s="133">
        <v>0</v>
      </c>
      <c r="AO57" s="133">
        <v>0</v>
      </c>
      <c r="AP57" s="133">
        <v>0</v>
      </c>
      <c r="AQ57" s="133">
        <v>0</v>
      </c>
      <c r="AR57" s="133">
        <v>0</v>
      </c>
      <c r="AS57" s="133">
        <v>0</v>
      </c>
      <c r="AT57" s="133">
        <v>0</v>
      </c>
      <c r="AU57" s="133">
        <v>0</v>
      </c>
      <c r="AV57" s="133">
        <v>0</v>
      </c>
      <c r="AW57" s="133">
        <v>0</v>
      </c>
      <c r="AX57" s="133">
        <v>0</v>
      </c>
      <c r="AY57" s="133">
        <v>0</v>
      </c>
      <c r="AZ57" s="133">
        <v>0</v>
      </c>
      <c r="BA57" s="133">
        <v>0</v>
      </c>
      <c r="BB57" s="133">
        <v>0</v>
      </c>
      <c r="BC57" s="94"/>
      <c r="BD57" s="132" t="s">
        <v>113</v>
      </c>
      <c r="BE57" s="177">
        <v>0</v>
      </c>
      <c r="BF57" s="177">
        <v>0</v>
      </c>
      <c r="BG57" s="177">
        <v>0</v>
      </c>
      <c r="BH57" s="177">
        <v>4</v>
      </c>
      <c r="BI57" s="177">
        <v>19</v>
      </c>
      <c r="BJ57" s="177">
        <v>33</v>
      </c>
      <c r="BK57" s="177">
        <v>29</v>
      </c>
      <c r="BL57" s="177">
        <v>20</v>
      </c>
      <c r="BM57" s="177">
        <v>47</v>
      </c>
      <c r="BN57" s="177">
        <v>9</v>
      </c>
      <c r="BO57" s="177">
        <v>2</v>
      </c>
      <c r="BP57" s="177">
        <v>1</v>
      </c>
      <c r="BQ57" s="177">
        <v>10</v>
      </c>
      <c r="BR57" s="177">
        <v>174</v>
      </c>
      <c r="BS57" s="177">
        <v>158</v>
      </c>
      <c r="BT57" s="177">
        <v>16</v>
      </c>
      <c r="BV57" s="132" t="s">
        <v>113</v>
      </c>
      <c r="BW57" s="177">
        <v>0</v>
      </c>
      <c r="BX57" s="177">
        <v>0</v>
      </c>
      <c r="BY57" s="177">
        <v>0</v>
      </c>
      <c r="BZ57" s="177">
        <v>0</v>
      </c>
      <c r="CA57" s="177">
        <v>0</v>
      </c>
      <c r="CB57" s="177">
        <v>0</v>
      </c>
      <c r="CC57" s="177">
        <v>0</v>
      </c>
      <c r="CD57" s="177">
        <v>1</v>
      </c>
      <c r="CE57" s="177">
        <v>0</v>
      </c>
      <c r="CF57" s="177">
        <v>0</v>
      </c>
      <c r="CG57" s="177">
        <v>0</v>
      </c>
      <c r="CH57" s="177">
        <v>1</v>
      </c>
      <c r="CI57" s="177">
        <v>0</v>
      </c>
      <c r="CJ57" s="177">
        <v>2</v>
      </c>
      <c r="CK57" s="177">
        <v>2</v>
      </c>
      <c r="CL57" s="177">
        <v>0</v>
      </c>
      <c r="CN57" s="132" t="s">
        <v>113</v>
      </c>
      <c r="CO57" s="177">
        <v>0</v>
      </c>
      <c r="CP57" s="177">
        <v>0</v>
      </c>
      <c r="CQ57" s="177">
        <v>0</v>
      </c>
      <c r="CR57" s="177">
        <v>1</v>
      </c>
      <c r="CS57" s="177">
        <v>2</v>
      </c>
      <c r="CT57" s="177">
        <v>2</v>
      </c>
      <c r="CU57" s="177">
        <v>2</v>
      </c>
      <c r="CV57" s="177">
        <v>1</v>
      </c>
      <c r="CW57" s="177">
        <v>4</v>
      </c>
      <c r="CX57" s="177">
        <v>1</v>
      </c>
      <c r="CY57" s="177">
        <v>0</v>
      </c>
      <c r="CZ57" s="177">
        <v>0</v>
      </c>
      <c r="DA57" s="177">
        <v>0</v>
      </c>
      <c r="DB57" s="177">
        <v>13</v>
      </c>
      <c r="DC57" s="177">
        <v>13</v>
      </c>
      <c r="DD57" s="177">
        <v>0</v>
      </c>
      <c r="DF57" s="132" t="s">
        <v>113</v>
      </c>
      <c r="DG57" s="177">
        <v>0</v>
      </c>
      <c r="DH57" s="177">
        <v>0</v>
      </c>
      <c r="DI57" s="177">
        <v>0</v>
      </c>
      <c r="DJ57" s="177">
        <v>2</v>
      </c>
      <c r="DK57" s="177">
        <v>9</v>
      </c>
      <c r="DL57" s="177">
        <v>12</v>
      </c>
      <c r="DM57" s="177">
        <v>9</v>
      </c>
      <c r="DN57" s="177">
        <v>11</v>
      </c>
      <c r="DO57" s="177">
        <v>11</v>
      </c>
      <c r="DP57" s="177">
        <v>3</v>
      </c>
      <c r="DQ57" s="177">
        <v>1</v>
      </c>
      <c r="DR57" s="177">
        <v>0</v>
      </c>
      <c r="DS57" s="177">
        <v>0</v>
      </c>
      <c r="DT57" s="177">
        <v>58</v>
      </c>
      <c r="DU57" s="177">
        <v>49</v>
      </c>
      <c r="DV57" s="177">
        <v>9</v>
      </c>
    </row>
    <row r="58" spans="2:126" ht="12.75">
      <c r="B58" s="132" t="s">
        <v>114</v>
      </c>
      <c r="C58" s="57">
        <f t="shared" si="31"/>
        <v>0</v>
      </c>
      <c r="D58" s="57">
        <f t="shared" si="16"/>
        <v>0</v>
      </c>
      <c r="E58" s="57">
        <f t="shared" si="17"/>
        <v>0</v>
      </c>
      <c r="F58" s="57">
        <f t="shared" si="18"/>
        <v>10</v>
      </c>
      <c r="G58" s="57">
        <f t="shared" si="19"/>
        <v>37</v>
      </c>
      <c r="H58" s="57">
        <f t="shared" si="20"/>
        <v>117</v>
      </c>
      <c r="I58" s="57">
        <f t="shared" si="21"/>
        <v>136</v>
      </c>
      <c r="J58" s="57">
        <f t="shared" si="22"/>
        <v>109</v>
      </c>
      <c r="K58" s="57">
        <f t="shared" si="23"/>
        <v>114</v>
      </c>
      <c r="L58" s="57">
        <f t="shared" si="24"/>
        <v>69</v>
      </c>
      <c r="M58" s="57">
        <f t="shared" si="25"/>
        <v>16</v>
      </c>
      <c r="N58" s="57">
        <f t="shared" si="26"/>
        <v>4</v>
      </c>
      <c r="O58" s="57">
        <f t="shared" si="27"/>
        <v>3</v>
      </c>
      <c r="P58" s="57">
        <f t="shared" si="28"/>
        <v>615</v>
      </c>
      <c r="Q58" s="57">
        <f t="shared" si="29"/>
        <v>558</v>
      </c>
      <c r="R58" s="57">
        <f t="shared" si="30"/>
        <v>57</v>
      </c>
      <c r="S58" s="95"/>
      <c r="T58" s="132" t="s">
        <v>114</v>
      </c>
      <c r="U58" s="133">
        <v>0</v>
      </c>
      <c r="V58" s="133">
        <v>0</v>
      </c>
      <c r="W58" s="133">
        <v>0</v>
      </c>
      <c r="X58" s="133">
        <v>8</v>
      </c>
      <c r="Y58" s="133">
        <v>28</v>
      </c>
      <c r="Z58" s="133">
        <v>93</v>
      </c>
      <c r="AA58" s="133">
        <v>98</v>
      </c>
      <c r="AB58" s="133">
        <v>87</v>
      </c>
      <c r="AC58" s="133">
        <v>85</v>
      </c>
      <c r="AD58" s="133">
        <v>59</v>
      </c>
      <c r="AE58" s="133">
        <v>14</v>
      </c>
      <c r="AF58" s="133">
        <v>3</v>
      </c>
      <c r="AG58" s="133">
        <v>0</v>
      </c>
      <c r="AH58" s="133">
        <v>475</v>
      </c>
      <c r="AI58" s="133">
        <v>427</v>
      </c>
      <c r="AJ58" s="133">
        <v>48</v>
      </c>
      <c r="AK58" s="94"/>
      <c r="AL58" s="132" t="s">
        <v>115</v>
      </c>
      <c r="AM58" s="133">
        <v>0</v>
      </c>
      <c r="AN58" s="133">
        <v>0</v>
      </c>
      <c r="AO58" s="133">
        <v>0</v>
      </c>
      <c r="AP58" s="133">
        <v>0</v>
      </c>
      <c r="AQ58" s="133">
        <v>0</v>
      </c>
      <c r="AR58" s="133">
        <v>0</v>
      </c>
      <c r="AS58" s="133">
        <v>0</v>
      </c>
      <c r="AT58" s="133">
        <v>0</v>
      </c>
      <c r="AU58" s="133">
        <v>0</v>
      </c>
      <c r="AV58" s="133">
        <v>0</v>
      </c>
      <c r="AW58" s="133">
        <v>0</v>
      </c>
      <c r="AX58" s="133">
        <v>0</v>
      </c>
      <c r="AY58" s="133">
        <v>0</v>
      </c>
      <c r="AZ58" s="133">
        <v>0</v>
      </c>
      <c r="BA58" s="133">
        <v>0</v>
      </c>
      <c r="BB58" s="133">
        <v>0</v>
      </c>
      <c r="BC58" s="94"/>
      <c r="BD58" s="132" t="s">
        <v>115</v>
      </c>
      <c r="BE58" s="177">
        <v>0</v>
      </c>
      <c r="BF58" s="177">
        <v>0</v>
      </c>
      <c r="BG58" s="177">
        <v>0</v>
      </c>
      <c r="BH58" s="177">
        <v>2</v>
      </c>
      <c r="BI58" s="177">
        <v>8</v>
      </c>
      <c r="BJ58" s="177">
        <v>12</v>
      </c>
      <c r="BK58" s="177">
        <v>28</v>
      </c>
      <c r="BL58" s="177">
        <v>18</v>
      </c>
      <c r="BM58" s="177">
        <v>24</v>
      </c>
      <c r="BN58" s="177">
        <v>7</v>
      </c>
      <c r="BO58" s="177">
        <v>2</v>
      </c>
      <c r="BP58" s="177">
        <v>1</v>
      </c>
      <c r="BQ58" s="177">
        <v>3</v>
      </c>
      <c r="BR58" s="177">
        <v>105</v>
      </c>
      <c r="BS58" s="177">
        <v>99</v>
      </c>
      <c r="BT58" s="177">
        <v>6</v>
      </c>
      <c r="BV58" s="132" t="s">
        <v>115</v>
      </c>
      <c r="BW58" s="177">
        <v>0</v>
      </c>
      <c r="BX58" s="177">
        <v>0</v>
      </c>
      <c r="BY58" s="177">
        <v>0</v>
      </c>
      <c r="BZ58" s="177">
        <v>0</v>
      </c>
      <c r="CA58" s="177">
        <v>0</v>
      </c>
      <c r="CB58" s="177">
        <v>0</v>
      </c>
      <c r="CC58" s="177">
        <v>0</v>
      </c>
      <c r="CD58" s="177">
        <v>0</v>
      </c>
      <c r="CE58" s="177">
        <v>0</v>
      </c>
      <c r="CF58" s="177">
        <v>0</v>
      </c>
      <c r="CG58" s="177">
        <v>0</v>
      </c>
      <c r="CH58" s="177">
        <v>0</v>
      </c>
      <c r="CI58" s="177">
        <v>0</v>
      </c>
      <c r="CJ58" s="177">
        <v>0</v>
      </c>
      <c r="CK58" s="177">
        <v>0</v>
      </c>
      <c r="CL58" s="177">
        <v>0</v>
      </c>
      <c r="CN58" s="132" t="s">
        <v>115</v>
      </c>
      <c r="CO58" s="177">
        <v>0</v>
      </c>
      <c r="CP58" s="177">
        <v>0</v>
      </c>
      <c r="CQ58" s="177">
        <v>0</v>
      </c>
      <c r="CR58" s="177">
        <v>0</v>
      </c>
      <c r="CS58" s="177">
        <v>1</v>
      </c>
      <c r="CT58" s="177">
        <v>0</v>
      </c>
      <c r="CU58" s="177">
        <v>2</v>
      </c>
      <c r="CV58" s="177">
        <v>1</v>
      </c>
      <c r="CW58" s="177">
        <v>0</v>
      </c>
      <c r="CX58" s="177">
        <v>2</v>
      </c>
      <c r="CY58" s="177">
        <v>0</v>
      </c>
      <c r="CZ58" s="177">
        <v>0</v>
      </c>
      <c r="DA58" s="177">
        <v>0</v>
      </c>
      <c r="DB58" s="177">
        <v>6</v>
      </c>
      <c r="DC58" s="177">
        <v>6</v>
      </c>
      <c r="DD58" s="177">
        <v>0</v>
      </c>
      <c r="DF58" s="132" t="s">
        <v>115</v>
      </c>
      <c r="DG58" s="177">
        <v>0</v>
      </c>
      <c r="DH58" s="177">
        <v>0</v>
      </c>
      <c r="DI58" s="177">
        <v>0</v>
      </c>
      <c r="DJ58" s="177">
        <v>0</v>
      </c>
      <c r="DK58" s="177">
        <v>0</v>
      </c>
      <c r="DL58" s="177">
        <v>12</v>
      </c>
      <c r="DM58" s="177">
        <v>8</v>
      </c>
      <c r="DN58" s="177">
        <v>3</v>
      </c>
      <c r="DO58" s="177">
        <v>5</v>
      </c>
      <c r="DP58" s="177">
        <v>1</v>
      </c>
      <c r="DQ58" s="177">
        <v>0</v>
      </c>
      <c r="DR58" s="177">
        <v>0</v>
      </c>
      <c r="DS58" s="177">
        <v>0</v>
      </c>
      <c r="DT58" s="177">
        <v>29</v>
      </c>
      <c r="DU58" s="177">
        <v>26</v>
      </c>
      <c r="DV58" s="177">
        <v>3</v>
      </c>
    </row>
    <row r="59" spans="2:126" ht="12.75">
      <c r="B59" s="132" t="s">
        <v>116</v>
      </c>
      <c r="C59" s="57">
        <f t="shared" si="31"/>
        <v>0</v>
      </c>
      <c r="D59" s="57">
        <f t="shared" si="16"/>
        <v>0</v>
      </c>
      <c r="E59" s="57">
        <f t="shared" si="17"/>
        <v>0</v>
      </c>
      <c r="F59" s="57">
        <f t="shared" si="18"/>
        <v>6</v>
      </c>
      <c r="G59" s="57">
        <f t="shared" si="19"/>
        <v>25</v>
      </c>
      <c r="H59" s="57">
        <f t="shared" si="20"/>
        <v>84</v>
      </c>
      <c r="I59" s="57">
        <f t="shared" si="21"/>
        <v>81</v>
      </c>
      <c r="J59" s="57">
        <f t="shared" si="22"/>
        <v>90</v>
      </c>
      <c r="K59" s="57">
        <f t="shared" si="23"/>
        <v>85</v>
      </c>
      <c r="L59" s="57">
        <f t="shared" si="24"/>
        <v>37</v>
      </c>
      <c r="M59" s="57">
        <f t="shared" si="25"/>
        <v>12</v>
      </c>
      <c r="N59" s="57">
        <f t="shared" si="26"/>
        <v>4</v>
      </c>
      <c r="O59" s="57">
        <f t="shared" si="27"/>
        <v>3</v>
      </c>
      <c r="P59" s="57">
        <f t="shared" si="28"/>
        <v>427</v>
      </c>
      <c r="Q59" s="57">
        <f t="shared" si="29"/>
        <v>393</v>
      </c>
      <c r="R59" s="57">
        <f t="shared" si="30"/>
        <v>34</v>
      </c>
      <c r="S59" s="95"/>
      <c r="T59" s="132" t="s">
        <v>116</v>
      </c>
      <c r="U59" s="133">
        <v>0</v>
      </c>
      <c r="V59" s="133">
        <v>0</v>
      </c>
      <c r="W59" s="133">
        <v>0</v>
      </c>
      <c r="X59" s="133">
        <v>5</v>
      </c>
      <c r="Y59" s="133">
        <v>21</v>
      </c>
      <c r="Z59" s="133">
        <v>63</v>
      </c>
      <c r="AA59" s="133">
        <v>51</v>
      </c>
      <c r="AB59" s="133">
        <v>61</v>
      </c>
      <c r="AC59" s="133">
        <v>64</v>
      </c>
      <c r="AD59" s="133">
        <v>31</v>
      </c>
      <c r="AE59" s="133">
        <v>12</v>
      </c>
      <c r="AF59" s="133">
        <v>4</v>
      </c>
      <c r="AG59" s="133">
        <v>0</v>
      </c>
      <c r="AH59" s="133">
        <v>312</v>
      </c>
      <c r="AI59" s="133">
        <v>289</v>
      </c>
      <c r="AJ59" s="133">
        <v>23</v>
      </c>
      <c r="AK59" s="94"/>
      <c r="AL59" s="132" t="s">
        <v>117</v>
      </c>
      <c r="AM59" s="133">
        <v>0</v>
      </c>
      <c r="AN59" s="133">
        <v>0</v>
      </c>
      <c r="AO59" s="133">
        <v>0</v>
      </c>
      <c r="AP59" s="133">
        <v>0</v>
      </c>
      <c r="AQ59" s="133">
        <v>0</v>
      </c>
      <c r="AR59" s="133">
        <v>0</v>
      </c>
      <c r="AS59" s="133">
        <v>0</v>
      </c>
      <c r="AT59" s="133">
        <v>0</v>
      </c>
      <c r="AU59" s="133">
        <v>0</v>
      </c>
      <c r="AV59" s="133">
        <v>0</v>
      </c>
      <c r="AW59" s="133">
        <v>0</v>
      </c>
      <c r="AX59" s="133">
        <v>0</v>
      </c>
      <c r="AY59" s="133">
        <v>0</v>
      </c>
      <c r="AZ59" s="133">
        <v>0</v>
      </c>
      <c r="BA59" s="133">
        <v>0</v>
      </c>
      <c r="BB59" s="133">
        <v>0</v>
      </c>
      <c r="BC59" s="94"/>
      <c r="BD59" s="132" t="s">
        <v>117</v>
      </c>
      <c r="BE59" s="177">
        <v>0</v>
      </c>
      <c r="BF59" s="177">
        <v>0</v>
      </c>
      <c r="BG59" s="177">
        <v>0</v>
      </c>
      <c r="BH59" s="177">
        <v>0</v>
      </c>
      <c r="BI59" s="177">
        <v>2</v>
      </c>
      <c r="BJ59" s="177">
        <v>13</v>
      </c>
      <c r="BK59" s="177">
        <v>23</v>
      </c>
      <c r="BL59" s="177">
        <v>22</v>
      </c>
      <c r="BM59" s="177">
        <v>16</v>
      </c>
      <c r="BN59" s="177">
        <v>6</v>
      </c>
      <c r="BO59" s="177">
        <v>0</v>
      </c>
      <c r="BP59" s="177">
        <v>0</v>
      </c>
      <c r="BQ59" s="177">
        <v>3</v>
      </c>
      <c r="BR59" s="177">
        <v>85</v>
      </c>
      <c r="BS59" s="177">
        <v>79</v>
      </c>
      <c r="BT59" s="177">
        <v>6</v>
      </c>
      <c r="BV59" s="132" t="s">
        <v>117</v>
      </c>
      <c r="BW59" s="177">
        <v>0</v>
      </c>
      <c r="BX59" s="177">
        <v>0</v>
      </c>
      <c r="BY59" s="177">
        <v>0</v>
      </c>
      <c r="BZ59" s="177">
        <v>0</v>
      </c>
      <c r="CA59" s="177">
        <v>0</v>
      </c>
      <c r="CB59" s="177">
        <v>0</v>
      </c>
      <c r="CC59" s="177">
        <v>0</v>
      </c>
      <c r="CD59" s="177">
        <v>0</v>
      </c>
      <c r="CE59" s="177">
        <v>0</v>
      </c>
      <c r="CF59" s="177">
        <v>0</v>
      </c>
      <c r="CG59" s="177">
        <v>0</v>
      </c>
      <c r="CH59" s="177">
        <v>0</v>
      </c>
      <c r="CI59" s="177">
        <v>0</v>
      </c>
      <c r="CJ59" s="177">
        <v>0</v>
      </c>
      <c r="CK59" s="177">
        <v>0</v>
      </c>
      <c r="CL59" s="177">
        <v>0</v>
      </c>
      <c r="CN59" s="132" t="s">
        <v>117</v>
      </c>
      <c r="CO59" s="177">
        <v>0</v>
      </c>
      <c r="CP59" s="177">
        <v>0</v>
      </c>
      <c r="CQ59" s="177">
        <v>0</v>
      </c>
      <c r="CR59" s="177">
        <v>0</v>
      </c>
      <c r="CS59" s="177">
        <v>0</v>
      </c>
      <c r="CT59" s="177">
        <v>0</v>
      </c>
      <c r="CU59" s="177">
        <v>0</v>
      </c>
      <c r="CV59" s="177">
        <v>2</v>
      </c>
      <c r="CW59" s="177">
        <v>2</v>
      </c>
      <c r="CX59" s="177">
        <v>0</v>
      </c>
      <c r="CY59" s="177">
        <v>0</v>
      </c>
      <c r="CZ59" s="177">
        <v>0</v>
      </c>
      <c r="DA59" s="177">
        <v>0</v>
      </c>
      <c r="DB59" s="177">
        <v>4</v>
      </c>
      <c r="DC59" s="177">
        <v>4</v>
      </c>
      <c r="DD59" s="177">
        <v>0</v>
      </c>
      <c r="DF59" s="132" t="s">
        <v>117</v>
      </c>
      <c r="DG59" s="177">
        <v>0</v>
      </c>
      <c r="DH59" s="177">
        <v>0</v>
      </c>
      <c r="DI59" s="177">
        <v>0</v>
      </c>
      <c r="DJ59" s="177">
        <v>1</v>
      </c>
      <c r="DK59" s="177">
        <v>2</v>
      </c>
      <c r="DL59" s="177">
        <v>8</v>
      </c>
      <c r="DM59" s="177">
        <v>7</v>
      </c>
      <c r="DN59" s="177">
        <v>5</v>
      </c>
      <c r="DO59" s="177">
        <v>3</v>
      </c>
      <c r="DP59" s="177">
        <v>0</v>
      </c>
      <c r="DQ59" s="177">
        <v>0</v>
      </c>
      <c r="DR59" s="177">
        <v>0</v>
      </c>
      <c r="DS59" s="177">
        <v>0</v>
      </c>
      <c r="DT59" s="177">
        <v>26</v>
      </c>
      <c r="DU59" s="177">
        <v>21</v>
      </c>
      <c r="DV59" s="177">
        <v>5</v>
      </c>
    </row>
    <row r="60" spans="2:126" ht="12.75">
      <c r="B60" s="132" t="s">
        <v>118</v>
      </c>
      <c r="C60" s="57">
        <f t="shared" si="31"/>
        <v>0</v>
      </c>
      <c r="D60" s="57">
        <f t="shared" si="16"/>
        <v>0</v>
      </c>
      <c r="E60" s="57">
        <f t="shared" si="17"/>
        <v>0</v>
      </c>
      <c r="F60" s="57">
        <f t="shared" si="18"/>
        <v>4</v>
      </c>
      <c r="G60" s="57">
        <f t="shared" si="19"/>
        <v>19</v>
      </c>
      <c r="H60" s="57">
        <f t="shared" si="20"/>
        <v>51</v>
      </c>
      <c r="I60" s="57">
        <f t="shared" si="21"/>
        <v>75</v>
      </c>
      <c r="J60" s="57">
        <f t="shared" si="22"/>
        <v>57</v>
      </c>
      <c r="K60" s="57">
        <f t="shared" si="23"/>
        <v>55</v>
      </c>
      <c r="L60" s="57">
        <f t="shared" si="24"/>
        <v>37</v>
      </c>
      <c r="M60" s="57">
        <f t="shared" si="25"/>
        <v>5</v>
      </c>
      <c r="N60" s="57">
        <f t="shared" si="26"/>
        <v>2</v>
      </c>
      <c r="O60" s="57">
        <f t="shared" si="27"/>
        <v>1</v>
      </c>
      <c r="P60" s="57">
        <f t="shared" si="28"/>
        <v>306</v>
      </c>
      <c r="Q60" s="57">
        <f t="shared" si="29"/>
        <v>282</v>
      </c>
      <c r="R60" s="57">
        <f t="shared" si="30"/>
        <v>24</v>
      </c>
      <c r="S60" s="95"/>
      <c r="T60" s="132" t="s">
        <v>118</v>
      </c>
      <c r="U60" s="133">
        <v>0</v>
      </c>
      <c r="V60" s="133">
        <v>0</v>
      </c>
      <c r="W60" s="133">
        <v>0</v>
      </c>
      <c r="X60" s="133">
        <v>3</v>
      </c>
      <c r="Y60" s="133">
        <v>13</v>
      </c>
      <c r="Z60" s="133">
        <v>37</v>
      </c>
      <c r="AA60" s="133">
        <v>49</v>
      </c>
      <c r="AB60" s="133">
        <v>43</v>
      </c>
      <c r="AC60" s="133">
        <v>39</v>
      </c>
      <c r="AD60" s="133">
        <v>29</v>
      </c>
      <c r="AE60" s="133">
        <v>3</v>
      </c>
      <c r="AF60" s="133">
        <v>2</v>
      </c>
      <c r="AG60" s="133">
        <v>0</v>
      </c>
      <c r="AH60" s="133">
        <v>218</v>
      </c>
      <c r="AI60" s="133">
        <v>198</v>
      </c>
      <c r="AJ60" s="133">
        <v>20</v>
      </c>
      <c r="AK60" s="94"/>
      <c r="AL60" s="132" t="s">
        <v>119</v>
      </c>
      <c r="AM60" s="133">
        <v>0</v>
      </c>
      <c r="AN60" s="133">
        <v>0</v>
      </c>
      <c r="AO60" s="133">
        <v>0</v>
      </c>
      <c r="AP60" s="133">
        <v>0</v>
      </c>
      <c r="AQ60" s="133">
        <v>0</v>
      </c>
      <c r="AR60" s="133">
        <v>0</v>
      </c>
      <c r="AS60" s="133">
        <v>0</v>
      </c>
      <c r="AT60" s="133">
        <v>0</v>
      </c>
      <c r="AU60" s="133">
        <v>0</v>
      </c>
      <c r="AV60" s="133">
        <v>0</v>
      </c>
      <c r="AW60" s="133">
        <v>0</v>
      </c>
      <c r="AX60" s="133">
        <v>0</v>
      </c>
      <c r="AY60" s="133">
        <v>0</v>
      </c>
      <c r="AZ60" s="133">
        <v>0</v>
      </c>
      <c r="BA60" s="133">
        <v>0</v>
      </c>
      <c r="BB60" s="133">
        <v>0</v>
      </c>
      <c r="BC60" s="94"/>
      <c r="BD60" s="132" t="s">
        <v>119</v>
      </c>
      <c r="BE60" s="177">
        <v>0</v>
      </c>
      <c r="BF60" s="177">
        <v>0</v>
      </c>
      <c r="BG60" s="177">
        <v>0</v>
      </c>
      <c r="BH60" s="177">
        <v>0</v>
      </c>
      <c r="BI60" s="177">
        <v>5</v>
      </c>
      <c r="BJ60" s="177">
        <v>11</v>
      </c>
      <c r="BK60" s="177">
        <v>15</v>
      </c>
      <c r="BL60" s="177">
        <v>11</v>
      </c>
      <c r="BM60" s="177">
        <v>9</v>
      </c>
      <c r="BN60" s="177">
        <v>6</v>
      </c>
      <c r="BO60" s="177">
        <v>2</v>
      </c>
      <c r="BP60" s="177">
        <v>0</v>
      </c>
      <c r="BQ60" s="177">
        <v>1</v>
      </c>
      <c r="BR60" s="177">
        <v>60</v>
      </c>
      <c r="BS60" s="177">
        <v>56</v>
      </c>
      <c r="BT60" s="177">
        <v>4</v>
      </c>
      <c r="BV60" s="132" t="s">
        <v>119</v>
      </c>
      <c r="BW60" s="177">
        <v>0</v>
      </c>
      <c r="BX60" s="177">
        <v>0</v>
      </c>
      <c r="BY60" s="177">
        <v>0</v>
      </c>
      <c r="BZ60" s="177">
        <v>0</v>
      </c>
      <c r="CA60" s="177">
        <v>0</v>
      </c>
      <c r="CB60" s="177">
        <v>0</v>
      </c>
      <c r="CC60" s="177">
        <v>1</v>
      </c>
      <c r="CD60" s="177">
        <v>0</v>
      </c>
      <c r="CE60" s="177">
        <v>0</v>
      </c>
      <c r="CF60" s="177">
        <v>0</v>
      </c>
      <c r="CG60" s="177">
        <v>0</v>
      </c>
      <c r="CH60" s="177">
        <v>0</v>
      </c>
      <c r="CI60" s="177">
        <v>0</v>
      </c>
      <c r="CJ60" s="177">
        <v>1</v>
      </c>
      <c r="CK60" s="177">
        <v>1</v>
      </c>
      <c r="CL60" s="177">
        <v>0</v>
      </c>
      <c r="CN60" s="132" t="s">
        <v>119</v>
      </c>
      <c r="CO60" s="177">
        <v>0</v>
      </c>
      <c r="CP60" s="177">
        <v>0</v>
      </c>
      <c r="CQ60" s="177">
        <v>0</v>
      </c>
      <c r="CR60" s="177">
        <v>0</v>
      </c>
      <c r="CS60" s="177">
        <v>1</v>
      </c>
      <c r="CT60" s="177">
        <v>1</v>
      </c>
      <c r="CU60" s="177">
        <v>0</v>
      </c>
      <c r="CV60" s="177">
        <v>3</v>
      </c>
      <c r="CW60" s="177">
        <v>3</v>
      </c>
      <c r="CX60" s="177">
        <v>1</v>
      </c>
      <c r="CY60" s="177">
        <v>0</v>
      </c>
      <c r="CZ60" s="177">
        <v>0</v>
      </c>
      <c r="DA60" s="177">
        <v>0</v>
      </c>
      <c r="DB60" s="177">
        <v>9</v>
      </c>
      <c r="DC60" s="177">
        <v>9</v>
      </c>
      <c r="DD60" s="177">
        <v>0</v>
      </c>
      <c r="DF60" s="132" t="s">
        <v>119</v>
      </c>
      <c r="DG60" s="177">
        <v>0</v>
      </c>
      <c r="DH60" s="177">
        <v>0</v>
      </c>
      <c r="DI60" s="177">
        <v>0</v>
      </c>
      <c r="DJ60" s="177">
        <v>1</v>
      </c>
      <c r="DK60" s="177">
        <v>0</v>
      </c>
      <c r="DL60" s="177">
        <v>2</v>
      </c>
      <c r="DM60" s="177">
        <v>10</v>
      </c>
      <c r="DN60" s="177">
        <v>0</v>
      </c>
      <c r="DO60" s="177">
        <v>4</v>
      </c>
      <c r="DP60" s="177">
        <v>1</v>
      </c>
      <c r="DQ60" s="177">
        <v>0</v>
      </c>
      <c r="DR60" s="177">
        <v>0</v>
      </c>
      <c r="DS60" s="177">
        <v>0</v>
      </c>
      <c r="DT60" s="177">
        <v>18</v>
      </c>
      <c r="DU60" s="177">
        <v>18</v>
      </c>
      <c r="DV60" s="177">
        <v>0</v>
      </c>
    </row>
    <row r="61" spans="2:126" ht="12.75">
      <c r="B61" s="132" t="s">
        <v>120</v>
      </c>
      <c r="C61" s="57">
        <f t="shared" si="31"/>
        <v>0</v>
      </c>
      <c r="D61" s="57">
        <f t="shared" si="16"/>
        <v>0</v>
      </c>
      <c r="E61" s="57">
        <f t="shared" si="17"/>
        <v>0</v>
      </c>
      <c r="F61" s="57">
        <f t="shared" si="18"/>
        <v>5</v>
      </c>
      <c r="G61" s="57">
        <f t="shared" si="19"/>
        <v>27</v>
      </c>
      <c r="H61" s="57">
        <f t="shared" si="20"/>
        <v>63</v>
      </c>
      <c r="I61" s="57">
        <f t="shared" si="21"/>
        <v>91</v>
      </c>
      <c r="J61" s="57">
        <f t="shared" si="22"/>
        <v>83</v>
      </c>
      <c r="K61" s="57">
        <f t="shared" si="23"/>
        <v>70</v>
      </c>
      <c r="L61" s="57">
        <f t="shared" si="24"/>
        <v>56</v>
      </c>
      <c r="M61" s="57">
        <f t="shared" si="25"/>
        <v>9</v>
      </c>
      <c r="N61" s="57">
        <f t="shared" si="26"/>
        <v>3</v>
      </c>
      <c r="O61" s="57">
        <f t="shared" si="27"/>
        <v>4</v>
      </c>
      <c r="P61" s="57">
        <f t="shared" si="28"/>
        <v>411</v>
      </c>
      <c r="Q61" s="57">
        <f t="shared" si="29"/>
        <v>392</v>
      </c>
      <c r="R61" s="57">
        <f t="shared" si="30"/>
        <v>19</v>
      </c>
      <c r="S61" s="95"/>
      <c r="T61" s="132" t="s">
        <v>120</v>
      </c>
      <c r="U61" s="133">
        <v>0</v>
      </c>
      <c r="V61" s="133">
        <v>0</v>
      </c>
      <c r="W61" s="133">
        <v>0</v>
      </c>
      <c r="X61" s="133">
        <v>3</v>
      </c>
      <c r="Y61" s="133">
        <v>20</v>
      </c>
      <c r="Z61" s="133">
        <v>47</v>
      </c>
      <c r="AA61" s="133">
        <v>71</v>
      </c>
      <c r="AB61" s="133">
        <v>64</v>
      </c>
      <c r="AC61" s="133">
        <v>53</v>
      </c>
      <c r="AD61" s="133">
        <v>49</v>
      </c>
      <c r="AE61" s="133">
        <v>7</v>
      </c>
      <c r="AF61" s="133">
        <v>3</v>
      </c>
      <c r="AG61" s="133">
        <v>0</v>
      </c>
      <c r="AH61" s="133">
        <v>317</v>
      </c>
      <c r="AI61" s="133">
        <v>301</v>
      </c>
      <c r="AJ61" s="133">
        <v>16</v>
      </c>
      <c r="AK61" s="94"/>
      <c r="AL61" s="132" t="s">
        <v>121</v>
      </c>
      <c r="AM61" s="133">
        <v>0</v>
      </c>
      <c r="AN61" s="133">
        <v>0</v>
      </c>
      <c r="AO61" s="133">
        <v>0</v>
      </c>
      <c r="AP61" s="133">
        <v>0</v>
      </c>
      <c r="AQ61" s="133">
        <v>0</v>
      </c>
      <c r="AR61" s="133">
        <v>0</v>
      </c>
      <c r="AS61" s="133">
        <v>0</v>
      </c>
      <c r="AT61" s="133">
        <v>0</v>
      </c>
      <c r="AU61" s="133">
        <v>0</v>
      </c>
      <c r="AV61" s="133">
        <v>0</v>
      </c>
      <c r="AW61" s="133">
        <v>0</v>
      </c>
      <c r="AX61" s="133">
        <v>0</v>
      </c>
      <c r="AY61" s="133">
        <v>0</v>
      </c>
      <c r="AZ61" s="133">
        <v>0</v>
      </c>
      <c r="BA61" s="133">
        <v>0</v>
      </c>
      <c r="BB61" s="133">
        <v>0</v>
      </c>
      <c r="BC61" s="94"/>
      <c r="BD61" s="132" t="s">
        <v>121</v>
      </c>
      <c r="BE61" s="177">
        <v>0</v>
      </c>
      <c r="BF61" s="177">
        <v>0</v>
      </c>
      <c r="BG61" s="177">
        <v>0</v>
      </c>
      <c r="BH61" s="177">
        <v>1</v>
      </c>
      <c r="BI61" s="177">
        <v>5</v>
      </c>
      <c r="BJ61" s="177">
        <v>11</v>
      </c>
      <c r="BK61" s="177">
        <v>17</v>
      </c>
      <c r="BL61" s="177">
        <v>14</v>
      </c>
      <c r="BM61" s="177">
        <v>13</v>
      </c>
      <c r="BN61" s="177">
        <v>6</v>
      </c>
      <c r="BO61" s="177">
        <v>2</v>
      </c>
      <c r="BP61" s="177">
        <v>0</v>
      </c>
      <c r="BQ61" s="177">
        <v>4</v>
      </c>
      <c r="BR61" s="177">
        <v>73</v>
      </c>
      <c r="BS61" s="177">
        <v>72</v>
      </c>
      <c r="BT61" s="177">
        <v>1</v>
      </c>
      <c r="BV61" s="132" t="s">
        <v>121</v>
      </c>
      <c r="BW61" s="177">
        <v>0</v>
      </c>
      <c r="BX61" s="177">
        <v>0</v>
      </c>
      <c r="BY61" s="177">
        <v>0</v>
      </c>
      <c r="BZ61" s="177">
        <v>0</v>
      </c>
      <c r="CA61" s="177">
        <v>0</v>
      </c>
      <c r="CB61" s="177">
        <v>0</v>
      </c>
      <c r="CC61" s="177">
        <v>0</v>
      </c>
      <c r="CD61" s="177">
        <v>0</v>
      </c>
      <c r="CE61" s="177">
        <v>0</v>
      </c>
      <c r="CF61" s="177">
        <v>0</v>
      </c>
      <c r="CG61" s="177">
        <v>0</v>
      </c>
      <c r="CH61" s="177">
        <v>0</v>
      </c>
      <c r="CI61" s="177">
        <v>0</v>
      </c>
      <c r="CJ61" s="177">
        <v>0</v>
      </c>
      <c r="CK61" s="177">
        <v>0</v>
      </c>
      <c r="CL61" s="177">
        <v>0</v>
      </c>
      <c r="CN61" s="132" t="s">
        <v>121</v>
      </c>
      <c r="CO61" s="177">
        <v>0</v>
      </c>
      <c r="CP61" s="177">
        <v>0</v>
      </c>
      <c r="CQ61" s="177">
        <v>0</v>
      </c>
      <c r="CR61" s="177">
        <v>0</v>
      </c>
      <c r="CS61" s="177">
        <v>1</v>
      </c>
      <c r="CT61" s="177">
        <v>1</v>
      </c>
      <c r="CU61" s="177">
        <v>0</v>
      </c>
      <c r="CV61" s="177">
        <v>1</v>
      </c>
      <c r="CW61" s="177">
        <v>1</v>
      </c>
      <c r="CX61" s="177">
        <v>1</v>
      </c>
      <c r="CY61" s="177">
        <v>0</v>
      </c>
      <c r="CZ61" s="177">
        <v>0</v>
      </c>
      <c r="DA61" s="177">
        <v>0</v>
      </c>
      <c r="DB61" s="177">
        <v>5</v>
      </c>
      <c r="DC61" s="177">
        <v>5</v>
      </c>
      <c r="DD61" s="177">
        <v>0</v>
      </c>
      <c r="DF61" s="132" t="s">
        <v>121</v>
      </c>
      <c r="DG61" s="177">
        <v>0</v>
      </c>
      <c r="DH61" s="177">
        <v>0</v>
      </c>
      <c r="DI61" s="177">
        <v>0</v>
      </c>
      <c r="DJ61" s="177">
        <v>1</v>
      </c>
      <c r="DK61" s="177">
        <v>1</v>
      </c>
      <c r="DL61" s="177">
        <v>4</v>
      </c>
      <c r="DM61" s="177">
        <v>3</v>
      </c>
      <c r="DN61" s="177">
        <v>4</v>
      </c>
      <c r="DO61" s="177">
        <v>3</v>
      </c>
      <c r="DP61" s="177">
        <v>0</v>
      </c>
      <c r="DQ61" s="177">
        <v>0</v>
      </c>
      <c r="DR61" s="177">
        <v>0</v>
      </c>
      <c r="DS61" s="177">
        <v>0</v>
      </c>
      <c r="DT61" s="177">
        <v>16</v>
      </c>
      <c r="DU61" s="177">
        <v>14</v>
      </c>
      <c r="DV61" s="177">
        <v>2</v>
      </c>
    </row>
    <row r="62" spans="2:126" ht="12.75">
      <c r="B62" s="132" t="s">
        <v>122</v>
      </c>
      <c r="C62" s="57">
        <f t="shared" si="31"/>
        <v>0</v>
      </c>
      <c r="D62" s="57">
        <f t="shared" si="16"/>
        <v>0</v>
      </c>
      <c r="E62" s="57">
        <f t="shared" si="17"/>
        <v>0</v>
      </c>
      <c r="F62" s="57">
        <f t="shared" si="18"/>
        <v>4</v>
      </c>
      <c r="G62" s="57">
        <f t="shared" si="19"/>
        <v>13</v>
      </c>
      <c r="H62" s="57">
        <f t="shared" si="20"/>
        <v>46</v>
      </c>
      <c r="I62" s="57">
        <f t="shared" si="21"/>
        <v>63</v>
      </c>
      <c r="J62" s="57">
        <f t="shared" si="22"/>
        <v>61</v>
      </c>
      <c r="K62" s="57">
        <f t="shared" si="23"/>
        <v>55</v>
      </c>
      <c r="L62" s="57">
        <f t="shared" si="24"/>
        <v>30</v>
      </c>
      <c r="M62" s="57">
        <f t="shared" si="25"/>
        <v>10</v>
      </c>
      <c r="N62" s="57">
        <f t="shared" si="26"/>
        <v>2</v>
      </c>
      <c r="O62" s="57">
        <f t="shared" si="27"/>
        <v>4</v>
      </c>
      <c r="P62" s="57">
        <f t="shared" si="28"/>
        <v>288</v>
      </c>
      <c r="Q62" s="57">
        <f t="shared" si="29"/>
        <v>261</v>
      </c>
      <c r="R62" s="57">
        <f t="shared" si="30"/>
        <v>27</v>
      </c>
      <c r="S62" s="95"/>
      <c r="T62" s="132" t="s">
        <v>122</v>
      </c>
      <c r="U62" s="133">
        <v>0</v>
      </c>
      <c r="V62" s="133">
        <v>0</v>
      </c>
      <c r="W62" s="133">
        <v>0</v>
      </c>
      <c r="X62" s="133">
        <v>1</v>
      </c>
      <c r="Y62" s="133">
        <v>10</v>
      </c>
      <c r="Z62" s="133">
        <v>33</v>
      </c>
      <c r="AA62" s="133">
        <v>47</v>
      </c>
      <c r="AB62" s="133">
        <v>42</v>
      </c>
      <c r="AC62" s="133">
        <v>36</v>
      </c>
      <c r="AD62" s="133">
        <v>22</v>
      </c>
      <c r="AE62" s="133">
        <v>7</v>
      </c>
      <c r="AF62" s="133">
        <v>2</v>
      </c>
      <c r="AG62" s="133">
        <v>0</v>
      </c>
      <c r="AH62" s="133">
        <v>200</v>
      </c>
      <c r="AI62" s="133">
        <v>180</v>
      </c>
      <c r="AJ62" s="133">
        <v>20</v>
      </c>
      <c r="AK62" s="94"/>
      <c r="AL62" s="132" t="s">
        <v>123</v>
      </c>
      <c r="AM62" s="133">
        <v>0</v>
      </c>
      <c r="AN62" s="133">
        <v>0</v>
      </c>
      <c r="AO62" s="133">
        <v>0</v>
      </c>
      <c r="AP62" s="133">
        <v>0</v>
      </c>
      <c r="AQ62" s="133">
        <v>0</v>
      </c>
      <c r="AR62" s="133">
        <v>0</v>
      </c>
      <c r="AS62" s="133">
        <v>0</v>
      </c>
      <c r="AT62" s="133">
        <v>0</v>
      </c>
      <c r="AU62" s="133">
        <v>0</v>
      </c>
      <c r="AV62" s="133">
        <v>0</v>
      </c>
      <c r="AW62" s="133">
        <v>0</v>
      </c>
      <c r="AX62" s="133">
        <v>0</v>
      </c>
      <c r="AY62" s="133">
        <v>0</v>
      </c>
      <c r="AZ62" s="133">
        <v>0</v>
      </c>
      <c r="BA62" s="133">
        <v>0</v>
      </c>
      <c r="BB62" s="133">
        <v>0</v>
      </c>
      <c r="BD62" s="132" t="s">
        <v>123</v>
      </c>
      <c r="BE62" s="177">
        <v>0</v>
      </c>
      <c r="BF62" s="177">
        <v>0</v>
      </c>
      <c r="BG62" s="177">
        <v>0</v>
      </c>
      <c r="BH62" s="177">
        <v>2</v>
      </c>
      <c r="BI62" s="177">
        <v>1</v>
      </c>
      <c r="BJ62" s="177">
        <v>10</v>
      </c>
      <c r="BK62" s="177">
        <v>14</v>
      </c>
      <c r="BL62" s="177">
        <v>15</v>
      </c>
      <c r="BM62" s="177">
        <v>12</v>
      </c>
      <c r="BN62" s="177">
        <v>6</v>
      </c>
      <c r="BO62" s="177">
        <v>2</v>
      </c>
      <c r="BP62" s="177">
        <v>0</v>
      </c>
      <c r="BQ62" s="177">
        <v>4</v>
      </c>
      <c r="BR62" s="177">
        <v>66</v>
      </c>
      <c r="BS62" s="177">
        <v>63</v>
      </c>
      <c r="BT62" s="177">
        <v>3</v>
      </c>
      <c r="BV62" s="132" t="s">
        <v>123</v>
      </c>
      <c r="BW62" s="177">
        <v>0</v>
      </c>
      <c r="BX62" s="177">
        <v>0</v>
      </c>
      <c r="BY62" s="177">
        <v>0</v>
      </c>
      <c r="BZ62" s="177">
        <v>0</v>
      </c>
      <c r="CA62" s="177">
        <v>0</v>
      </c>
      <c r="CB62" s="177">
        <v>0</v>
      </c>
      <c r="CC62" s="177">
        <v>0</v>
      </c>
      <c r="CD62" s="177">
        <v>0</v>
      </c>
      <c r="CE62" s="177">
        <v>0</v>
      </c>
      <c r="CF62" s="177">
        <v>0</v>
      </c>
      <c r="CG62" s="177">
        <v>0</v>
      </c>
      <c r="CH62" s="177">
        <v>0</v>
      </c>
      <c r="CI62" s="177">
        <v>0</v>
      </c>
      <c r="CJ62" s="177">
        <v>0</v>
      </c>
      <c r="CK62" s="177">
        <v>0</v>
      </c>
      <c r="CL62" s="177">
        <v>0</v>
      </c>
      <c r="CN62" s="132" t="s">
        <v>123</v>
      </c>
      <c r="CO62" s="177">
        <v>0</v>
      </c>
      <c r="CP62" s="177">
        <v>0</v>
      </c>
      <c r="CQ62" s="177">
        <v>0</v>
      </c>
      <c r="CR62" s="177">
        <v>0</v>
      </c>
      <c r="CS62" s="177">
        <v>0</v>
      </c>
      <c r="CT62" s="177">
        <v>1</v>
      </c>
      <c r="CU62" s="177">
        <v>2</v>
      </c>
      <c r="CV62" s="177">
        <v>2</v>
      </c>
      <c r="CW62" s="177">
        <v>5</v>
      </c>
      <c r="CX62" s="177">
        <v>2</v>
      </c>
      <c r="CY62" s="177">
        <v>1</v>
      </c>
      <c r="CZ62" s="177">
        <v>0</v>
      </c>
      <c r="DA62" s="177">
        <v>0</v>
      </c>
      <c r="DB62" s="177">
        <v>13</v>
      </c>
      <c r="DC62" s="177">
        <v>11</v>
      </c>
      <c r="DD62" s="177">
        <v>2</v>
      </c>
      <c r="DF62" s="132" t="s">
        <v>123</v>
      </c>
      <c r="DG62" s="177">
        <v>0</v>
      </c>
      <c r="DH62" s="177">
        <v>0</v>
      </c>
      <c r="DI62" s="177">
        <v>0</v>
      </c>
      <c r="DJ62" s="177">
        <v>1</v>
      </c>
      <c r="DK62" s="177">
        <v>2</v>
      </c>
      <c r="DL62" s="177">
        <v>2</v>
      </c>
      <c r="DM62" s="177">
        <v>0</v>
      </c>
      <c r="DN62" s="177">
        <v>2</v>
      </c>
      <c r="DO62" s="177">
        <v>2</v>
      </c>
      <c r="DP62" s="177">
        <v>0</v>
      </c>
      <c r="DQ62" s="177">
        <v>0</v>
      </c>
      <c r="DR62" s="177">
        <v>0</v>
      </c>
      <c r="DS62" s="177">
        <v>0</v>
      </c>
      <c r="DT62" s="177">
        <v>9</v>
      </c>
      <c r="DU62" s="177">
        <v>7</v>
      </c>
      <c r="DV62" s="177">
        <v>2</v>
      </c>
    </row>
    <row r="63" spans="2:126" ht="12.75">
      <c r="B63" s="132">
        <v>100000</v>
      </c>
      <c r="C63" s="57">
        <f t="shared" si="31"/>
        <v>0</v>
      </c>
      <c r="D63" s="57">
        <f t="shared" si="16"/>
        <v>0</v>
      </c>
      <c r="E63" s="57">
        <f t="shared" si="17"/>
        <v>5</v>
      </c>
      <c r="F63" s="57">
        <f t="shared" si="18"/>
        <v>66</v>
      </c>
      <c r="G63" s="57">
        <f t="shared" si="19"/>
        <v>111</v>
      </c>
      <c r="H63" s="57">
        <f t="shared" si="20"/>
        <v>197</v>
      </c>
      <c r="I63" s="57">
        <f t="shared" si="21"/>
        <v>239</v>
      </c>
      <c r="J63" s="57">
        <f t="shared" si="22"/>
        <v>265</v>
      </c>
      <c r="K63" s="57">
        <f t="shared" si="23"/>
        <v>183</v>
      </c>
      <c r="L63" s="57">
        <f t="shared" si="24"/>
        <v>101</v>
      </c>
      <c r="M63" s="57">
        <f t="shared" si="25"/>
        <v>37</v>
      </c>
      <c r="N63" s="57">
        <f t="shared" si="26"/>
        <v>12</v>
      </c>
      <c r="O63" s="57">
        <f t="shared" si="27"/>
        <v>6</v>
      </c>
      <c r="P63" s="57">
        <f t="shared" si="28"/>
        <v>1222</v>
      </c>
      <c r="Q63" s="57">
        <f t="shared" si="29"/>
        <v>1153</v>
      </c>
      <c r="R63" s="57">
        <f t="shared" si="30"/>
        <v>69</v>
      </c>
      <c r="S63" s="95"/>
      <c r="T63" s="132">
        <v>100000</v>
      </c>
      <c r="U63" s="133">
        <v>0</v>
      </c>
      <c r="V63" s="133">
        <v>0</v>
      </c>
      <c r="W63" s="133">
        <v>0</v>
      </c>
      <c r="X63" s="133">
        <v>7</v>
      </c>
      <c r="Y63" s="133">
        <v>35</v>
      </c>
      <c r="Z63" s="133">
        <v>98</v>
      </c>
      <c r="AA63" s="133">
        <v>165</v>
      </c>
      <c r="AB63" s="133">
        <v>197</v>
      </c>
      <c r="AC63" s="133">
        <v>139</v>
      </c>
      <c r="AD63" s="133">
        <v>76</v>
      </c>
      <c r="AE63" s="133">
        <v>34</v>
      </c>
      <c r="AF63" s="133">
        <v>11</v>
      </c>
      <c r="AG63" s="133">
        <v>0</v>
      </c>
      <c r="AH63" s="133">
        <v>762</v>
      </c>
      <c r="AI63" s="133">
        <v>721</v>
      </c>
      <c r="AJ63" s="133">
        <v>41</v>
      </c>
      <c r="AK63" s="94"/>
      <c r="AL63" s="132">
        <v>100000</v>
      </c>
      <c r="AM63" s="133">
        <v>0</v>
      </c>
      <c r="AN63" s="133">
        <v>0</v>
      </c>
      <c r="AO63" s="133">
        <v>0</v>
      </c>
      <c r="AP63" s="133">
        <v>0</v>
      </c>
      <c r="AQ63" s="133">
        <v>0</v>
      </c>
      <c r="AR63" s="133">
        <v>0</v>
      </c>
      <c r="AS63" s="133">
        <v>0</v>
      </c>
      <c r="AT63" s="133">
        <v>0</v>
      </c>
      <c r="AU63" s="133">
        <v>0</v>
      </c>
      <c r="AV63" s="133">
        <v>0</v>
      </c>
      <c r="AW63" s="133">
        <v>0</v>
      </c>
      <c r="AX63" s="133">
        <v>0</v>
      </c>
      <c r="AY63" s="133">
        <v>0</v>
      </c>
      <c r="AZ63" s="133">
        <v>0</v>
      </c>
      <c r="BA63" s="133">
        <v>0</v>
      </c>
      <c r="BB63" s="133">
        <v>0</v>
      </c>
      <c r="BD63" s="132">
        <v>100000</v>
      </c>
      <c r="BE63" s="177">
        <v>0</v>
      </c>
      <c r="BF63" s="177">
        <v>0</v>
      </c>
      <c r="BG63" s="177">
        <v>0</v>
      </c>
      <c r="BH63" s="177">
        <v>0</v>
      </c>
      <c r="BI63" s="177">
        <v>3</v>
      </c>
      <c r="BJ63" s="177">
        <v>11</v>
      </c>
      <c r="BK63" s="177">
        <v>23</v>
      </c>
      <c r="BL63" s="177">
        <v>31</v>
      </c>
      <c r="BM63" s="177">
        <v>27</v>
      </c>
      <c r="BN63" s="177">
        <v>17</v>
      </c>
      <c r="BO63" s="177">
        <v>2</v>
      </c>
      <c r="BP63" s="177">
        <v>1</v>
      </c>
      <c r="BQ63" s="177">
        <v>6</v>
      </c>
      <c r="BR63" s="177">
        <v>121</v>
      </c>
      <c r="BS63" s="177">
        <v>113</v>
      </c>
      <c r="BT63" s="177">
        <v>8</v>
      </c>
      <c r="BV63" s="132">
        <v>100000</v>
      </c>
      <c r="BW63" s="177">
        <v>0</v>
      </c>
      <c r="BX63" s="177">
        <v>0</v>
      </c>
      <c r="BY63" s="177">
        <v>0</v>
      </c>
      <c r="BZ63" s="177">
        <v>0</v>
      </c>
      <c r="CA63" s="177">
        <v>0</v>
      </c>
      <c r="CB63" s="177">
        <v>0</v>
      </c>
      <c r="CC63" s="177">
        <v>0</v>
      </c>
      <c r="CD63" s="177">
        <v>0</v>
      </c>
      <c r="CE63" s="177">
        <v>0</v>
      </c>
      <c r="CF63" s="177">
        <v>0</v>
      </c>
      <c r="CG63" s="177">
        <v>0</v>
      </c>
      <c r="CH63" s="177">
        <v>0</v>
      </c>
      <c r="CI63" s="177">
        <v>0</v>
      </c>
      <c r="CJ63" s="177">
        <v>0</v>
      </c>
      <c r="CK63" s="177">
        <v>0</v>
      </c>
      <c r="CL63" s="177">
        <v>0</v>
      </c>
      <c r="CN63" s="132">
        <v>100000</v>
      </c>
      <c r="CO63" s="177">
        <v>0</v>
      </c>
      <c r="CP63" s="177">
        <v>0</v>
      </c>
      <c r="CQ63" s="177">
        <v>0</v>
      </c>
      <c r="CR63" s="177">
        <v>0</v>
      </c>
      <c r="CS63" s="177">
        <v>0</v>
      </c>
      <c r="CT63" s="177">
        <v>2</v>
      </c>
      <c r="CU63" s="177">
        <v>1</v>
      </c>
      <c r="CV63" s="177">
        <v>4</v>
      </c>
      <c r="CW63" s="177">
        <v>0</v>
      </c>
      <c r="CX63" s="177">
        <v>2</v>
      </c>
      <c r="CY63" s="177">
        <v>0</v>
      </c>
      <c r="CZ63" s="177">
        <v>0</v>
      </c>
      <c r="DA63" s="177">
        <v>0</v>
      </c>
      <c r="DB63" s="177">
        <v>9</v>
      </c>
      <c r="DC63" s="177">
        <v>8</v>
      </c>
      <c r="DD63" s="177">
        <v>1</v>
      </c>
      <c r="DF63" s="132">
        <v>100000</v>
      </c>
      <c r="DG63" s="177">
        <v>0</v>
      </c>
      <c r="DH63" s="177">
        <v>0</v>
      </c>
      <c r="DI63" s="177">
        <v>5</v>
      </c>
      <c r="DJ63" s="177">
        <v>59</v>
      </c>
      <c r="DK63" s="177">
        <v>73</v>
      </c>
      <c r="DL63" s="177">
        <v>86</v>
      </c>
      <c r="DM63" s="177">
        <v>50</v>
      </c>
      <c r="DN63" s="177">
        <v>33</v>
      </c>
      <c r="DO63" s="177">
        <v>17</v>
      </c>
      <c r="DP63" s="177">
        <v>6</v>
      </c>
      <c r="DQ63" s="177">
        <v>1</v>
      </c>
      <c r="DR63" s="177">
        <v>0</v>
      </c>
      <c r="DS63" s="177">
        <v>0</v>
      </c>
      <c r="DT63" s="177">
        <v>330</v>
      </c>
      <c r="DU63" s="177">
        <v>311</v>
      </c>
      <c r="DV63" s="177">
        <v>19</v>
      </c>
    </row>
    <row r="64" spans="2:126" s="137" customFormat="1" ht="12.75">
      <c r="B64" s="136" t="s">
        <v>57</v>
      </c>
      <c r="C64" s="57">
        <f t="shared" si="31"/>
        <v>327</v>
      </c>
      <c r="D64" s="57">
        <f t="shared" si="16"/>
        <v>2790</v>
      </c>
      <c r="E64" s="57">
        <f t="shared" si="17"/>
        <v>2578</v>
      </c>
      <c r="F64" s="57">
        <f t="shared" si="18"/>
        <v>5460</v>
      </c>
      <c r="G64" s="57">
        <f t="shared" si="19"/>
        <v>8945</v>
      </c>
      <c r="H64" s="57">
        <f t="shared" si="20"/>
        <v>10259</v>
      </c>
      <c r="I64" s="57">
        <f t="shared" si="21"/>
        <v>9444</v>
      </c>
      <c r="J64" s="57">
        <f t="shared" si="22"/>
        <v>8133</v>
      </c>
      <c r="K64" s="57">
        <f t="shared" si="23"/>
        <v>6542</v>
      </c>
      <c r="L64" s="57">
        <f t="shared" si="24"/>
        <v>3073</v>
      </c>
      <c r="M64" s="57">
        <f t="shared" si="25"/>
        <v>906</v>
      </c>
      <c r="N64" s="57">
        <f t="shared" si="26"/>
        <v>278</v>
      </c>
      <c r="O64" s="57">
        <f t="shared" si="27"/>
        <v>133</v>
      </c>
      <c r="P64" s="57">
        <f t="shared" si="28"/>
        <v>58868</v>
      </c>
      <c r="Q64" s="57">
        <f t="shared" si="29"/>
        <v>45211</v>
      </c>
      <c r="R64" s="57">
        <f t="shared" si="30"/>
        <v>13655</v>
      </c>
      <c r="T64" s="136" t="s">
        <v>57</v>
      </c>
      <c r="U64" s="133">
        <v>325</v>
      </c>
      <c r="V64" s="133">
        <v>2768</v>
      </c>
      <c r="W64" s="133">
        <v>2324</v>
      </c>
      <c r="X64" s="133">
        <v>4690</v>
      </c>
      <c r="Y64" s="133">
        <v>7877</v>
      </c>
      <c r="Z64" s="133">
        <v>8858</v>
      </c>
      <c r="AA64" s="133">
        <v>8125</v>
      </c>
      <c r="AB64" s="133">
        <v>7177</v>
      </c>
      <c r="AC64" s="133">
        <v>5792</v>
      </c>
      <c r="AD64" s="133">
        <v>2760</v>
      </c>
      <c r="AE64" s="133">
        <v>847</v>
      </c>
      <c r="AF64" s="133">
        <v>270</v>
      </c>
      <c r="AG64" s="133">
        <v>3</v>
      </c>
      <c r="AH64" s="133">
        <v>51816</v>
      </c>
      <c r="AI64" s="133">
        <v>39542</v>
      </c>
      <c r="AJ64" s="133">
        <v>12272</v>
      </c>
      <c r="AK64" s="138"/>
      <c r="AL64" s="136" t="s">
        <v>124</v>
      </c>
      <c r="AM64" s="133">
        <v>0</v>
      </c>
      <c r="AN64" s="133">
        <v>1</v>
      </c>
      <c r="AO64" s="133">
        <v>5</v>
      </c>
      <c r="AP64" s="133">
        <v>19</v>
      </c>
      <c r="AQ64" s="133">
        <v>30</v>
      </c>
      <c r="AR64" s="133">
        <v>31</v>
      </c>
      <c r="AS64" s="133">
        <v>30</v>
      </c>
      <c r="AT64" s="133">
        <v>22</v>
      </c>
      <c r="AU64" s="133">
        <v>21</v>
      </c>
      <c r="AV64" s="133">
        <v>6</v>
      </c>
      <c r="AW64" s="133">
        <v>1</v>
      </c>
      <c r="AX64" s="133">
        <v>1</v>
      </c>
      <c r="AY64" s="133">
        <v>0</v>
      </c>
      <c r="AZ64" s="133">
        <v>167</v>
      </c>
      <c r="BA64" s="133">
        <v>114</v>
      </c>
      <c r="BB64" s="133">
        <v>53</v>
      </c>
      <c r="BC64" s="94"/>
      <c r="BD64" s="136" t="s">
        <v>124</v>
      </c>
      <c r="BE64" s="178">
        <v>2</v>
      </c>
      <c r="BF64" s="178">
        <v>2</v>
      </c>
      <c r="BG64" s="178">
        <v>29</v>
      </c>
      <c r="BH64" s="178">
        <v>123</v>
      </c>
      <c r="BI64" s="178">
        <v>282</v>
      </c>
      <c r="BJ64" s="178">
        <v>473</v>
      </c>
      <c r="BK64" s="178">
        <v>530</v>
      </c>
      <c r="BL64" s="178">
        <v>410</v>
      </c>
      <c r="BM64" s="178">
        <v>398</v>
      </c>
      <c r="BN64" s="178">
        <v>160</v>
      </c>
      <c r="BO64" s="178">
        <v>26</v>
      </c>
      <c r="BP64" s="178">
        <v>4</v>
      </c>
      <c r="BQ64" s="178">
        <v>129</v>
      </c>
      <c r="BR64" s="178">
        <v>2568</v>
      </c>
      <c r="BS64" s="178">
        <v>2210</v>
      </c>
      <c r="BT64" s="178">
        <v>358</v>
      </c>
      <c r="BV64" s="136" t="s">
        <v>124</v>
      </c>
      <c r="BW64" s="178">
        <v>0</v>
      </c>
      <c r="BX64" s="178">
        <v>12</v>
      </c>
      <c r="BY64" s="178">
        <v>152</v>
      </c>
      <c r="BZ64" s="178">
        <v>336</v>
      </c>
      <c r="CA64" s="178">
        <v>263</v>
      </c>
      <c r="CB64" s="178">
        <v>219</v>
      </c>
      <c r="CC64" s="178">
        <v>152</v>
      </c>
      <c r="CD64" s="178">
        <v>88</v>
      </c>
      <c r="CE64" s="178">
        <v>49</v>
      </c>
      <c r="CF64" s="178">
        <v>38</v>
      </c>
      <c r="CG64" s="178">
        <v>10</v>
      </c>
      <c r="CH64" s="178">
        <v>2</v>
      </c>
      <c r="CI64" s="178">
        <v>0</v>
      </c>
      <c r="CJ64" s="178">
        <v>1321</v>
      </c>
      <c r="CK64" s="178">
        <v>734</v>
      </c>
      <c r="CL64" s="178">
        <v>587</v>
      </c>
      <c r="CN64" s="136" t="s">
        <v>124</v>
      </c>
      <c r="CO64" s="178">
        <v>0</v>
      </c>
      <c r="CP64" s="178">
        <v>0</v>
      </c>
      <c r="CQ64" s="178">
        <v>1</v>
      </c>
      <c r="CR64" s="178">
        <v>6</v>
      </c>
      <c r="CS64" s="178">
        <v>20</v>
      </c>
      <c r="CT64" s="178">
        <v>24</v>
      </c>
      <c r="CU64" s="178">
        <v>19</v>
      </c>
      <c r="CV64" s="178">
        <v>25</v>
      </c>
      <c r="CW64" s="178">
        <v>25</v>
      </c>
      <c r="CX64" s="178">
        <v>13</v>
      </c>
      <c r="CY64" s="178">
        <v>1</v>
      </c>
      <c r="CZ64" s="178">
        <v>0</v>
      </c>
      <c r="DA64" s="178">
        <v>0</v>
      </c>
      <c r="DB64" s="178">
        <v>134</v>
      </c>
      <c r="DC64" s="178">
        <v>122</v>
      </c>
      <c r="DD64" s="178">
        <v>12</v>
      </c>
      <c r="DF64" s="136" t="s">
        <v>124</v>
      </c>
      <c r="DG64" s="178">
        <v>0</v>
      </c>
      <c r="DH64" s="178">
        <v>7</v>
      </c>
      <c r="DI64" s="178">
        <v>67</v>
      </c>
      <c r="DJ64" s="178">
        <v>286</v>
      </c>
      <c r="DK64" s="178">
        <v>473</v>
      </c>
      <c r="DL64" s="178">
        <v>654</v>
      </c>
      <c r="DM64" s="178">
        <v>588</v>
      </c>
      <c r="DN64" s="178">
        <v>411</v>
      </c>
      <c r="DO64" s="178">
        <v>257</v>
      </c>
      <c r="DP64" s="178">
        <v>96</v>
      </c>
      <c r="DQ64" s="178">
        <v>21</v>
      </c>
      <c r="DR64" s="178">
        <v>1</v>
      </c>
      <c r="DS64" s="178">
        <v>1</v>
      </c>
      <c r="DT64" s="178">
        <v>2862</v>
      </c>
      <c r="DU64" s="178">
        <v>2489</v>
      </c>
      <c r="DV64" s="178">
        <v>373</v>
      </c>
    </row>
    <row r="65" spans="2:126" ht="11.25">
      <c r="B65" s="92"/>
      <c r="C65" s="93"/>
      <c r="D65" s="93"/>
      <c r="E65" s="93"/>
      <c r="F65" s="93"/>
      <c r="G65" s="93"/>
      <c r="H65" s="93"/>
      <c r="I65" s="93"/>
      <c r="J65" s="93"/>
      <c r="K65" s="93"/>
      <c r="L65" s="93"/>
      <c r="M65" s="93"/>
      <c r="N65" s="93"/>
      <c r="O65" s="93"/>
      <c r="P65" s="93"/>
      <c r="Q65" s="93"/>
      <c r="R65" s="93"/>
      <c r="S65" s="95"/>
      <c r="T65" s="92"/>
      <c r="U65" s="93"/>
      <c r="V65" s="93"/>
      <c r="W65" s="93"/>
      <c r="X65" s="93"/>
      <c r="Y65" s="93"/>
      <c r="Z65" s="93"/>
      <c r="AA65" s="93"/>
      <c r="AB65" s="93"/>
      <c r="AC65" s="93"/>
      <c r="AD65" s="93"/>
      <c r="AE65" s="93"/>
      <c r="AF65" s="93"/>
      <c r="AG65" s="93"/>
      <c r="AH65" s="93"/>
      <c r="AI65" s="93"/>
      <c r="AJ65" s="93"/>
      <c r="AK65" s="94"/>
      <c r="AL65" s="92"/>
      <c r="AM65" s="93"/>
      <c r="AN65" s="93"/>
      <c r="AO65" s="93"/>
      <c r="AP65" s="93"/>
      <c r="AQ65" s="93"/>
      <c r="AR65" s="93"/>
      <c r="AS65" s="93"/>
      <c r="AT65" s="93"/>
      <c r="AU65" s="93"/>
      <c r="AV65" s="93"/>
      <c r="AW65" s="93"/>
      <c r="AX65" s="93"/>
      <c r="AY65" s="93"/>
      <c r="AZ65" s="93"/>
      <c r="BA65" s="93"/>
      <c r="BB65" s="93"/>
      <c r="BD65" s="92"/>
      <c r="BE65" s="93"/>
      <c r="BF65" s="93"/>
      <c r="BG65" s="93"/>
      <c r="BH65" s="93"/>
      <c r="BI65" s="93"/>
      <c r="BJ65" s="93"/>
      <c r="BK65" s="93"/>
      <c r="BL65" s="93"/>
      <c r="BM65" s="93"/>
      <c r="BN65" s="93"/>
      <c r="BO65" s="93"/>
      <c r="BP65" s="93"/>
      <c r="BQ65" s="93"/>
      <c r="BR65" s="93"/>
      <c r="BS65" s="93"/>
      <c r="BT65" s="93"/>
      <c r="BV65" s="92"/>
      <c r="BW65" s="93"/>
      <c r="BX65" s="93"/>
      <c r="BY65" s="93"/>
      <c r="BZ65" s="93"/>
      <c r="CA65" s="93"/>
      <c r="CB65" s="93"/>
      <c r="CC65" s="93"/>
      <c r="CD65" s="93"/>
      <c r="CE65" s="93"/>
      <c r="CF65" s="93"/>
      <c r="CG65" s="93"/>
      <c r="CH65" s="93"/>
      <c r="CI65" s="93"/>
      <c r="CJ65" s="93"/>
      <c r="CK65" s="93"/>
      <c r="CL65" s="93"/>
      <c r="CN65" s="92"/>
      <c r="CO65" s="93"/>
      <c r="CP65" s="93"/>
      <c r="CQ65" s="93"/>
      <c r="CR65" s="93"/>
      <c r="CS65" s="93"/>
      <c r="CT65" s="93"/>
      <c r="CU65" s="93"/>
      <c r="CV65" s="93"/>
      <c r="CW65" s="93"/>
      <c r="CX65" s="93"/>
      <c r="CY65" s="93"/>
      <c r="CZ65" s="93"/>
      <c r="DA65" s="93"/>
      <c r="DB65" s="93"/>
      <c r="DC65" s="93"/>
      <c r="DD65" s="93"/>
      <c r="DF65" s="92"/>
      <c r="DG65" s="93"/>
      <c r="DH65" s="93"/>
      <c r="DI65" s="93"/>
      <c r="DJ65" s="93"/>
      <c r="DK65" s="93"/>
      <c r="DL65" s="93"/>
      <c r="DM65" s="93"/>
      <c r="DN65" s="93"/>
      <c r="DO65" s="93"/>
      <c r="DP65" s="93"/>
      <c r="DQ65" s="93"/>
      <c r="DR65" s="93"/>
      <c r="DS65" s="93"/>
      <c r="DT65" s="93"/>
      <c r="DU65" s="93"/>
      <c r="DV65" s="93"/>
    </row>
    <row r="66" spans="2:126" ht="11.25">
      <c r="B66" s="92"/>
      <c r="C66" s="93"/>
      <c r="D66" s="93"/>
      <c r="E66" s="93"/>
      <c r="F66" s="93"/>
      <c r="G66" s="93"/>
      <c r="H66" s="93"/>
      <c r="I66" s="93"/>
      <c r="J66" s="93"/>
      <c r="K66" s="93"/>
      <c r="L66" s="93"/>
      <c r="M66" s="93"/>
      <c r="N66" s="93"/>
      <c r="O66" s="93"/>
      <c r="P66" s="93"/>
      <c r="Q66" s="93"/>
      <c r="R66" s="93"/>
      <c r="S66" s="95"/>
      <c r="T66" s="92"/>
      <c r="U66" s="93"/>
      <c r="V66" s="93"/>
      <c r="W66" s="93"/>
      <c r="X66" s="93"/>
      <c r="Y66" s="93"/>
      <c r="Z66" s="93"/>
      <c r="AA66" s="93"/>
      <c r="AB66" s="93"/>
      <c r="AC66" s="93"/>
      <c r="AD66" s="93"/>
      <c r="AE66" s="93"/>
      <c r="AF66" s="93"/>
      <c r="AG66" s="93"/>
      <c r="AH66" s="93"/>
      <c r="AI66" s="93"/>
      <c r="AJ66" s="93"/>
      <c r="AK66" s="94"/>
      <c r="AL66" s="92"/>
      <c r="AM66" s="93"/>
      <c r="AN66" s="93"/>
      <c r="AO66" s="93"/>
      <c r="AP66" s="93"/>
      <c r="AQ66" s="93"/>
      <c r="AR66" s="93"/>
      <c r="AS66" s="93"/>
      <c r="AT66" s="93"/>
      <c r="AU66" s="93"/>
      <c r="AV66" s="93"/>
      <c r="AW66" s="93"/>
      <c r="AX66" s="93"/>
      <c r="AY66" s="93"/>
      <c r="AZ66" s="93"/>
      <c r="BA66" s="93"/>
      <c r="BB66" s="93"/>
      <c r="BD66" s="92"/>
      <c r="BE66" s="93"/>
      <c r="BF66" s="93"/>
      <c r="BG66" s="93"/>
      <c r="BH66" s="93"/>
      <c r="BI66" s="93"/>
      <c r="BJ66" s="93"/>
      <c r="BK66" s="93"/>
      <c r="BL66" s="93"/>
      <c r="BM66" s="93"/>
      <c r="BN66" s="93"/>
      <c r="BO66" s="93"/>
      <c r="BP66" s="93"/>
      <c r="BQ66" s="93"/>
      <c r="BR66" s="93"/>
      <c r="BS66" s="93"/>
      <c r="BT66" s="93"/>
      <c r="BV66" s="92"/>
      <c r="BW66" s="93"/>
      <c r="BX66" s="93"/>
      <c r="BY66" s="93"/>
      <c r="BZ66" s="93"/>
      <c r="CA66" s="93"/>
      <c r="CB66" s="93"/>
      <c r="CC66" s="93"/>
      <c r="CD66" s="93"/>
      <c r="CE66" s="93"/>
      <c r="CF66" s="93"/>
      <c r="CG66" s="93"/>
      <c r="CH66" s="93"/>
      <c r="CI66" s="93"/>
      <c r="CJ66" s="93"/>
      <c r="CK66" s="93"/>
      <c r="CL66" s="93"/>
      <c r="CN66" s="92"/>
      <c r="CO66" s="93"/>
      <c r="CP66" s="93"/>
      <c r="CQ66" s="93"/>
      <c r="CR66" s="93"/>
      <c r="CS66" s="93"/>
      <c r="CT66" s="93"/>
      <c r="CU66" s="93"/>
      <c r="CV66" s="93"/>
      <c r="CW66" s="93"/>
      <c r="CX66" s="93"/>
      <c r="CY66" s="93"/>
      <c r="CZ66" s="93"/>
      <c r="DA66" s="93"/>
      <c r="DB66" s="93"/>
      <c r="DC66" s="93"/>
      <c r="DD66" s="93"/>
      <c r="DF66" s="92"/>
      <c r="DG66" s="93"/>
      <c r="DH66" s="93"/>
      <c r="DI66" s="93"/>
      <c r="DJ66" s="93"/>
      <c r="DK66" s="93"/>
      <c r="DL66" s="93"/>
      <c r="DM66" s="93"/>
      <c r="DN66" s="93"/>
      <c r="DO66" s="93"/>
      <c r="DP66" s="93"/>
      <c r="DQ66" s="93"/>
      <c r="DR66" s="93"/>
      <c r="DS66" s="93"/>
      <c r="DT66" s="93"/>
      <c r="DU66" s="93"/>
      <c r="DV66" s="93"/>
    </row>
    <row r="67" spans="2:108" ht="12.75">
      <c r="B67" s="92"/>
      <c r="C67" s="93"/>
      <c r="D67" s="93"/>
      <c r="E67" s="93"/>
      <c r="F67" s="93"/>
      <c r="G67" s="93"/>
      <c r="H67" s="93"/>
      <c r="I67" s="93"/>
      <c r="J67" s="93"/>
      <c r="K67" s="93"/>
      <c r="L67" s="93"/>
      <c r="M67" s="93"/>
      <c r="N67" s="93"/>
      <c r="O67" s="93"/>
      <c r="P67" s="93"/>
      <c r="Q67"/>
      <c r="R67"/>
      <c r="S67"/>
      <c r="T67"/>
      <c r="U67" s="95"/>
      <c r="V67" s="95"/>
      <c r="W67" s="95"/>
      <c r="X67" s="95"/>
      <c r="Y67" s="95"/>
      <c r="Z67" s="95"/>
      <c r="AA67" s="95"/>
      <c r="AB67" s="95"/>
      <c r="AC67" s="95"/>
      <c r="AD67" s="95"/>
      <c r="AK67" s="94"/>
      <c r="AL67" s="94"/>
      <c r="AM67" s="94"/>
      <c r="AN67" s="94"/>
      <c r="AO67" s="94"/>
      <c r="AP67" s="94"/>
      <c r="AQ67" s="94"/>
      <c r="AR67" s="94"/>
      <c r="AS67" s="94"/>
      <c r="AT67" s="94"/>
      <c r="AU67" s="94"/>
      <c r="AV67" s="94"/>
      <c r="BD67" s="92"/>
      <c r="BE67" s="93"/>
      <c r="BF67" s="93"/>
      <c r="BG67" s="93"/>
      <c r="BH67" s="93"/>
      <c r="BI67" s="93"/>
      <c r="BJ67" s="93"/>
      <c r="BK67" s="93"/>
      <c r="BL67" s="93"/>
      <c r="BM67" s="93"/>
      <c r="BN67" s="93"/>
      <c r="BO67" s="93"/>
      <c r="BP67" s="93"/>
      <c r="BQ67" s="93"/>
      <c r="BR67" s="93"/>
      <c r="BS67" s="93"/>
      <c r="BT67" s="93"/>
      <c r="BV67" s="92"/>
      <c r="BW67" s="93"/>
      <c r="BX67" s="93"/>
      <c r="BY67" s="93"/>
      <c r="BZ67" s="93"/>
      <c r="CA67" s="93"/>
      <c r="CB67" s="93"/>
      <c r="CC67" s="93"/>
      <c r="CD67" s="93"/>
      <c r="CE67" s="93"/>
      <c r="CF67" s="93"/>
      <c r="CG67" s="93"/>
      <c r="CH67" s="93"/>
      <c r="CI67" s="93"/>
      <c r="CJ67" s="93"/>
      <c r="CK67" s="93"/>
      <c r="CL67" s="93"/>
      <c r="CN67" s="137"/>
      <c r="CO67" s="94"/>
      <c r="CP67" s="94"/>
      <c r="CQ67" s="94"/>
      <c r="CR67" s="94"/>
      <c r="CS67" s="94"/>
      <c r="CT67" s="94"/>
      <c r="CU67" s="94"/>
      <c r="CV67" s="94"/>
      <c r="CW67" s="94"/>
      <c r="CX67" s="94"/>
      <c r="CY67" s="94"/>
      <c r="CZ67" s="94"/>
      <c r="DA67" s="94"/>
      <c r="DB67" s="94"/>
      <c r="DC67" s="94"/>
      <c r="DD67" s="94"/>
    </row>
    <row r="68" spans="17:108" ht="12.75">
      <c r="Q68"/>
      <c r="R68"/>
      <c r="S68"/>
      <c r="T68"/>
      <c r="AE68" s="94"/>
      <c r="AF68" s="94"/>
      <c r="AG68" s="94"/>
      <c r="AH68" s="94"/>
      <c r="AI68" s="94"/>
      <c r="AJ68" s="94"/>
      <c r="AK68" s="94"/>
      <c r="AL68" s="94"/>
      <c r="AM68" s="94"/>
      <c r="AN68" s="94"/>
      <c r="AO68" s="94"/>
      <c r="AP68" s="94"/>
      <c r="AQ68" s="94"/>
      <c r="AR68" s="94"/>
      <c r="AS68" s="94"/>
      <c r="AT68" s="94"/>
      <c r="AU68" s="94"/>
      <c r="AV68" s="94"/>
      <c r="BD68" s="137"/>
      <c r="BE68" s="94"/>
      <c r="BF68" s="94"/>
      <c r="BG68" s="94"/>
      <c r="BH68" s="94"/>
      <c r="BI68" s="94"/>
      <c r="BJ68" s="94"/>
      <c r="BK68" s="94"/>
      <c r="BL68" s="94"/>
      <c r="BM68" s="94"/>
      <c r="BN68" s="94"/>
      <c r="BO68" s="94"/>
      <c r="BP68" s="94"/>
      <c r="BQ68" s="94"/>
      <c r="BR68" s="94"/>
      <c r="BS68" s="94"/>
      <c r="BT68" s="94"/>
      <c r="BV68" s="137"/>
      <c r="BW68" s="94"/>
      <c r="BX68" s="94"/>
      <c r="BY68" s="94"/>
      <c r="BZ68" s="94"/>
      <c r="CA68" s="94"/>
      <c r="CB68" s="94"/>
      <c r="CC68" s="94"/>
      <c r="CD68" s="94"/>
      <c r="CE68" s="94"/>
      <c r="CF68" s="94"/>
      <c r="CG68" s="94"/>
      <c r="CH68" s="94"/>
      <c r="CI68" s="94"/>
      <c r="CJ68" s="94"/>
      <c r="CK68" s="94"/>
      <c r="CL68" s="94"/>
      <c r="CN68" s="137"/>
      <c r="CO68" s="94"/>
      <c r="CP68" s="94"/>
      <c r="CQ68" s="94"/>
      <c r="CR68" s="94"/>
      <c r="CS68" s="94"/>
      <c r="CT68" s="94"/>
      <c r="CU68" s="94"/>
      <c r="CV68" s="94"/>
      <c r="CW68" s="94"/>
      <c r="CX68" s="94"/>
      <c r="CY68" s="94"/>
      <c r="CZ68" s="94"/>
      <c r="DA68" s="94"/>
      <c r="DB68" s="94"/>
      <c r="DC68" s="94"/>
      <c r="DD68" s="94"/>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C38:O38"/>
    <mergeCell ref="U38:AG38"/>
    <mergeCell ref="AM38:AY38"/>
    <mergeCell ref="BE38:BQ38"/>
    <mergeCell ref="BW38:CI38"/>
    <mergeCell ref="CO38:DA38"/>
    <mergeCell ref="DG38:DS38"/>
    <mergeCell ref="C7:O7"/>
    <mergeCell ref="U7:AG7"/>
    <mergeCell ref="AM7:AY7"/>
    <mergeCell ref="BE7:BQ7"/>
    <mergeCell ref="BW7:CI7"/>
    <mergeCell ref="CO7:DA7"/>
    <mergeCell ref="DG7:DS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I296"/>
  <sheetViews>
    <sheetView showGridLines="0" zoomScale="75" zoomScaleNormal="75" zoomScalePageLayoutView="0" workbookViewId="0" topLeftCell="A207">
      <selection activeCell="D228" sqref="D228:D230"/>
    </sheetView>
  </sheetViews>
  <sheetFormatPr defaultColWidth="11.421875" defaultRowHeight="12.75"/>
  <cols>
    <col min="1" max="1" width="3.57421875" style="52" customWidth="1"/>
    <col min="2" max="2" width="17.28125" style="52" customWidth="1"/>
    <col min="3" max="3" width="18.140625" style="52" customWidth="1"/>
    <col min="4" max="5" width="18.28125" style="52" customWidth="1"/>
    <col min="6" max="6" width="18.7109375" style="52" customWidth="1"/>
    <col min="7" max="7" width="16.00390625" style="52" customWidth="1"/>
    <col min="8" max="8" width="17.00390625" style="52" customWidth="1"/>
    <col min="9" max="9" width="16.8515625" style="52" customWidth="1"/>
    <col min="10" max="10" width="14.00390625" style="52" customWidth="1"/>
    <col min="11" max="11" width="12.57421875" style="52" bestFit="1" customWidth="1"/>
    <col min="12" max="12" width="13.8515625" style="52" bestFit="1" customWidth="1"/>
    <col min="13" max="13" width="17.28125" style="52" bestFit="1" customWidth="1"/>
    <col min="14" max="14" width="11.421875" style="52" customWidth="1"/>
    <col min="15" max="15" width="12.421875" style="52" bestFit="1" customWidth="1"/>
    <col min="16" max="16" width="13.57421875" style="52" bestFit="1" customWidth="1"/>
    <col min="17" max="16384" width="11.421875" style="52" customWidth="1"/>
  </cols>
  <sheetData>
    <row r="1" ht="15.75">
      <c r="B1" s="38" t="s">
        <v>137</v>
      </c>
    </row>
    <row r="2" ht="15.75">
      <c r="B2" s="38" t="s">
        <v>230</v>
      </c>
    </row>
    <row r="3" ht="15.75">
      <c r="B3" s="38"/>
    </row>
    <row r="5" ht="12.75">
      <c r="B5" s="53" t="s">
        <v>9</v>
      </c>
    </row>
    <row r="6" spans="2:6" ht="12.75">
      <c r="B6" s="53" t="s">
        <v>183</v>
      </c>
      <c r="F6"/>
    </row>
    <row r="7" spans="2:10" s="55" customFormat="1" ht="30.75" customHeight="1">
      <c r="B7" s="54"/>
      <c r="C7" s="64" t="s">
        <v>127</v>
      </c>
      <c r="D7" s="64" t="s">
        <v>17</v>
      </c>
      <c r="E7" s="64" t="s">
        <v>128</v>
      </c>
      <c r="F7" s="64" t="s">
        <v>165</v>
      </c>
      <c r="I7" s="52"/>
      <c r="J7" s="52"/>
    </row>
    <row r="8" spans="2:6" ht="12.75">
      <c r="B8" s="56">
        <v>37316</v>
      </c>
      <c r="C8" s="57">
        <v>155571</v>
      </c>
      <c r="D8" s="57">
        <v>284908.412</v>
      </c>
      <c r="E8" s="57">
        <v>7249.96466</v>
      </c>
      <c r="F8" s="100">
        <v>0.052</v>
      </c>
    </row>
    <row r="9" spans="2:6" ht="12.75">
      <c r="B9" s="56">
        <v>37347</v>
      </c>
      <c r="C9" s="57">
        <v>161642</v>
      </c>
      <c r="D9" s="57">
        <v>314274.53500000003</v>
      </c>
      <c r="E9" s="57">
        <v>7916.088139</v>
      </c>
      <c r="F9" s="100">
        <v>0.052</v>
      </c>
    </row>
    <row r="10" spans="2:6" ht="12.75">
      <c r="B10" s="56">
        <v>37377</v>
      </c>
      <c r="C10" s="57">
        <v>165258</v>
      </c>
      <c r="D10" s="57">
        <v>322973.587</v>
      </c>
      <c r="E10" s="57">
        <v>6942.021996</v>
      </c>
      <c r="F10" s="100">
        <v>0.8130000000000001</v>
      </c>
    </row>
    <row r="11" spans="2:35" ht="12.75">
      <c r="B11" s="56">
        <v>37408</v>
      </c>
      <c r="C11" s="57">
        <v>171059</v>
      </c>
      <c r="D11" s="57">
        <v>328963.348</v>
      </c>
      <c r="E11" s="57">
        <v>6311.847781799999</v>
      </c>
      <c r="F11" s="100">
        <v>0.052</v>
      </c>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row>
    <row r="12" spans="2:10" ht="12.75">
      <c r="B12" s="56">
        <v>37438</v>
      </c>
      <c r="C12" s="57">
        <v>175856</v>
      </c>
      <c r="D12" s="57">
        <v>331957.89200000005</v>
      </c>
      <c r="E12" s="57">
        <v>6765.4486830000005</v>
      </c>
      <c r="F12" s="100">
        <v>7</v>
      </c>
      <c r="H12" s="90"/>
      <c r="I12" s="90"/>
      <c r="J12" s="90"/>
    </row>
    <row r="13" spans="2:10" ht="12.75">
      <c r="B13" s="56">
        <v>37469</v>
      </c>
      <c r="C13" s="57">
        <v>177975</v>
      </c>
      <c r="D13" s="57">
        <v>347150.416129</v>
      </c>
      <c r="E13" s="57">
        <v>6063.4104290000005</v>
      </c>
      <c r="F13" s="100">
        <v>31.140414</v>
      </c>
      <c r="H13" s="90"/>
      <c r="I13" s="90"/>
      <c r="J13" s="90"/>
    </row>
    <row r="14" spans="2:10" ht="12.75">
      <c r="B14" s="56">
        <v>37500</v>
      </c>
      <c r="C14" s="57">
        <v>187333</v>
      </c>
      <c r="D14" s="57">
        <v>352045.003227</v>
      </c>
      <c r="E14" s="57">
        <v>7152.823018600001</v>
      </c>
      <c r="F14" s="100">
        <v>9.162511</v>
      </c>
      <c r="H14" s="59"/>
      <c r="I14" s="59"/>
      <c r="J14" s="59"/>
    </row>
    <row r="15" spans="2:10" ht="12.75">
      <c r="B15" s="56">
        <v>37530</v>
      </c>
      <c r="C15" s="57">
        <v>264351.28385876113</v>
      </c>
      <c r="D15" s="57">
        <v>355822.93587700004</v>
      </c>
      <c r="E15" s="57">
        <v>7100.6874406582</v>
      </c>
      <c r="F15" s="100">
        <v>313.449235</v>
      </c>
      <c r="H15" s="59"/>
      <c r="I15" s="59"/>
      <c r="J15" s="59"/>
    </row>
    <row r="16" spans="2:10" ht="12.75">
      <c r="B16" s="56">
        <v>37561</v>
      </c>
      <c r="C16" s="57">
        <v>270455.2282556426</v>
      </c>
      <c r="D16" s="57">
        <v>360227.5105590001</v>
      </c>
      <c r="E16" s="57">
        <v>7604.6645631982</v>
      </c>
      <c r="F16" s="100">
        <v>414.928421</v>
      </c>
      <c r="H16" s="59"/>
      <c r="I16" s="59"/>
      <c r="J16" s="59"/>
    </row>
    <row r="17" spans="2:10" ht="12.75">
      <c r="B17" s="56">
        <v>37591</v>
      </c>
      <c r="C17" s="57">
        <v>279623.94863972126</v>
      </c>
      <c r="D17" s="57">
        <v>371602.64748000004</v>
      </c>
      <c r="E17" s="57">
        <v>9015.098411978499</v>
      </c>
      <c r="F17" s="100">
        <v>410.720032</v>
      </c>
      <c r="H17" s="59"/>
      <c r="I17" s="59"/>
      <c r="J17" s="59"/>
    </row>
    <row r="18" spans="2:10" ht="12.75">
      <c r="B18" s="56">
        <v>37622</v>
      </c>
      <c r="C18" s="57">
        <v>284525.89303660253</v>
      </c>
      <c r="D18" s="57">
        <v>384301.7068989999</v>
      </c>
      <c r="E18" s="57">
        <v>12243.855584</v>
      </c>
      <c r="F18" s="100">
        <v>539.113988</v>
      </c>
      <c r="H18" s="59"/>
      <c r="I18" s="59"/>
      <c r="J18" s="59"/>
    </row>
    <row r="19" spans="2:10" ht="12.75">
      <c r="B19" s="56">
        <v>37653</v>
      </c>
      <c r="C19" s="57">
        <v>288484.8374334838</v>
      </c>
      <c r="D19" s="57">
        <v>402003.24430699996</v>
      </c>
      <c r="E19" s="57">
        <v>14644.679453</v>
      </c>
      <c r="F19" s="100">
        <v>401.154765</v>
      </c>
      <c r="H19" s="59"/>
      <c r="I19" s="59"/>
      <c r="J19" s="59"/>
    </row>
    <row r="20" spans="2:10" ht="12.75">
      <c r="B20" s="56">
        <v>37681</v>
      </c>
      <c r="C20" s="57">
        <v>294789.531556843</v>
      </c>
      <c r="D20" s="57">
        <v>419047.494095</v>
      </c>
      <c r="E20" s="57">
        <v>15892.768087999999</v>
      </c>
      <c r="F20" s="100">
        <v>402.20094700000004</v>
      </c>
      <c r="H20" s="59"/>
      <c r="I20" s="59"/>
      <c r="J20" s="59"/>
    </row>
    <row r="21" spans="2:10" ht="12.75">
      <c r="B21" s="56">
        <v>37712</v>
      </c>
      <c r="C21" s="57">
        <v>296353.05418883875</v>
      </c>
      <c r="D21" s="57">
        <v>441012.13859299995</v>
      </c>
      <c r="E21" s="57">
        <v>14789.26014</v>
      </c>
      <c r="F21" s="100">
        <v>414.57241999999997</v>
      </c>
      <c r="H21" s="59"/>
      <c r="I21" s="59"/>
      <c r="J21" s="59"/>
    </row>
    <row r="22" spans="2:10" ht="12.75">
      <c r="B22" s="56">
        <v>37742</v>
      </c>
      <c r="C22" s="57">
        <v>300267.7745729175</v>
      </c>
      <c r="D22" s="57">
        <v>461418.93986100005</v>
      </c>
      <c r="E22" s="57">
        <v>12812.76132</v>
      </c>
      <c r="F22" s="100">
        <v>589.196411</v>
      </c>
      <c r="H22" s="59"/>
      <c r="I22" s="59"/>
      <c r="J22" s="59"/>
    </row>
    <row r="23" spans="2:10" ht="12.75">
      <c r="B23" s="56">
        <v>37773</v>
      </c>
      <c r="C23" s="57">
        <v>303912.71896979865</v>
      </c>
      <c r="D23" s="57">
        <v>470297.1100420001</v>
      </c>
      <c r="E23" s="57">
        <v>9970.231016</v>
      </c>
      <c r="F23" s="100">
        <v>468.567896</v>
      </c>
      <c r="H23" s="59"/>
      <c r="I23" s="59"/>
      <c r="J23" s="59"/>
    </row>
    <row r="24" spans="2:10" ht="12.75">
      <c r="B24" s="56">
        <v>37803</v>
      </c>
      <c r="C24" s="57">
        <v>307840.4393538774</v>
      </c>
      <c r="D24" s="57">
        <v>485906.383722</v>
      </c>
      <c r="E24" s="57">
        <v>9158.109679</v>
      </c>
      <c r="F24" s="100">
        <v>580.895648</v>
      </c>
      <c r="H24" s="59"/>
      <c r="I24" s="59"/>
      <c r="J24" s="59"/>
    </row>
    <row r="25" spans="2:10" ht="12.75">
      <c r="B25" s="56">
        <v>37834</v>
      </c>
      <c r="C25" s="57">
        <v>311006.957513952</v>
      </c>
      <c r="D25" s="57">
        <v>496712.603525</v>
      </c>
      <c r="E25" s="57">
        <v>8768.405475000001</v>
      </c>
      <c r="F25" s="100">
        <v>749.152596</v>
      </c>
      <c r="H25" s="59"/>
      <c r="I25" s="59"/>
      <c r="J25" s="59"/>
    </row>
    <row r="26" spans="2:10" ht="12.75">
      <c r="B26" s="56">
        <v>37865</v>
      </c>
      <c r="C26" s="57">
        <v>317369.3281476401</v>
      </c>
      <c r="D26" s="57">
        <v>506463.487985</v>
      </c>
      <c r="E26" s="57">
        <v>9820.494877000001</v>
      </c>
      <c r="F26" s="100">
        <v>667.755895</v>
      </c>
      <c r="H26" s="59"/>
      <c r="I26" s="59"/>
      <c r="J26" s="59"/>
    </row>
    <row r="27" spans="2:10" ht="12.75">
      <c r="B27" s="56">
        <v>37895</v>
      </c>
      <c r="C27" s="57">
        <v>321702</v>
      </c>
      <c r="D27" s="57">
        <v>522881.53486200003</v>
      </c>
      <c r="E27" s="57">
        <v>12519.566976</v>
      </c>
      <c r="F27" s="100">
        <v>1893.236307</v>
      </c>
      <c r="H27" s="59"/>
      <c r="I27" s="59"/>
      <c r="J27" s="59"/>
    </row>
    <row r="28" spans="2:10" ht="12.75">
      <c r="B28" s="56">
        <v>37926</v>
      </c>
      <c r="C28" s="57">
        <v>301805</v>
      </c>
      <c r="D28" s="57">
        <v>523371.56687499996</v>
      </c>
      <c r="E28" s="57">
        <v>11707.573826</v>
      </c>
      <c r="F28" s="100">
        <v>2478.392644</v>
      </c>
      <c r="H28" s="59"/>
      <c r="I28" s="59"/>
      <c r="J28" s="59"/>
    </row>
    <row r="29" spans="2:10" ht="12.75">
      <c r="B29" s="56">
        <v>37956</v>
      </c>
      <c r="C29" s="57">
        <v>309471</v>
      </c>
      <c r="D29" s="57">
        <v>543943.0935579999</v>
      </c>
      <c r="E29" s="57">
        <v>13887.702478000001</v>
      </c>
      <c r="F29" s="100">
        <v>1259.31986</v>
      </c>
      <c r="H29" s="59"/>
      <c r="I29" s="59"/>
      <c r="J29" s="59"/>
    </row>
    <row r="30" spans="2:10" ht="12.75">
      <c r="B30" s="56">
        <v>37987</v>
      </c>
      <c r="C30" s="57">
        <v>306857</v>
      </c>
      <c r="D30" s="57">
        <v>563001.629423</v>
      </c>
      <c r="E30" s="57">
        <v>15865.080890000001</v>
      </c>
      <c r="F30" s="100">
        <v>1246.8738270000001</v>
      </c>
      <c r="H30" s="59"/>
      <c r="I30" s="59"/>
      <c r="J30" s="59"/>
    </row>
    <row r="31" spans="2:10" ht="12.75">
      <c r="B31" s="56">
        <v>38018</v>
      </c>
      <c r="C31" s="57">
        <v>311536</v>
      </c>
      <c r="D31" s="57">
        <v>586235.5110099999</v>
      </c>
      <c r="E31" s="57">
        <v>20462.662027000002</v>
      </c>
      <c r="F31" s="100">
        <v>1471.3829170000001</v>
      </c>
      <c r="H31" s="59"/>
      <c r="I31" s="59"/>
      <c r="J31" s="59"/>
    </row>
    <row r="32" spans="2:10" ht="12.75">
      <c r="B32" s="56">
        <v>38047</v>
      </c>
      <c r="C32" s="57">
        <v>316250</v>
      </c>
      <c r="D32" s="57">
        <v>606795.358476</v>
      </c>
      <c r="E32" s="57">
        <v>17559.219014</v>
      </c>
      <c r="F32" s="100">
        <v>1346.5716990000003</v>
      </c>
      <c r="H32" s="59"/>
      <c r="I32" s="59"/>
      <c r="J32" s="59"/>
    </row>
    <row r="33" spans="2:10" ht="12.75">
      <c r="B33" s="56">
        <v>38078</v>
      </c>
      <c r="C33" s="57">
        <v>322502</v>
      </c>
      <c r="D33" s="57">
        <v>617872.338694</v>
      </c>
      <c r="E33" s="57">
        <v>18529.814240999996</v>
      </c>
      <c r="F33" s="100">
        <v>1519.7810769999999</v>
      </c>
      <c r="H33" s="59"/>
      <c r="I33" s="59"/>
      <c r="J33" s="59"/>
    </row>
    <row r="34" spans="2:10" ht="12.75">
      <c r="B34" s="56">
        <v>38108</v>
      </c>
      <c r="C34" s="57">
        <v>324573</v>
      </c>
      <c r="D34" s="57">
        <v>624986.303617</v>
      </c>
      <c r="E34" s="57">
        <v>13683.075288</v>
      </c>
      <c r="F34" s="100">
        <v>1617.306665</v>
      </c>
      <c r="H34" s="59"/>
      <c r="I34" s="59"/>
      <c r="J34" s="59"/>
    </row>
    <row r="35" spans="2:10" ht="12.75">
      <c r="B35" s="56">
        <v>38139</v>
      </c>
      <c r="C35" s="57">
        <v>333029</v>
      </c>
      <c r="D35" s="57">
        <v>645952.8969239999</v>
      </c>
      <c r="E35" s="57">
        <v>13047.370508999997</v>
      </c>
      <c r="F35" s="100">
        <v>1341.7639589999999</v>
      </c>
      <c r="H35" s="59"/>
      <c r="I35" s="59"/>
      <c r="J35" s="59"/>
    </row>
    <row r="36" spans="2:10" ht="12.75">
      <c r="B36" s="56">
        <v>38169</v>
      </c>
      <c r="C36" s="57">
        <v>341583</v>
      </c>
      <c r="D36" s="57">
        <v>655081.225266</v>
      </c>
      <c r="E36" s="57">
        <v>13701.439815999998</v>
      </c>
      <c r="F36" s="100">
        <v>3294.612792</v>
      </c>
      <c r="H36" s="59"/>
      <c r="I36" s="59"/>
      <c r="J36" s="59"/>
    </row>
    <row r="37" spans="2:10" ht="12.75">
      <c r="B37" s="56">
        <v>38200</v>
      </c>
      <c r="C37" s="57">
        <v>346979</v>
      </c>
      <c r="D37" s="57">
        <v>666958.465187</v>
      </c>
      <c r="E37" s="57">
        <v>17424.873339</v>
      </c>
      <c r="F37" s="100">
        <v>6919.510381</v>
      </c>
      <c r="H37" s="59"/>
      <c r="I37" s="59"/>
      <c r="J37" s="59"/>
    </row>
    <row r="38" spans="2:10" ht="12.75">
      <c r="B38" s="56">
        <v>38231</v>
      </c>
      <c r="C38" s="57">
        <v>373090</v>
      </c>
      <c r="D38" s="57">
        <v>672642.259016</v>
      </c>
      <c r="E38" s="57">
        <v>14213.392173000002</v>
      </c>
      <c r="F38" s="100">
        <v>9718.061443</v>
      </c>
      <c r="H38" s="59"/>
      <c r="I38" s="59"/>
      <c r="J38" s="59"/>
    </row>
    <row r="39" spans="2:10" ht="12.75">
      <c r="B39" s="56">
        <v>38261</v>
      </c>
      <c r="C39" s="57">
        <v>373026</v>
      </c>
      <c r="D39" s="57">
        <v>691471.5248370001</v>
      </c>
      <c r="E39" s="57">
        <v>15597.016475</v>
      </c>
      <c r="F39" s="100">
        <v>5327.473678</v>
      </c>
      <c r="H39" s="59"/>
      <c r="I39" s="59"/>
      <c r="J39" s="59"/>
    </row>
    <row r="40" spans="2:10" ht="12.75">
      <c r="B40" s="56">
        <v>38292</v>
      </c>
      <c r="C40" s="57">
        <v>390220</v>
      </c>
      <c r="D40" s="57">
        <v>710743.956673</v>
      </c>
      <c r="E40" s="57">
        <v>13822.032352</v>
      </c>
      <c r="F40" s="100">
        <v>1466.4562039999998</v>
      </c>
      <c r="H40" s="59"/>
      <c r="I40" s="59"/>
      <c r="J40" s="59"/>
    </row>
    <row r="41" spans="2:10" ht="12.75">
      <c r="B41" s="56">
        <v>38322</v>
      </c>
      <c r="C41" s="57">
        <v>396631</v>
      </c>
      <c r="D41" s="57">
        <v>726480.47223</v>
      </c>
      <c r="E41" s="57">
        <v>19074.422588</v>
      </c>
      <c r="F41" s="100">
        <v>1359.67965</v>
      </c>
      <c r="H41" s="59"/>
      <c r="I41" s="59"/>
      <c r="J41" s="59"/>
    </row>
    <row r="42" spans="2:10" ht="12.75">
      <c r="B42" s="56">
        <v>38353</v>
      </c>
      <c r="C42" s="57">
        <v>402266</v>
      </c>
      <c r="D42" s="57">
        <v>750659.5815099999</v>
      </c>
      <c r="E42" s="57">
        <v>20692.052331999996</v>
      </c>
      <c r="F42" s="100">
        <v>1438.5576150000002</v>
      </c>
      <c r="H42" s="59"/>
      <c r="I42" s="59"/>
      <c r="J42" s="59"/>
    </row>
    <row r="43" spans="2:10" ht="12.75">
      <c r="B43" s="56">
        <v>38384</v>
      </c>
      <c r="C43" s="57">
        <v>405923</v>
      </c>
      <c r="D43" s="57">
        <v>789343.230113</v>
      </c>
      <c r="E43" s="57">
        <v>24848.170089999996</v>
      </c>
      <c r="F43" s="100">
        <v>1125.7797529999998</v>
      </c>
      <c r="H43" s="59"/>
      <c r="I43" s="59"/>
      <c r="J43" s="59"/>
    </row>
    <row r="44" spans="2:10" ht="12.75">
      <c r="B44" s="56">
        <v>38412</v>
      </c>
      <c r="C44" s="57">
        <v>411311</v>
      </c>
      <c r="D44" s="57">
        <v>804573.872688</v>
      </c>
      <c r="E44" s="57">
        <v>21428.745668000003</v>
      </c>
      <c r="F44" s="100">
        <v>1186.899498</v>
      </c>
      <c r="H44" s="59"/>
      <c r="I44" s="59"/>
      <c r="J44" s="59"/>
    </row>
    <row r="45" spans="2:10" ht="12.75">
      <c r="B45" s="56">
        <v>38443</v>
      </c>
      <c r="C45" s="57">
        <f aca="true" t="shared" si="0" ref="C45:C50">+J102</f>
        <v>415364</v>
      </c>
      <c r="D45" s="57">
        <f aca="true" t="shared" si="1" ref="D45:D50">+J159</f>
        <v>826879.611578</v>
      </c>
      <c r="E45" s="57">
        <f aca="true" t="shared" si="2" ref="E45:E50">+J216</f>
        <v>26351.209219</v>
      </c>
      <c r="F45" s="100">
        <f aca="true" t="shared" si="3" ref="F45:F50">+J272</f>
        <v>1523.163187</v>
      </c>
      <c r="H45" s="59"/>
      <c r="I45" s="59"/>
      <c r="J45" s="59"/>
    </row>
    <row r="46" spans="2:10" ht="12.75">
      <c r="B46" s="56">
        <v>38473</v>
      </c>
      <c r="C46" s="57">
        <f t="shared" si="0"/>
        <v>413410</v>
      </c>
      <c r="D46" s="57">
        <f t="shared" si="1"/>
        <v>821631.176735</v>
      </c>
      <c r="E46" s="57">
        <f t="shared" si="2"/>
        <v>20827.542709000005</v>
      </c>
      <c r="F46" s="100">
        <f t="shared" si="3"/>
        <v>1260.0501600000002</v>
      </c>
      <c r="H46" s="59"/>
      <c r="I46" s="59"/>
      <c r="J46" s="59"/>
    </row>
    <row r="47" spans="2:10" ht="12.75">
      <c r="B47" s="56">
        <v>38504</v>
      </c>
      <c r="C47" s="57">
        <f t="shared" si="0"/>
        <v>425146</v>
      </c>
      <c r="D47" s="57">
        <f t="shared" si="1"/>
        <v>887639.4454130001</v>
      </c>
      <c r="E47" s="57">
        <f t="shared" si="2"/>
        <v>18477.135407999995</v>
      </c>
      <c r="F47" s="100">
        <f t="shared" si="3"/>
        <v>1552.305884</v>
      </c>
      <c r="H47" s="59"/>
      <c r="I47" s="59"/>
      <c r="J47" s="59"/>
    </row>
    <row r="48" spans="2:10" ht="12.75">
      <c r="B48" s="56">
        <v>38534</v>
      </c>
      <c r="C48" s="57">
        <f t="shared" si="0"/>
        <v>400647</v>
      </c>
      <c r="D48" s="57">
        <f t="shared" si="1"/>
        <v>919228.907217</v>
      </c>
      <c r="E48" s="57">
        <f t="shared" si="2"/>
        <v>18270.997935</v>
      </c>
      <c r="F48" s="100">
        <f t="shared" si="3"/>
        <v>1435.5902429999999</v>
      </c>
      <c r="H48" s="59"/>
      <c r="I48" s="59"/>
      <c r="J48" s="59"/>
    </row>
    <row r="49" spans="2:10" ht="12.75">
      <c r="B49" s="56">
        <v>38565</v>
      </c>
      <c r="C49" s="57">
        <f t="shared" si="0"/>
        <v>407864</v>
      </c>
      <c r="D49" s="57">
        <f t="shared" si="1"/>
        <v>925055.9912600002</v>
      </c>
      <c r="E49" s="57">
        <f t="shared" si="2"/>
        <v>17784.141498999998</v>
      </c>
      <c r="F49" s="100">
        <f t="shared" si="3"/>
        <v>1588.1881159999998</v>
      </c>
      <c r="H49" s="59"/>
      <c r="I49" s="59"/>
      <c r="J49" s="59"/>
    </row>
    <row r="50" spans="2:10" ht="12.75">
      <c r="B50" s="56">
        <v>38596</v>
      </c>
      <c r="C50" s="57">
        <f t="shared" si="0"/>
        <v>418390</v>
      </c>
      <c r="D50" s="57">
        <f t="shared" si="1"/>
        <v>964517.954808</v>
      </c>
      <c r="E50" s="57">
        <f t="shared" si="2"/>
        <v>16616.278199</v>
      </c>
      <c r="F50" s="100">
        <f t="shared" si="3"/>
        <v>1836.940729</v>
      </c>
      <c r="H50" s="59"/>
      <c r="I50" s="59"/>
      <c r="J50" s="59"/>
    </row>
    <row r="51" spans="2:10" ht="12.75">
      <c r="B51" s="56">
        <v>38626</v>
      </c>
      <c r="C51" s="57">
        <f aca="true" t="shared" si="4" ref="C51:C56">J108</f>
        <v>421020</v>
      </c>
      <c r="D51" s="57">
        <f aca="true" t="shared" si="5" ref="D51:D56">J165</f>
        <v>954042.3359</v>
      </c>
      <c r="E51" s="57">
        <f aca="true" t="shared" si="6" ref="E51:E56">J222</f>
        <v>16664.356156</v>
      </c>
      <c r="F51" s="100">
        <f aca="true" t="shared" si="7" ref="F51:F56">J278</f>
        <v>1676.2496609999998</v>
      </c>
      <c r="H51" s="59"/>
      <c r="I51" s="59"/>
      <c r="J51" s="59"/>
    </row>
    <row r="52" spans="2:10" ht="12.75">
      <c r="B52" s="56">
        <v>38657</v>
      </c>
      <c r="C52" s="57">
        <f t="shared" si="4"/>
        <v>427086</v>
      </c>
      <c r="D52" s="57">
        <f t="shared" si="5"/>
        <v>971160.5486260001</v>
      </c>
      <c r="E52" s="57">
        <f t="shared" si="6"/>
        <v>15993.87256</v>
      </c>
      <c r="F52" s="100">
        <f t="shared" si="7"/>
        <v>1653.768253</v>
      </c>
      <c r="H52" s="59"/>
      <c r="I52" s="59"/>
      <c r="J52" s="59"/>
    </row>
    <row r="53" spans="2:10" ht="12.75">
      <c r="B53" s="56">
        <v>38687</v>
      </c>
      <c r="C53" s="57">
        <f t="shared" si="4"/>
        <v>432731</v>
      </c>
      <c r="D53" s="57">
        <f t="shared" si="5"/>
        <v>993973.8102080002</v>
      </c>
      <c r="E53" s="57">
        <f t="shared" si="6"/>
        <v>21777.815715</v>
      </c>
      <c r="F53" s="100">
        <f t="shared" si="7"/>
        <v>1637.493813</v>
      </c>
      <c r="H53" s="59"/>
      <c r="I53" s="59"/>
      <c r="J53" s="59"/>
    </row>
    <row r="54" spans="2:10" ht="12.75">
      <c r="B54" s="56">
        <v>38718</v>
      </c>
      <c r="C54" s="57">
        <f t="shared" si="4"/>
        <v>441035</v>
      </c>
      <c r="D54" s="57">
        <f t="shared" si="5"/>
        <v>1063498.014532</v>
      </c>
      <c r="E54" s="57">
        <f t="shared" si="6"/>
        <v>22783.308104999996</v>
      </c>
      <c r="F54" s="100">
        <f t="shared" si="7"/>
        <v>2342.5050850000002</v>
      </c>
      <c r="H54" s="59"/>
      <c r="I54" s="59"/>
      <c r="J54" s="59"/>
    </row>
    <row r="55" spans="2:10" ht="12.75">
      <c r="B55" s="56">
        <v>38749</v>
      </c>
      <c r="C55" s="57">
        <f t="shared" si="4"/>
        <v>446207</v>
      </c>
      <c r="D55" s="57">
        <f t="shared" si="5"/>
        <v>1098860.677112</v>
      </c>
      <c r="E55" s="57">
        <f t="shared" si="6"/>
        <v>30407.314814999998</v>
      </c>
      <c r="F55" s="100">
        <f t="shared" si="7"/>
        <v>1575.604795</v>
      </c>
      <c r="H55" s="59"/>
      <c r="I55" s="59"/>
      <c r="J55" s="59"/>
    </row>
    <row r="56" spans="2:10" ht="12.75">
      <c r="B56" s="56">
        <v>38777</v>
      </c>
      <c r="C56" s="57">
        <f t="shared" si="4"/>
        <v>456359</v>
      </c>
      <c r="D56" s="57">
        <f t="shared" si="5"/>
        <v>1130286.155551</v>
      </c>
      <c r="E56" s="57">
        <f t="shared" si="6"/>
        <v>24768.223912999994</v>
      </c>
      <c r="F56" s="100">
        <f t="shared" si="7"/>
        <v>1990.6716260000003</v>
      </c>
      <c r="H56" s="59"/>
      <c r="I56" s="59"/>
      <c r="J56" s="59"/>
    </row>
    <row r="57" spans="2:10" ht="12.75">
      <c r="B57" s="56">
        <v>38808</v>
      </c>
      <c r="C57" s="57">
        <f>J114</f>
        <v>461991</v>
      </c>
      <c r="D57" s="57">
        <f>J171</f>
        <v>1182204.2547</v>
      </c>
      <c r="E57" s="57">
        <f>J228</f>
        <v>31278.252099999998</v>
      </c>
      <c r="F57" s="100">
        <f>J284</f>
        <v>1806.8176030000002</v>
      </c>
      <c r="H57" s="59"/>
      <c r="I57" s="59"/>
      <c r="J57" s="59"/>
    </row>
    <row r="58" spans="2:10" ht="12.75">
      <c r="B58" s="56">
        <v>38838</v>
      </c>
      <c r="C58" s="57">
        <f>J115</f>
        <v>468290</v>
      </c>
      <c r="D58" s="57">
        <f>J172</f>
        <v>1176433.1802450002</v>
      </c>
      <c r="E58" s="57">
        <f>J229</f>
        <v>26763.844288</v>
      </c>
      <c r="F58" s="100">
        <f>J285</f>
        <v>2668.822369</v>
      </c>
      <c r="H58" s="59"/>
      <c r="I58" s="59"/>
      <c r="J58" s="59"/>
    </row>
    <row r="59" spans="2:10" ht="12.75">
      <c r="B59" s="56">
        <v>38869</v>
      </c>
      <c r="C59" s="57">
        <f>J116</f>
        <v>473730</v>
      </c>
      <c r="D59" s="57">
        <f>J173</f>
        <v>1175841.8266869998</v>
      </c>
      <c r="E59" s="57">
        <f>J230</f>
        <v>19338.806782</v>
      </c>
      <c r="F59" s="100">
        <f>J286</f>
        <v>2029.22743</v>
      </c>
      <c r="H59" s="59"/>
      <c r="I59" s="59"/>
      <c r="J59" s="59"/>
    </row>
    <row r="60" spans="2:10" ht="12.75">
      <c r="B60" s="60"/>
      <c r="C60" s="61"/>
      <c r="D60" s="61"/>
      <c r="E60" s="61"/>
      <c r="F60" s="61"/>
      <c r="H60" s="59"/>
      <c r="I60" s="59"/>
      <c r="J60" s="59"/>
    </row>
    <row r="61" spans="2:10" ht="12.75">
      <c r="B61" s="60"/>
      <c r="C61" s="61"/>
      <c r="D61" s="61"/>
      <c r="E61" s="61"/>
      <c r="F61" s="61"/>
      <c r="H61" s="59"/>
      <c r="I61" s="59"/>
      <c r="J61" s="59"/>
    </row>
    <row r="62" spans="2:10" ht="12.75">
      <c r="B62" s="62" t="s">
        <v>10</v>
      </c>
      <c r="C62" s="61"/>
      <c r="D62" s="61"/>
      <c r="E62" s="61"/>
      <c r="F62" s="61"/>
      <c r="H62" s="59"/>
      <c r="I62" s="59"/>
      <c r="J62" s="59"/>
    </row>
    <row r="63" spans="2:10" ht="12.75">
      <c r="B63" s="97" t="s">
        <v>11</v>
      </c>
      <c r="C63" s="97"/>
      <c r="D63" s="97"/>
      <c r="E63" s="97"/>
      <c r="F63" s="97"/>
      <c r="G63" s="97"/>
      <c r="H63" s="97"/>
      <c r="I63" s="97"/>
      <c r="J63" s="97"/>
    </row>
    <row r="64" spans="2:10" s="65" customFormat="1" ht="25.5">
      <c r="B64" s="63"/>
      <c r="C64" s="64" t="s">
        <v>20</v>
      </c>
      <c r="D64" s="64" t="s">
        <v>129</v>
      </c>
      <c r="E64" s="64" t="s">
        <v>125</v>
      </c>
      <c r="F64" s="64" t="s">
        <v>130</v>
      </c>
      <c r="G64" s="64" t="s">
        <v>60</v>
      </c>
      <c r="H64" s="64" t="s">
        <v>131</v>
      </c>
      <c r="I64" s="64" t="s">
        <v>132</v>
      </c>
      <c r="J64" s="64" t="s">
        <v>133</v>
      </c>
    </row>
    <row r="65" spans="2:10" ht="12.75">
      <c r="B65" s="56">
        <v>37316</v>
      </c>
      <c r="C65" s="57">
        <v>155525</v>
      </c>
      <c r="D65" s="66" t="s">
        <v>143</v>
      </c>
      <c r="E65" s="57">
        <v>15</v>
      </c>
      <c r="F65" s="66">
        <v>0</v>
      </c>
      <c r="G65" s="57">
        <v>31</v>
      </c>
      <c r="H65" s="66" t="s">
        <v>143</v>
      </c>
      <c r="I65" s="66" t="s">
        <v>143</v>
      </c>
      <c r="J65" s="57">
        <v>155571</v>
      </c>
    </row>
    <row r="66" spans="2:10" ht="12.75">
      <c r="B66" s="56">
        <v>37347</v>
      </c>
      <c r="C66" s="57">
        <v>161294</v>
      </c>
      <c r="D66" s="66" t="s">
        <v>143</v>
      </c>
      <c r="E66" s="57">
        <v>255</v>
      </c>
      <c r="F66" s="66">
        <v>0</v>
      </c>
      <c r="G66" s="57">
        <v>93</v>
      </c>
      <c r="H66" s="66" t="s">
        <v>143</v>
      </c>
      <c r="I66" s="66" t="s">
        <v>143</v>
      </c>
      <c r="J66" s="57">
        <v>161642</v>
      </c>
    </row>
    <row r="67" spans="2:10" ht="12.75">
      <c r="B67" s="56">
        <v>37377</v>
      </c>
      <c r="C67" s="57">
        <v>163963</v>
      </c>
      <c r="D67" s="66" t="s">
        <v>143</v>
      </c>
      <c r="E67" s="57">
        <v>1070</v>
      </c>
      <c r="F67" s="66">
        <v>0</v>
      </c>
      <c r="G67" s="57">
        <v>225</v>
      </c>
      <c r="H67" s="66" t="s">
        <v>143</v>
      </c>
      <c r="I67" s="66" t="s">
        <v>143</v>
      </c>
      <c r="J67" s="57">
        <v>165258</v>
      </c>
    </row>
    <row r="68" spans="2:10" ht="12.75">
      <c r="B68" s="56">
        <v>37408</v>
      </c>
      <c r="C68" s="57">
        <v>168099</v>
      </c>
      <c r="D68" s="66" t="s">
        <v>143</v>
      </c>
      <c r="E68" s="57">
        <v>2549</v>
      </c>
      <c r="F68" s="66">
        <v>0</v>
      </c>
      <c r="G68" s="57">
        <v>411</v>
      </c>
      <c r="H68" s="66" t="s">
        <v>143</v>
      </c>
      <c r="I68" s="66" t="s">
        <v>143</v>
      </c>
      <c r="J68" s="57">
        <v>171059</v>
      </c>
    </row>
    <row r="69" spans="2:10" ht="12.75">
      <c r="B69" s="56">
        <v>37438</v>
      </c>
      <c r="C69" s="57">
        <v>170931</v>
      </c>
      <c r="D69" s="66" t="s">
        <v>143</v>
      </c>
      <c r="E69" s="57">
        <v>4148</v>
      </c>
      <c r="F69" s="66">
        <v>0</v>
      </c>
      <c r="G69" s="57">
        <v>777</v>
      </c>
      <c r="H69" s="66" t="s">
        <v>143</v>
      </c>
      <c r="I69" s="66" t="s">
        <v>143</v>
      </c>
      <c r="J69" s="57">
        <v>175856</v>
      </c>
    </row>
    <row r="70" spans="2:10" ht="12.75">
      <c r="B70" s="56">
        <v>37469</v>
      </c>
      <c r="C70" s="57">
        <v>168594</v>
      </c>
      <c r="D70" s="57">
        <v>1662</v>
      </c>
      <c r="E70" s="57">
        <v>6307</v>
      </c>
      <c r="F70" s="66">
        <v>0</v>
      </c>
      <c r="G70" s="57">
        <v>1410</v>
      </c>
      <c r="H70" s="66" t="s">
        <v>143</v>
      </c>
      <c r="I70" s="57">
        <v>2</v>
      </c>
      <c r="J70" s="57">
        <v>177975</v>
      </c>
    </row>
    <row r="71" spans="2:10" ht="12.75">
      <c r="B71" s="56">
        <v>37500</v>
      </c>
      <c r="C71" s="57">
        <v>174838</v>
      </c>
      <c r="D71" s="57">
        <v>1869</v>
      </c>
      <c r="E71" s="57">
        <v>8492</v>
      </c>
      <c r="F71" s="66">
        <v>0</v>
      </c>
      <c r="G71" s="57">
        <v>2123</v>
      </c>
      <c r="H71" s="57">
        <v>1</v>
      </c>
      <c r="I71" s="57">
        <v>10</v>
      </c>
      <c r="J71" s="57">
        <v>187333</v>
      </c>
    </row>
    <row r="72" spans="2:10" ht="12.75">
      <c r="B72" s="56">
        <v>37530</v>
      </c>
      <c r="C72" s="57">
        <v>249334.28385876113</v>
      </c>
      <c r="D72" s="57">
        <v>2110</v>
      </c>
      <c r="E72" s="57">
        <v>10317</v>
      </c>
      <c r="F72" s="66">
        <v>0</v>
      </c>
      <c r="G72" s="57">
        <v>2559</v>
      </c>
      <c r="H72" s="57">
        <v>14</v>
      </c>
      <c r="I72" s="57">
        <v>17</v>
      </c>
      <c r="J72" s="57">
        <v>264351.28385876113</v>
      </c>
    </row>
    <row r="73" spans="2:10" ht="12.75">
      <c r="B73" s="56">
        <v>37561</v>
      </c>
      <c r="C73" s="57">
        <v>251687.22825564255</v>
      </c>
      <c r="D73" s="57">
        <v>2339</v>
      </c>
      <c r="E73" s="57">
        <v>12127</v>
      </c>
      <c r="F73" s="66">
        <v>0</v>
      </c>
      <c r="G73" s="57">
        <v>3033</v>
      </c>
      <c r="H73" s="57">
        <v>1241</v>
      </c>
      <c r="I73" s="57">
        <v>28</v>
      </c>
      <c r="J73" s="57">
        <v>270455.2282556426</v>
      </c>
    </row>
    <row r="74" spans="2:10" ht="12.75">
      <c r="B74" s="56">
        <v>37591</v>
      </c>
      <c r="C74" s="57">
        <v>257846.94863972126</v>
      </c>
      <c r="D74" s="57">
        <v>2532</v>
      </c>
      <c r="E74" s="57">
        <v>14186</v>
      </c>
      <c r="F74" s="66">
        <v>0</v>
      </c>
      <c r="G74" s="57">
        <v>3681</v>
      </c>
      <c r="H74" s="57">
        <v>1329</v>
      </c>
      <c r="I74" s="57">
        <v>49</v>
      </c>
      <c r="J74" s="57">
        <v>279623.94863972126</v>
      </c>
    </row>
    <row r="75" spans="2:10" ht="12.75">
      <c r="B75" s="56">
        <v>37622</v>
      </c>
      <c r="C75" s="57">
        <v>260142.89303660253</v>
      </c>
      <c r="D75" s="57">
        <v>2597</v>
      </c>
      <c r="E75" s="57">
        <v>15888</v>
      </c>
      <c r="F75" s="66">
        <v>0</v>
      </c>
      <c r="G75" s="57">
        <v>4487</v>
      </c>
      <c r="H75" s="57">
        <v>1346</v>
      </c>
      <c r="I75" s="57">
        <v>65</v>
      </c>
      <c r="J75" s="57">
        <v>284525.89303660253</v>
      </c>
    </row>
    <row r="76" spans="2:10" ht="12.75">
      <c r="B76" s="56">
        <v>37653</v>
      </c>
      <c r="C76" s="57">
        <v>262240.8374334838</v>
      </c>
      <c r="D76" s="57">
        <v>2680</v>
      </c>
      <c r="E76" s="57">
        <v>17327</v>
      </c>
      <c r="F76" s="66">
        <v>0</v>
      </c>
      <c r="G76" s="57">
        <v>4800</v>
      </c>
      <c r="H76" s="57">
        <v>1361</v>
      </c>
      <c r="I76" s="57">
        <v>76</v>
      </c>
      <c r="J76" s="57">
        <v>288484.8374334838</v>
      </c>
    </row>
    <row r="77" spans="2:10" ht="12.75">
      <c r="B77" s="56">
        <v>37681</v>
      </c>
      <c r="C77" s="57">
        <v>266836.531556843</v>
      </c>
      <c r="D77" s="57">
        <v>2849</v>
      </c>
      <c r="E77" s="57">
        <v>18607</v>
      </c>
      <c r="F77" s="66">
        <v>0</v>
      </c>
      <c r="G77" s="57">
        <v>5047</v>
      </c>
      <c r="H77" s="57">
        <v>1364</v>
      </c>
      <c r="I77" s="57">
        <v>86</v>
      </c>
      <c r="J77" s="57">
        <v>294789.531556843</v>
      </c>
    </row>
    <row r="78" spans="2:10" ht="12.75">
      <c r="B78" s="56">
        <v>37712</v>
      </c>
      <c r="C78" s="57">
        <v>267065.05418883875</v>
      </c>
      <c r="D78" s="57">
        <v>3020</v>
      </c>
      <c r="E78" s="57">
        <v>19666</v>
      </c>
      <c r="F78" s="66">
        <v>0</v>
      </c>
      <c r="G78" s="57">
        <v>5135</v>
      </c>
      <c r="H78" s="57">
        <v>1373</v>
      </c>
      <c r="I78" s="57">
        <v>94</v>
      </c>
      <c r="J78" s="57">
        <v>296353.05418883875</v>
      </c>
    </row>
    <row r="79" spans="2:10" ht="12.75">
      <c r="B79" s="56">
        <v>37742</v>
      </c>
      <c r="C79" s="57">
        <v>269192.7745729175</v>
      </c>
      <c r="D79" s="57">
        <v>3125</v>
      </c>
      <c r="E79" s="57">
        <v>20775</v>
      </c>
      <c r="F79" s="66">
        <v>0</v>
      </c>
      <c r="G79" s="57">
        <v>5694</v>
      </c>
      <c r="H79" s="57">
        <v>1382</v>
      </c>
      <c r="I79" s="57">
        <v>99</v>
      </c>
      <c r="J79" s="57">
        <v>300267.7745729175</v>
      </c>
    </row>
    <row r="80" spans="2:10" ht="12.75">
      <c r="B80" s="56">
        <v>37773</v>
      </c>
      <c r="C80" s="57">
        <v>271475.71896979865</v>
      </c>
      <c r="D80" s="57">
        <v>3244</v>
      </c>
      <c r="E80" s="57">
        <v>21538</v>
      </c>
      <c r="F80" s="66">
        <v>0</v>
      </c>
      <c r="G80" s="57">
        <v>6145</v>
      </c>
      <c r="H80" s="57">
        <v>1395</v>
      </c>
      <c r="I80" s="57">
        <v>115</v>
      </c>
      <c r="J80" s="57">
        <v>303912.71896979865</v>
      </c>
    </row>
    <row r="81" spans="2:10" ht="12.75">
      <c r="B81" s="56">
        <v>37803</v>
      </c>
      <c r="C81" s="57">
        <v>273825.4393538774</v>
      </c>
      <c r="D81" s="57">
        <v>3364</v>
      </c>
      <c r="E81" s="57">
        <v>22582</v>
      </c>
      <c r="F81" s="66">
        <v>0</v>
      </c>
      <c r="G81" s="57">
        <v>6546</v>
      </c>
      <c r="H81" s="57">
        <v>1401</v>
      </c>
      <c r="I81" s="57">
        <v>122</v>
      </c>
      <c r="J81" s="57">
        <v>307840.4393538774</v>
      </c>
    </row>
    <row r="82" spans="2:10" ht="12.75">
      <c r="B82" s="56">
        <v>37834</v>
      </c>
      <c r="C82" s="57">
        <v>275222.957513952</v>
      </c>
      <c r="D82" s="57">
        <v>3486</v>
      </c>
      <c r="E82" s="57">
        <v>23514</v>
      </c>
      <c r="F82" s="66">
        <v>0</v>
      </c>
      <c r="G82" s="57">
        <v>7242</v>
      </c>
      <c r="H82" s="57">
        <v>1405</v>
      </c>
      <c r="I82" s="57">
        <v>137</v>
      </c>
      <c r="J82" s="57">
        <v>311006.957513952</v>
      </c>
    </row>
    <row r="83" spans="2:10" ht="12.75">
      <c r="B83" s="56">
        <v>37865</v>
      </c>
      <c r="C83" s="57">
        <v>279789.3281476401</v>
      </c>
      <c r="D83" s="57">
        <v>3604</v>
      </c>
      <c r="E83" s="57">
        <v>24558</v>
      </c>
      <c r="F83" s="66">
        <v>0</v>
      </c>
      <c r="G83" s="57">
        <v>7856</v>
      </c>
      <c r="H83" s="57">
        <v>1411</v>
      </c>
      <c r="I83" s="57">
        <v>151</v>
      </c>
      <c r="J83" s="57">
        <v>317369.3281476401</v>
      </c>
    </row>
    <row r="84" spans="2:16" ht="12.75">
      <c r="B84" s="56">
        <v>37895</v>
      </c>
      <c r="C84" s="57">
        <v>282074</v>
      </c>
      <c r="D84" s="57">
        <v>3646</v>
      </c>
      <c r="E84" s="57">
        <v>25714</v>
      </c>
      <c r="F84" s="66">
        <v>0</v>
      </c>
      <c r="G84" s="57">
        <v>8688</v>
      </c>
      <c r="H84" s="57">
        <v>1421</v>
      </c>
      <c r="I84" s="57">
        <v>159</v>
      </c>
      <c r="J84" s="57">
        <v>321702</v>
      </c>
      <c r="L84"/>
      <c r="M84"/>
      <c r="N84"/>
      <c r="O84"/>
      <c r="P84"/>
    </row>
    <row r="85" spans="2:16" ht="12.75">
      <c r="B85" s="56">
        <v>37926</v>
      </c>
      <c r="C85" s="57">
        <v>260904</v>
      </c>
      <c r="D85" s="57">
        <v>3743</v>
      </c>
      <c r="E85" s="57">
        <v>27356</v>
      </c>
      <c r="F85" s="66">
        <v>0</v>
      </c>
      <c r="G85" s="57">
        <v>8210</v>
      </c>
      <c r="H85" s="57">
        <v>1427</v>
      </c>
      <c r="I85" s="57">
        <v>165</v>
      </c>
      <c r="J85" s="57">
        <v>301805</v>
      </c>
      <c r="L85"/>
      <c r="M85"/>
      <c r="N85"/>
      <c r="O85"/>
      <c r="P85"/>
    </row>
    <row r="86" spans="2:19" ht="12.75">
      <c r="B86" s="56">
        <v>37956</v>
      </c>
      <c r="C86" s="57">
        <v>265645</v>
      </c>
      <c r="D86" s="57">
        <v>3841</v>
      </c>
      <c r="E86" s="57">
        <v>28571</v>
      </c>
      <c r="F86" s="66">
        <v>0</v>
      </c>
      <c r="G86" s="57">
        <v>9794</v>
      </c>
      <c r="H86" s="57">
        <v>1443</v>
      </c>
      <c r="I86" s="57">
        <v>177</v>
      </c>
      <c r="J86" s="57">
        <v>309471</v>
      </c>
      <c r="L86" s="156"/>
      <c r="M86" s="156"/>
      <c r="N86" s="156"/>
      <c r="O86"/>
      <c r="P86" s="156"/>
      <c r="Q86" s="156"/>
      <c r="R86" s="156"/>
      <c r="S86" s="156"/>
    </row>
    <row r="87" spans="2:16" ht="12.75">
      <c r="B87" s="56">
        <v>37987</v>
      </c>
      <c r="C87" s="57">
        <v>261912</v>
      </c>
      <c r="D87" s="57">
        <v>3830</v>
      </c>
      <c r="E87" s="57">
        <v>29417</v>
      </c>
      <c r="F87" s="66">
        <v>0</v>
      </c>
      <c r="G87" s="57">
        <v>10075</v>
      </c>
      <c r="H87" s="57">
        <v>1445</v>
      </c>
      <c r="I87" s="57">
        <v>178</v>
      </c>
      <c r="J87" s="57">
        <v>306857</v>
      </c>
      <c r="L87"/>
      <c r="M87"/>
      <c r="N87"/>
      <c r="O87"/>
      <c r="P87"/>
    </row>
    <row r="88" spans="2:16" ht="12.75">
      <c r="B88" s="56">
        <v>38018</v>
      </c>
      <c r="C88" s="57">
        <v>265809</v>
      </c>
      <c r="D88" s="57">
        <v>3832</v>
      </c>
      <c r="E88" s="57">
        <v>30193</v>
      </c>
      <c r="F88" s="66">
        <v>0</v>
      </c>
      <c r="G88" s="57">
        <v>10071</v>
      </c>
      <c r="H88" s="57">
        <v>1450</v>
      </c>
      <c r="I88" s="57">
        <v>181</v>
      </c>
      <c r="J88" s="57">
        <v>311536</v>
      </c>
      <c r="L88"/>
      <c r="M88"/>
      <c r="N88"/>
      <c r="O88"/>
      <c r="P88"/>
    </row>
    <row r="89" spans="2:16" ht="12.75">
      <c r="B89" s="56">
        <v>38047</v>
      </c>
      <c r="C89" s="57">
        <v>269206</v>
      </c>
      <c r="D89" s="57">
        <v>3858</v>
      </c>
      <c r="E89" s="57">
        <v>30600</v>
      </c>
      <c r="F89" s="66">
        <v>0</v>
      </c>
      <c r="G89" s="57">
        <v>10951</v>
      </c>
      <c r="H89" s="57">
        <v>1456</v>
      </c>
      <c r="I89" s="57">
        <v>179</v>
      </c>
      <c r="J89" s="57">
        <v>316250</v>
      </c>
      <c r="L89"/>
      <c r="M89"/>
      <c r="N89"/>
      <c r="O89"/>
      <c r="P89"/>
    </row>
    <row r="90" spans="2:16" ht="12.75">
      <c r="B90" s="56">
        <v>38078</v>
      </c>
      <c r="C90" s="57">
        <v>273761</v>
      </c>
      <c r="D90" s="57">
        <v>3858</v>
      </c>
      <c r="E90" s="57">
        <v>31580</v>
      </c>
      <c r="F90" s="66">
        <v>0</v>
      </c>
      <c r="G90" s="52">
        <v>11670</v>
      </c>
      <c r="H90" s="57">
        <v>1454</v>
      </c>
      <c r="I90" s="57">
        <v>179</v>
      </c>
      <c r="J90" s="57">
        <v>322502</v>
      </c>
      <c r="L90"/>
      <c r="M90"/>
      <c r="N90"/>
      <c r="O90"/>
      <c r="P90"/>
    </row>
    <row r="91" spans="2:16" ht="12.75">
      <c r="B91" s="56">
        <v>38108</v>
      </c>
      <c r="C91" s="57">
        <v>277207</v>
      </c>
      <c r="D91" s="57">
        <v>3856</v>
      </c>
      <c r="E91" s="57">
        <v>32118</v>
      </c>
      <c r="F91" s="66">
        <v>0</v>
      </c>
      <c r="G91" s="57">
        <v>9756</v>
      </c>
      <c r="H91" s="57">
        <v>1455</v>
      </c>
      <c r="I91" s="57">
        <v>181</v>
      </c>
      <c r="J91" s="57">
        <v>324573</v>
      </c>
      <c r="L91"/>
      <c r="M91"/>
      <c r="N91"/>
      <c r="O91"/>
      <c r="P91"/>
    </row>
    <row r="92" spans="2:16" ht="12.75">
      <c r="B92" s="56">
        <v>38139</v>
      </c>
      <c r="C92" s="57">
        <v>282884</v>
      </c>
      <c r="D92" s="57">
        <v>3869</v>
      </c>
      <c r="E92" s="10">
        <v>33191</v>
      </c>
      <c r="F92" s="66">
        <v>0</v>
      </c>
      <c r="G92" s="57">
        <v>11424</v>
      </c>
      <c r="H92" s="57">
        <v>1482</v>
      </c>
      <c r="I92" s="57">
        <v>179</v>
      </c>
      <c r="J92" s="57">
        <v>333029</v>
      </c>
      <c r="L92"/>
      <c r="M92"/>
      <c r="N92"/>
      <c r="O92"/>
      <c r="P92"/>
    </row>
    <row r="93" spans="2:16" ht="12.75">
      <c r="B93" s="56">
        <v>38169</v>
      </c>
      <c r="C93" s="57">
        <v>289603</v>
      </c>
      <c r="D93" s="57">
        <v>3833</v>
      </c>
      <c r="E93" s="10">
        <v>33267</v>
      </c>
      <c r="F93" s="66">
        <v>0</v>
      </c>
      <c r="G93" s="10">
        <v>13218</v>
      </c>
      <c r="H93" s="10">
        <v>1470</v>
      </c>
      <c r="I93" s="10">
        <v>192</v>
      </c>
      <c r="J93" s="57">
        <v>341583</v>
      </c>
      <c r="L93"/>
      <c r="M93"/>
      <c r="N93"/>
      <c r="O93"/>
      <c r="P93"/>
    </row>
    <row r="94" spans="2:16" ht="12.75">
      <c r="B94" s="56">
        <v>38200</v>
      </c>
      <c r="C94" s="57">
        <v>292370</v>
      </c>
      <c r="D94" s="57">
        <v>3791</v>
      </c>
      <c r="E94" s="10">
        <v>35657</v>
      </c>
      <c r="F94" s="66">
        <v>0</v>
      </c>
      <c r="G94" s="10">
        <v>13473</v>
      </c>
      <c r="H94" s="10">
        <v>1478</v>
      </c>
      <c r="I94" s="10">
        <v>210</v>
      </c>
      <c r="J94" s="57">
        <v>346979</v>
      </c>
      <c r="L94"/>
      <c r="M94"/>
      <c r="N94"/>
      <c r="O94"/>
      <c r="P94"/>
    </row>
    <row r="95" spans="2:16" ht="12.75">
      <c r="B95" s="56">
        <v>38231</v>
      </c>
      <c r="C95" s="57">
        <v>316673</v>
      </c>
      <c r="D95" s="57">
        <v>3756</v>
      </c>
      <c r="E95" s="10">
        <v>36778</v>
      </c>
      <c r="F95" s="66">
        <v>0</v>
      </c>
      <c r="G95" s="10">
        <v>14179</v>
      </c>
      <c r="H95" s="10">
        <v>1482</v>
      </c>
      <c r="I95" s="10">
        <v>222</v>
      </c>
      <c r="J95" s="57">
        <v>373090</v>
      </c>
      <c r="L95"/>
      <c r="M95"/>
      <c r="N95"/>
      <c r="O95"/>
      <c r="P95"/>
    </row>
    <row r="96" spans="2:16" ht="12.75">
      <c r="B96" s="56">
        <v>38261</v>
      </c>
      <c r="C96" s="57">
        <v>315891</v>
      </c>
      <c r="D96" s="57">
        <v>3714</v>
      </c>
      <c r="E96" s="10">
        <v>37739</v>
      </c>
      <c r="F96" s="66">
        <v>0</v>
      </c>
      <c r="G96" s="10">
        <v>13963</v>
      </c>
      <c r="H96" s="10">
        <v>1481</v>
      </c>
      <c r="I96" s="10">
        <v>238</v>
      </c>
      <c r="J96" s="57">
        <v>373026</v>
      </c>
      <c r="L96"/>
      <c r="M96"/>
      <c r="N96"/>
      <c r="O96"/>
      <c r="P96"/>
    </row>
    <row r="97" spans="2:16" ht="12.75">
      <c r="B97" s="56">
        <v>38292</v>
      </c>
      <c r="C97" s="57">
        <v>331601</v>
      </c>
      <c r="D97" s="57">
        <v>3664</v>
      </c>
      <c r="E97" s="10">
        <v>38667</v>
      </c>
      <c r="F97" s="66">
        <v>0</v>
      </c>
      <c r="G97" s="10">
        <v>14565</v>
      </c>
      <c r="H97" s="10">
        <v>1482</v>
      </c>
      <c r="I97" s="10">
        <v>241</v>
      </c>
      <c r="J97" s="57">
        <v>390220</v>
      </c>
      <c r="L97"/>
      <c r="M97"/>
      <c r="N97"/>
      <c r="O97"/>
      <c r="P97"/>
    </row>
    <row r="98" spans="2:19" ht="12.75">
      <c r="B98" s="56">
        <v>38322</v>
      </c>
      <c r="C98" s="57">
        <v>335997</v>
      </c>
      <c r="D98" s="57">
        <v>3612</v>
      </c>
      <c r="E98" s="10">
        <v>39627</v>
      </c>
      <c r="F98" s="66">
        <v>0</v>
      </c>
      <c r="G98" s="10">
        <v>15651</v>
      </c>
      <c r="H98" s="10">
        <v>1489</v>
      </c>
      <c r="I98" s="10">
        <v>255</v>
      </c>
      <c r="J98" s="57">
        <v>396631</v>
      </c>
      <c r="L98" s="156"/>
      <c r="M98" s="156"/>
      <c r="N98" s="156"/>
      <c r="O98"/>
      <c r="P98" s="156"/>
      <c r="Q98" s="156"/>
      <c r="R98" s="156"/>
      <c r="S98" s="156"/>
    </row>
    <row r="99" spans="2:19" ht="12.75">
      <c r="B99" s="56">
        <v>38353</v>
      </c>
      <c r="C99" s="57">
        <v>340327</v>
      </c>
      <c r="D99" s="57">
        <v>3574</v>
      </c>
      <c r="E99" s="10">
        <v>40337</v>
      </c>
      <c r="F99" s="10">
        <v>0</v>
      </c>
      <c r="G99" s="10">
        <v>16272</v>
      </c>
      <c r="H99" s="10">
        <v>1493</v>
      </c>
      <c r="I99" s="10">
        <v>263</v>
      </c>
      <c r="J99" s="57">
        <v>402266</v>
      </c>
      <c r="L99" s="156"/>
      <c r="M99" s="156"/>
      <c r="N99" s="156"/>
      <c r="O99"/>
      <c r="P99" s="156"/>
      <c r="Q99" s="156"/>
      <c r="R99" s="156"/>
      <c r="S99" s="156"/>
    </row>
    <row r="100" spans="2:19" ht="12.75">
      <c r="B100" s="56">
        <v>38384</v>
      </c>
      <c r="C100" s="57">
        <v>342912</v>
      </c>
      <c r="D100" s="57">
        <v>3537</v>
      </c>
      <c r="E100" s="10">
        <v>41054</v>
      </c>
      <c r="F100" s="10">
        <v>0</v>
      </c>
      <c r="G100" s="10">
        <v>16650</v>
      </c>
      <c r="H100" s="10">
        <v>1497</v>
      </c>
      <c r="I100" s="10">
        <v>273</v>
      </c>
      <c r="J100" s="57">
        <v>405923</v>
      </c>
      <c r="L100" s="156"/>
      <c r="M100" s="156"/>
      <c r="N100" s="156"/>
      <c r="O100"/>
      <c r="P100" s="156"/>
      <c r="Q100" s="156"/>
      <c r="R100" s="156"/>
      <c r="S100" s="156"/>
    </row>
    <row r="101" spans="2:19" ht="12.75">
      <c r="B101" s="56">
        <v>38412</v>
      </c>
      <c r="C101" s="57">
        <v>346714</v>
      </c>
      <c r="D101" s="57">
        <v>3496</v>
      </c>
      <c r="E101" s="10">
        <v>41990</v>
      </c>
      <c r="F101" s="10">
        <v>0</v>
      </c>
      <c r="G101" s="10">
        <v>17325</v>
      </c>
      <c r="H101" s="10">
        <v>1500</v>
      </c>
      <c r="I101" s="10">
        <v>286</v>
      </c>
      <c r="J101" s="57">
        <v>411311</v>
      </c>
      <c r="L101"/>
      <c r="M101"/>
      <c r="N101"/>
      <c r="O101"/>
      <c r="P101" s="156"/>
      <c r="Q101" s="156"/>
      <c r="R101" s="156"/>
      <c r="S101" s="156"/>
    </row>
    <row r="102" spans="2:19" ht="12.75">
      <c r="B102" s="56">
        <v>38443</v>
      </c>
      <c r="C102" s="57">
        <v>350366</v>
      </c>
      <c r="D102" s="57">
        <v>3465</v>
      </c>
      <c r="E102" s="10">
        <v>41819</v>
      </c>
      <c r="F102" s="10">
        <v>0</v>
      </c>
      <c r="G102" s="10">
        <v>17894</v>
      </c>
      <c r="H102" s="10">
        <v>1503</v>
      </c>
      <c r="I102" s="10">
        <v>317</v>
      </c>
      <c r="J102" s="57">
        <f aca="true" t="shared" si="8" ref="J102:J110">SUM(C102:I102)</f>
        <v>415364</v>
      </c>
      <c r="L102"/>
      <c r="M102"/>
      <c r="N102"/>
      <c r="O102"/>
      <c r="P102" s="156"/>
      <c r="Q102" s="156"/>
      <c r="R102" s="156"/>
      <c r="S102" s="156"/>
    </row>
    <row r="103" spans="2:19" ht="12.75">
      <c r="B103" s="56">
        <v>38473</v>
      </c>
      <c r="C103" s="57">
        <v>350663</v>
      </c>
      <c r="D103" s="57">
        <v>3435</v>
      </c>
      <c r="E103" s="10">
        <v>43085</v>
      </c>
      <c r="F103" s="10">
        <v>0</v>
      </c>
      <c r="G103" s="10">
        <v>14378</v>
      </c>
      <c r="H103" s="10">
        <v>1509</v>
      </c>
      <c r="I103" s="10">
        <v>340</v>
      </c>
      <c r="J103" s="57">
        <f t="shared" si="8"/>
        <v>413410</v>
      </c>
      <c r="L103"/>
      <c r="M103"/>
      <c r="N103"/>
      <c r="O103"/>
      <c r="P103" s="156"/>
      <c r="Q103" s="156"/>
      <c r="R103" s="156"/>
      <c r="S103" s="156"/>
    </row>
    <row r="104" spans="2:19" ht="12.75">
      <c r="B104" s="56">
        <v>38504</v>
      </c>
      <c r="C104" s="57">
        <v>354915</v>
      </c>
      <c r="D104" s="57">
        <v>3410</v>
      </c>
      <c r="E104" s="10">
        <v>44196</v>
      </c>
      <c r="F104" s="10">
        <v>0</v>
      </c>
      <c r="G104" s="10">
        <v>20724</v>
      </c>
      <c r="H104" s="10">
        <v>1531</v>
      </c>
      <c r="I104" s="10">
        <v>370</v>
      </c>
      <c r="J104" s="57">
        <f t="shared" si="8"/>
        <v>425146</v>
      </c>
      <c r="L104"/>
      <c r="M104"/>
      <c r="N104"/>
      <c r="O104"/>
      <c r="P104" s="156"/>
      <c r="Q104" s="156"/>
      <c r="R104" s="156"/>
      <c r="S104" s="156"/>
    </row>
    <row r="105" spans="2:16" ht="12.75">
      <c r="B105" s="56">
        <v>38534</v>
      </c>
      <c r="C105" s="57">
        <v>328642</v>
      </c>
      <c r="D105" s="57">
        <v>3386</v>
      </c>
      <c r="E105" s="57">
        <v>44375</v>
      </c>
      <c r="F105" s="10">
        <v>0</v>
      </c>
      <c r="G105" s="10">
        <v>22281</v>
      </c>
      <c r="H105" s="10">
        <v>1554</v>
      </c>
      <c r="I105" s="10">
        <v>409</v>
      </c>
      <c r="J105" s="57">
        <f t="shared" si="8"/>
        <v>400647</v>
      </c>
      <c r="L105"/>
      <c r="M105"/>
      <c r="N105"/>
      <c r="O105"/>
      <c r="P105"/>
    </row>
    <row r="106" spans="2:16" ht="12.75">
      <c r="B106" s="56">
        <v>38565</v>
      </c>
      <c r="C106" s="57">
        <v>333802</v>
      </c>
      <c r="D106" s="57">
        <v>3365</v>
      </c>
      <c r="E106" s="10">
        <v>45586</v>
      </c>
      <c r="F106" s="10">
        <v>0</v>
      </c>
      <c r="G106" s="10">
        <v>23130</v>
      </c>
      <c r="H106" s="10">
        <v>1527</v>
      </c>
      <c r="I106" s="10">
        <v>454</v>
      </c>
      <c r="J106" s="57">
        <f t="shared" si="8"/>
        <v>407864</v>
      </c>
      <c r="L106"/>
      <c r="M106"/>
      <c r="N106"/>
      <c r="O106"/>
      <c r="P106"/>
    </row>
    <row r="107" spans="2:16" ht="12.75">
      <c r="B107" s="56">
        <v>38596</v>
      </c>
      <c r="C107" s="57">
        <v>338831</v>
      </c>
      <c r="D107" s="57">
        <v>3344</v>
      </c>
      <c r="E107" s="10">
        <v>47892</v>
      </c>
      <c r="F107" s="10">
        <v>0</v>
      </c>
      <c r="G107" s="10">
        <v>26288</v>
      </c>
      <c r="H107" s="10">
        <v>1532</v>
      </c>
      <c r="I107" s="10">
        <v>503</v>
      </c>
      <c r="J107" s="57">
        <f t="shared" si="8"/>
        <v>418390</v>
      </c>
      <c r="L107"/>
      <c r="M107"/>
      <c r="N107"/>
      <c r="O107"/>
      <c r="P107"/>
    </row>
    <row r="108" spans="2:16" ht="12.75">
      <c r="B108" s="56">
        <v>38626</v>
      </c>
      <c r="C108" s="57">
        <v>338303</v>
      </c>
      <c r="D108" s="57">
        <v>3537</v>
      </c>
      <c r="E108" s="10">
        <v>49115</v>
      </c>
      <c r="F108" s="10">
        <v>0</v>
      </c>
      <c r="G108" s="10">
        <v>27988</v>
      </c>
      <c r="H108" s="10">
        <v>1523</v>
      </c>
      <c r="I108" s="10">
        <v>554</v>
      </c>
      <c r="J108" s="57">
        <f t="shared" si="8"/>
        <v>421020</v>
      </c>
      <c r="L108"/>
      <c r="M108"/>
      <c r="N108"/>
      <c r="O108"/>
      <c r="P108"/>
    </row>
    <row r="109" spans="2:16" ht="12.75">
      <c r="B109" s="56">
        <v>38657</v>
      </c>
      <c r="C109" s="57">
        <v>341984</v>
      </c>
      <c r="D109" s="57">
        <v>3496</v>
      </c>
      <c r="E109" s="10">
        <v>49933</v>
      </c>
      <c r="F109" s="10">
        <v>0</v>
      </c>
      <c r="G109" s="10">
        <v>29536</v>
      </c>
      <c r="H109" s="10">
        <v>1538</v>
      </c>
      <c r="I109" s="10">
        <v>599</v>
      </c>
      <c r="J109" s="57">
        <f t="shared" si="8"/>
        <v>427086</v>
      </c>
      <c r="L109"/>
      <c r="M109"/>
      <c r="N109"/>
      <c r="O109"/>
      <c r="P109"/>
    </row>
    <row r="110" spans="2:16" ht="12.75">
      <c r="B110" s="56">
        <v>38687</v>
      </c>
      <c r="C110" s="57">
        <v>344933</v>
      </c>
      <c r="D110" s="57">
        <v>3465</v>
      </c>
      <c r="E110" s="10">
        <v>50723</v>
      </c>
      <c r="F110" s="10">
        <v>0</v>
      </c>
      <c r="G110" s="10">
        <v>31382</v>
      </c>
      <c r="H110" s="10">
        <v>1543</v>
      </c>
      <c r="I110" s="10">
        <v>685</v>
      </c>
      <c r="J110" s="57">
        <f t="shared" si="8"/>
        <v>432731</v>
      </c>
      <c r="L110"/>
      <c r="M110"/>
      <c r="N110"/>
      <c r="O110"/>
      <c r="P110"/>
    </row>
    <row r="111" spans="2:16" ht="12.75">
      <c r="B111" s="56">
        <v>38718</v>
      </c>
      <c r="C111" s="57">
        <v>351356</v>
      </c>
      <c r="D111" s="57">
        <v>3262</v>
      </c>
      <c r="E111" s="10">
        <v>51462</v>
      </c>
      <c r="F111" s="10">
        <v>0</v>
      </c>
      <c r="G111" s="10">
        <v>32657</v>
      </c>
      <c r="H111" s="10">
        <v>1547</v>
      </c>
      <c r="I111" s="10">
        <v>751</v>
      </c>
      <c r="J111" s="57">
        <f aca="true" t="shared" si="9" ref="J111:J116">SUM(C111:I111)</f>
        <v>441035</v>
      </c>
      <c r="L111"/>
      <c r="M111"/>
      <c r="N111"/>
      <c r="O111"/>
      <c r="P111"/>
    </row>
    <row r="112" spans="2:16" ht="12.75">
      <c r="B112" s="56">
        <v>38749</v>
      </c>
      <c r="C112" s="57">
        <v>354915</v>
      </c>
      <c r="D112" s="57">
        <v>3229</v>
      </c>
      <c r="E112" s="10">
        <v>51931</v>
      </c>
      <c r="F112" s="10">
        <v>0</v>
      </c>
      <c r="G112" s="10">
        <v>33754</v>
      </c>
      <c r="H112" s="10">
        <v>1546</v>
      </c>
      <c r="I112" s="10">
        <v>832</v>
      </c>
      <c r="J112" s="57">
        <f t="shared" si="9"/>
        <v>446207</v>
      </c>
      <c r="L112"/>
      <c r="M112"/>
      <c r="N112"/>
      <c r="O112"/>
      <c r="P112"/>
    </row>
    <row r="113" spans="2:16" ht="12.75">
      <c r="B113" s="56">
        <v>38777</v>
      </c>
      <c r="C113" s="57">
        <v>363340</v>
      </c>
      <c r="D113" s="57">
        <v>3212</v>
      </c>
      <c r="E113" s="10">
        <v>52552</v>
      </c>
      <c r="F113" s="10">
        <v>0</v>
      </c>
      <c r="G113" s="10">
        <v>34805</v>
      </c>
      <c r="H113" s="10">
        <v>1549</v>
      </c>
      <c r="I113" s="10">
        <v>901</v>
      </c>
      <c r="J113" s="57">
        <f t="shared" si="9"/>
        <v>456359</v>
      </c>
      <c r="L113"/>
      <c r="M113"/>
      <c r="N113"/>
      <c r="O113"/>
      <c r="P113"/>
    </row>
    <row r="114" spans="2:16" ht="12.75">
      <c r="B114" s="56">
        <v>38808</v>
      </c>
      <c r="C114" s="57">
        <v>366742</v>
      </c>
      <c r="D114" s="57">
        <v>3193</v>
      </c>
      <c r="E114" s="10">
        <v>53197</v>
      </c>
      <c r="F114" s="10">
        <v>0</v>
      </c>
      <c r="G114" s="10">
        <v>36341</v>
      </c>
      <c r="H114" s="10">
        <v>1561</v>
      </c>
      <c r="I114" s="10">
        <v>957</v>
      </c>
      <c r="J114" s="57">
        <f t="shared" si="9"/>
        <v>461991</v>
      </c>
      <c r="L114"/>
      <c r="M114"/>
      <c r="N114"/>
      <c r="O114"/>
      <c r="P114"/>
    </row>
    <row r="115" spans="2:16" ht="12.75">
      <c r="B115" s="56">
        <v>38838</v>
      </c>
      <c r="C115" s="57">
        <v>370118</v>
      </c>
      <c r="D115" s="57">
        <v>3162</v>
      </c>
      <c r="E115" s="10">
        <v>54092</v>
      </c>
      <c r="F115" s="10">
        <v>0</v>
      </c>
      <c r="G115" s="10">
        <v>38344</v>
      </c>
      <c r="H115" s="10">
        <v>1561</v>
      </c>
      <c r="I115" s="10">
        <v>1013</v>
      </c>
      <c r="J115" s="57">
        <f t="shared" si="9"/>
        <v>468290</v>
      </c>
      <c r="L115"/>
      <c r="M115"/>
      <c r="N115"/>
      <c r="O115"/>
      <c r="P115"/>
    </row>
    <row r="116" spans="2:16" ht="12.75">
      <c r="B116" s="56">
        <v>38869</v>
      </c>
      <c r="C116" s="57">
        <v>373108</v>
      </c>
      <c r="D116" s="57">
        <v>3147</v>
      </c>
      <c r="E116" s="10">
        <v>54920</v>
      </c>
      <c r="F116" s="10">
        <v>0</v>
      </c>
      <c r="G116" s="10">
        <v>39897</v>
      </c>
      <c r="H116" s="10">
        <v>1563</v>
      </c>
      <c r="I116" s="10">
        <v>1095</v>
      </c>
      <c r="J116" s="57">
        <f t="shared" si="9"/>
        <v>473730</v>
      </c>
      <c r="L116"/>
      <c r="M116"/>
      <c r="N116"/>
      <c r="O116"/>
      <c r="P116"/>
    </row>
    <row r="117" spans="2:16" ht="12.75">
      <c r="B117" s="155"/>
      <c r="C117" s="148"/>
      <c r="D117" s="148"/>
      <c r="E117" s="148"/>
      <c r="F117" s="148"/>
      <c r="G117" s="148"/>
      <c r="H117" s="148"/>
      <c r="I117" s="148"/>
      <c r="J117" s="78"/>
      <c r="L117"/>
      <c r="M117"/>
      <c r="N117"/>
      <c r="O117"/>
      <c r="P117"/>
    </row>
    <row r="118" spans="2:16" ht="12.75">
      <c r="B118" s="60"/>
      <c r="C118" s="171"/>
      <c r="D118" s="171"/>
      <c r="E118" s="171"/>
      <c r="F118" s="145"/>
      <c r="G118" s="171"/>
      <c r="H118" s="171"/>
      <c r="I118" s="171"/>
      <c r="J118" s="77"/>
      <c r="L118"/>
      <c r="M118"/>
      <c r="N118"/>
      <c r="O118"/>
      <c r="P118"/>
    </row>
    <row r="119" spans="2:16" s="67" customFormat="1" ht="12.75">
      <c r="B119" s="62" t="s">
        <v>12</v>
      </c>
      <c r="C119" s="61"/>
      <c r="D119" s="61"/>
      <c r="E119" s="61"/>
      <c r="G119" s="61"/>
      <c r="H119" s="61"/>
      <c r="J119" s="61"/>
      <c r="L119"/>
      <c r="M119"/>
      <c r="N119"/>
      <c r="O119"/>
      <c r="P119"/>
    </row>
    <row r="120" spans="2:16" s="67" customFormat="1" ht="12.75">
      <c r="B120" s="97" t="s">
        <v>134</v>
      </c>
      <c r="C120" s="97"/>
      <c r="D120" s="97"/>
      <c r="E120" s="97"/>
      <c r="F120" s="97"/>
      <c r="G120" s="97"/>
      <c r="H120" s="97"/>
      <c r="I120" s="97"/>
      <c r="J120" s="97"/>
      <c r="L120"/>
      <c r="M120"/>
      <c r="N120"/>
      <c r="O120"/>
      <c r="P120"/>
    </row>
    <row r="121" spans="2:16" s="65" customFormat="1" ht="25.5">
      <c r="B121" s="64"/>
      <c r="C121" s="64" t="s">
        <v>20</v>
      </c>
      <c r="D121" s="64" t="s">
        <v>129</v>
      </c>
      <c r="E121" s="64" t="s">
        <v>125</v>
      </c>
      <c r="F121" s="64" t="s">
        <v>130</v>
      </c>
      <c r="G121" s="64" t="s">
        <v>60</v>
      </c>
      <c r="H121" s="64" t="s">
        <v>131</v>
      </c>
      <c r="I121" s="64" t="s">
        <v>132</v>
      </c>
      <c r="J121" s="64" t="s">
        <v>49</v>
      </c>
      <c r="L121"/>
      <c r="M121"/>
      <c r="N121"/>
      <c r="O121"/>
      <c r="P121"/>
    </row>
    <row r="122" spans="2:16" ht="12.75">
      <c r="B122" s="56">
        <v>37316</v>
      </c>
      <c r="C122" s="57">
        <v>284855.917</v>
      </c>
      <c r="D122" s="66">
        <v>0</v>
      </c>
      <c r="E122" s="57">
        <v>14.64</v>
      </c>
      <c r="F122" s="66">
        <v>0</v>
      </c>
      <c r="G122" s="57">
        <v>37.855</v>
      </c>
      <c r="H122" s="66">
        <v>0</v>
      </c>
      <c r="I122" s="66">
        <v>0</v>
      </c>
      <c r="J122" s="57">
        <v>284908.412</v>
      </c>
      <c r="L122"/>
      <c r="M122"/>
      <c r="N122"/>
      <c r="O122"/>
      <c r="P122"/>
    </row>
    <row r="123" spans="2:16" ht="12.75">
      <c r="B123" s="56">
        <v>37347</v>
      </c>
      <c r="C123" s="57">
        <v>314061.331</v>
      </c>
      <c r="D123" s="66">
        <v>0</v>
      </c>
      <c r="E123" s="57">
        <v>31.249</v>
      </c>
      <c r="F123" s="66">
        <v>0</v>
      </c>
      <c r="G123" s="57">
        <v>181.955</v>
      </c>
      <c r="H123" s="66">
        <v>0</v>
      </c>
      <c r="I123" s="66">
        <v>0</v>
      </c>
      <c r="J123" s="57">
        <v>314274.53500000003</v>
      </c>
      <c r="L123"/>
      <c r="M123"/>
      <c r="N123"/>
      <c r="O123"/>
      <c r="P123"/>
    </row>
    <row r="124" spans="2:16" ht="12.75">
      <c r="B124" s="56">
        <v>37377</v>
      </c>
      <c r="C124" s="57">
        <v>322489.84</v>
      </c>
      <c r="D124" s="66">
        <v>0</v>
      </c>
      <c r="E124" s="57">
        <v>135.952</v>
      </c>
      <c r="F124" s="66">
        <v>0</v>
      </c>
      <c r="G124" s="57">
        <v>347.795</v>
      </c>
      <c r="H124" s="66">
        <v>0</v>
      </c>
      <c r="I124" s="66">
        <v>0</v>
      </c>
      <c r="J124" s="57">
        <v>322973.587</v>
      </c>
      <c r="L124"/>
      <c r="M124"/>
      <c r="N124"/>
      <c r="O124"/>
      <c r="P124"/>
    </row>
    <row r="125" spans="2:16" ht="12.75">
      <c r="B125" s="56">
        <v>37408</v>
      </c>
      <c r="C125" s="57">
        <v>327625.979</v>
      </c>
      <c r="D125" s="66">
        <v>0</v>
      </c>
      <c r="E125" s="57">
        <v>663.4</v>
      </c>
      <c r="F125" s="66">
        <v>0</v>
      </c>
      <c r="G125" s="57">
        <v>673.969</v>
      </c>
      <c r="H125" s="66">
        <v>0</v>
      </c>
      <c r="I125" s="66">
        <v>0</v>
      </c>
      <c r="J125" s="57">
        <v>328963.348</v>
      </c>
      <c r="L125"/>
      <c r="M125"/>
      <c r="N125"/>
      <c r="O125"/>
      <c r="P125"/>
    </row>
    <row r="126" spans="2:16" ht="12.75">
      <c r="B126" s="56">
        <v>37438</v>
      </c>
      <c r="C126" s="57">
        <v>329388.677</v>
      </c>
      <c r="D126" s="66">
        <v>0</v>
      </c>
      <c r="E126" s="57">
        <v>1292.215</v>
      </c>
      <c r="F126" s="66">
        <v>0</v>
      </c>
      <c r="G126" s="57">
        <v>1277</v>
      </c>
      <c r="H126" s="66">
        <v>0</v>
      </c>
      <c r="I126" s="66">
        <v>0</v>
      </c>
      <c r="J126" s="57">
        <v>331957.89200000005</v>
      </c>
      <c r="L126"/>
      <c r="M126"/>
      <c r="N126"/>
      <c r="O126"/>
      <c r="P126"/>
    </row>
    <row r="127" spans="2:16" ht="12.75">
      <c r="B127" s="56">
        <v>37469</v>
      </c>
      <c r="C127" s="57">
        <v>342752.927</v>
      </c>
      <c r="D127" s="57">
        <v>483.883129</v>
      </c>
      <c r="E127" s="57">
        <v>2262.435</v>
      </c>
      <c r="F127" s="66">
        <v>0</v>
      </c>
      <c r="G127" s="57">
        <v>1647.909</v>
      </c>
      <c r="H127" s="66">
        <v>0</v>
      </c>
      <c r="I127" s="57">
        <v>3.262</v>
      </c>
      <c r="J127" s="57">
        <v>347150.416129</v>
      </c>
      <c r="L127"/>
      <c r="M127"/>
      <c r="N127"/>
      <c r="O127"/>
      <c r="P127"/>
    </row>
    <row r="128" spans="2:16" ht="12.75">
      <c r="B128" s="56">
        <v>37500</v>
      </c>
      <c r="C128" s="57">
        <v>344299.733</v>
      </c>
      <c r="D128" s="57">
        <v>607.455227</v>
      </c>
      <c r="E128" s="57">
        <v>3778.254</v>
      </c>
      <c r="F128" s="66">
        <v>0</v>
      </c>
      <c r="G128" s="57">
        <v>3207.757</v>
      </c>
      <c r="H128" s="57">
        <v>0.59</v>
      </c>
      <c r="I128" s="57">
        <v>151.214</v>
      </c>
      <c r="J128" s="57">
        <v>352045.003227</v>
      </c>
      <c r="L128"/>
      <c r="M128"/>
      <c r="N128"/>
      <c r="O128"/>
      <c r="P128"/>
    </row>
    <row r="129" spans="2:16" ht="12.75">
      <c r="B129" s="56">
        <v>37530</v>
      </c>
      <c r="C129" s="57">
        <v>345379.614</v>
      </c>
      <c r="D129" s="57">
        <v>710.260877</v>
      </c>
      <c r="E129" s="57">
        <v>5076.504</v>
      </c>
      <c r="F129" s="66">
        <v>0</v>
      </c>
      <c r="G129" s="57">
        <v>4417.308</v>
      </c>
      <c r="H129" s="57">
        <v>40.253</v>
      </c>
      <c r="I129" s="57">
        <v>198.996</v>
      </c>
      <c r="J129" s="57">
        <v>355822.93587700004</v>
      </c>
      <c r="L129"/>
      <c r="M129"/>
      <c r="N129"/>
      <c r="O129"/>
      <c r="P129"/>
    </row>
    <row r="130" spans="2:16" ht="12.75">
      <c r="B130" s="56">
        <v>37561</v>
      </c>
      <c r="C130" s="57">
        <v>346856.837</v>
      </c>
      <c r="D130" s="57">
        <v>786.498559</v>
      </c>
      <c r="E130" s="57">
        <v>6384.124</v>
      </c>
      <c r="F130" s="66">
        <v>0</v>
      </c>
      <c r="G130" s="57">
        <v>5870.496</v>
      </c>
      <c r="H130" s="57">
        <v>84.53</v>
      </c>
      <c r="I130" s="57">
        <v>245.025</v>
      </c>
      <c r="J130" s="57">
        <v>360227.5105590001</v>
      </c>
      <c r="L130"/>
      <c r="M130"/>
      <c r="N130"/>
      <c r="O130"/>
      <c r="P130"/>
    </row>
    <row r="131" spans="2:16" ht="12.75">
      <c r="B131" s="56">
        <v>37591</v>
      </c>
      <c r="C131" s="57">
        <v>352718.315</v>
      </c>
      <c r="D131" s="57">
        <v>927.73048</v>
      </c>
      <c r="E131" s="57">
        <v>9085.463</v>
      </c>
      <c r="F131" s="66">
        <v>0</v>
      </c>
      <c r="G131" s="57">
        <v>8233.493</v>
      </c>
      <c r="H131" s="57">
        <v>113.396</v>
      </c>
      <c r="I131" s="57">
        <v>524.25</v>
      </c>
      <c r="J131" s="57">
        <v>371602.64748000004</v>
      </c>
      <c r="L131"/>
      <c r="M131"/>
      <c r="N131"/>
      <c r="O131"/>
      <c r="P131"/>
    </row>
    <row r="132" spans="2:16" ht="12.75">
      <c r="B132" s="56">
        <v>37622</v>
      </c>
      <c r="C132" s="57">
        <v>359684.034</v>
      </c>
      <c r="D132" s="57">
        <v>1033.0828990000002</v>
      </c>
      <c r="E132" s="57">
        <v>11237</v>
      </c>
      <c r="F132" s="66">
        <v>0</v>
      </c>
      <c r="G132" s="57">
        <v>11588.626</v>
      </c>
      <c r="H132" s="57">
        <v>141.077</v>
      </c>
      <c r="I132" s="57">
        <v>617.887</v>
      </c>
      <c r="J132" s="57">
        <v>384301.7068989999</v>
      </c>
      <c r="L132"/>
      <c r="M132"/>
      <c r="N132"/>
      <c r="O132"/>
      <c r="P132"/>
    </row>
    <row r="133" spans="2:16" ht="12.75">
      <c r="B133" s="56">
        <v>37653</v>
      </c>
      <c r="C133" s="57">
        <v>373708.583</v>
      </c>
      <c r="D133" s="57">
        <v>1119.872307</v>
      </c>
      <c r="E133" s="57">
        <v>13203</v>
      </c>
      <c r="F133" s="66">
        <v>0</v>
      </c>
      <c r="G133" s="57">
        <v>13089.92</v>
      </c>
      <c r="H133" s="57">
        <v>184.066</v>
      </c>
      <c r="I133" s="57">
        <v>697.803</v>
      </c>
      <c r="J133" s="57">
        <v>402003.24430699996</v>
      </c>
      <c r="L133"/>
      <c r="M133"/>
      <c r="N133"/>
      <c r="O133"/>
      <c r="P133"/>
    </row>
    <row r="134" spans="2:16" ht="12.75">
      <c r="B134" s="56">
        <v>37681</v>
      </c>
      <c r="C134" s="57">
        <v>387446.773</v>
      </c>
      <c r="D134" s="57">
        <v>1205.020095</v>
      </c>
      <c r="E134" s="57">
        <v>14984</v>
      </c>
      <c r="F134" s="66">
        <v>0</v>
      </c>
      <c r="G134" s="57">
        <v>14348.779</v>
      </c>
      <c r="H134" s="57">
        <v>209.537</v>
      </c>
      <c r="I134" s="57">
        <v>853.385</v>
      </c>
      <c r="J134" s="57">
        <v>419047.494095</v>
      </c>
      <c r="L134"/>
      <c r="M134"/>
      <c r="N134"/>
      <c r="O134"/>
      <c r="P134"/>
    </row>
    <row r="135" spans="2:16" ht="12.75">
      <c r="B135" s="56">
        <v>37712</v>
      </c>
      <c r="C135" s="57">
        <v>405499.8</v>
      </c>
      <c r="D135" s="57">
        <v>1351.549593</v>
      </c>
      <c r="E135" s="57">
        <v>16983</v>
      </c>
      <c r="F135" s="66">
        <v>0</v>
      </c>
      <c r="G135" s="57">
        <v>16012.725</v>
      </c>
      <c r="H135" s="57">
        <v>232.129</v>
      </c>
      <c r="I135" s="57">
        <v>932.935</v>
      </c>
      <c r="J135" s="57">
        <v>441012.13859299995</v>
      </c>
      <c r="L135"/>
      <c r="M135"/>
      <c r="N135"/>
      <c r="O135"/>
      <c r="P135"/>
    </row>
    <row r="136" spans="2:16" ht="12.75">
      <c r="B136" s="56">
        <v>37742</v>
      </c>
      <c r="C136" s="57">
        <v>420707.007</v>
      </c>
      <c r="D136" s="57">
        <v>1429.4098610000003</v>
      </c>
      <c r="E136" s="57">
        <v>19431</v>
      </c>
      <c r="F136" s="66">
        <v>0</v>
      </c>
      <c r="G136" s="57">
        <v>18556.606</v>
      </c>
      <c r="H136" s="57">
        <v>261.826</v>
      </c>
      <c r="I136" s="57">
        <v>1033.091</v>
      </c>
      <c r="J136" s="57">
        <v>461418.93986100005</v>
      </c>
      <c r="L136"/>
      <c r="M136"/>
      <c r="N136"/>
      <c r="O136"/>
      <c r="P136"/>
    </row>
    <row r="137" spans="2:16" ht="12.75">
      <c r="B137" s="56">
        <v>37773</v>
      </c>
      <c r="C137" s="57">
        <v>425947.493</v>
      </c>
      <c r="D137" s="57">
        <v>1508.909042</v>
      </c>
      <c r="E137" s="57">
        <v>21461</v>
      </c>
      <c r="F137" s="66">
        <v>0</v>
      </c>
      <c r="G137" s="57">
        <v>19911</v>
      </c>
      <c r="H137" s="57">
        <v>289.205</v>
      </c>
      <c r="I137" s="57">
        <v>1179.503</v>
      </c>
      <c r="J137" s="57">
        <v>470297.1100420001</v>
      </c>
      <c r="L137"/>
      <c r="M137"/>
      <c r="N137"/>
      <c r="O137"/>
      <c r="P137"/>
    </row>
    <row r="138" spans="2:16" ht="12.75">
      <c r="B138" s="56">
        <v>37803</v>
      </c>
      <c r="C138" s="57">
        <v>437429.704</v>
      </c>
      <c r="D138" s="57">
        <v>1574.6797220000003</v>
      </c>
      <c r="E138" s="57">
        <v>23838</v>
      </c>
      <c r="F138" s="66">
        <v>0</v>
      </c>
      <c r="G138" s="57">
        <v>21504</v>
      </c>
      <c r="H138" s="57">
        <v>300</v>
      </c>
      <c r="I138" s="57">
        <v>1260</v>
      </c>
      <c r="J138" s="57">
        <v>485906.383722</v>
      </c>
      <c r="L138"/>
      <c r="M138"/>
      <c r="N138"/>
      <c r="O138"/>
      <c r="P138"/>
    </row>
    <row r="139" spans="2:16" ht="12.75">
      <c r="B139" s="56">
        <v>37834</v>
      </c>
      <c r="C139" s="57">
        <v>442750.463</v>
      </c>
      <c r="D139" s="57">
        <v>1644.1405250000003</v>
      </c>
      <c r="E139" s="57">
        <v>26048</v>
      </c>
      <c r="F139" s="66">
        <v>0</v>
      </c>
      <c r="G139" s="57">
        <v>24481</v>
      </c>
      <c r="H139" s="57">
        <v>328</v>
      </c>
      <c r="I139" s="57">
        <v>1461</v>
      </c>
      <c r="J139" s="57">
        <v>496712.603525</v>
      </c>
      <c r="L139"/>
      <c r="M139"/>
      <c r="N139"/>
      <c r="O139"/>
      <c r="P139"/>
    </row>
    <row r="140" spans="2:16" ht="12.75">
      <c r="B140" s="56">
        <v>37865</v>
      </c>
      <c r="C140" s="57">
        <v>448783.097</v>
      </c>
      <c r="D140" s="57">
        <v>1640.390985</v>
      </c>
      <c r="E140" s="57">
        <v>27883</v>
      </c>
      <c r="F140" s="66">
        <v>0</v>
      </c>
      <c r="G140" s="57">
        <v>26201</v>
      </c>
      <c r="H140" s="57">
        <v>359</v>
      </c>
      <c r="I140" s="57">
        <v>1597</v>
      </c>
      <c r="J140" s="57">
        <v>506463.487985</v>
      </c>
      <c r="L140"/>
      <c r="M140"/>
      <c r="N140"/>
      <c r="O140"/>
      <c r="P140"/>
    </row>
    <row r="141" spans="2:16" ht="12.75">
      <c r="B141" s="56">
        <v>37895</v>
      </c>
      <c r="C141" s="57">
        <v>460439.157</v>
      </c>
      <c r="D141" s="57">
        <v>1691.3778620000003</v>
      </c>
      <c r="E141" s="57">
        <v>29867</v>
      </c>
      <c r="F141" s="66">
        <v>0</v>
      </c>
      <c r="G141" s="57">
        <v>28824</v>
      </c>
      <c r="H141" s="57">
        <v>396</v>
      </c>
      <c r="I141" s="57">
        <v>1664</v>
      </c>
      <c r="J141" s="57">
        <v>522881.53486200003</v>
      </c>
      <c r="L141"/>
      <c r="M141"/>
      <c r="N141"/>
      <c r="O141"/>
      <c r="P141"/>
    </row>
    <row r="142" spans="2:16" ht="12.75">
      <c r="B142" s="56">
        <v>37926</v>
      </c>
      <c r="C142" s="57">
        <v>459793.724</v>
      </c>
      <c r="D142" s="57">
        <v>1661.842875</v>
      </c>
      <c r="E142" s="57">
        <v>31690</v>
      </c>
      <c r="F142" s="66">
        <v>0</v>
      </c>
      <c r="G142" s="57">
        <v>28103</v>
      </c>
      <c r="H142" s="57">
        <v>426</v>
      </c>
      <c r="I142" s="57">
        <v>1697</v>
      </c>
      <c r="J142" s="57">
        <v>523371.56687499996</v>
      </c>
      <c r="L142"/>
      <c r="M142"/>
      <c r="N142"/>
      <c r="O142"/>
      <c r="P142"/>
    </row>
    <row r="143" spans="2:16" ht="12.75">
      <c r="B143" s="56">
        <v>37956</v>
      </c>
      <c r="C143" s="57">
        <v>471929.887</v>
      </c>
      <c r="D143" s="57">
        <v>1676.206558</v>
      </c>
      <c r="E143" s="57">
        <v>34359</v>
      </c>
      <c r="F143" s="66">
        <v>0</v>
      </c>
      <c r="G143" s="57">
        <v>33756</v>
      </c>
      <c r="H143" s="57">
        <v>453</v>
      </c>
      <c r="I143" s="57">
        <v>1769</v>
      </c>
      <c r="J143" s="57">
        <v>543943.0935579999</v>
      </c>
      <c r="L143"/>
      <c r="M143"/>
      <c r="N143"/>
      <c r="O143"/>
      <c r="P143"/>
    </row>
    <row r="144" spans="2:16" ht="12.75">
      <c r="B144" s="56">
        <v>37987</v>
      </c>
      <c r="C144" s="57">
        <v>486879.963</v>
      </c>
      <c r="D144" s="57">
        <v>1653.0453130000003</v>
      </c>
      <c r="E144" s="57">
        <v>36398.180089999994</v>
      </c>
      <c r="F144" s="66">
        <v>0</v>
      </c>
      <c r="G144" s="57">
        <v>35783.46954</v>
      </c>
      <c r="H144" s="57">
        <v>485.41468</v>
      </c>
      <c r="I144" s="57">
        <v>1801.5567999999998</v>
      </c>
      <c r="J144" s="57">
        <v>563001.629423</v>
      </c>
      <c r="L144"/>
      <c r="M144"/>
      <c r="N144"/>
      <c r="O144"/>
      <c r="P144"/>
    </row>
    <row r="145" spans="2:16" ht="12.75">
      <c r="B145" s="56">
        <v>38018</v>
      </c>
      <c r="C145" s="57">
        <v>506665.799</v>
      </c>
      <c r="D145" s="57">
        <v>1636.97429</v>
      </c>
      <c r="E145" s="57">
        <v>38530.2428</v>
      </c>
      <c r="F145" s="66">
        <v>0</v>
      </c>
      <c r="G145" s="57">
        <v>37040.25153</v>
      </c>
      <c r="H145" s="57">
        <v>520.26645</v>
      </c>
      <c r="I145" s="57">
        <v>1841.97694</v>
      </c>
      <c r="J145" s="57">
        <v>586235.5110099999</v>
      </c>
      <c r="L145"/>
      <c r="M145"/>
      <c r="N145"/>
      <c r="O145"/>
      <c r="P145"/>
    </row>
    <row r="146" spans="2:19" ht="12.75">
      <c r="B146" s="56">
        <v>38047</v>
      </c>
      <c r="C146" s="57">
        <v>520580.188</v>
      </c>
      <c r="D146" s="57">
        <v>1659.934006</v>
      </c>
      <c r="E146" s="57">
        <v>41708.25559</v>
      </c>
      <c r="F146" s="66">
        <v>0</v>
      </c>
      <c r="G146" s="57">
        <v>40437.67734</v>
      </c>
      <c r="H146" s="57">
        <v>560.11144</v>
      </c>
      <c r="I146" s="57">
        <v>1849.1921</v>
      </c>
      <c r="J146" s="57">
        <v>606795.358476</v>
      </c>
      <c r="L146" s="151"/>
      <c r="M146" s="151"/>
      <c r="N146" s="151"/>
      <c r="O146" s="151"/>
      <c r="P146" s="151"/>
      <c r="Q146" s="151"/>
      <c r="R146" s="151"/>
      <c r="S146" s="168"/>
    </row>
    <row r="147" spans="2:18" ht="12.75">
      <c r="B147" s="56">
        <v>38078</v>
      </c>
      <c r="C147" s="57">
        <v>527755.547</v>
      </c>
      <c r="D147" s="57">
        <v>1583.762064</v>
      </c>
      <c r="E147" s="57">
        <v>42961.89183</v>
      </c>
      <c r="F147" s="66">
        <v>0</v>
      </c>
      <c r="G147" s="57">
        <v>43078.59464</v>
      </c>
      <c r="H147" s="57">
        <v>580.92048</v>
      </c>
      <c r="I147" s="57">
        <v>1911.62268</v>
      </c>
      <c r="J147" s="57">
        <v>617872.338694</v>
      </c>
      <c r="L147" s="169"/>
      <c r="M147" s="169"/>
      <c r="N147" s="169"/>
      <c r="O147" s="170"/>
      <c r="P147" s="169"/>
      <c r="Q147" s="169"/>
      <c r="R147" s="169"/>
    </row>
    <row r="148" spans="2:16" ht="12.75">
      <c r="B148" s="56">
        <v>38108</v>
      </c>
      <c r="C148" s="57">
        <v>534314.813</v>
      </c>
      <c r="D148" s="57">
        <v>1581.1252670000003</v>
      </c>
      <c r="E148" s="57">
        <v>45561.84211</v>
      </c>
      <c r="F148" s="66">
        <v>0</v>
      </c>
      <c r="G148" s="57">
        <v>41224.953590000005</v>
      </c>
      <c r="H148" s="57">
        <v>608.29773</v>
      </c>
      <c r="I148" s="57">
        <v>1695.27192</v>
      </c>
      <c r="J148" s="57">
        <v>624986.303617</v>
      </c>
      <c r="L148"/>
      <c r="M148"/>
      <c r="N148"/>
      <c r="O148"/>
      <c r="P148"/>
    </row>
    <row r="149" spans="2:16" ht="12.75">
      <c r="B149" s="56">
        <v>38139</v>
      </c>
      <c r="C149" s="57">
        <v>546972.328</v>
      </c>
      <c r="D149" s="57">
        <v>1521.894624</v>
      </c>
      <c r="E149" s="57">
        <v>48827.38190000001</v>
      </c>
      <c r="F149" s="66">
        <v>0</v>
      </c>
      <c r="G149" s="57">
        <v>46288.72671</v>
      </c>
      <c r="H149" s="57">
        <v>633.2492199999999</v>
      </c>
      <c r="I149" s="57">
        <v>1709.3164700000002</v>
      </c>
      <c r="J149" s="57">
        <v>645952.8969239999</v>
      </c>
      <c r="L149"/>
      <c r="M149" s="150"/>
      <c r="N149"/>
      <c r="O149"/>
      <c r="P149"/>
    </row>
    <row r="150" spans="2:16" ht="12.75">
      <c r="B150" s="56">
        <v>38169</v>
      </c>
      <c r="C150" s="57">
        <v>550286.537</v>
      </c>
      <c r="D150" s="57">
        <v>1546.232246</v>
      </c>
      <c r="E150" s="57">
        <v>50407.35468</v>
      </c>
      <c r="F150" s="66">
        <v>0</v>
      </c>
      <c r="G150" s="57">
        <v>50290.5115</v>
      </c>
      <c r="H150" s="57">
        <v>666.34073</v>
      </c>
      <c r="I150" s="57">
        <v>1884.24911</v>
      </c>
      <c r="J150" s="57">
        <v>655081.225266</v>
      </c>
      <c r="L150"/>
      <c r="M150" s="150"/>
      <c r="N150"/>
      <c r="O150"/>
      <c r="P150"/>
    </row>
    <row r="151" spans="2:16" ht="12.75">
      <c r="B151" s="56">
        <v>38200</v>
      </c>
      <c r="C151" s="57">
        <v>557790.213</v>
      </c>
      <c r="D151" s="57">
        <v>1528.400787</v>
      </c>
      <c r="E151" s="57">
        <v>52878.03766</v>
      </c>
      <c r="F151" s="66">
        <v>0</v>
      </c>
      <c r="G151" s="57">
        <v>52018.86822</v>
      </c>
      <c r="H151" s="57">
        <v>702.9210400000001</v>
      </c>
      <c r="I151" s="57">
        <v>2040.02448</v>
      </c>
      <c r="J151" s="57">
        <v>666958.465187</v>
      </c>
      <c r="L151"/>
      <c r="M151" s="151"/>
      <c r="N151"/>
      <c r="O151"/>
      <c r="P151"/>
    </row>
    <row r="152" spans="2:16" ht="12.75">
      <c r="B152" s="56">
        <v>38231</v>
      </c>
      <c r="C152" s="57">
        <v>558397.752</v>
      </c>
      <c r="D152" s="57">
        <v>1514.560266</v>
      </c>
      <c r="E152" s="57">
        <v>56091.052</v>
      </c>
      <c r="F152" s="66">
        <v>0</v>
      </c>
      <c r="G152" s="57">
        <v>53809.248799999994</v>
      </c>
      <c r="H152" s="57">
        <v>720.08944</v>
      </c>
      <c r="I152" s="57">
        <v>2109.55651</v>
      </c>
      <c r="J152" s="57">
        <v>672642.259016</v>
      </c>
      <c r="L152"/>
      <c r="M152" s="150"/>
      <c r="N152"/>
      <c r="O152"/>
      <c r="P152"/>
    </row>
    <row r="153" spans="2:16" ht="12.75">
      <c r="B153" s="56">
        <v>38261</v>
      </c>
      <c r="C153" s="57">
        <v>570580.192</v>
      </c>
      <c r="D153" s="57">
        <v>1544.365967</v>
      </c>
      <c r="E153" s="10">
        <v>59346.723269999995</v>
      </c>
      <c r="F153" s="66">
        <v>0</v>
      </c>
      <c r="G153" s="10">
        <v>57086.89611</v>
      </c>
      <c r="H153" s="10">
        <v>746.33891</v>
      </c>
      <c r="I153" s="10">
        <v>2167.00858</v>
      </c>
      <c r="J153" s="57">
        <v>691471.5248370001</v>
      </c>
      <c r="L153"/>
      <c r="M153" s="150"/>
      <c r="N153"/>
      <c r="O153"/>
      <c r="P153"/>
    </row>
    <row r="154" spans="2:16" ht="12.75">
      <c r="B154" s="56">
        <v>38292</v>
      </c>
      <c r="C154" s="57">
        <v>584482.192</v>
      </c>
      <c r="D154" s="57">
        <v>1559.733883</v>
      </c>
      <c r="E154" s="10">
        <v>62000.23055000001</v>
      </c>
      <c r="F154" s="66">
        <v>0</v>
      </c>
      <c r="G154" s="10">
        <v>59812.20392999999</v>
      </c>
      <c r="H154" s="10">
        <v>776.64216</v>
      </c>
      <c r="I154" s="10">
        <v>2112.95415</v>
      </c>
      <c r="J154" s="57">
        <v>710743.956673</v>
      </c>
      <c r="L154"/>
      <c r="M154" s="150"/>
      <c r="N154"/>
      <c r="O154"/>
      <c r="P154"/>
    </row>
    <row r="155" spans="2:16" ht="12.75">
      <c r="B155" s="56">
        <v>38322</v>
      </c>
      <c r="C155" s="57">
        <v>590267.274</v>
      </c>
      <c r="D155" s="57">
        <v>1593.27657</v>
      </c>
      <c r="E155" s="10">
        <v>65272.291</v>
      </c>
      <c r="F155" s="66">
        <v>0</v>
      </c>
      <c r="G155" s="10">
        <v>66234.87308</v>
      </c>
      <c r="H155" s="10">
        <v>809.44213</v>
      </c>
      <c r="I155" s="10">
        <v>2303.31545</v>
      </c>
      <c r="J155" s="57">
        <v>726480.47223</v>
      </c>
      <c r="L155"/>
      <c r="M155" s="150"/>
      <c r="N155"/>
      <c r="O155"/>
      <c r="P155"/>
    </row>
    <row r="156" spans="2:16" ht="12.75">
      <c r="B156" s="56">
        <v>38353</v>
      </c>
      <c r="C156" s="57">
        <v>606905.732</v>
      </c>
      <c r="D156" s="57">
        <v>1571.76901</v>
      </c>
      <c r="E156" s="10">
        <v>68527.09108</v>
      </c>
      <c r="F156" s="10">
        <v>0</v>
      </c>
      <c r="G156" s="10">
        <v>70329.5168</v>
      </c>
      <c r="H156" s="10">
        <v>850.44786</v>
      </c>
      <c r="I156" s="10">
        <v>2475.02476</v>
      </c>
      <c r="J156" s="57">
        <v>750659.5815099999</v>
      </c>
      <c r="L156"/>
      <c r="M156" s="150"/>
      <c r="N156"/>
      <c r="O156"/>
      <c r="P156"/>
    </row>
    <row r="157" spans="2:16" ht="12.75">
      <c r="B157" s="56">
        <v>38384</v>
      </c>
      <c r="C157" s="57">
        <v>638132.455</v>
      </c>
      <c r="D157" s="57">
        <v>1552.632473</v>
      </c>
      <c r="E157" s="10">
        <v>70952.37042</v>
      </c>
      <c r="F157" s="10">
        <v>0</v>
      </c>
      <c r="G157" s="10">
        <v>75243.27925</v>
      </c>
      <c r="H157" s="10">
        <v>881.55606</v>
      </c>
      <c r="I157" s="10">
        <v>2580.9369100000004</v>
      </c>
      <c r="J157" s="57">
        <v>789343.230113</v>
      </c>
      <c r="L157"/>
      <c r="M157" s="150"/>
      <c r="N157"/>
      <c r="O157"/>
      <c r="P157"/>
    </row>
    <row r="158" spans="2:16" ht="12.75">
      <c r="B158" s="56">
        <v>38412</v>
      </c>
      <c r="C158" s="57">
        <v>646893.432</v>
      </c>
      <c r="D158" s="57">
        <v>1568.613408</v>
      </c>
      <c r="E158" s="10">
        <v>72969.03075</v>
      </c>
      <c r="F158" s="10">
        <v>0</v>
      </c>
      <c r="G158" s="10">
        <v>79607.81207</v>
      </c>
      <c r="H158" s="10">
        <v>911.77551</v>
      </c>
      <c r="I158" s="10">
        <v>2623.20895</v>
      </c>
      <c r="J158" s="57">
        <v>804573.872688</v>
      </c>
      <c r="L158"/>
      <c r="M158"/>
      <c r="N158"/>
      <c r="O158"/>
      <c r="P158"/>
    </row>
    <row r="159" spans="2:16" ht="12.75">
      <c r="B159" s="56">
        <v>38443</v>
      </c>
      <c r="C159" s="57">
        <v>662503.875</v>
      </c>
      <c r="D159" s="57">
        <v>1574.208098</v>
      </c>
      <c r="E159" s="10">
        <v>74247.08313</v>
      </c>
      <c r="F159" s="10">
        <v>0</v>
      </c>
      <c r="G159" s="10">
        <v>84549.42056</v>
      </c>
      <c r="H159" s="10">
        <v>945.36417</v>
      </c>
      <c r="I159" s="10">
        <v>3059.66062</v>
      </c>
      <c r="J159" s="57">
        <f aca="true" t="shared" si="10" ref="J159:J167">SUM(C159:I159)</f>
        <v>826879.611578</v>
      </c>
      <c r="L159"/>
      <c r="M159"/>
      <c r="N159"/>
      <c r="O159"/>
      <c r="P159"/>
    </row>
    <row r="160" spans="2:16" ht="12.75">
      <c r="B160" s="56">
        <v>38473</v>
      </c>
      <c r="C160" s="57">
        <v>676901.631</v>
      </c>
      <c r="D160" s="57">
        <v>1573.667125</v>
      </c>
      <c r="E160" s="10">
        <v>77128.21879000001</v>
      </c>
      <c r="F160" s="10">
        <v>0</v>
      </c>
      <c r="G160" s="10">
        <v>61864.467489999995</v>
      </c>
      <c r="H160" s="10">
        <v>981.54938</v>
      </c>
      <c r="I160" s="10">
        <v>3181.6429500000004</v>
      </c>
      <c r="J160" s="57">
        <f t="shared" si="10"/>
        <v>821631.176735</v>
      </c>
      <c r="L160"/>
      <c r="M160"/>
      <c r="N160"/>
      <c r="O160"/>
      <c r="P160"/>
    </row>
    <row r="161" spans="2:16" ht="12.75">
      <c r="B161" s="56">
        <v>38504</v>
      </c>
      <c r="C161" s="57">
        <v>700809.989</v>
      </c>
      <c r="D161" s="57">
        <v>1580.729803</v>
      </c>
      <c r="E161" s="10">
        <v>79847.77448000001</v>
      </c>
      <c r="F161" s="10">
        <v>0</v>
      </c>
      <c r="G161" s="10">
        <v>100857.88225</v>
      </c>
      <c r="H161" s="10">
        <v>1016.25537</v>
      </c>
      <c r="I161" s="10">
        <v>3526.8145099999997</v>
      </c>
      <c r="J161" s="57">
        <f t="shared" si="10"/>
        <v>887639.4454130001</v>
      </c>
      <c r="L161"/>
      <c r="M161"/>
      <c r="N161"/>
      <c r="O161"/>
      <c r="P161"/>
    </row>
    <row r="162" spans="2:16" ht="12.75">
      <c r="B162" s="56">
        <v>38534</v>
      </c>
      <c r="C162" s="57">
        <v>719696.629</v>
      </c>
      <c r="D162" s="57">
        <v>1578.145787</v>
      </c>
      <c r="E162" s="10">
        <v>82210.51219</v>
      </c>
      <c r="F162" s="10">
        <v>0</v>
      </c>
      <c r="G162" s="10">
        <v>110845.23464</v>
      </c>
      <c r="H162" s="10">
        <v>1034.7379099999998</v>
      </c>
      <c r="I162" s="10">
        <v>3863.6476900000002</v>
      </c>
      <c r="J162" s="57">
        <f t="shared" si="10"/>
        <v>919228.907217</v>
      </c>
      <c r="L162"/>
      <c r="M162"/>
      <c r="N162"/>
      <c r="O162"/>
      <c r="P162"/>
    </row>
    <row r="163" spans="2:15" ht="12.75">
      <c r="B163" s="56">
        <v>38565</v>
      </c>
      <c r="C163" s="57">
        <v>727558.246</v>
      </c>
      <c r="D163" s="57">
        <v>1549.59152</v>
      </c>
      <c r="E163" s="10">
        <v>82622.01728</v>
      </c>
      <c r="F163" s="10">
        <v>0</v>
      </c>
      <c r="G163" s="10">
        <v>108345.02741</v>
      </c>
      <c r="H163" s="10">
        <v>1067.5051899999999</v>
      </c>
      <c r="I163" s="10">
        <v>3913.6038599999997</v>
      </c>
      <c r="J163" s="57">
        <f t="shared" si="10"/>
        <v>925055.9912600002</v>
      </c>
      <c r="L163"/>
      <c r="M163"/>
      <c r="N163"/>
      <c r="O163"/>
    </row>
    <row r="164" spans="2:15" ht="12.75">
      <c r="B164" s="56">
        <v>38596</v>
      </c>
      <c r="C164" s="57">
        <v>742222.116</v>
      </c>
      <c r="D164" s="57">
        <v>1493.924268</v>
      </c>
      <c r="E164" s="10">
        <v>85458.62082000001</v>
      </c>
      <c r="F164" s="10">
        <v>0</v>
      </c>
      <c r="G164" s="10">
        <v>129831.64018</v>
      </c>
      <c r="H164" s="10">
        <v>1105.1142</v>
      </c>
      <c r="I164" s="10">
        <v>4406.53934</v>
      </c>
      <c r="J164" s="57">
        <f t="shared" si="10"/>
        <v>964517.954808</v>
      </c>
      <c r="L164"/>
      <c r="M164"/>
      <c r="N164"/>
      <c r="O164"/>
    </row>
    <row r="165" spans="2:15" ht="12.75">
      <c r="B165" s="56">
        <v>38626</v>
      </c>
      <c r="C165" s="57">
        <v>727057.928</v>
      </c>
      <c r="D165" s="57">
        <v>1499.3253</v>
      </c>
      <c r="E165" s="10">
        <v>86500.23286</v>
      </c>
      <c r="F165" s="10">
        <v>0</v>
      </c>
      <c r="G165" s="10">
        <v>133209.4713</v>
      </c>
      <c r="H165" s="10">
        <v>1112.6395400000001</v>
      </c>
      <c r="I165" s="10">
        <v>4662.7389</v>
      </c>
      <c r="J165" s="57">
        <f t="shared" si="10"/>
        <v>954042.3359</v>
      </c>
      <c r="L165"/>
      <c r="M165"/>
      <c r="N165"/>
      <c r="O165"/>
    </row>
    <row r="166" spans="2:15" ht="12.75">
      <c r="B166" s="56">
        <v>38657</v>
      </c>
      <c r="C166" s="57">
        <v>741942.75</v>
      </c>
      <c r="D166" s="57">
        <v>1464.402806</v>
      </c>
      <c r="E166" s="10">
        <v>87766.30246</v>
      </c>
      <c r="F166" s="10">
        <v>0</v>
      </c>
      <c r="G166" s="10">
        <v>133822.89440000002</v>
      </c>
      <c r="H166" s="10">
        <v>1135.74719</v>
      </c>
      <c r="I166" s="10">
        <v>5028.45177</v>
      </c>
      <c r="J166" s="57">
        <f t="shared" si="10"/>
        <v>971160.5486260001</v>
      </c>
      <c r="L166"/>
      <c r="M166"/>
      <c r="N166"/>
      <c r="O166"/>
    </row>
    <row r="167" spans="2:10" ht="12.75">
      <c r="B167" s="56">
        <v>38687</v>
      </c>
      <c r="C167" s="57">
        <v>756909.952</v>
      </c>
      <c r="D167" s="57">
        <v>1480.585838</v>
      </c>
      <c r="E167" s="10">
        <v>90935.9535</v>
      </c>
      <c r="F167" s="10">
        <v>0</v>
      </c>
      <c r="G167" s="10">
        <v>137509.65308000002</v>
      </c>
      <c r="H167" s="10">
        <v>1160.88724</v>
      </c>
      <c r="I167" s="10">
        <v>5976.77855</v>
      </c>
      <c r="J167" s="57">
        <f t="shared" si="10"/>
        <v>993973.8102080002</v>
      </c>
    </row>
    <row r="168" spans="2:10" ht="12.75">
      <c r="B168" s="56">
        <v>38718</v>
      </c>
      <c r="C168" s="57">
        <v>807401.464</v>
      </c>
      <c r="D168" s="57">
        <v>1482.969582</v>
      </c>
      <c r="E168" s="10">
        <v>95820.44129</v>
      </c>
      <c r="F168" s="10">
        <v>0</v>
      </c>
      <c r="G168" s="10">
        <v>150404.83435000002</v>
      </c>
      <c r="H168" s="10">
        <v>1201.9696999999999</v>
      </c>
      <c r="I168" s="10">
        <v>7186.335609999999</v>
      </c>
      <c r="J168" s="57">
        <f aca="true" t="shared" si="11" ref="J168:J173">SUM(C168:I168)</f>
        <v>1063498.014532</v>
      </c>
    </row>
    <row r="169" spans="2:10" ht="12.75">
      <c r="B169" s="56">
        <v>38749</v>
      </c>
      <c r="C169" s="57">
        <v>834572.518</v>
      </c>
      <c r="D169" s="57">
        <v>1436.179732</v>
      </c>
      <c r="E169" s="10">
        <v>97586.38725</v>
      </c>
      <c r="F169" s="10">
        <v>0</v>
      </c>
      <c r="G169" s="10">
        <v>156825.15801999997</v>
      </c>
      <c r="H169" s="10">
        <v>1239.68568</v>
      </c>
      <c r="I169" s="10">
        <v>7200.74843</v>
      </c>
      <c r="J169" s="57">
        <f t="shared" si="11"/>
        <v>1098860.677112</v>
      </c>
    </row>
    <row r="170" spans="2:10" ht="12.75">
      <c r="B170" s="56">
        <v>38777</v>
      </c>
      <c r="C170" s="57">
        <v>855987.632</v>
      </c>
      <c r="D170" s="57">
        <v>1455.614401</v>
      </c>
      <c r="E170" s="10">
        <v>100199.11976</v>
      </c>
      <c r="F170" s="10">
        <v>0</v>
      </c>
      <c r="G170" s="10">
        <v>162141.77496</v>
      </c>
      <c r="H170" s="10">
        <v>1265.66102</v>
      </c>
      <c r="I170" s="10">
        <v>9236.35341</v>
      </c>
      <c r="J170" s="57">
        <f t="shared" si="11"/>
        <v>1130286.155551</v>
      </c>
    </row>
    <row r="171" spans="2:10" ht="12.75">
      <c r="B171" s="56">
        <v>38808</v>
      </c>
      <c r="C171" s="57">
        <v>897535.924</v>
      </c>
      <c r="D171" s="57">
        <v>1468.47041</v>
      </c>
      <c r="E171" s="10">
        <v>102903.85273999999</v>
      </c>
      <c r="F171" s="10">
        <v>0</v>
      </c>
      <c r="G171" s="10">
        <v>168887.28106</v>
      </c>
      <c r="H171" s="10">
        <v>1300.49312</v>
      </c>
      <c r="I171" s="10">
        <v>10108.233370000002</v>
      </c>
      <c r="J171" s="57">
        <f t="shared" si="11"/>
        <v>1182204.2547</v>
      </c>
    </row>
    <row r="172" spans="2:10" ht="12.75">
      <c r="B172" s="56">
        <v>38838</v>
      </c>
      <c r="C172" s="57">
        <v>889135.643</v>
      </c>
      <c r="D172" s="57">
        <v>1440.529235</v>
      </c>
      <c r="E172" s="10">
        <v>103284.63704</v>
      </c>
      <c r="F172" s="10">
        <v>0</v>
      </c>
      <c r="G172" s="10">
        <v>170052.7068</v>
      </c>
      <c r="H172" s="10">
        <v>1336.79147</v>
      </c>
      <c r="I172" s="10">
        <v>11182.8727</v>
      </c>
      <c r="J172" s="57">
        <f t="shared" si="11"/>
        <v>1176433.1802450002</v>
      </c>
    </row>
    <row r="173" spans="2:10" ht="12.75">
      <c r="B173" s="56">
        <v>38869</v>
      </c>
      <c r="C173" s="57">
        <v>879756.274</v>
      </c>
      <c r="D173" s="57">
        <v>1434.049447</v>
      </c>
      <c r="E173" s="10">
        <v>105608.46281</v>
      </c>
      <c r="F173" s="10">
        <v>0</v>
      </c>
      <c r="G173" s="10">
        <v>176259.22494</v>
      </c>
      <c r="H173" s="10">
        <v>1305.14178</v>
      </c>
      <c r="I173" s="10">
        <v>11478.673710000001</v>
      </c>
      <c r="J173" s="57">
        <f t="shared" si="11"/>
        <v>1175841.8266869998</v>
      </c>
    </row>
    <row r="174" spans="2:10" ht="12.75">
      <c r="B174" s="60"/>
      <c r="C174" s="145"/>
      <c r="D174" s="145"/>
      <c r="E174" s="145"/>
      <c r="F174" s="145"/>
      <c r="G174" s="145"/>
      <c r="H174" s="145"/>
      <c r="I174" s="145"/>
      <c r="J174" s="145"/>
    </row>
    <row r="175" spans="2:10" ht="12.75">
      <c r="B175" s="60"/>
      <c r="C175" s="149"/>
      <c r="D175" s="149"/>
      <c r="E175" s="149"/>
      <c r="F175" s="149"/>
      <c r="G175" s="149"/>
      <c r="H175" s="149"/>
      <c r="I175" s="149"/>
      <c r="J175" s="77"/>
    </row>
    <row r="176" ht="12.75">
      <c r="B176" s="53" t="s">
        <v>13</v>
      </c>
    </row>
    <row r="177" spans="2:10" ht="12.75">
      <c r="B177" s="97" t="s">
        <v>144</v>
      </c>
      <c r="C177" s="97"/>
      <c r="D177" s="97"/>
      <c r="E177" s="97"/>
      <c r="F177" s="97"/>
      <c r="G177" s="97"/>
      <c r="H177" s="97"/>
      <c r="I177" s="97"/>
      <c r="J177" s="97"/>
    </row>
    <row r="178" spans="2:10" s="65" customFormat="1" ht="25.5">
      <c r="B178" s="63"/>
      <c r="C178" s="64" t="s">
        <v>20</v>
      </c>
      <c r="D178" s="64" t="s">
        <v>129</v>
      </c>
      <c r="E178" s="64" t="s">
        <v>125</v>
      </c>
      <c r="F178" s="64" t="s">
        <v>130</v>
      </c>
      <c r="G178" s="64" t="s">
        <v>60</v>
      </c>
      <c r="H178" s="64" t="s">
        <v>131</v>
      </c>
      <c r="I178" s="64" t="s">
        <v>132</v>
      </c>
      <c r="J178" s="64" t="s">
        <v>133</v>
      </c>
    </row>
    <row r="179" spans="2:10" ht="12.75">
      <c r="B179" s="56">
        <v>37316</v>
      </c>
      <c r="C179" s="57">
        <v>7195.637</v>
      </c>
      <c r="D179" s="66">
        <v>0</v>
      </c>
      <c r="E179" s="57">
        <v>16.44794</v>
      </c>
      <c r="F179" s="66">
        <v>0</v>
      </c>
      <c r="G179" s="57">
        <v>37.87972</v>
      </c>
      <c r="H179" s="66">
        <v>0</v>
      </c>
      <c r="I179" s="66">
        <v>0</v>
      </c>
      <c r="J179" s="57">
        <v>7249.96466</v>
      </c>
    </row>
    <row r="180" spans="2:10" ht="12.75">
      <c r="B180" s="56">
        <v>37347</v>
      </c>
      <c r="C180" s="57">
        <v>7848.192</v>
      </c>
      <c r="D180" s="66">
        <v>0</v>
      </c>
      <c r="E180" s="57">
        <v>26.043317999999996</v>
      </c>
      <c r="F180" s="66">
        <v>0</v>
      </c>
      <c r="G180" s="57">
        <v>41.852821</v>
      </c>
      <c r="H180" s="66">
        <v>0</v>
      </c>
      <c r="I180" s="66">
        <v>0</v>
      </c>
      <c r="J180" s="57">
        <v>7916.088139</v>
      </c>
    </row>
    <row r="181" spans="2:10" ht="12.75">
      <c r="B181" s="56">
        <v>37377</v>
      </c>
      <c r="C181" s="57">
        <v>6717.34</v>
      </c>
      <c r="D181" s="66">
        <v>0</v>
      </c>
      <c r="E181" s="57">
        <v>114.56120299999999</v>
      </c>
      <c r="F181" s="66">
        <v>0</v>
      </c>
      <c r="G181" s="57">
        <v>110.120793</v>
      </c>
      <c r="H181" s="66">
        <v>0</v>
      </c>
      <c r="I181" s="66">
        <v>0</v>
      </c>
      <c r="J181" s="57">
        <v>6942.021996</v>
      </c>
    </row>
    <row r="182" spans="2:10" ht="12.75">
      <c r="B182" s="56">
        <v>37408</v>
      </c>
      <c r="C182" s="57">
        <v>5722.95</v>
      </c>
      <c r="D182" s="66">
        <v>0</v>
      </c>
      <c r="E182" s="57">
        <v>467.68290079999997</v>
      </c>
      <c r="F182" s="66">
        <v>0</v>
      </c>
      <c r="G182" s="57">
        <v>121.214881</v>
      </c>
      <c r="H182" s="66">
        <v>0</v>
      </c>
      <c r="I182" s="66">
        <v>0</v>
      </c>
      <c r="J182" s="57">
        <v>6311.847781799999</v>
      </c>
    </row>
    <row r="183" spans="2:10" ht="12.75">
      <c r="B183" s="56">
        <v>37438</v>
      </c>
      <c r="C183" s="57">
        <v>5924.886</v>
      </c>
      <c r="D183" s="66">
        <v>0</v>
      </c>
      <c r="E183" s="57">
        <v>514.772202</v>
      </c>
      <c r="F183" s="66">
        <v>0</v>
      </c>
      <c r="G183" s="57">
        <v>325.79048099999994</v>
      </c>
      <c r="H183" s="66">
        <v>0</v>
      </c>
      <c r="I183" s="66">
        <v>0</v>
      </c>
      <c r="J183" s="57">
        <v>6765.4486830000005</v>
      </c>
    </row>
    <row r="184" spans="2:10" ht="12.75">
      <c r="B184" s="56">
        <v>37469</v>
      </c>
      <c r="C184" s="57">
        <v>4793.781</v>
      </c>
      <c r="D184" s="57">
        <v>73.69976</v>
      </c>
      <c r="E184" s="57">
        <v>932.8627369999999</v>
      </c>
      <c r="F184" s="66">
        <v>0</v>
      </c>
      <c r="G184" s="57">
        <v>262.26693200000005</v>
      </c>
      <c r="H184" s="66">
        <v>0</v>
      </c>
      <c r="I184" s="57">
        <v>0.8</v>
      </c>
      <c r="J184" s="57">
        <v>6063.4104290000005</v>
      </c>
    </row>
    <row r="185" spans="2:10" ht="12.75">
      <c r="B185" s="56">
        <v>37500</v>
      </c>
      <c r="C185" s="57">
        <v>5230.5470000000005</v>
      </c>
      <c r="D185" s="57">
        <v>119.57848900000002</v>
      </c>
      <c r="E185" s="57">
        <v>1378.4228506</v>
      </c>
      <c r="F185" s="66">
        <v>0</v>
      </c>
      <c r="G185" s="57">
        <v>403.9651089999999</v>
      </c>
      <c r="H185" s="57">
        <v>0.59</v>
      </c>
      <c r="I185" s="57">
        <v>19.71957</v>
      </c>
      <c r="J185" s="57">
        <v>7152.823018600001</v>
      </c>
    </row>
    <row r="186" spans="2:10" ht="12.75">
      <c r="B186" s="56">
        <v>37530</v>
      </c>
      <c r="C186" s="57">
        <v>5082.683</v>
      </c>
      <c r="D186" s="57">
        <v>106.82207300000002</v>
      </c>
      <c r="E186" s="57">
        <v>1138.4290966803999</v>
      </c>
      <c r="F186" s="66">
        <v>0</v>
      </c>
      <c r="G186" s="57">
        <v>730.9521809778003</v>
      </c>
      <c r="H186" s="57">
        <v>26.10109</v>
      </c>
      <c r="I186" s="57">
        <v>15.7</v>
      </c>
      <c r="J186" s="57">
        <v>7100.6874406582</v>
      </c>
    </row>
    <row r="187" spans="2:10" ht="12.75">
      <c r="B187" s="56">
        <v>37561</v>
      </c>
      <c r="C187" s="57">
        <v>5350.81</v>
      </c>
      <c r="D187" s="57">
        <v>91.00919</v>
      </c>
      <c r="E187" s="57">
        <v>1396.8707653220001</v>
      </c>
      <c r="F187" s="66">
        <v>0</v>
      </c>
      <c r="G187" s="57">
        <v>725.3629478762001</v>
      </c>
      <c r="H187" s="57">
        <v>22.08134</v>
      </c>
      <c r="I187" s="57">
        <v>18.53032</v>
      </c>
      <c r="J187" s="57">
        <v>7604.6645631982</v>
      </c>
    </row>
    <row r="188" spans="2:10" ht="12.75">
      <c r="B188" s="56">
        <v>37591</v>
      </c>
      <c r="C188" s="57">
        <v>4887.168</v>
      </c>
      <c r="D188" s="57">
        <v>121.18090900000001</v>
      </c>
      <c r="E188" s="57">
        <v>2676.9316393844997</v>
      </c>
      <c r="F188" s="66">
        <v>0</v>
      </c>
      <c r="G188" s="57">
        <v>1247.776043594</v>
      </c>
      <c r="H188" s="57">
        <v>26.31788</v>
      </c>
      <c r="I188" s="57">
        <v>55.72394</v>
      </c>
      <c r="J188" s="57">
        <v>9015.098411978499</v>
      </c>
    </row>
    <row r="189" spans="2:10" ht="12.75">
      <c r="B189" s="56">
        <v>37622</v>
      </c>
      <c r="C189" s="57">
        <v>10023.521</v>
      </c>
      <c r="D189" s="57">
        <v>81.632184</v>
      </c>
      <c r="E189" s="57">
        <v>1627.7024000000001</v>
      </c>
      <c r="F189" s="66">
        <v>0</v>
      </c>
      <c r="G189" s="57">
        <v>472</v>
      </c>
      <c r="H189" s="57">
        <v>26</v>
      </c>
      <c r="I189" s="57">
        <v>13</v>
      </c>
      <c r="J189" s="57">
        <v>12243.855584</v>
      </c>
    </row>
    <row r="190" spans="2:10" ht="12.75">
      <c r="B190" s="56">
        <v>37653</v>
      </c>
      <c r="C190" s="57">
        <v>12162.859</v>
      </c>
      <c r="D190" s="57">
        <v>86.197683</v>
      </c>
      <c r="E190" s="57">
        <v>1753.62277</v>
      </c>
      <c r="F190" s="66">
        <v>0</v>
      </c>
      <c r="G190" s="57">
        <v>605</v>
      </c>
      <c r="H190" s="57">
        <v>23</v>
      </c>
      <c r="I190" s="57">
        <v>14</v>
      </c>
      <c r="J190" s="57">
        <v>14644.679453</v>
      </c>
    </row>
    <row r="191" spans="2:10" ht="12.75">
      <c r="B191" s="56">
        <v>37681</v>
      </c>
      <c r="C191" s="57">
        <v>12971.613</v>
      </c>
      <c r="D191" s="57">
        <v>74.507478</v>
      </c>
      <c r="E191" s="57">
        <v>1882.6476099999998</v>
      </c>
      <c r="F191" s="66">
        <v>0</v>
      </c>
      <c r="G191" s="57">
        <v>925</v>
      </c>
      <c r="H191" s="57">
        <v>26</v>
      </c>
      <c r="I191" s="57">
        <v>13</v>
      </c>
      <c r="J191" s="57">
        <v>15892.768087999999</v>
      </c>
    </row>
    <row r="192" spans="2:10" ht="12.75">
      <c r="B192" s="56">
        <v>37712</v>
      </c>
      <c r="C192" s="57">
        <v>11746.868</v>
      </c>
      <c r="D192" s="57">
        <v>155.10318</v>
      </c>
      <c r="E192" s="57">
        <v>1792.2889599999999</v>
      </c>
      <c r="F192" s="66">
        <v>0</v>
      </c>
      <c r="G192" s="57">
        <v>1049</v>
      </c>
      <c r="H192" s="57">
        <v>26</v>
      </c>
      <c r="I192" s="57">
        <v>20</v>
      </c>
      <c r="J192" s="57">
        <v>14789.26014</v>
      </c>
    </row>
    <row r="193" spans="2:10" ht="12.75">
      <c r="B193" s="56">
        <v>37742</v>
      </c>
      <c r="C193" s="57">
        <v>9449.676</v>
      </c>
      <c r="D193" s="57">
        <v>91.1603</v>
      </c>
      <c r="E193" s="57">
        <v>1915.9250200000001</v>
      </c>
      <c r="F193" s="66">
        <v>0</v>
      </c>
      <c r="G193" s="57">
        <v>1308</v>
      </c>
      <c r="H193" s="57">
        <v>28</v>
      </c>
      <c r="I193" s="57">
        <v>20</v>
      </c>
      <c r="J193" s="57">
        <v>12812.76132</v>
      </c>
    </row>
    <row r="194" spans="2:10" ht="12.75">
      <c r="B194" s="56">
        <v>37773</v>
      </c>
      <c r="C194" s="57">
        <v>6927.496</v>
      </c>
      <c r="D194" s="57">
        <v>120.079036</v>
      </c>
      <c r="E194" s="57">
        <v>2003.65598</v>
      </c>
      <c r="F194" s="66">
        <v>0</v>
      </c>
      <c r="G194" s="57">
        <v>863</v>
      </c>
      <c r="H194" s="57">
        <v>29</v>
      </c>
      <c r="I194" s="57">
        <v>27</v>
      </c>
      <c r="J194" s="57">
        <v>9970.231016</v>
      </c>
    </row>
    <row r="195" spans="2:10" ht="12.75">
      <c r="B195" s="56">
        <v>37803</v>
      </c>
      <c r="C195" s="57">
        <v>6088.168</v>
      </c>
      <c r="D195" s="57">
        <v>96.318899</v>
      </c>
      <c r="E195" s="57">
        <v>2129.6227799999997</v>
      </c>
      <c r="F195" s="66">
        <v>0</v>
      </c>
      <c r="G195" s="57">
        <v>780</v>
      </c>
      <c r="H195" s="57">
        <v>28</v>
      </c>
      <c r="I195" s="57">
        <v>36</v>
      </c>
      <c r="J195" s="57">
        <v>9158.109679</v>
      </c>
    </row>
    <row r="196" spans="2:10" ht="12.75">
      <c r="B196" s="56">
        <v>37834</v>
      </c>
      <c r="C196" s="57">
        <v>5673.344</v>
      </c>
      <c r="D196" s="57">
        <v>92.16548500000002</v>
      </c>
      <c r="E196" s="57">
        <v>2152.8959900000004</v>
      </c>
      <c r="F196" s="66">
        <v>0</v>
      </c>
      <c r="G196" s="57">
        <v>791</v>
      </c>
      <c r="H196" s="57">
        <v>27</v>
      </c>
      <c r="I196" s="57">
        <v>32</v>
      </c>
      <c r="J196" s="57">
        <v>8768.405475000001</v>
      </c>
    </row>
    <row r="197" spans="2:10" ht="12.75">
      <c r="B197" s="56">
        <v>37865</v>
      </c>
      <c r="C197" s="57">
        <v>6614.099</v>
      </c>
      <c r="D197" s="57">
        <v>82.940087</v>
      </c>
      <c r="E197" s="57">
        <v>2195.45579</v>
      </c>
      <c r="F197" s="66">
        <v>0</v>
      </c>
      <c r="G197" s="57">
        <v>871</v>
      </c>
      <c r="H197" s="57">
        <v>29</v>
      </c>
      <c r="I197" s="57">
        <v>28</v>
      </c>
      <c r="J197" s="57">
        <v>9820.494877000001</v>
      </c>
    </row>
    <row r="198" spans="2:10" ht="12.75">
      <c r="B198" s="56">
        <v>37895</v>
      </c>
      <c r="C198" s="57">
        <v>8395.414</v>
      </c>
      <c r="D198" s="57">
        <v>104.15297600000001</v>
      </c>
      <c r="E198" s="57">
        <v>2733</v>
      </c>
      <c r="F198" s="66">
        <v>0</v>
      </c>
      <c r="G198" s="57">
        <v>1219</v>
      </c>
      <c r="H198" s="57">
        <v>27</v>
      </c>
      <c r="I198" s="57">
        <v>41</v>
      </c>
      <c r="J198" s="57">
        <v>12519.566976</v>
      </c>
    </row>
    <row r="199" spans="2:10" ht="12.75">
      <c r="B199" s="56">
        <v>37926</v>
      </c>
      <c r="C199" s="57">
        <v>7991.841</v>
      </c>
      <c r="D199" s="57">
        <v>86.732826</v>
      </c>
      <c r="E199" s="57">
        <v>2466</v>
      </c>
      <c r="F199" s="66">
        <v>0</v>
      </c>
      <c r="G199" s="57">
        <v>1104</v>
      </c>
      <c r="H199" s="57">
        <v>28</v>
      </c>
      <c r="I199" s="57">
        <v>31</v>
      </c>
      <c r="J199" s="57">
        <v>11707.573826</v>
      </c>
    </row>
    <row r="200" spans="2:13" ht="12.75">
      <c r="B200" s="56">
        <v>37956</v>
      </c>
      <c r="C200" s="57">
        <v>8623.272</v>
      </c>
      <c r="D200" s="57">
        <v>102.430478</v>
      </c>
      <c r="E200" s="57">
        <v>3019</v>
      </c>
      <c r="F200" s="66">
        <v>0</v>
      </c>
      <c r="G200" s="57">
        <v>2049</v>
      </c>
      <c r="H200" s="57">
        <v>31</v>
      </c>
      <c r="I200" s="57">
        <v>63</v>
      </c>
      <c r="J200" s="57">
        <v>13887.702478000001</v>
      </c>
      <c r="L200" s="90"/>
      <c r="M200" s="143"/>
    </row>
    <row r="201" spans="2:13" ht="12.75">
      <c r="B201" s="56">
        <v>37987</v>
      </c>
      <c r="C201" s="57">
        <v>11518.664</v>
      </c>
      <c r="D201" s="57">
        <v>77.8653</v>
      </c>
      <c r="E201" s="57">
        <v>2770.45436</v>
      </c>
      <c r="F201" s="66">
        <v>0</v>
      </c>
      <c r="G201" s="57">
        <v>1420.6983799999998</v>
      </c>
      <c r="H201" s="57">
        <v>32.10913</v>
      </c>
      <c r="I201" s="57">
        <v>45.28972</v>
      </c>
      <c r="J201" s="57">
        <v>15865.080890000001</v>
      </c>
      <c r="M201" s="143"/>
    </row>
    <row r="202" spans="2:13" ht="12.75">
      <c r="B202" s="56">
        <v>38018</v>
      </c>
      <c r="C202" s="57">
        <v>16905.535</v>
      </c>
      <c r="D202" s="57">
        <v>70.21793700000002</v>
      </c>
      <c r="E202" s="57">
        <v>2251.86854</v>
      </c>
      <c r="F202" s="66">
        <v>0</v>
      </c>
      <c r="G202" s="57">
        <v>1177.35513</v>
      </c>
      <c r="H202" s="57">
        <v>34.31119</v>
      </c>
      <c r="I202" s="57">
        <v>23.37423</v>
      </c>
      <c r="J202" s="57">
        <v>20462.662027000002</v>
      </c>
      <c r="L202" s="90"/>
      <c r="M202" s="143"/>
    </row>
    <row r="203" spans="2:13" ht="12.75">
      <c r="B203" s="56">
        <v>38047</v>
      </c>
      <c r="C203" s="57">
        <v>13064.88</v>
      </c>
      <c r="D203" s="57">
        <v>90.06179400000002</v>
      </c>
      <c r="E203" s="57">
        <v>2689.66364</v>
      </c>
      <c r="F203" s="66">
        <v>0</v>
      </c>
      <c r="G203" s="57">
        <v>1638.35735</v>
      </c>
      <c r="H203" s="57">
        <v>32.16635</v>
      </c>
      <c r="I203" s="57">
        <v>44.08988000000001</v>
      </c>
      <c r="J203" s="57">
        <v>17559.219014</v>
      </c>
      <c r="L203" s="90"/>
      <c r="M203" s="143"/>
    </row>
    <row r="204" spans="2:13" ht="12.75">
      <c r="B204" s="56">
        <v>38078</v>
      </c>
      <c r="C204" s="57">
        <v>13529.238</v>
      </c>
      <c r="D204" s="57">
        <v>77.46689100000002</v>
      </c>
      <c r="E204" s="57">
        <v>2623.3370800000002</v>
      </c>
      <c r="F204" s="66">
        <v>0</v>
      </c>
      <c r="G204" s="57">
        <v>2226.1442199999997</v>
      </c>
      <c r="H204" s="57">
        <v>25.879189999999998</v>
      </c>
      <c r="I204" s="57">
        <v>47.74886</v>
      </c>
      <c r="J204" s="57">
        <v>18529.814240999996</v>
      </c>
      <c r="L204" s="90"/>
      <c r="M204" s="143"/>
    </row>
    <row r="205" spans="2:13" ht="12.75">
      <c r="B205" s="56">
        <v>38108</v>
      </c>
      <c r="C205" s="57">
        <v>9598.988</v>
      </c>
      <c r="D205" s="57">
        <v>65.351688</v>
      </c>
      <c r="E205" s="57">
        <v>2682.9751800000004</v>
      </c>
      <c r="F205" s="66">
        <v>0</v>
      </c>
      <c r="G205" s="57">
        <v>1286.40109</v>
      </c>
      <c r="H205" s="57">
        <v>24.12997</v>
      </c>
      <c r="I205" s="57">
        <v>25.22936</v>
      </c>
      <c r="J205" s="57">
        <v>13683.075288</v>
      </c>
      <c r="L205" s="90"/>
      <c r="M205" s="143"/>
    </row>
    <row r="206" spans="2:13" ht="12.75">
      <c r="B206" s="56">
        <v>38139</v>
      </c>
      <c r="C206" s="57">
        <v>8684.104</v>
      </c>
      <c r="D206" s="57">
        <v>64.63689900000001</v>
      </c>
      <c r="E206" s="57">
        <v>2728.78783</v>
      </c>
      <c r="F206" s="66">
        <v>0</v>
      </c>
      <c r="G206" s="57">
        <v>1519.73059</v>
      </c>
      <c r="H206" s="57">
        <v>25.674409999999998</v>
      </c>
      <c r="I206" s="57">
        <v>24.43678</v>
      </c>
      <c r="J206" s="57">
        <v>13047.370508999997</v>
      </c>
      <c r="L206" s="90"/>
      <c r="M206" s="143"/>
    </row>
    <row r="207" spans="2:13" ht="12.75">
      <c r="B207" s="56">
        <v>38169</v>
      </c>
      <c r="C207" s="57">
        <v>9217.756</v>
      </c>
      <c r="D207" s="57">
        <v>63.486296</v>
      </c>
      <c r="E207" s="57">
        <v>2829.1636000000003</v>
      </c>
      <c r="F207" s="66">
        <v>0</v>
      </c>
      <c r="G207" s="57">
        <v>1500.80787</v>
      </c>
      <c r="H207" s="57">
        <v>30.637970000000003</v>
      </c>
      <c r="I207" s="57">
        <v>59.588080000000005</v>
      </c>
      <c r="J207" s="57">
        <v>13701.439815999998</v>
      </c>
      <c r="L207" s="90"/>
      <c r="M207" s="143"/>
    </row>
    <row r="208" spans="2:13" ht="12.75">
      <c r="B208" s="56">
        <v>38200</v>
      </c>
      <c r="C208" s="57">
        <v>12930.379</v>
      </c>
      <c r="D208" s="57">
        <v>78.892819</v>
      </c>
      <c r="E208" s="57">
        <v>2908.1963100000003</v>
      </c>
      <c r="F208" s="66">
        <v>0</v>
      </c>
      <c r="G208" s="57">
        <v>1446.5558700000001</v>
      </c>
      <c r="H208" s="57">
        <v>29.005449999999996</v>
      </c>
      <c r="I208" s="57">
        <v>31.84389</v>
      </c>
      <c r="J208" s="57">
        <v>17424.873339</v>
      </c>
      <c r="L208" s="90"/>
      <c r="M208" s="143"/>
    </row>
    <row r="209" spans="2:13" ht="12.75">
      <c r="B209" s="56">
        <v>38231</v>
      </c>
      <c r="C209" s="57">
        <v>9352.071</v>
      </c>
      <c r="D209" s="57">
        <v>53.246913</v>
      </c>
      <c r="E209" s="57">
        <v>2886.96308</v>
      </c>
      <c r="F209" s="66">
        <v>0</v>
      </c>
      <c r="G209" s="57">
        <v>1856.5941400000002</v>
      </c>
      <c r="H209" s="57">
        <v>30.18711</v>
      </c>
      <c r="I209" s="57">
        <v>34.32993</v>
      </c>
      <c r="J209" s="57">
        <v>14213.392173000002</v>
      </c>
      <c r="L209" s="90"/>
      <c r="M209" s="143"/>
    </row>
    <row r="210" spans="2:13" ht="12.75">
      <c r="B210" s="56">
        <v>38261</v>
      </c>
      <c r="C210" s="57">
        <v>10399.196</v>
      </c>
      <c r="D210" s="57">
        <v>57.293855</v>
      </c>
      <c r="E210" s="10">
        <v>2956.16841</v>
      </c>
      <c r="F210" s="66">
        <v>0</v>
      </c>
      <c r="G210" s="10">
        <v>2122.90444</v>
      </c>
      <c r="H210" s="10">
        <v>26.341639999999998</v>
      </c>
      <c r="I210" s="10">
        <v>35.11213000000001</v>
      </c>
      <c r="J210" s="57">
        <v>15597.016475</v>
      </c>
      <c r="L210" s="90"/>
      <c r="M210" s="143"/>
    </row>
    <row r="211" spans="2:13" ht="12.75">
      <c r="B211" s="56">
        <v>38292</v>
      </c>
      <c r="C211" s="57">
        <v>8951.333</v>
      </c>
      <c r="D211" s="57">
        <v>68.761652</v>
      </c>
      <c r="E211" s="10">
        <v>3084.0875499999997</v>
      </c>
      <c r="F211" s="66">
        <v>0</v>
      </c>
      <c r="G211" s="10">
        <v>1670.82634</v>
      </c>
      <c r="H211" s="10">
        <v>9.96261</v>
      </c>
      <c r="I211" s="10">
        <v>37.0612</v>
      </c>
      <c r="J211" s="57">
        <v>13822.032352</v>
      </c>
      <c r="L211" s="90"/>
      <c r="M211" s="143"/>
    </row>
    <row r="212" spans="2:13" ht="12.75">
      <c r="B212" s="56">
        <v>38322</v>
      </c>
      <c r="C212" s="57">
        <v>11436.197</v>
      </c>
      <c r="D212" s="57">
        <v>63.804948</v>
      </c>
      <c r="E212" s="10">
        <v>4156.98148</v>
      </c>
      <c r="F212" s="66">
        <v>0</v>
      </c>
      <c r="G212" s="10">
        <v>3308.73608</v>
      </c>
      <c r="H212" s="10">
        <v>34.252210000000005</v>
      </c>
      <c r="I212" s="10">
        <v>74.45087000000001</v>
      </c>
      <c r="J212" s="57">
        <v>19074.422588</v>
      </c>
      <c r="L212" s="90"/>
      <c r="M212" s="143"/>
    </row>
    <row r="213" spans="2:13" ht="12.75">
      <c r="B213" s="56">
        <v>38353</v>
      </c>
      <c r="C213" s="57">
        <v>14669.336</v>
      </c>
      <c r="D213" s="57">
        <v>47.830692</v>
      </c>
      <c r="E213" s="10">
        <v>3436.4319699999996</v>
      </c>
      <c r="F213" s="10">
        <v>0</v>
      </c>
      <c r="G213" s="10">
        <v>2324.01787</v>
      </c>
      <c r="H213" s="10">
        <v>28.92504</v>
      </c>
      <c r="I213" s="10">
        <v>185.51075999999998</v>
      </c>
      <c r="J213" s="57">
        <v>20692.052331999996</v>
      </c>
      <c r="L213" s="90"/>
      <c r="M213" s="143"/>
    </row>
    <row r="214" spans="2:13" ht="12.75">
      <c r="B214" s="56">
        <v>38384</v>
      </c>
      <c r="C214" s="57">
        <v>19011.96</v>
      </c>
      <c r="D214" s="57">
        <v>43.90725</v>
      </c>
      <c r="E214" s="10">
        <v>3336.89102</v>
      </c>
      <c r="F214" s="10">
        <v>0</v>
      </c>
      <c r="G214" s="10">
        <v>2384.69673</v>
      </c>
      <c r="H214" s="10">
        <v>28.013720000000003</v>
      </c>
      <c r="I214" s="10">
        <v>42.70137</v>
      </c>
      <c r="J214" s="57">
        <v>24848.170089999996</v>
      </c>
      <c r="L214" s="90"/>
      <c r="M214" s="143"/>
    </row>
    <row r="215" spans="2:13" ht="12.75">
      <c r="B215" s="56">
        <v>38412</v>
      </c>
      <c r="C215" s="57">
        <v>14678.011</v>
      </c>
      <c r="D215" s="57">
        <v>49.473548</v>
      </c>
      <c r="E215" s="10">
        <v>3249.97363</v>
      </c>
      <c r="F215" s="10">
        <v>0</v>
      </c>
      <c r="G215" s="10">
        <v>3374.11115</v>
      </c>
      <c r="H215" s="10">
        <v>28.83351</v>
      </c>
      <c r="I215" s="10">
        <v>48.34283</v>
      </c>
      <c r="J215" s="57">
        <v>21428.745668000003</v>
      </c>
      <c r="L215" s="90"/>
      <c r="M215" s="143"/>
    </row>
    <row r="216" spans="2:13" ht="12.75">
      <c r="B216" s="56">
        <v>38443</v>
      </c>
      <c r="C216" s="57">
        <v>19051.24</v>
      </c>
      <c r="D216" s="57">
        <v>63.761709</v>
      </c>
      <c r="E216" s="10">
        <v>3347.02291</v>
      </c>
      <c r="F216" s="10">
        <v>0</v>
      </c>
      <c r="G216" s="10">
        <v>3792.6961</v>
      </c>
      <c r="H216" s="10">
        <v>39.585679999999996</v>
      </c>
      <c r="I216" s="10">
        <v>56.90281999999999</v>
      </c>
      <c r="J216" s="57">
        <f aca="true" t="shared" si="12" ref="J216:J224">SUM(C216:I216)</f>
        <v>26351.209219</v>
      </c>
      <c r="L216" s="90"/>
      <c r="M216" s="143"/>
    </row>
    <row r="217" spans="2:13" ht="12.75">
      <c r="B217" s="56">
        <v>38473</v>
      </c>
      <c r="C217" s="57">
        <v>14257.661</v>
      </c>
      <c r="D217" s="57">
        <v>43.636549</v>
      </c>
      <c r="E217" s="10">
        <v>3624.75569</v>
      </c>
      <c r="F217" s="10">
        <v>0</v>
      </c>
      <c r="G217" s="10">
        <v>2802.91958</v>
      </c>
      <c r="H217" s="10">
        <v>31.01839</v>
      </c>
      <c r="I217" s="10">
        <v>67.5515</v>
      </c>
      <c r="J217" s="57">
        <f t="shared" si="12"/>
        <v>20827.542709000005</v>
      </c>
      <c r="L217" s="90"/>
      <c r="M217" s="143"/>
    </row>
    <row r="218" spans="2:13" ht="12.75">
      <c r="B218" s="56">
        <v>38504</v>
      </c>
      <c r="C218" s="57">
        <v>11468.554</v>
      </c>
      <c r="D218" s="57">
        <v>40.735318</v>
      </c>
      <c r="E218" s="10">
        <v>3646.4279899999997</v>
      </c>
      <c r="F218" s="10">
        <v>0</v>
      </c>
      <c r="G218" s="10">
        <v>3110.9588799999997</v>
      </c>
      <c r="H218" s="10">
        <v>30.7073</v>
      </c>
      <c r="I218" s="10">
        <v>179.75191999999998</v>
      </c>
      <c r="J218" s="57">
        <f t="shared" si="12"/>
        <v>18477.135407999995</v>
      </c>
      <c r="L218" s="90"/>
      <c r="M218" s="143"/>
    </row>
    <row r="219" spans="2:13" ht="12.75">
      <c r="B219" s="56">
        <v>38534</v>
      </c>
      <c r="C219" s="57">
        <v>11836.332</v>
      </c>
      <c r="D219" s="57">
        <v>39.594775</v>
      </c>
      <c r="E219" s="10">
        <v>3407.2083600000005</v>
      </c>
      <c r="F219" s="10">
        <v>0</v>
      </c>
      <c r="G219" s="10">
        <v>2895.23896</v>
      </c>
      <c r="H219" s="10">
        <v>30.583370000000002</v>
      </c>
      <c r="I219" s="10">
        <v>62.04047</v>
      </c>
      <c r="J219" s="57">
        <f t="shared" si="12"/>
        <v>18270.997935</v>
      </c>
      <c r="L219" s="90"/>
      <c r="M219" s="143"/>
    </row>
    <row r="220" spans="2:13" ht="12.75">
      <c r="B220" s="56">
        <v>38565</v>
      </c>
      <c r="C220" s="57">
        <v>11579.345</v>
      </c>
      <c r="D220" s="57">
        <v>39.034009</v>
      </c>
      <c r="E220" s="10">
        <v>3421.09987</v>
      </c>
      <c r="F220" s="10">
        <v>0</v>
      </c>
      <c r="G220" s="10">
        <v>2625.51163</v>
      </c>
      <c r="H220" s="10">
        <v>29.229560000000003</v>
      </c>
      <c r="I220" s="10">
        <v>89.92143</v>
      </c>
      <c r="J220" s="57">
        <f t="shared" si="12"/>
        <v>17784.141498999998</v>
      </c>
      <c r="L220" s="90"/>
      <c r="M220" s="143"/>
    </row>
    <row r="221" spans="2:13" ht="12.75">
      <c r="B221" s="56">
        <v>38596</v>
      </c>
      <c r="C221" s="57">
        <v>10399.299</v>
      </c>
      <c r="D221" s="57">
        <v>39.753819</v>
      </c>
      <c r="E221" s="10">
        <v>3494.7005099999997</v>
      </c>
      <c r="F221" s="10">
        <v>0</v>
      </c>
      <c r="G221" s="10">
        <v>2559.9022099999997</v>
      </c>
      <c r="H221" s="10">
        <v>29.717010000000002</v>
      </c>
      <c r="I221" s="10">
        <v>92.90565</v>
      </c>
      <c r="J221" s="57">
        <f t="shared" si="12"/>
        <v>16616.278199</v>
      </c>
      <c r="L221" s="90"/>
      <c r="M221" s="143"/>
    </row>
    <row r="222" spans="2:13" ht="12.75">
      <c r="B222" s="56">
        <v>38626</v>
      </c>
      <c r="C222" s="57">
        <v>10014.763</v>
      </c>
      <c r="D222" s="57">
        <v>40.024766</v>
      </c>
      <c r="E222" s="10">
        <v>3693.8089000000004</v>
      </c>
      <c r="F222" s="10">
        <v>0</v>
      </c>
      <c r="G222" s="10">
        <v>2787.98374</v>
      </c>
      <c r="H222" s="10">
        <v>30.291220000000003</v>
      </c>
      <c r="I222" s="10">
        <v>97.48452999999999</v>
      </c>
      <c r="J222" s="57">
        <f t="shared" si="12"/>
        <v>16664.356156</v>
      </c>
      <c r="L222" s="90"/>
      <c r="M222" s="143"/>
    </row>
    <row r="223" spans="2:13" ht="12.75">
      <c r="B223" s="56">
        <v>38657</v>
      </c>
      <c r="C223" s="57">
        <v>9420.597</v>
      </c>
      <c r="D223" s="57">
        <v>46.8592</v>
      </c>
      <c r="E223" s="10">
        <v>3680.5515800000003</v>
      </c>
      <c r="F223" s="10">
        <v>0</v>
      </c>
      <c r="G223" s="10">
        <v>2725.52591</v>
      </c>
      <c r="H223" s="10">
        <v>30.315559999999998</v>
      </c>
      <c r="I223" s="10">
        <v>90.02331</v>
      </c>
      <c r="J223" s="57">
        <f t="shared" si="12"/>
        <v>15993.87256</v>
      </c>
      <c r="L223" s="90"/>
      <c r="M223" s="143"/>
    </row>
    <row r="224" spans="2:13" ht="12.75">
      <c r="B224" s="56">
        <v>38687</v>
      </c>
      <c r="C224" s="57">
        <v>11707.268</v>
      </c>
      <c r="D224" s="57">
        <v>67.303935</v>
      </c>
      <c r="E224" s="10">
        <v>4559.72945</v>
      </c>
      <c r="F224" s="10">
        <v>0</v>
      </c>
      <c r="G224" s="10">
        <v>5188.26275</v>
      </c>
      <c r="H224" s="10">
        <v>46.785199999999996</v>
      </c>
      <c r="I224" s="10">
        <v>208.46638000000002</v>
      </c>
      <c r="J224" s="57">
        <f t="shared" si="12"/>
        <v>21777.815715</v>
      </c>
      <c r="L224" s="90"/>
      <c r="M224" s="143"/>
    </row>
    <row r="225" spans="2:13" ht="12.75">
      <c r="B225" s="56">
        <v>38718</v>
      </c>
      <c r="C225" s="57">
        <v>15201.187</v>
      </c>
      <c r="D225" s="57">
        <v>33.746465</v>
      </c>
      <c r="E225" s="10">
        <v>3999.1997399999996</v>
      </c>
      <c r="F225" s="10">
        <v>0</v>
      </c>
      <c r="G225" s="10">
        <v>3351.57633</v>
      </c>
      <c r="H225" s="10">
        <v>30.446309999999997</v>
      </c>
      <c r="I225" s="10">
        <v>167.15226</v>
      </c>
      <c r="J225" s="57">
        <f aca="true" t="shared" si="13" ref="J225:J230">SUM(C225:I225)</f>
        <v>22783.308104999996</v>
      </c>
      <c r="L225" s="90"/>
      <c r="M225" s="143"/>
    </row>
    <row r="226" spans="2:13" ht="12.75">
      <c r="B226" s="56">
        <v>38749</v>
      </c>
      <c r="C226" s="57">
        <v>22305.01</v>
      </c>
      <c r="D226" s="57">
        <v>31.465035</v>
      </c>
      <c r="E226" s="10">
        <v>3726.2063000000003</v>
      </c>
      <c r="F226" s="10">
        <v>0</v>
      </c>
      <c r="G226" s="10">
        <v>4112.34078</v>
      </c>
      <c r="H226" s="10">
        <v>30.13441</v>
      </c>
      <c r="I226" s="10">
        <v>202.15828999999997</v>
      </c>
      <c r="J226" s="57">
        <f t="shared" si="13"/>
        <v>30407.314814999998</v>
      </c>
      <c r="L226" s="90"/>
      <c r="M226" s="143"/>
    </row>
    <row r="227" spans="2:13" ht="12.75">
      <c r="B227" s="56">
        <v>38777</v>
      </c>
      <c r="C227" s="57">
        <v>15508.076</v>
      </c>
      <c r="D227" s="57">
        <v>35.589123</v>
      </c>
      <c r="E227" s="10">
        <v>4049.84828</v>
      </c>
      <c r="F227" s="10">
        <v>0</v>
      </c>
      <c r="G227" s="10">
        <v>4927.31292</v>
      </c>
      <c r="H227" s="10">
        <v>31.97529</v>
      </c>
      <c r="I227" s="10">
        <v>215.42229999999998</v>
      </c>
      <c r="J227" s="57">
        <f t="shared" si="13"/>
        <v>24768.223912999994</v>
      </c>
      <c r="L227" s="90"/>
      <c r="M227" s="143"/>
    </row>
    <row r="228" spans="2:13" ht="12.75">
      <c r="B228" s="56">
        <v>38808</v>
      </c>
      <c r="C228" s="57">
        <v>22498.9</v>
      </c>
      <c r="D228" s="57">
        <v>43.75697</v>
      </c>
      <c r="E228" s="10">
        <v>4227.68469</v>
      </c>
      <c r="F228" s="10">
        <v>0</v>
      </c>
      <c r="G228" s="10">
        <v>4043.8398700000002</v>
      </c>
      <c r="H228" s="10">
        <v>29.995969999999996</v>
      </c>
      <c r="I228" s="10">
        <v>434.0746</v>
      </c>
      <c r="J228" s="57">
        <f t="shared" si="13"/>
        <v>31278.252099999998</v>
      </c>
      <c r="L228" s="90"/>
      <c r="M228" s="143"/>
    </row>
    <row r="229" spans="2:13" ht="12.75">
      <c r="B229" s="56">
        <v>38838</v>
      </c>
      <c r="C229" s="57">
        <v>16797.746</v>
      </c>
      <c r="D229" s="57">
        <v>32.140818</v>
      </c>
      <c r="E229" s="10">
        <v>3950.56696</v>
      </c>
      <c r="F229" s="10">
        <v>0</v>
      </c>
      <c r="G229" s="10">
        <v>5188.44759</v>
      </c>
      <c r="H229" s="10">
        <v>34.137800000000006</v>
      </c>
      <c r="I229" s="10">
        <v>760.80512</v>
      </c>
      <c r="J229" s="57">
        <f t="shared" si="13"/>
        <v>26763.844288</v>
      </c>
      <c r="L229" s="90"/>
      <c r="M229" s="143"/>
    </row>
    <row r="230" spans="2:13" ht="12.75">
      <c r="B230" s="56">
        <v>38869</v>
      </c>
      <c r="C230" s="57">
        <v>11701.367</v>
      </c>
      <c r="D230" s="57">
        <v>33.944922</v>
      </c>
      <c r="E230" s="10">
        <v>3788.52</v>
      </c>
      <c r="F230" s="10">
        <v>0</v>
      </c>
      <c r="G230" s="10">
        <v>3545.6717699999995</v>
      </c>
      <c r="H230" s="10">
        <v>32.30333</v>
      </c>
      <c r="I230" s="10">
        <v>236.99975999999998</v>
      </c>
      <c r="J230" s="57">
        <f t="shared" si="13"/>
        <v>19338.806782</v>
      </c>
      <c r="L230" s="90"/>
      <c r="M230" s="143"/>
    </row>
    <row r="231" spans="2:13" ht="12.75">
      <c r="B231" s="68"/>
      <c r="C231" s="150"/>
      <c r="D231" s="150"/>
      <c r="E231" s="150"/>
      <c r="F231" s="150"/>
      <c r="G231" s="150"/>
      <c r="H231" s="150"/>
      <c r="I231" s="150"/>
      <c r="J231" s="150"/>
      <c r="L231" s="90"/>
      <c r="M231" s="143"/>
    </row>
    <row r="232" spans="2:10" ht="12.75">
      <c r="B232" s="99" t="s">
        <v>147</v>
      </c>
      <c r="C232" s="142"/>
      <c r="D232" s="142"/>
      <c r="E232" s="142"/>
      <c r="F232" s="179"/>
      <c r="G232" s="142"/>
      <c r="H232" s="142"/>
      <c r="I232" s="142"/>
      <c r="J232" s="179"/>
    </row>
    <row r="233" spans="2:10" ht="12.75">
      <c r="B233" s="97" t="s">
        <v>174</v>
      </c>
      <c r="C233" s="97"/>
      <c r="D233" s="97"/>
      <c r="E233" s="97"/>
      <c r="F233" s="97"/>
      <c r="G233" s="97"/>
      <c r="H233" s="97"/>
      <c r="I233" s="97"/>
      <c r="J233" s="97"/>
    </row>
    <row r="234" spans="2:10" s="65" customFormat="1" ht="38.25" customHeight="1">
      <c r="B234" s="64"/>
      <c r="C234" s="64" t="s">
        <v>169</v>
      </c>
      <c r="D234" s="141" t="s">
        <v>129</v>
      </c>
      <c r="E234" s="64" t="s">
        <v>125</v>
      </c>
      <c r="F234" s="64" t="s">
        <v>130</v>
      </c>
      <c r="G234" s="64" t="s">
        <v>60</v>
      </c>
      <c r="H234" s="64" t="s">
        <v>131</v>
      </c>
      <c r="I234" s="64" t="s">
        <v>132</v>
      </c>
      <c r="J234" s="64" t="s">
        <v>133</v>
      </c>
    </row>
    <row r="235" spans="2:10" ht="12.75">
      <c r="B235" s="56">
        <v>37316</v>
      </c>
      <c r="C235" s="66">
        <v>0</v>
      </c>
      <c r="D235" s="66">
        <v>0</v>
      </c>
      <c r="E235" s="101">
        <v>0.052</v>
      </c>
      <c r="F235" s="66">
        <v>0</v>
      </c>
      <c r="G235" s="117">
        <v>0</v>
      </c>
      <c r="H235" s="66" t="s">
        <v>143</v>
      </c>
      <c r="I235" s="66" t="s">
        <v>135</v>
      </c>
      <c r="J235" s="66">
        <v>0.052</v>
      </c>
    </row>
    <row r="236" spans="2:10" ht="12.75">
      <c r="B236" s="56">
        <v>37347</v>
      </c>
      <c r="C236" s="66">
        <v>0</v>
      </c>
      <c r="D236" s="66">
        <v>0</v>
      </c>
      <c r="E236" s="101">
        <v>0.052</v>
      </c>
      <c r="F236" s="66">
        <v>0</v>
      </c>
      <c r="G236" s="117">
        <v>0</v>
      </c>
      <c r="H236" s="66" t="s">
        <v>143</v>
      </c>
      <c r="I236" s="66" t="s">
        <v>135</v>
      </c>
      <c r="J236" s="66">
        <v>0.052</v>
      </c>
    </row>
    <row r="237" spans="2:10" ht="12.75">
      <c r="B237" s="56">
        <v>37377</v>
      </c>
      <c r="C237" s="66">
        <v>0</v>
      </c>
      <c r="D237" s="66">
        <v>0</v>
      </c>
      <c r="E237" s="101">
        <v>0.052</v>
      </c>
      <c r="F237" s="66">
        <v>0</v>
      </c>
      <c r="G237" s="117">
        <v>0.761</v>
      </c>
      <c r="H237" s="66" t="s">
        <v>143</v>
      </c>
      <c r="I237" s="66" t="s">
        <v>135</v>
      </c>
      <c r="J237" s="66">
        <v>0.8130000000000001</v>
      </c>
    </row>
    <row r="238" spans="2:10" ht="12.75">
      <c r="B238" s="56">
        <v>37408</v>
      </c>
      <c r="C238" s="66">
        <v>0</v>
      </c>
      <c r="D238" s="66">
        <v>0</v>
      </c>
      <c r="E238" s="101">
        <v>0.052</v>
      </c>
      <c r="F238" s="66">
        <v>0</v>
      </c>
      <c r="G238" s="117">
        <v>0</v>
      </c>
      <c r="H238" s="66" t="s">
        <v>143</v>
      </c>
      <c r="I238" s="66" t="s">
        <v>135</v>
      </c>
      <c r="J238" s="66">
        <v>0.052</v>
      </c>
    </row>
    <row r="239" spans="2:10" ht="12.75">
      <c r="B239" s="56">
        <v>37438</v>
      </c>
      <c r="C239" s="66">
        <v>0</v>
      </c>
      <c r="D239" s="66">
        <v>0</v>
      </c>
      <c r="E239" s="101">
        <v>4</v>
      </c>
      <c r="F239" s="66">
        <v>0</v>
      </c>
      <c r="G239" s="117">
        <v>3</v>
      </c>
      <c r="H239" s="66" t="s">
        <v>143</v>
      </c>
      <c r="I239" s="66" t="s">
        <v>135</v>
      </c>
      <c r="J239" s="66">
        <v>7</v>
      </c>
    </row>
    <row r="240" spans="2:10" ht="12.75">
      <c r="B240" s="56">
        <v>37469</v>
      </c>
      <c r="C240" s="66">
        <v>0</v>
      </c>
      <c r="D240" s="66">
        <v>2.140414</v>
      </c>
      <c r="E240" s="101">
        <v>3</v>
      </c>
      <c r="F240" s="66">
        <v>0</v>
      </c>
      <c r="G240" s="117">
        <v>26</v>
      </c>
      <c r="H240" s="66" t="s">
        <v>143</v>
      </c>
      <c r="I240" s="164">
        <v>0</v>
      </c>
      <c r="J240" s="66">
        <v>31.140414</v>
      </c>
    </row>
    <row r="241" spans="2:10" ht="12.75">
      <c r="B241" s="56">
        <v>37500</v>
      </c>
      <c r="C241" s="66">
        <v>0</v>
      </c>
      <c r="D241" s="66">
        <v>4.162511</v>
      </c>
      <c r="E241" s="66">
        <v>4</v>
      </c>
      <c r="F241" s="66">
        <v>0</v>
      </c>
      <c r="G241" s="66">
        <v>1</v>
      </c>
      <c r="H241" s="164">
        <v>0</v>
      </c>
      <c r="I241" s="164">
        <v>0</v>
      </c>
      <c r="J241" s="66">
        <v>9.162511</v>
      </c>
    </row>
    <row r="242" spans="2:10" ht="12.75">
      <c r="B242" s="56">
        <v>37530</v>
      </c>
      <c r="C242" s="117">
        <v>292.151</v>
      </c>
      <c r="D242" s="66">
        <v>7.298235</v>
      </c>
      <c r="E242" s="66">
        <v>13</v>
      </c>
      <c r="F242" s="66">
        <v>0</v>
      </c>
      <c r="G242" s="66">
        <v>1</v>
      </c>
      <c r="H242" s="164">
        <v>0</v>
      </c>
      <c r="I242" s="164">
        <v>0</v>
      </c>
      <c r="J242" s="66">
        <v>313.449235</v>
      </c>
    </row>
    <row r="243" spans="2:10" ht="12.75">
      <c r="B243" s="56">
        <v>37561</v>
      </c>
      <c r="C243" s="117">
        <v>319.259</v>
      </c>
      <c r="D243" s="66">
        <v>24.669421</v>
      </c>
      <c r="E243" s="66">
        <v>16</v>
      </c>
      <c r="F243" s="66">
        <v>0</v>
      </c>
      <c r="G243" s="66">
        <v>55</v>
      </c>
      <c r="H243" s="164">
        <v>0</v>
      </c>
      <c r="I243" s="164">
        <v>0</v>
      </c>
      <c r="J243" s="66">
        <v>414.928421</v>
      </c>
    </row>
    <row r="244" spans="2:10" ht="12.75">
      <c r="B244" s="56">
        <v>37591</v>
      </c>
      <c r="C244" s="117">
        <v>400.693</v>
      </c>
      <c r="D244" s="66">
        <v>5.027032</v>
      </c>
      <c r="E244" s="66">
        <v>2</v>
      </c>
      <c r="F244" s="66">
        <v>0</v>
      </c>
      <c r="G244" s="66">
        <v>3</v>
      </c>
      <c r="H244" s="164">
        <v>0</v>
      </c>
      <c r="I244" s="164">
        <v>0</v>
      </c>
      <c r="J244" s="66">
        <v>410.720032</v>
      </c>
    </row>
    <row r="245" spans="2:10" ht="12.75">
      <c r="B245" s="56">
        <v>37622</v>
      </c>
      <c r="C245" s="117">
        <v>460.4</v>
      </c>
      <c r="D245" s="66">
        <v>9.713988</v>
      </c>
      <c r="E245" s="66">
        <v>33</v>
      </c>
      <c r="F245" s="66">
        <v>0</v>
      </c>
      <c r="G245" s="66">
        <v>36</v>
      </c>
      <c r="H245" s="164">
        <v>0</v>
      </c>
      <c r="I245" s="164">
        <v>0</v>
      </c>
      <c r="J245" s="66">
        <v>539.113988</v>
      </c>
    </row>
    <row r="246" spans="2:10" ht="12.75">
      <c r="B246" s="56">
        <v>37653</v>
      </c>
      <c r="C246" s="117">
        <v>346.407</v>
      </c>
      <c r="D246" s="66">
        <v>9.747765</v>
      </c>
      <c r="E246" s="66">
        <v>41</v>
      </c>
      <c r="F246" s="66">
        <v>0</v>
      </c>
      <c r="G246" s="66">
        <v>4</v>
      </c>
      <c r="H246" s="164">
        <v>0</v>
      </c>
      <c r="I246" s="164">
        <v>0</v>
      </c>
      <c r="J246" s="66">
        <v>401.154765</v>
      </c>
    </row>
    <row r="247" spans="2:10" ht="12.75">
      <c r="B247" s="56">
        <v>37681</v>
      </c>
      <c r="C247" s="117">
        <v>320.331</v>
      </c>
      <c r="D247" s="66">
        <v>5.869947000000001</v>
      </c>
      <c r="E247" s="66">
        <v>30</v>
      </c>
      <c r="F247" s="66">
        <v>0</v>
      </c>
      <c r="G247" s="66">
        <v>46</v>
      </c>
      <c r="H247" s="164">
        <v>0</v>
      </c>
      <c r="I247" s="164">
        <v>0</v>
      </c>
      <c r="J247" s="66">
        <v>402.20094700000004</v>
      </c>
    </row>
    <row r="248" spans="2:10" ht="12.75">
      <c r="B248" s="56">
        <v>37712</v>
      </c>
      <c r="C248" s="117">
        <v>349.655</v>
      </c>
      <c r="D248" s="66">
        <v>8.91742</v>
      </c>
      <c r="E248" s="66">
        <v>37</v>
      </c>
      <c r="F248" s="66">
        <v>0</v>
      </c>
      <c r="G248" s="66">
        <v>16</v>
      </c>
      <c r="H248" s="164">
        <v>3</v>
      </c>
      <c r="I248" s="164">
        <v>0</v>
      </c>
      <c r="J248" s="66">
        <v>414.57241999999997</v>
      </c>
    </row>
    <row r="249" spans="2:10" ht="12.75">
      <c r="B249" s="56">
        <v>37742</v>
      </c>
      <c r="C249" s="117">
        <v>451.988</v>
      </c>
      <c r="D249" s="66">
        <v>9.208411000000002</v>
      </c>
      <c r="E249" s="66">
        <v>77</v>
      </c>
      <c r="F249" s="66">
        <v>0</v>
      </c>
      <c r="G249" s="66">
        <v>49</v>
      </c>
      <c r="H249" s="164">
        <v>2</v>
      </c>
      <c r="I249" s="164">
        <v>0</v>
      </c>
      <c r="J249" s="66">
        <v>589.196411</v>
      </c>
    </row>
    <row r="250" spans="2:10" ht="12.75">
      <c r="B250" s="56">
        <v>37773</v>
      </c>
      <c r="C250" s="117">
        <v>299.79200000000003</v>
      </c>
      <c r="D250" s="66">
        <v>11.775896</v>
      </c>
      <c r="E250" s="66">
        <v>116</v>
      </c>
      <c r="F250" s="66">
        <v>0</v>
      </c>
      <c r="G250" s="66">
        <v>41</v>
      </c>
      <c r="H250" s="164">
        <v>0</v>
      </c>
      <c r="I250" s="164">
        <v>0</v>
      </c>
      <c r="J250" s="66">
        <v>468.567896</v>
      </c>
    </row>
    <row r="251" spans="2:10" ht="12.75">
      <c r="B251" s="56">
        <v>37803</v>
      </c>
      <c r="C251" s="117">
        <v>462.023</v>
      </c>
      <c r="D251" s="66">
        <v>24.872648</v>
      </c>
      <c r="E251" s="165">
        <v>79</v>
      </c>
      <c r="F251" s="66">
        <v>0</v>
      </c>
      <c r="G251" s="165">
        <v>14</v>
      </c>
      <c r="H251" s="164">
        <v>0</v>
      </c>
      <c r="I251" s="164">
        <v>1</v>
      </c>
      <c r="J251" s="66">
        <v>580.895648</v>
      </c>
    </row>
    <row r="252" spans="2:10" ht="12.75">
      <c r="B252" s="56">
        <v>37834</v>
      </c>
      <c r="C252" s="117">
        <v>583.5120000000001</v>
      </c>
      <c r="D252" s="66">
        <v>17.640596</v>
      </c>
      <c r="E252" s="165">
        <v>74</v>
      </c>
      <c r="F252" s="66">
        <v>0</v>
      </c>
      <c r="G252" s="165">
        <v>74</v>
      </c>
      <c r="H252" s="164">
        <v>0</v>
      </c>
      <c r="I252" s="164">
        <v>0</v>
      </c>
      <c r="J252" s="66">
        <v>749.152596</v>
      </c>
    </row>
    <row r="253" spans="2:10" ht="12.75">
      <c r="B253" s="56">
        <v>37865</v>
      </c>
      <c r="C253" s="117">
        <v>508.195</v>
      </c>
      <c r="D253" s="66">
        <v>16.560895</v>
      </c>
      <c r="E253" s="165">
        <v>92</v>
      </c>
      <c r="F253" s="66">
        <v>0</v>
      </c>
      <c r="G253" s="165">
        <v>50</v>
      </c>
      <c r="H253" s="164">
        <v>1</v>
      </c>
      <c r="I253" s="164">
        <v>0</v>
      </c>
      <c r="J253" s="66">
        <v>667.755895</v>
      </c>
    </row>
    <row r="254" spans="2:10" ht="12.75">
      <c r="B254" s="56">
        <v>37895</v>
      </c>
      <c r="C254" s="117">
        <v>1614.693</v>
      </c>
      <c r="D254" s="66">
        <v>37.543307000000006</v>
      </c>
      <c r="E254" s="165">
        <v>203</v>
      </c>
      <c r="F254" s="66">
        <v>0</v>
      </c>
      <c r="G254" s="165">
        <v>38</v>
      </c>
      <c r="H254" s="164">
        <v>0</v>
      </c>
      <c r="I254" s="164">
        <v>0</v>
      </c>
      <c r="J254" s="66">
        <v>1893.236307</v>
      </c>
    </row>
    <row r="255" spans="2:13" ht="12.75">
      <c r="B255" s="56">
        <v>37926</v>
      </c>
      <c r="C255" s="117">
        <v>2262.362</v>
      </c>
      <c r="D255" s="66">
        <v>34.030644</v>
      </c>
      <c r="E255" s="165">
        <v>145</v>
      </c>
      <c r="F255" s="66">
        <v>0</v>
      </c>
      <c r="G255" s="165">
        <v>37</v>
      </c>
      <c r="H255" s="164">
        <v>0</v>
      </c>
      <c r="I255" s="164">
        <v>0</v>
      </c>
      <c r="J255" s="66">
        <v>2478.392644</v>
      </c>
      <c r="L255" s="90"/>
      <c r="M255" s="143"/>
    </row>
    <row r="256" spans="2:13" ht="12.75">
      <c r="B256" s="56">
        <v>37956</v>
      </c>
      <c r="C256" s="117">
        <v>979.7230000000001</v>
      </c>
      <c r="D256" s="66">
        <v>65.59686</v>
      </c>
      <c r="E256" s="165">
        <v>134</v>
      </c>
      <c r="F256" s="66">
        <v>0</v>
      </c>
      <c r="G256" s="165">
        <v>77</v>
      </c>
      <c r="H256" s="164">
        <v>1</v>
      </c>
      <c r="I256" s="164">
        <v>2</v>
      </c>
      <c r="J256" s="66">
        <v>1259.31986</v>
      </c>
      <c r="M256" s="143"/>
    </row>
    <row r="257" spans="2:13" ht="12.75">
      <c r="B257" s="56">
        <v>37987</v>
      </c>
      <c r="C257" s="117">
        <v>941.676</v>
      </c>
      <c r="D257" s="66">
        <v>40.671697</v>
      </c>
      <c r="E257" s="166">
        <v>173.75030999999998</v>
      </c>
      <c r="F257" s="66">
        <v>0</v>
      </c>
      <c r="G257" s="166">
        <v>89.21341000000001</v>
      </c>
      <c r="H257" s="166">
        <v>1.31727</v>
      </c>
      <c r="I257" s="166">
        <v>0.24514</v>
      </c>
      <c r="J257" s="66">
        <v>1246.8738270000001</v>
      </c>
      <c r="M257" s="143"/>
    </row>
    <row r="258" spans="2:13" ht="12.75">
      <c r="B258" s="56">
        <v>38018</v>
      </c>
      <c r="C258" s="117">
        <v>1251.817</v>
      </c>
      <c r="D258" s="66">
        <v>39.712587</v>
      </c>
      <c r="E258" s="166">
        <v>154.27835000000002</v>
      </c>
      <c r="F258" s="66">
        <v>0</v>
      </c>
      <c r="G258" s="166">
        <v>19.28904</v>
      </c>
      <c r="H258" s="166">
        <v>0.28593999999999997</v>
      </c>
      <c r="I258" s="166">
        <v>6</v>
      </c>
      <c r="J258" s="66">
        <v>1471.3829170000001</v>
      </c>
      <c r="M258" s="143"/>
    </row>
    <row r="259" spans="2:13" ht="12.75">
      <c r="B259" s="56">
        <v>38047</v>
      </c>
      <c r="C259" s="117">
        <v>1091.084</v>
      </c>
      <c r="D259" s="66">
        <v>57.35752900000001</v>
      </c>
      <c r="E259" s="166">
        <v>147.74763000000002</v>
      </c>
      <c r="F259" s="66">
        <v>0</v>
      </c>
      <c r="G259" s="166">
        <v>24.279799999999998</v>
      </c>
      <c r="H259" s="166">
        <v>2.10274</v>
      </c>
      <c r="I259" s="166">
        <v>24</v>
      </c>
      <c r="J259" s="66">
        <v>1346.5716990000003</v>
      </c>
      <c r="M259" s="143"/>
    </row>
    <row r="260" spans="2:13" ht="12.75">
      <c r="B260" s="56">
        <v>38078</v>
      </c>
      <c r="C260" s="117">
        <v>1225.062</v>
      </c>
      <c r="D260" s="66">
        <v>103.719917</v>
      </c>
      <c r="E260" s="166">
        <v>162.11145000000002</v>
      </c>
      <c r="F260" s="66">
        <v>0</v>
      </c>
      <c r="G260" s="166">
        <v>28.7084</v>
      </c>
      <c r="H260" s="166">
        <v>0.17931</v>
      </c>
      <c r="I260" s="166">
        <v>0</v>
      </c>
      <c r="J260" s="66">
        <v>1519.7810769999999</v>
      </c>
      <c r="M260" s="143"/>
    </row>
    <row r="261" spans="2:13" ht="12.75">
      <c r="B261" s="56">
        <v>38108</v>
      </c>
      <c r="C261" s="117">
        <v>1355.672</v>
      </c>
      <c r="D261" s="66">
        <v>54.042555</v>
      </c>
      <c r="E261" s="166">
        <v>158.15813</v>
      </c>
      <c r="F261" s="66">
        <v>0</v>
      </c>
      <c r="G261" s="166">
        <v>48.35494</v>
      </c>
      <c r="H261" s="166">
        <v>1.00241</v>
      </c>
      <c r="I261" s="166">
        <v>0.07662999999999999</v>
      </c>
      <c r="J261" s="66">
        <v>1617.306665</v>
      </c>
      <c r="M261" s="143"/>
    </row>
    <row r="262" spans="2:13" ht="12.75">
      <c r="B262" s="56">
        <v>38139</v>
      </c>
      <c r="C262" s="117">
        <v>1104.838</v>
      </c>
      <c r="D262" s="66">
        <v>50.585639</v>
      </c>
      <c r="E262" s="166">
        <v>156.12063</v>
      </c>
      <c r="F262" s="66">
        <v>0</v>
      </c>
      <c r="G262" s="166">
        <v>22.953470000000003</v>
      </c>
      <c r="H262" s="166">
        <v>5.4253599999999995</v>
      </c>
      <c r="I262" s="166">
        <v>1.84086</v>
      </c>
      <c r="J262" s="66">
        <v>1341.7639589999999</v>
      </c>
      <c r="M262" s="143"/>
    </row>
    <row r="263" spans="2:13" ht="12.75">
      <c r="B263" s="56">
        <v>38169</v>
      </c>
      <c r="C263" s="117">
        <v>3001.927</v>
      </c>
      <c r="D263" s="66">
        <v>24.405132</v>
      </c>
      <c r="E263" s="166">
        <v>180.58922</v>
      </c>
      <c r="F263" s="66">
        <v>0</v>
      </c>
      <c r="G263" s="166">
        <v>85.39924</v>
      </c>
      <c r="H263" s="166">
        <v>1.9822</v>
      </c>
      <c r="I263" s="166">
        <v>0.31</v>
      </c>
      <c r="J263" s="66">
        <v>3294.612792</v>
      </c>
      <c r="M263" s="143"/>
    </row>
    <row r="264" spans="2:13" ht="12.75">
      <c r="B264" s="56">
        <v>38200</v>
      </c>
      <c r="C264" s="117">
        <v>6536.708</v>
      </c>
      <c r="D264" s="66">
        <v>63.269771</v>
      </c>
      <c r="E264" s="166">
        <v>255.57321</v>
      </c>
      <c r="F264" s="66">
        <v>0</v>
      </c>
      <c r="G264" s="166">
        <v>51.42993</v>
      </c>
      <c r="H264" s="166">
        <v>0.23059000000000002</v>
      </c>
      <c r="I264" s="166">
        <v>12.298879999999999</v>
      </c>
      <c r="J264" s="66">
        <v>6919.510381</v>
      </c>
      <c r="M264" s="143"/>
    </row>
    <row r="265" spans="2:13" ht="12.75">
      <c r="B265" s="56">
        <v>38231</v>
      </c>
      <c r="C265" s="117">
        <v>9427.182</v>
      </c>
      <c r="D265" s="66">
        <v>72.173303</v>
      </c>
      <c r="E265" s="166">
        <v>184.81784</v>
      </c>
      <c r="F265" s="66">
        <v>0</v>
      </c>
      <c r="G265" s="166">
        <v>31.967119999999998</v>
      </c>
      <c r="H265" s="166">
        <v>0.22118000000000002</v>
      </c>
      <c r="I265" s="166">
        <v>1.7</v>
      </c>
      <c r="J265" s="66">
        <v>9718.061443</v>
      </c>
      <c r="M265" s="143"/>
    </row>
    <row r="266" spans="2:13" ht="12.75">
      <c r="B266" s="56">
        <v>38261</v>
      </c>
      <c r="C266" s="66">
        <v>5078.622</v>
      </c>
      <c r="D266" s="66">
        <v>18.871358</v>
      </c>
      <c r="E266" s="167">
        <v>176.88681</v>
      </c>
      <c r="F266" s="66">
        <v>0</v>
      </c>
      <c r="G266" s="167">
        <v>46.74925</v>
      </c>
      <c r="H266" s="167">
        <v>0.17059</v>
      </c>
      <c r="I266" s="167">
        <v>6.17367</v>
      </c>
      <c r="J266" s="66">
        <v>5327.473678</v>
      </c>
      <c r="M266" s="143"/>
    </row>
    <row r="267" spans="2:13" ht="12.75">
      <c r="B267" s="56">
        <v>38292</v>
      </c>
      <c r="C267" s="66">
        <v>1111.251</v>
      </c>
      <c r="D267" s="66">
        <v>40.834504</v>
      </c>
      <c r="E267" s="167">
        <v>223.50964000000002</v>
      </c>
      <c r="F267" s="66">
        <v>0</v>
      </c>
      <c r="G267" s="167">
        <v>90.75165</v>
      </c>
      <c r="H267" s="167">
        <v>0.10941</v>
      </c>
      <c r="I267" s="167">
        <v>0</v>
      </c>
      <c r="J267" s="66">
        <v>1466.4562039999998</v>
      </c>
      <c r="M267" s="143"/>
    </row>
    <row r="268" spans="2:15" ht="12.75">
      <c r="B268" s="56">
        <v>38322</v>
      </c>
      <c r="C268" s="66">
        <v>1043.65</v>
      </c>
      <c r="D268" s="66">
        <v>27.38666</v>
      </c>
      <c r="E268" s="167">
        <v>205.80468</v>
      </c>
      <c r="F268" s="66">
        <v>0</v>
      </c>
      <c r="G268" s="167">
        <v>82.50366</v>
      </c>
      <c r="H268" s="167">
        <v>0.10682</v>
      </c>
      <c r="I268" s="167">
        <v>0.22783</v>
      </c>
      <c r="J268" s="66">
        <v>1359.67965</v>
      </c>
      <c r="L268"/>
      <c r="M268"/>
      <c r="N268"/>
      <c r="O268"/>
    </row>
    <row r="269" spans="2:15" ht="12.75">
      <c r="B269" s="56">
        <v>38353</v>
      </c>
      <c r="C269" s="66">
        <v>1027.056</v>
      </c>
      <c r="D269" s="66">
        <v>57.607625</v>
      </c>
      <c r="E269" s="167">
        <v>224.7</v>
      </c>
      <c r="F269" s="167">
        <v>0</v>
      </c>
      <c r="G269" s="167">
        <v>128.77369000000002</v>
      </c>
      <c r="H269" s="167">
        <v>0.10706</v>
      </c>
      <c r="I269" s="167">
        <v>0.31324</v>
      </c>
      <c r="J269" s="66">
        <v>1438.5576150000002</v>
      </c>
      <c r="L269"/>
      <c r="M269"/>
      <c r="N269"/>
      <c r="O269"/>
    </row>
    <row r="270" spans="2:15" ht="12.75">
      <c r="B270" s="56">
        <v>38384</v>
      </c>
      <c r="C270" s="66">
        <v>756.132</v>
      </c>
      <c r="D270" s="66">
        <v>44.804533</v>
      </c>
      <c r="E270" s="167">
        <v>259.22609</v>
      </c>
      <c r="F270" s="167">
        <v>0</v>
      </c>
      <c r="G270" s="167">
        <v>63.63969</v>
      </c>
      <c r="H270" s="167">
        <v>1.97744</v>
      </c>
      <c r="I270" s="167">
        <v>0</v>
      </c>
      <c r="J270" s="66">
        <v>1125.7797529999998</v>
      </c>
      <c r="L270"/>
      <c r="M270"/>
      <c r="N270"/>
      <c r="O270"/>
    </row>
    <row r="271" spans="2:15" ht="12.75">
      <c r="B271" s="56">
        <v>38412</v>
      </c>
      <c r="C271" s="66">
        <v>821.832</v>
      </c>
      <c r="D271" s="66">
        <v>26.345408</v>
      </c>
      <c r="E271" s="167">
        <v>230.16337</v>
      </c>
      <c r="F271" s="167">
        <v>0</v>
      </c>
      <c r="G271" s="167">
        <v>107.46813</v>
      </c>
      <c r="H271" s="167">
        <v>1.09059</v>
      </c>
      <c r="I271" s="167">
        <v>0</v>
      </c>
      <c r="J271" s="66">
        <v>1186.899498</v>
      </c>
      <c r="L271"/>
      <c r="M271"/>
      <c r="N271"/>
      <c r="O271"/>
    </row>
    <row r="272" spans="2:15" ht="12.75">
      <c r="B272" s="56">
        <v>38443</v>
      </c>
      <c r="C272" s="57">
        <v>1095.364</v>
      </c>
      <c r="D272" s="66">
        <v>25.424307</v>
      </c>
      <c r="E272" s="167">
        <v>273.14948</v>
      </c>
      <c r="F272" s="167">
        <v>0</v>
      </c>
      <c r="G272" s="167">
        <v>117.98262</v>
      </c>
      <c r="H272" s="167">
        <v>10.66489</v>
      </c>
      <c r="I272" s="167">
        <v>0.57789</v>
      </c>
      <c r="J272" s="57">
        <f>SUM(C272:I272)</f>
        <v>1523.163187</v>
      </c>
      <c r="L272"/>
      <c r="M272"/>
      <c r="N272"/>
      <c r="O272"/>
    </row>
    <row r="273" spans="2:15" ht="12.75">
      <c r="B273" s="56">
        <v>38473</v>
      </c>
      <c r="C273" s="57">
        <v>904.552</v>
      </c>
      <c r="D273" s="66">
        <v>49.88237</v>
      </c>
      <c r="E273" s="167">
        <v>232.88007000000002</v>
      </c>
      <c r="F273" s="167">
        <v>0</v>
      </c>
      <c r="G273" s="167">
        <v>69.46808</v>
      </c>
      <c r="H273" s="167">
        <v>0.26764</v>
      </c>
      <c r="I273" s="167">
        <v>3</v>
      </c>
      <c r="J273" s="57">
        <f>SUM(C273:I273)</f>
        <v>1260.0501600000002</v>
      </c>
      <c r="L273"/>
      <c r="M273"/>
      <c r="N273"/>
      <c r="O273"/>
    </row>
    <row r="274" spans="2:15" ht="12.75">
      <c r="B274" s="56">
        <v>38504</v>
      </c>
      <c r="C274" s="57">
        <v>1084.911</v>
      </c>
      <c r="D274" s="66">
        <v>33.621234</v>
      </c>
      <c r="E274" s="167">
        <v>286.50073</v>
      </c>
      <c r="F274" s="167">
        <v>0</v>
      </c>
      <c r="G274" s="167">
        <v>141.91344</v>
      </c>
      <c r="H274" s="167">
        <v>0.31629</v>
      </c>
      <c r="I274" s="167">
        <v>5.043189999999999</v>
      </c>
      <c r="J274" s="57">
        <f>SUM(C274:I274)</f>
        <v>1552.305884</v>
      </c>
      <c r="L274"/>
      <c r="M274"/>
      <c r="N274"/>
      <c r="O274"/>
    </row>
    <row r="275" spans="2:18" ht="12.75">
      <c r="B275" s="56">
        <v>38534</v>
      </c>
      <c r="C275" s="57">
        <v>937.555</v>
      </c>
      <c r="D275" s="57">
        <v>40.587873</v>
      </c>
      <c r="E275" s="167">
        <v>295.34594</v>
      </c>
      <c r="F275" s="167">
        <v>0</v>
      </c>
      <c r="G275" s="167">
        <v>161.03151</v>
      </c>
      <c r="H275" s="167">
        <v>0.6591699999999999</v>
      </c>
      <c r="I275" s="167">
        <v>0.41075</v>
      </c>
      <c r="J275" s="57">
        <f aca="true" t="shared" si="14" ref="J275:J280">SUM(C275:I275)</f>
        <v>1435.5902429999999</v>
      </c>
      <c r="K275" s="59"/>
      <c r="L275" s="59"/>
      <c r="M275" s="59"/>
      <c r="N275" s="59"/>
      <c r="O275" s="59"/>
      <c r="P275" s="59"/>
      <c r="Q275" s="59"/>
      <c r="R275" s="59"/>
    </row>
    <row r="276" spans="2:18" ht="12.75">
      <c r="B276" s="56">
        <v>38565</v>
      </c>
      <c r="C276" s="57">
        <v>1054.902</v>
      </c>
      <c r="D276" s="57">
        <v>79.566196</v>
      </c>
      <c r="E276" s="167">
        <v>275.93755</v>
      </c>
      <c r="F276" s="167">
        <v>0</v>
      </c>
      <c r="G276" s="167">
        <v>176.84861999999998</v>
      </c>
      <c r="H276" s="167">
        <v>0.93375</v>
      </c>
      <c r="I276" s="167">
        <v>0</v>
      </c>
      <c r="J276" s="57">
        <f t="shared" si="14"/>
        <v>1588.1881159999998</v>
      </c>
      <c r="K276" s="59"/>
      <c r="L276" s="59"/>
      <c r="M276" s="59"/>
      <c r="N276" s="59"/>
      <c r="O276" s="59"/>
      <c r="P276" s="59"/>
      <c r="Q276" s="59"/>
      <c r="R276" s="59"/>
    </row>
    <row r="277" spans="2:18" ht="12.75">
      <c r="B277" s="56">
        <v>38596</v>
      </c>
      <c r="C277" s="57">
        <v>1303.967</v>
      </c>
      <c r="D277" s="57">
        <v>29.646249</v>
      </c>
      <c r="E277" s="167">
        <v>266.77898</v>
      </c>
      <c r="F277" s="167">
        <v>0</v>
      </c>
      <c r="G277" s="167">
        <v>236.11293</v>
      </c>
      <c r="H277" s="167">
        <v>0.01515</v>
      </c>
      <c r="I277" s="167">
        <v>0.42042</v>
      </c>
      <c r="J277" s="57">
        <f t="shared" si="14"/>
        <v>1836.940729</v>
      </c>
      <c r="K277" s="59"/>
      <c r="L277" s="59"/>
      <c r="M277" s="59"/>
      <c r="N277" s="59"/>
      <c r="O277" s="59"/>
      <c r="P277" s="59"/>
      <c r="Q277" s="59"/>
      <c r="R277" s="59"/>
    </row>
    <row r="278" spans="2:18" ht="12.75">
      <c r="B278" s="56">
        <v>38626</v>
      </c>
      <c r="C278" s="57">
        <v>1174.074</v>
      </c>
      <c r="D278" s="57">
        <v>38.513801</v>
      </c>
      <c r="E278" s="167">
        <v>263.09993</v>
      </c>
      <c r="F278" s="167">
        <v>0</v>
      </c>
      <c r="G278" s="167">
        <v>191.05793</v>
      </c>
      <c r="H278" s="167">
        <v>0.504</v>
      </c>
      <c r="I278" s="167">
        <v>9</v>
      </c>
      <c r="J278" s="57">
        <f t="shared" si="14"/>
        <v>1676.2496609999998</v>
      </c>
      <c r="K278" s="59"/>
      <c r="L278" s="59"/>
      <c r="M278" s="59"/>
      <c r="N278" s="59"/>
      <c r="O278" s="59"/>
      <c r="P278" s="59"/>
      <c r="Q278" s="59"/>
      <c r="R278" s="59"/>
    </row>
    <row r="279" spans="2:18" ht="12.75">
      <c r="B279" s="56">
        <v>38657</v>
      </c>
      <c r="C279" s="57">
        <v>1060.233</v>
      </c>
      <c r="D279" s="57">
        <v>78.609913</v>
      </c>
      <c r="E279" s="167">
        <v>310.45178000000004</v>
      </c>
      <c r="F279" s="167">
        <v>0</v>
      </c>
      <c r="G279" s="167">
        <v>188.41897</v>
      </c>
      <c r="H279" s="167">
        <v>0.47764999999999996</v>
      </c>
      <c r="I279" s="167">
        <v>15.57694</v>
      </c>
      <c r="J279" s="57">
        <f t="shared" si="14"/>
        <v>1653.768253</v>
      </c>
      <c r="K279" s="59"/>
      <c r="L279" s="59"/>
      <c r="M279" s="59"/>
      <c r="N279" s="59"/>
      <c r="O279" s="59"/>
      <c r="P279" s="59"/>
      <c r="Q279" s="59"/>
      <c r="R279" s="59"/>
    </row>
    <row r="280" spans="2:18" ht="12.75">
      <c r="B280" s="56">
        <v>38687</v>
      </c>
      <c r="C280" s="57">
        <v>1051.492</v>
      </c>
      <c r="D280" s="57">
        <v>45.901883</v>
      </c>
      <c r="E280" s="167">
        <v>379.38784999999996</v>
      </c>
      <c r="F280" s="167">
        <v>0</v>
      </c>
      <c r="G280" s="167">
        <v>153.04579</v>
      </c>
      <c r="H280" s="167">
        <v>0.81796</v>
      </c>
      <c r="I280" s="167">
        <v>6.84833</v>
      </c>
      <c r="J280" s="57">
        <f t="shared" si="14"/>
        <v>1637.493813</v>
      </c>
      <c r="K280" s="59"/>
      <c r="L280" s="59"/>
      <c r="M280" s="59"/>
      <c r="N280" s="59"/>
      <c r="O280" s="59"/>
      <c r="P280" s="59"/>
      <c r="Q280" s="59"/>
      <c r="R280" s="59"/>
    </row>
    <row r="281" spans="2:18" ht="12.75">
      <c r="B281" s="56">
        <v>38718</v>
      </c>
      <c r="C281" s="57">
        <v>1629.291</v>
      </c>
      <c r="D281" s="57">
        <v>60.532445</v>
      </c>
      <c r="E281" s="167">
        <v>369.10845</v>
      </c>
      <c r="F281" s="167">
        <v>0</v>
      </c>
      <c r="G281" s="167">
        <v>282.663</v>
      </c>
      <c r="H281" s="167">
        <v>0.68343</v>
      </c>
      <c r="I281" s="167">
        <v>0.22676</v>
      </c>
      <c r="J281" s="57">
        <f aca="true" t="shared" si="15" ref="J281:J286">SUM(C281:I281)</f>
        <v>2342.5050850000002</v>
      </c>
      <c r="K281" s="59"/>
      <c r="L281" s="59"/>
      <c r="M281" s="59"/>
      <c r="N281" s="59"/>
      <c r="O281" s="59"/>
      <c r="P281" s="59"/>
      <c r="Q281" s="59"/>
      <c r="R281" s="59"/>
    </row>
    <row r="282" spans="2:18" ht="12.75">
      <c r="B282" s="56">
        <v>38749</v>
      </c>
      <c r="C282" s="57">
        <v>966.019</v>
      </c>
      <c r="D282" s="57">
        <v>43.617495</v>
      </c>
      <c r="E282" s="167">
        <v>363.75176</v>
      </c>
      <c r="F282" s="167">
        <v>0</v>
      </c>
      <c r="G282" s="167">
        <v>194.08007</v>
      </c>
      <c r="H282" s="167">
        <v>1.33003</v>
      </c>
      <c r="I282" s="167">
        <v>6.806439999999999</v>
      </c>
      <c r="J282" s="57">
        <f t="shared" si="15"/>
        <v>1575.604795</v>
      </c>
      <c r="K282" s="59"/>
      <c r="L282" s="59"/>
      <c r="M282" s="59"/>
      <c r="N282" s="59"/>
      <c r="O282" s="59"/>
      <c r="P282" s="59"/>
      <c r="Q282" s="59"/>
      <c r="R282" s="59"/>
    </row>
    <row r="283" spans="2:18" ht="12.75">
      <c r="B283" s="56">
        <v>38777</v>
      </c>
      <c r="C283" s="57">
        <v>1166.428</v>
      </c>
      <c r="D283" s="57">
        <v>22.839216</v>
      </c>
      <c r="E283" s="167">
        <v>463.2607</v>
      </c>
      <c r="F283" s="167">
        <v>0</v>
      </c>
      <c r="G283" s="167">
        <v>335.6438</v>
      </c>
      <c r="H283" s="167">
        <v>0.33913</v>
      </c>
      <c r="I283" s="167">
        <v>2.1607800000000004</v>
      </c>
      <c r="J283" s="57">
        <f t="shared" si="15"/>
        <v>1990.6716260000003</v>
      </c>
      <c r="K283" s="59"/>
      <c r="L283" s="59"/>
      <c r="M283" s="59"/>
      <c r="N283" s="59"/>
      <c r="O283" s="59"/>
      <c r="P283" s="59"/>
      <c r="Q283" s="59"/>
      <c r="R283" s="59"/>
    </row>
    <row r="284" spans="2:18" ht="12.75">
      <c r="B284" s="56">
        <v>38808</v>
      </c>
      <c r="C284" s="57">
        <v>1216.407</v>
      </c>
      <c r="D284" s="57">
        <v>28.059533</v>
      </c>
      <c r="E284" s="167">
        <v>321.68693</v>
      </c>
      <c r="F284" s="167">
        <v>0</v>
      </c>
      <c r="G284" s="167">
        <v>230.39822</v>
      </c>
      <c r="H284" s="167">
        <v>0.34111</v>
      </c>
      <c r="I284" s="167">
        <v>9.924809999999999</v>
      </c>
      <c r="J284" s="57">
        <f t="shared" si="15"/>
        <v>1806.8176030000002</v>
      </c>
      <c r="K284" s="59"/>
      <c r="L284" s="59"/>
      <c r="M284" s="59"/>
      <c r="N284" s="59"/>
      <c r="O284" s="59"/>
      <c r="P284" s="59"/>
      <c r="Q284" s="59"/>
      <c r="R284" s="59"/>
    </row>
    <row r="285" spans="2:18" ht="12.75">
      <c r="B285" s="56">
        <v>38838</v>
      </c>
      <c r="C285" s="57">
        <v>1920.006</v>
      </c>
      <c r="D285" s="57">
        <v>31.742789</v>
      </c>
      <c r="E285" s="167">
        <v>432.761</v>
      </c>
      <c r="F285" s="167">
        <v>0</v>
      </c>
      <c r="G285" s="167">
        <v>280.06483000000003</v>
      </c>
      <c r="H285" s="167">
        <v>0.67008</v>
      </c>
      <c r="I285" s="167">
        <v>3.57767</v>
      </c>
      <c r="J285" s="57">
        <f t="shared" si="15"/>
        <v>2668.822369</v>
      </c>
      <c r="K285" s="59"/>
      <c r="L285" s="59"/>
      <c r="M285" s="59"/>
      <c r="N285" s="59"/>
      <c r="O285" s="59"/>
      <c r="P285" s="59"/>
      <c r="Q285" s="59"/>
      <c r="R285" s="59"/>
    </row>
    <row r="286" spans="2:18" ht="12.75">
      <c r="B286" s="56">
        <v>38869</v>
      </c>
      <c r="C286" s="57">
        <v>1242.749</v>
      </c>
      <c r="D286" s="57">
        <v>46.14723</v>
      </c>
      <c r="E286" s="167">
        <v>426.34153999999995</v>
      </c>
      <c r="F286" s="167">
        <v>0</v>
      </c>
      <c r="G286" s="167">
        <v>307.56918</v>
      </c>
      <c r="H286" s="167">
        <v>3.41819</v>
      </c>
      <c r="I286" s="167">
        <v>3.00229</v>
      </c>
      <c r="J286" s="57">
        <f t="shared" si="15"/>
        <v>2029.22743</v>
      </c>
      <c r="K286" s="59"/>
      <c r="L286" s="59"/>
      <c r="M286" s="59"/>
      <c r="N286" s="59"/>
      <c r="O286" s="59"/>
      <c r="P286" s="59"/>
      <c r="Q286" s="59"/>
      <c r="R286" s="59"/>
    </row>
    <row r="287" spans="2:18" ht="12.75">
      <c r="B287" s="68"/>
      <c r="C287" s="150"/>
      <c r="D287" s="150"/>
      <c r="E287" s="150"/>
      <c r="F287" s="150"/>
      <c r="G287" s="150"/>
      <c r="H287" s="150"/>
      <c r="I287" s="150"/>
      <c r="J287" s="150"/>
      <c r="K287" s="59"/>
      <c r="L287" s="59"/>
      <c r="M287" s="59"/>
      <c r="N287" s="59"/>
      <c r="O287" s="59"/>
      <c r="P287" s="59"/>
      <c r="Q287" s="59"/>
      <c r="R287" s="59"/>
    </row>
    <row r="288" spans="3:18" ht="12.75">
      <c r="C288" s="171"/>
      <c r="D288" s="171"/>
      <c r="E288" s="171"/>
      <c r="F288" s="171"/>
      <c r="G288" s="171"/>
      <c r="H288" s="171"/>
      <c r="I288" s="171"/>
      <c r="J288" s="148"/>
      <c r="K288" s="172"/>
      <c r="L288" s="172"/>
      <c r="M288" s="172"/>
      <c r="N288" s="172"/>
      <c r="O288" s="172"/>
      <c r="P288" s="172"/>
      <c r="Q288" s="143"/>
      <c r="R288" s="143"/>
    </row>
    <row r="289" spans="2:18" ht="12.75">
      <c r="B289" s="52" t="s">
        <v>170</v>
      </c>
      <c r="C289" s="142"/>
      <c r="D289" s="142"/>
      <c r="E289" s="142"/>
      <c r="F289" s="77"/>
      <c r="G289" s="142"/>
      <c r="H289" s="142"/>
      <c r="I289" s="142"/>
      <c r="J289" s="142"/>
      <c r="O289" s="90"/>
      <c r="P289" s="180"/>
      <c r="Q289" s="90"/>
      <c r="R289" s="180"/>
    </row>
    <row r="290" spans="2:18" ht="12.75">
      <c r="B290" s="52" t="s">
        <v>188</v>
      </c>
      <c r="K290"/>
      <c r="L290"/>
      <c r="P290" s="180"/>
      <c r="R290" s="180"/>
    </row>
    <row r="291" spans="2:18" ht="12.75">
      <c r="B291" s="52" t="s">
        <v>171</v>
      </c>
      <c r="G291" s="52" t="s">
        <v>14</v>
      </c>
      <c r="K291"/>
      <c r="L291"/>
      <c r="O291" s="90"/>
      <c r="P291" s="180"/>
      <c r="R291" s="180"/>
    </row>
    <row r="292" spans="2:18" ht="12.75">
      <c r="B292" s="52" t="s">
        <v>172</v>
      </c>
      <c r="K292"/>
      <c r="L292"/>
      <c r="O292" s="90"/>
      <c r="P292" s="180"/>
      <c r="R292" s="180"/>
    </row>
    <row r="293" spans="11:18" ht="12.75">
      <c r="K293"/>
      <c r="L293"/>
      <c r="P293" s="180"/>
      <c r="R293" s="180"/>
    </row>
    <row r="294" spans="11:18" ht="12.75">
      <c r="K294"/>
      <c r="L294"/>
      <c r="P294" s="180"/>
      <c r="R294" s="180"/>
    </row>
    <row r="295" spans="11:18" ht="12.75">
      <c r="K295"/>
      <c r="L295"/>
      <c r="O295" s="90"/>
      <c r="P295" s="180"/>
      <c r="Q295" s="90"/>
      <c r="R295" s="180"/>
    </row>
    <row r="296" spans="11:12" ht="12.75">
      <c r="K296"/>
      <c r="L296"/>
    </row>
  </sheetData>
  <sheetProtection/>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102 J103:J104 J159:J161 J216:J218 J272:J27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2012-10-03T20:30:53Z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-353278128</vt:i4>
  </property>
  <property fmtid="{D5CDD505-2E9C-101B-9397-08002B2CF9AE}" pid="3" name="_EmailSubject">
    <vt:lpwstr>INFORMACIÓN CONJUNTA DE APV A JUNIO DE 2004</vt:lpwstr>
  </property>
  <property fmtid="{D5CDD505-2E9C-101B-9397-08002B2CF9AE}" pid="4" name="_AuthorEmail">
    <vt:lpwstr>jmastrangelo@svs.cl</vt:lpwstr>
  </property>
  <property fmtid="{D5CDD505-2E9C-101B-9397-08002B2CF9AE}" pid="5" name="_AuthorEmailDisplayName">
    <vt:lpwstr>Mastrangelo Jorge</vt:lpwstr>
  </property>
  <property fmtid="{D5CDD505-2E9C-101B-9397-08002B2CF9AE}" pid="6" name="_PreviousAdHocReviewCycleID">
    <vt:i4>-1067629542</vt:i4>
  </property>
  <property fmtid="{D5CDD505-2E9C-101B-9397-08002B2CF9AE}" pid="7" name="_ReviewingToolsShownOnce">
    <vt:lpwstr/>
  </property>
</Properties>
</file>