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1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Denun'!$A$1:$E$24</definedName>
    <definedName name="_xlnm.Print_Area" localSheetId="1">'B-N° Sinies Pagad'!$A$1:$E$24</definedName>
    <definedName name="_xlnm.Print_Area" localSheetId="2">'C-N° Pers Sinies'!$A$1:$G$24</definedName>
    <definedName name="_xlnm.Print_Area" localSheetId="3">'D-Sinies Pag Direc'!$A$1:$H$53</definedName>
    <definedName name="_xlnm.Print_Area" localSheetId="4">'E-Costo Sin Direc'!$A$1:$F$25</definedName>
    <definedName name="_xlnm.Print_Area" localSheetId="5">'F-N° Seg Contrat'!$A$1:$I$24</definedName>
    <definedName name="_xlnm.Print_Area" localSheetId="6">'G-Prima Tot x Tip V'!$A$1:$I$24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<sst xmlns="http://schemas.openxmlformats.org/spreadsheetml/2006/main" count="170" uniqueCount="97">
  <si>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</si>
  <si>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</si>
  <si>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</si>
  <si>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</si>
  <si>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</si>
  <si>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</si>
  <si>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</si>
  <si>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</si>
  <si>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</si>
  <si>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</si>
  <si>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</si>
  <si>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</si>
  <si>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</si>
  <si>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</si>
  <si>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</si>
  <si>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</si>
  <si>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</si>
  <si>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</si>
  <si>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</si>
  <si>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</si>
  <si>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</si>
  <si>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</si>
  <si>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</si>
  <si>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</si>
  <si>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</si>
  <si>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</si>
  <si>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</si>
  <si>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</si>
  <si>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</si>
  <si>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</si>
  <si>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</si>
  <si>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</si>
  <si>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</si>
  <si>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</si>
  <si>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</si>
  <si>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</si>
  <si>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</si>
  <si>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</si>
  <si>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</si>
  <si>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</si>
  <si>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</si>
  <si>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</si>
  <si>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</si>
  <si>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</si>
  <si>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</si>
  <si>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</si>
  <si>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</si>
  <si>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</si>
  <si>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</si>
  <si>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</si>
  <si>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</si>
  <si>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</si>
  <si>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</si>
  <si>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</si>
  <si>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</si>
  <si>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</si>
  <si>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</si>
  <si>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</si>
  <si>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</si>
  <si>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</si>
  <si>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</si>
  <si>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</si>
  <si>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</si>
  <si>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</si>
  <si>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</si>
  <si>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</si>
  <si>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</si>
  <si>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</si>
  <si>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</si>
  <si>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</si>
  <si>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</si>
  <si>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</si>
  <si>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</si>
  <si>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</si>
  <si>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</si>
  <si>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</si>
  <si>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</si>
  <si>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</si>
  <si>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</si>
  <si>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</si>
  <si>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</si>
  <si>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</si>
  <si>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</si>
  <si>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</si>
  <si>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</si>
  <si>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</si>
  <si>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</si>
  <si>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</si>
  <si>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</si>
  <si>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</si>
  <si>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</si>
  <si>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</si>
  <si>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</si>
  <si>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 xml:space="preserve">      (entre el 1 de enero y  31 de diciembre de 2011)</t>
  </si>
  <si>
    <t xml:space="preserve">      (entre el 1 de enero y 31 de diciembre de 2011, montos expresados en miles de pesos de diciembre de 2011)</t>
  </si>
  <si>
    <t>SURA</t>
  </si>
  <si>
    <t>-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</si>
</sst>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4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38" fontId="1" fillId="0" borderId="0" xfId="57" applyNumberFormat="1" applyFont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38" fontId="1" fillId="0" borderId="17" xfId="57" applyNumberFormat="1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8" xfId="60" applyFont="1" applyBorder="1" applyAlignment="1" quotePrefix="1">
      <alignment horizontal="left"/>
      <protection/>
    </xf>
    <xf numFmtId="0" fontId="6" fillId="0" borderId="19" xfId="60" applyFont="1" applyBorder="1" applyAlignment="1" quotePrefix="1">
      <alignment horizontal="left"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7" fillId="0" borderId="21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5" xfId="60" applyNumberFormat="1" applyFont="1" applyBorder="1" applyAlignment="1">
      <alignment horizontal="right"/>
      <protection/>
    </xf>
    <xf numFmtId="0" fontId="3" fillId="0" borderId="17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209" fontId="1" fillId="0" borderId="0" xfId="60" applyNumberFormat="1" applyFont="1">
      <alignment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5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5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17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17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4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9" xfId="58" applyFont="1" applyBorder="1" applyAlignment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4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9" xfId="59" applyFont="1" applyBorder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3" xfId="59" applyFont="1" applyBorder="1" applyAlignment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3" xfId="59" applyFont="1" applyBorder="1">
      <alignment/>
      <protection/>
    </xf>
    <xf numFmtId="0" fontId="7" fillId="0" borderId="24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3" fillId="0" borderId="0" xfId="59" applyNumberFormat="1" applyFont="1" applyBorder="1" applyAlignment="1" quotePrefix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3" fontId="4" fillId="0" borderId="0" xfId="53" applyNumberFormat="1" applyFont="1" applyBorder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115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8" customWidth="1"/>
    <col min="6" max="6" width="11.7109375" style="16" customWidth="1"/>
    <col min="7" max="16384" width="11.421875" style="16" customWidth="1"/>
  </cols>
  <sheetData>
    <row r="1" ht="12.75">
      <c r="A1" s="15"/>
    </row>
    <row r="2" ht="12.75">
      <c r="A2" s="15"/>
    </row>
    <row r="3" spans="1:6" ht="12.75">
      <c r="A3" s="107" t="s">
        <v>62</v>
      </c>
      <c r="B3" s="17"/>
      <c r="C3" s="17"/>
      <c r="D3" s="17"/>
      <c r="E3" s="109"/>
      <c r="F3" s="17"/>
    </row>
    <row r="5" ht="12.75">
      <c r="A5" s="140" t="s">
        <v>63</v>
      </c>
    </row>
    <row r="6" spans="1:2" ht="12.75" customHeight="1">
      <c r="A6" s="137" t="s">
        <v>93</v>
      </c>
      <c r="B6" s="18"/>
    </row>
    <row r="7" spans="1:5" ht="12.75" customHeight="1">
      <c r="A7" s="153"/>
      <c r="B7" s="154" t="s">
        <v>47</v>
      </c>
      <c r="C7" s="154" t="s">
        <v>47</v>
      </c>
      <c r="D7" s="154" t="s">
        <v>47</v>
      </c>
      <c r="E7" s="155" t="s">
        <v>64</v>
      </c>
    </row>
    <row r="8" spans="1:5" ht="12.75" customHeight="1">
      <c r="A8" s="156" t="s">
        <v>1</v>
      </c>
      <c r="B8" s="157" t="s">
        <v>65</v>
      </c>
      <c r="C8" s="158" t="s">
        <v>23</v>
      </c>
      <c r="D8" s="157" t="s">
        <v>66</v>
      </c>
      <c r="E8" s="159" t="s">
        <v>67</v>
      </c>
    </row>
    <row r="9" spans="1:5" ht="12.75">
      <c r="A9" s="160"/>
      <c r="B9" s="161" t="s">
        <v>68</v>
      </c>
      <c r="C9" s="161" t="s">
        <v>69</v>
      </c>
      <c r="D9" s="161" t="s">
        <v>70</v>
      </c>
      <c r="E9" s="162" t="s">
        <v>71</v>
      </c>
    </row>
    <row r="10" spans="1:5" ht="12.75">
      <c r="A10" s="133" t="s">
        <v>81</v>
      </c>
      <c r="B10" s="20">
        <v>3</v>
      </c>
      <c r="C10" s="20">
        <v>0</v>
      </c>
      <c r="D10" s="21">
        <v>4786</v>
      </c>
      <c r="E10" s="110">
        <f aca="true" t="shared" si="0" ref="E10:E21">SUM(B10:D10)</f>
        <v>4789</v>
      </c>
    </row>
    <row r="11" spans="1:5" ht="12.75">
      <c r="A11" s="133" t="s">
        <v>87</v>
      </c>
      <c r="B11" s="20">
        <v>25</v>
      </c>
      <c r="C11" s="20">
        <v>0</v>
      </c>
      <c r="D11" s="21">
        <v>9294</v>
      </c>
      <c r="E11" s="110">
        <f t="shared" si="0"/>
        <v>9319</v>
      </c>
    </row>
    <row r="12" spans="1:5" ht="12.75">
      <c r="A12" s="133" t="s">
        <v>9</v>
      </c>
      <c r="B12" s="20">
        <v>8</v>
      </c>
      <c r="C12" s="20">
        <v>0</v>
      </c>
      <c r="D12" s="21">
        <v>1233</v>
      </c>
      <c r="E12" s="110">
        <f t="shared" si="0"/>
        <v>1241</v>
      </c>
    </row>
    <row r="13" spans="1:5" ht="12.75">
      <c r="A13" s="134" t="s">
        <v>83</v>
      </c>
      <c r="B13" s="20">
        <v>4</v>
      </c>
      <c r="C13" s="20">
        <v>0</v>
      </c>
      <c r="D13" s="21">
        <v>1152</v>
      </c>
      <c r="E13" s="110">
        <f t="shared" si="0"/>
        <v>1156</v>
      </c>
    </row>
    <row r="14" spans="1:5" ht="12.75">
      <c r="A14" s="133" t="s">
        <v>90</v>
      </c>
      <c r="B14" s="20">
        <v>0</v>
      </c>
      <c r="C14" s="20">
        <v>0</v>
      </c>
      <c r="D14" s="21">
        <v>6</v>
      </c>
      <c r="E14" s="110">
        <f t="shared" si="0"/>
        <v>6</v>
      </c>
    </row>
    <row r="15" spans="1:5" ht="12.75">
      <c r="A15" s="133" t="s">
        <v>88</v>
      </c>
      <c r="B15" s="20">
        <v>0</v>
      </c>
      <c r="C15" s="20">
        <v>0</v>
      </c>
      <c r="D15" s="21">
        <v>416</v>
      </c>
      <c r="E15" s="110">
        <f t="shared" si="0"/>
        <v>416</v>
      </c>
    </row>
    <row r="16" spans="1:5" ht="12.75">
      <c r="A16" s="135" t="s">
        <v>84</v>
      </c>
      <c r="B16" s="20">
        <v>13</v>
      </c>
      <c r="C16" s="20">
        <v>0</v>
      </c>
      <c r="D16" s="105">
        <v>1611</v>
      </c>
      <c r="E16" s="110">
        <f t="shared" si="0"/>
        <v>1624</v>
      </c>
    </row>
    <row r="17" spans="1:5" ht="12.75">
      <c r="A17" s="135" t="s">
        <v>91</v>
      </c>
      <c r="B17" s="20">
        <v>37</v>
      </c>
      <c r="C17" s="20">
        <v>0</v>
      </c>
      <c r="D17" s="105">
        <v>7804</v>
      </c>
      <c r="E17" s="110">
        <f t="shared" si="0"/>
        <v>7841</v>
      </c>
    </row>
    <row r="18" spans="1:5" ht="12.75">
      <c r="A18" s="133" t="s">
        <v>10</v>
      </c>
      <c r="B18" s="20">
        <v>0</v>
      </c>
      <c r="C18" s="20">
        <v>26</v>
      </c>
      <c r="D18" s="21">
        <v>2121</v>
      </c>
      <c r="E18" s="110">
        <f t="shared" si="0"/>
        <v>2147</v>
      </c>
    </row>
    <row r="19" spans="1:5" ht="12.75">
      <c r="A19" s="133" t="s">
        <v>89</v>
      </c>
      <c r="B19" s="20">
        <v>0</v>
      </c>
      <c r="C19" s="20">
        <v>0</v>
      </c>
      <c r="D19" s="21">
        <v>1157</v>
      </c>
      <c r="E19" s="110">
        <f t="shared" si="0"/>
        <v>1157</v>
      </c>
    </row>
    <row r="20" spans="1:5" ht="12.75">
      <c r="A20" s="135" t="s">
        <v>95</v>
      </c>
      <c r="B20" s="20">
        <v>0</v>
      </c>
      <c r="C20" s="20">
        <v>0</v>
      </c>
      <c r="D20" s="21">
        <v>0</v>
      </c>
      <c r="E20" s="110">
        <f t="shared" si="0"/>
        <v>0</v>
      </c>
    </row>
    <row r="21" spans="1:5" ht="12.75" customHeight="1">
      <c r="A21" s="133" t="s">
        <v>92</v>
      </c>
      <c r="B21" s="20">
        <v>0</v>
      </c>
      <c r="C21" s="20">
        <v>0</v>
      </c>
      <c r="D21" s="21">
        <v>160</v>
      </c>
      <c r="E21" s="110">
        <f t="shared" si="0"/>
        <v>160</v>
      </c>
    </row>
    <row r="22" spans="1:6" ht="12.75" customHeight="1">
      <c r="A22" s="22"/>
      <c r="B22" s="23"/>
      <c r="C22" s="24"/>
      <c r="D22" s="24"/>
      <c r="E22" s="111"/>
      <c r="F22" s="25"/>
    </row>
    <row r="23" spans="1:5" ht="12.75" customHeight="1">
      <c r="A23" s="143" t="s">
        <v>11</v>
      </c>
      <c r="B23" s="144">
        <f>SUM(B10:B21)</f>
        <v>90</v>
      </c>
      <c r="C23" s="144">
        <f>SUM(C10:C21)</f>
        <v>26</v>
      </c>
      <c r="D23" s="144">
        <f>SUM(D10:D21)</f>
        <v>29740</v>
      </c>
      <c r="E23" s="11">
        <f>SUM(E10:E21)</f>
        <v>29856</v>
      </c>
    </row>
    <row r="24" spans="1:5" ht="12.75" customHeight="1">
      <c r="A24" s="26"/>
      <c r="B24" s="27"/>
      <c r="C24" s="28"/>
      <c r="D24" s="28"/>
      <c r="E24" s="112"/>
    </row>
    <row r="25" spans="2:5" ht="12.75" customHeight="1">
      <c r="B25" s="29"/>
      <c r="C25" s="19"/>
      <c r="D25" s="19"/>
      <c r="E25" s="113"/>
    </row>
    <row r="26" spans="1:5" ht="12.75" customHeight="1">
      <c r="A26" s="15"/>
      <c r="B26" s="29"/>
      <c r="C26" s="19"/>
      <c r="D26" s="19"/>
      <c r="E26" s="113"/>
    </row>
    <row r="27" spans="1:5" ht="12.75" customHeight="1">
      <c r="A27" s="30"/>
      <c r="B27" s="29"/>
      <c r="C27" s="19"/>
      <c r="D27" s="19"/>
      <c r="E27" s="113"/>
    </row>
    <row r="28" spans="1:5" ht="15.75">
      <c r="A28" s="30"/>
      <c r="B28" s="29"/>
      <c r="C28" s="19"/>
      <c r="D28" s="19"/>
      <c r="E28" s="113"/>
    </row>
    <row r="29" ht="12.75" customHeight="1"/>
    <row r="30" ht="12.75" customHeight="1"/>
    <row r="50" ht="12.75">
      <c r="F50" s="31"/>
    </row>
    <row r="51" ht="12.75" customHeight="1"/>
    <row r="54" ht="12.75">
      <c r="A54" s="15"/>
    </row>
    <row r="115" spans="1:5" ht="15.75">
      <c r="A115" s="26"/>
      <c r="B115" s="27"/>
      <c r="C115" s="28"/>
      <c r="D115" s="28"/>
      <c r="E115" s="11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4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7" t="s">
        <v>62</v>
      </c>
    </row>
    <row r="4" spans="1:5" ht="12.75">
      <c r="A4" s="15"/>
      <c r="B4" s="16"/>
      <c r="C4" s="16"/>
      <c r="D4" s="16"/>
      <c r="E4" s="108"/>
    </row>
    <row r="5" spans="1:5" ht="12.75">
      <c r="A5" s="140" t="s">
        <v>72</v>
      </c>
      <c r="B5" s="16"/>
      <c r="C5" s="16"/>
      <c r="D5" s="16"/>
      <c r="E5" s="108"/>
    </row>
    <row r="6" spans="1:5" ht="12.75">
      <c r="A6" s="137" t="str">
        <f>'A-N° Sinies Denun'!A6</f>
        <v>      (entre el 1 de enero y  31 de diciembre de 2011)</v>
      </c>
      <c r="B6" s="115"/>
      <c r="C6" s="16"/>
      <c r="D6" s="16"/>
      <c r="E6" s="108"/>
    </row>
    <row r="7" spans="1:5" ht="12.75">
      <c r="A7" s="153"/>
      <c r="B7" s="154" t="s">
        <v>47</v>
      </c>
      <c r="C7" s="154" t="s">
        <v>47</v>
      </c>
      <c r="D7" s="154" t="s">
        <v>47</v>
      </c>
      <c r="E7" s="155" t="s">
        <v>35</v>
      </c>
    </row>
    <row r="8" spans="1:5" ht="12.75">
      <c r="A8" s="156" t="s">
        <v>1</v>
      </c>
      <c r="B8" s="157" t="s">
        <v>51</v>
      </c>
      <c r="C8" s="158" t="s">
        <v>73</v>
      </c>
      <c r="D8" s="157" t="s">
        <v>52</v>
      </c>
      <c r="E8" s="163"/>
    </row>
    <row r="9" spans="1:5" ht="12.75">
      <c r="A9" s="160"/>
      <c r="B9" s="161" t="s">
        <v>74</v>
      </c>
      <c r="C9" s="161" t="s">
        <v>75</v>
      </c>
      <c r="D9" s="161" t="s">
        <v>76</v>
      </c>
      <c r="E9" s="162" t="s">
        <v>77</v>
      </c>
    </row>
    <row r="10" spans="1:5" ht="12.75">
      <c r="A10" s="136" t="str">
        <f>'A-N° Sinies Denun'!A10</f>
        <v>Aseguradora Magallanes</v>
      </c>
      <c r="B10" s="21">
        <v>4384</v>
      </c>
      <c r="C10" s="21">
        <v>0</v>
      </c>
      <c r="D10" s="21">
        <v>402</v>
      </c>
      <c r="E10" s="114">
        <f aca="true" t="shared" si="0" ref="E10:E21">SUM(B10:D10)</f>
        <v>4786</v>
      </c>
    </row>
    <row r="11" spans="1:5" ht="12.75">
      <c r="A11" s="136" t="str">
        <f>'A-N° Sinies Denun'!A11</f>
        <v>Bci</v>
      </c>
      <c r="B11" s="21">
        <v>4699</v>
      </c>
      <c r="C11" s="21">
        <v>4165</v>
      </c>
      <c r="D11" s="21">
        <v>430</v>
      </c>
      <c r="E11" s="114">
        <f t="shared" si="0"/>
        <v>9294</v>
      </c>
    </row>
    <row r="12" spans="1:5" ht="12.75">
      <c r="A12" s="136" t="str">
        <f>'A-N° Sinies Denun'!A12</f>
        <v>Chilena Consolidada</v>
      </c>
      <c r="B12" s="21">
        <v>756</v>
      </c>
      <c r="C12" s="21">
        <v>452</v>
      </c>
      <c r="D12" s="21">
        <v>25</v>
      </c>
      <c r="E12" s="114">
        <f t="shared" si="0"/>
        <v>1233</v>
      </c>
    </row>
    <row r="13" spans="1:5" ht="12.75">
      <c r="A13" s="136" t="str">
        <f>'A-N° Sinies Denun'!A13</f>
        <v>Consorcio Nacional</v>
      </c>
      <c r="B13" s="21">
        <v>1071</v>
      </c>
      <c r="C13" s="21">
        <v>24</v>
      </c>
      <c r="D13" s="21">
        <v>57</v>
      </c>
      <c r="E13" s="114">
        <f t="shared" si="0"/>
        <v>1152</v>
      </c>
    </row>
    <row r="14" spans="1:5" ht="12.75">
      <c r="A14" s="136" t="str">
        <f>'A-N° Sinies Denun'!A14</f>
        <v>HDI</v>
      </c>
      <c r="B14" s="21">
        <v>6</v>
      </c>
      <c r="C14" s="21">
        <v>0</v>
      </c>
      <c r="D14" s="21">
        <v>0</v>
      </c>
      <c r="E14" s="114">
        <f t="shared" si="0"/>
        <v>6</v>
      </c>
    </row>
    <row r="15" spans="1:5" ht="12.75">
      <c r="A15" s="136" t="str">
        <f>'A-N° Sinies Denun'!A15</f>
        <v>Liberty</v>
      </c>
      <c r="B15" s="21">
        <v>180</v>
      </c>
      <c r="C15" s="21">
        <v>210</v>
      </c>
      <c r="D15" s="21">
        <v>26</v>
      </c>
      <c r="E15" s="114">
        <f t="shared" si="0"/>
        <v>416</v>
      </c>
    </row>
    <row r="16" spans="1:5" ht="12.75">
      <c r="A16" s="136" t="str">
        <f>'A-N° Sinies Denun'!A16</f>
        <v>Mapfre</v>
      </c>
      <c r="B16" s="21">
        <v>915</v>
      </c>
      <c r="C16" s="21">
        <v>426</v>
      </c>
      <c r="D16" s="21">
        <v>270</v>
      </c>
      <c r="E16" s="114">
        <f t="shared" si="0"/>
        <v>1611</v>
      </c>
    </row>
    <row r="17" spans="1:5" ht="12.75">
      <c r="A17" s="136" t="str">
        <f>'A-N° Sinies Denun'!A17</f>
        <v>C.S.G. Penta Security</v>
      </c>
      <c r="B17" s="21">
        <v>2785</v>
      </c>
      <c r="C17" s="21">
        <v>4691</v>
      </c>
      <c r="D17" s="21">
        <v>328</v>
      </c>
      <c r="E17" s="114">
        <f t="shared" si="0"/>
        <v>7804</v>
      </c>
    </row>
    <row r="18" spans="1:5" ht="12.75">
      <c r="A18" s="136" t="str">
        <f>'A-N° Sinies Denun'!A18</f>
        <v>Renta Nacional</v>
      </c>
      <c r="B18" s="21">
        <v>2078</v>
      </c>
      <c r="C18" s="21">
        <v>43</v>
      </c>
      <c r="D18" s="21">
        <v>0</v>
      </c>
      <c r="E18" s="114">
        <f t="shared" si="0"/>
        <v>2121</v>
      </c>
    </row>
    <row r="19" spans="1:5" ht="12.75">
      <c r="A19" s="136" t="str">
        <f>'A-N° Sinies Denun'!A19</f>
        <v>RSA</v>
      </c>
      <c r="B19" s="21">
        <v>371</v>
      </c>
      <c r="C19" s="21">
        <v>716</v>
      </c>
      <c r="D19" s="21">
        <v>70</v>
      </c>
      <c r="E19" s="114">
        <f t="shared" si="0"/>
        <v>1157</v>
      </c>
    </row>
    <row r="20" spans="1:5" ht="12.75">
      <c r="A20" s="136" t="str">
        <f>'A-N° Sinies Denun'!A20</f>
        <v>SURA</v>
      </c>
      <c r="B20" s="21">
        <v>0</v>
      </c>
      <c r="C20" s="21">
        <v>0</v>
      </c>
      <c r="D20" s="21">
        <v>0</v>
      </c>
      <c r="E20" s="114">
        <f t="shared" si="0"/>
        <v>0</v>
      </c>
    </row>
    <row r="21" spans="1:5" ht="12.75">
      <c r="A21" s="136" t="str">
        <f>'A-N° Sinies Denun'!A21</f>
        <v>Zenit</v>
      </c>
      <c r="B21" s="21">
        <v>91</v>
      </c>
      <c r="C21" s="21">
        <v>65</v>
      </c>
      <c r="D21" s="21">
        <v>4</v>
      </c>
      <c r="E21" s="207">
        <f t="shared" si="0"/>
        <v>160</v>
      </c>
    </row>
    <row r="22" spans="1:5" ht="12.75">
      <c r="A22" s="22"/>
      <c r="B22" s="23"/>
      <c r="C22" s="24"/>
      <c r="D22" s="24"/>
      <c r="E22" s="111"/>
    </row>
    <row r="23" spans="1:5" ht="12.75">
      <c r="A23" s="143" t="s">
        <v>11</v>
      </c>
      <c r="B23" s="144">
        <f>SUM(B10:B21)</f>
        <v>17336</v>
      </c>
      <c r="C23" s="145">
        <f>SUM(C10:C21)</f>
        <v>10792</v>
      </c>
      <c r="D23" s="145">
        <f>SUM(D10:D21)</f>
        <v>1612</v>
      </c>
      <c r="E23" s="1">
        <f>SUM(E10:E21)</f>
        <v>29740</v>
      </c>
    </row>
    <row r="24" spans="1:5" ht="15.75">
      <c r="A24" s="26"/>
      <c r="B24" s="27"/>
      <c r="C24" s="28"/>
      <c r="D24" s="28"/>
      <c r="E24" s="112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6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7" customWidth="1"/>
    <col min="8" max="16384" width="11.421875" style="33" customWidth="1"/>
  </cols>
  <sheetData>
    <row r="1" ht="12.75">
      <c r="A1" s="32"/>
    </row>
    <row r="3" ht="12.75">
      <c r="A3" s="107" t="s">
        <v>62</v>
      </c>
    </row>
    <row r="4" ht="12.75">
      <c r="A4" s="32"/>
    </row>
    <row r="5" ht="12.75">
      <c r="A5" s="141" t="s">
        <v>15</v>
      </c>
    </row>
    <row r="6" spans="1:2" ht="12.75">
      <c r="A6" s="138" t="str">
        <f>'A-N° Sinies Denun'!$A$6</f>
        <v>      (entre el 1 de enero y  31 de diciembre de 2011)</v>
      </c>
      <c r="B6" s="116"/>
    </row>
    <row r="7" spans="1:7" ht="12.75">
      <c r="A7" s="164"/>
      <c r="B7" s="165" t="s">
        <v>16</v>
      </c>
      <c r="C7" s="166" t="s">
        <v>82</v>
      </c>
      <c r="D7" s="166"/>
      <c r="E7" s="165" t="s">
        <v>17</v>
      </c>
      <c r="F7" s="167" t="s">
        <v>18</v>
      </c>
      <c r="G7" s="168" t="s">
        <v>19</v>
      </c>
    </row>
    <row r="8" spans="1:7" ht="12.75">
      <c r="A8" s="169" t="s">
        <v>1</v>
      </c>
      <c r="B8" s="170"/>
      <c r="C8" s="171" t="s">
        <v>20</v>
      </c>
      <c r="D8" s="170" t="s">
        <v>21</v>
      </c>
      <c r="E8" s="170" t="s">
        <v>22</v>
      </c>
      <c r="F8" s="170" t="s">
        <v>23</v>
      </c>
      <c r="G8" s="172" t="s">
        <v>24</v>
      </c>
    </row>
    <row r="9" spans="1:7" ht="12.75">
      <c r="A9" s="173"/>
      <c r="B9" s="174" t="s">
        <v>25</v>
      </c>
      <c r="C9" s="174" t="s">
        <v>26</v>
      </c>
      <c r="D9" s="174" t="s">
        <v>27</v>
      </c>
      <c r="E9" s="174" t="s">
        <v>28</v>
      </c>
      <c r="F9" s="174" t="s">
        <v>29</v>
      </c>
      <c r="G9" s="175" t="s">
        <v>30</v>
      </c>
    </row>
    <row r="10" spans="1:7" ht="12.75">
      <c r="A10" s="102" t="str">
        <f>'A-N° Sinies Denun'!A10</f>
        <v>Aseguradora Magallanes</v>
      </c>
      <c r="B10" s="20">
        <v>361</v>
      </c>
      <c r="C10" s="20">
        <v>29</v>
      </c>
      <c r="D10" s="20">
        <v>18</v>
      </c>
      <c r="E10" s="21">
        <v>6498</v>
      </c>
      <c r="F10" s="20">
        <v>0</v>
      </c>
      <c r="G10" s="118">
        <f aca="true" t="shared" si="0" ref="G10:G21">SUM(B10:F10)</f>
        <v>6906</v>
      </c>
    </row>
    <row r="11" spans="1:7" ht="12.75">
      <c r="A11" s="102" t="str">
        <f>'A-N° Sinies Denun'!A11</f>
        <v>Bci</v>
      </c>
      <c r="B11" s="20">
        <v>554</v>
      </c>
      <c r="C11" s="20">
        <v>25</v>
      </c>
      <c r="D11" s="20">
        <v>1</v>
      </c>
      <c r="E11" s="21">
        <v>14591</v>
      </c>
      <c r="F11" s="20">
        <v>0</v>
      </c>
      <c r="G11" s="118">
        <f t="shared" si="0"/>
        <v>15171</v>
      </c>
    </row>
    <row r="12" spans="1:7" ht="12.75">
      <c r="A12" s="102" t="str">
        <f>'A-N° Sinies Denun'!A12</f>
        <v>Chilena Consolidada</v>
      </c>
      <c r="B12" s="20">
        <v>61</v>
      </c>
      <c r="C12" s="20">
        <v>2</v>
      </c>
      <c r="D12" s="20">
        <v>0</v>
      </c>
      <c r="E12" s="21">
        <v>3</v>
      </c>
      <c r="F12" s="20">
        <v>1529</v>
      </c>
      <c r="G12" s="118">
        <f t="shared" si="0"/>
        <v>1595</v>
      </c>
    </row>
    <row r="13" spans="1:7" ht="12.75">
      <c r="A13" s="102" t="str">
        <f>'A-N° Sinies Denun'!A13</f>
        <v>Consorcio Nacional</v>
      </c>
      <c r="B13" s="20">
        <v>44</v>
      </c>
      <c r="C13" s="20">
        <v>0</v>
      </c>
      <c r="D13" s="20">
        <v>0</v>
      </c>
      <c r="E13" s="21">
        <v>1416</v>
      </c>
      <c r="F13" s="20">
        <v>0</v>
      </c>
      <c r="G13" s="118">
        <f t="shared" si="0"/>
        <v>1460</v>
      </c>
    </row>
    <row r="14" spans="1:7" ht="12.75">
      <c r="A14" s="102" t="str">
        <f>'A-N° Sinies Denun'!A14</f>
        <v>HDI</v>
      </c>
      <c r="B14" s="20">
        <v>0</v>
      </c>
      <c r="C14" s="20">
        <v>0</v>
      </c>
      <c r="D14" s="20">
        <v>0</v>
      </c>
      <c r="E14" s="21">
        <v>1</v>
      </c>
      <c r="F14" s="20">
        <v>0</v>
      </c>
      <c r="G14" s="118">
        <f t="shared" si="0"/>
        <v>1</v>
      </c>
    </row>
    <row r="15" spans="1:7" ht="12.75">
      <c r="A15" s="102" t="str">
        <f>'A-N° Sinies Denun'!A15</f>
        <v>Liberty</v>
      </c>
      <c r="B15" s="20">
        <v>31</v>
      </c>
      <c r="C15" s="20">
        <v>4</v>
      </c>
      <c r="D15" s="20">
        <v>1</v>
      </c>
      <c r="E15" s="21">
        <v>535</v>
      </c>
      <c r="F15" s="20">
        <v>0</v>
      </c>
      <c r="G15" s="118">
        <f t="shared" si="0"/>
        <v>571</v>
      </c>
    </row>
    <row r="16" spans="1:7" ht="12.75">
      <c r="A16" s="102" t="str">
        <f>'A-N° Sinies Denun'!A16</f>
        <v>Mapfre</v>
      </c>
      <c r="B16" s="205">
        <v>66</v>
      </c>
      <c r="C16" s="205">
        <v>5</v>
      </c>
      <c r="D16" s="205">
        <v>6</v>
      </c>
      <c r="E16" s="105">
        <v>2271</v>
      </c>
      <c r="F16" s="205">
        <v>0</v>
      </c>
      <c r="G16" s="206">
        <f t="shared" si="0"/>
        <v>2348</v>
      </c>
    </row>
    <row r="17" spans="1:7" ht="12.75">
      <c r="A17" s="102" t="str">
        <f>'A-N° Sinies Denun'!A17</f>
        <v>C.S.G. Penta Security</v>
      </c>
      <c r="B17" s="20">
        <v>441</v>
      </c>
      <c r="C17" s="20">
        <v>23</v>
      </c>
      <c r="D17" s="20">
        <v>19</v>
      </c>
      <c r="E17" s="21">
        <v>12463</v>
      </c>
      <c r="F17" s="20">
        <v>0</v>
      </c>
      <c r="G17" s="118">
        <f t="shared" si="0"/>
        <v>12946</v>
      </c>
    </row>
    <row r="18" spans="1:7" ht="12.75">
      <c r="A18" s="102" t="str">
        <f>'A-N° Sinies Denun'!A18</f>
        <v>Renta Nacional</v>
      </c>
      <c r="B18" s="20">
        <v>91</v>
      </c>
      <c r="C18" s="20">
        <v>0</v>
      </c>
      <c r="D18" s="20">
        <v>0</v>
      </c>
      <c r="E18" s="21">
        <v>2147</v>
      </c>
      <c r="F18" s="20">
        <v>34</v>
      </c>
      <c r="G18" s="118">
        <f t="shared" si="0"/>
        <v>2272</v>
      </c>
    </row>
    <row r="19" spans="1:7" ht="12.75">
      <c r="A19" s="102" t="str">
        <f>'A-N° Sinies Denun'!A19</f>
        <v>RSA</v>
      </c>
      <c r="B19" s="20">
        <v>72</v>
      </c>
      <c r="C19" s="20">
        <v>3</v>
      </c>
      <c r="D19" s="20">
        <v>2</v>
      </c>
      <c r="E19" s="21">
        <v>1570</v>
      </c>
      <c r="F19" s="20">
        <v>0</v>
      </c>
      <c r="G19" s="118">
        <f t="shared" si="0"/>
        <v>1647</v>
      </c>
    </row>
    <row r="20" spans="1:7" ht="12.75">
      <c r="A20" s="102" t="str">
        <f>'A-N° Sinies Denun'!A20</f>
        <v>SURA</v>
      </c>
      <c r="B20" s="20">
        <v>0</v>
      </c>
      <c r="C20" s="20">
        <v>0</v>
      </c>
      <c r="D20" s="20">
        <v>0</v>
      </c>
      <c r="E20" s="21">
        <v>0</v>
      </c>
      <c r="F20" s="20">
        <v>0</v>
      </c>
      <c r="G20" s="118">
        <f t="shared" si="0"/>
        <v>0</v>
      </c>
    </row>
    <row r="21" spans="1:7" ht="12.75">
      <c r="A21" s="102" t="str">
        <f>'A-N° Sinies Denun'!A21</f>
        <v>Zenit</v>
      </c>
      <c r="B21" s="20">
        <v>3</v>
      </c>
      <c r="C21" s="20">
        <v>1</v>
      </c>
      <c r="D21" s="20">
        <v>0</v>
      </c>
      <c r="E21" s="21">
        <v>212</v>
      </c>
      <c r="F21" s="20">
        <v>0</v>
      </c>
      <c r="G21" s="208">
        <f t="shared" si="0"/>
        <v>216</v>
      </c>
    </row>
    <row r="22" spans="1:10" ht="12.75">
      <c r="A22" s="34"/>
      <c r="B22" s="35"/>
      <c r="C22" s="36"/>
      <c r="D22" s="36"/>
      <c r="E22" s="37"/>
      <c r="F22" s="37"/>
      <c r="G22" s="119"/>
      <c r="H22" s="38"/>
      <c r="I22" s="39"/>
      <c r="J22" s="39"/>
    </row>
    <row r="23" spans="1:7" ht="12.75" customHeight="1">
      <c r="A23" s="146" t="s">
        <v>11</v>
      </c>
      <c r="B23" s="147">
        <f aca="true" t="shared" si="1" ref="B23:G23">SUM(B10:B21)</f>
        <v>1724</v>
      </c>
      <c r="C23" s="147">
        <f t="shared" si="1"/>
        <v>92</v>
      </c>
      <c r="D23" s="147">
        <f t="shared" si="1"/>
        <v>47</v>
      </c>
      <c r="E23" s="147">
        <f t="shared" si="1"/>
        <v>41707</v>
      </c>
      <c r="F23" s="147">
        <f t="shared" si="1"/>
        <v>1563</v>
      </c>
      <c r="G23" s="10">
        <f t="shared" si="1"/>
        <v>45133</v>
      </c>
    </row>
    <row r="24" spans="1:7" ht="15.75">
      <c r="A24" s="40"/>
      <c r="B24" s="41"/>
      <c r="C24" s="42"/>
      <c r="D24" s="42"/>
      <c r="E24" s="43"/>
      <c r="F24" s="43"/>
      <c r="G24" s="120"/>
    </row>
    <row r="25" ht="12.75">
      <c r="A25" s="16"/>
    </row>
    <row r="126" ht="12.75">
      <c r="I126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49"/>
  <sheetViews>
    <sheetView zoomScalePageLayoutView="0" workbookViewId="0" topLeftCell="A4">
      <selection activeCell="A15" sqref="A15:IV15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1" customWidth="1"/>
    <col min="6" max="6" width="14.7109375" style="46" customWidth="1"/>
    <col min="7" max="7" width="11.00390625" style="46" customWidth="1"/>
    <col min="8" max="8" width="15.8515625" style="121" customWidth="1"/>
    <col min="9" max="16384" width="11.421875" style="46" customWidth="1"/>
  </cols>
  <sheetData>
    <row r="1" ht="12.75">
      <c r="A1" s="45"/>
    </row>
    <row r="3" ht="12.75">
      <c r="A3" s="107" t="s">
        <v>62</v>
      </c>
    </row>
    <row r="4" ht="12.75">
      <c r="A4" s="45"/>
    </row>
    <row r="5" spans="1:8" ht="12.75">
      <c r="A5" s="142" t="s">
        <v>31</v>
      </c>
      <c r="H5" s="126"/>
    </row>
    <row r="6" spans="1:2" ht="12.75">
      <c r="A6" s="139" t="s">
        <v>94</v>
      </c>
      <c r="B6" s="124"/>
    </row>
    <row r="7" spans="1:8" ht="12.75">
      <c r="A7" s="176"/>
      <c r="B7" s="177" t="s">
        <v>32</v>
      </c>
      <c r="C7" s="178"/>
      <c r="D7" s="179"/>
      <c r="E7" s="180"/>
      <c r="F7" s="181" t="s">
        <v>33</v>
      </c>
      <c r="G7" s="181" t="s">
        <v>34</v>
      </c>
      <c r="H7" s="182" t="s">
        <v>35</v>
      </c>
    </row>
    <row r="8" spans="1:8" ht="12.75">
      <c r="A8" s="183" t="s">
        <v>1</v>
      </c>
      <c r="B8" s="184" t="s">
        <v>16</v>
      </c>
      <c r="C8" s="185" t="s">
        <v>36</v>
      </c>
      <c r="D8" s="185" t="s">
        <v>37</v>
      </c>
      <c r="E8" s="185" t="s">
        <v>38</v>
      </c>
      <c r="F8" s="185" t="s">
        <v>39</v>
      </c>
      <c r="G8" s="184" t="s">
        <v>40</v>
      </c>
      <c r="H8" s="186" t="s">
        <v>41</v>
      </c>
    </row>
    <row r="9" spans="1:8" ht="12.75">
      <c r="A9" s="187"/>
      <c r="B9" s="188"/>
      <c r="C9" s="189"/>
      <c r="D9" s="190"/>
      <c r="E9" s="189" t="s">
        <v>42</v>
      </c>
      <c r="F9" s="189" t="s">
        <v>43</v>
      </c>
      <c r="G9" s="189" t="s">
        <v>44</v>
      </c>
      <c r="H9" s="191" t="s">
        <v>45</v>
      </c>
    </row>
    <row r="10" spans="1:8" ht="12.75">
      <c r="A10" s="103" t="str">
        <f>'A-N° Sinies Denun'!A10</f>
        <v>Aseguradora Magallanes</v>
      </c>
      <c r="B10" s="21">
        <v>1603018</v>
      </c>
      <c r="C10" s="21">
        <v>27985</v>
      </c>
      <c r="D10" s="21">
        <v>132544</v>
      </c>
      <c r="E10" s="106">
        <f aca="true" t="shared" si="0" ref="E10:E20">SUM(B10:D10)</f>
        <v>1763547</v>
      </c>
      <c r="F10" s="21">
        <v>2277821</v>
      </c>
      <c r="G10" s="21">
        <v>0</v>
      </c>
      <c r="H10" s="127">
        <f aca="true" t="shared" si="1" ref="H10:H18">SUM(E10:G10)</f>
        <v>4041368</v>
      </c>
    </row>
    <row r="11" spans="1:8" ht="12.75">
      <c r="A11" s="103" t="str">
        <f>'A-N° Sinies Denun'!A11</f>
        <v>Bci</v>
      </c>
      <c r="B11" s="56">
        <v>3564194</v>
      </c>
      <c r="C11" s="21">
        <v>0</v>
      </c>
      <c r="D11" s="21">
        <v>237431</v>
      </c>
      <c r="E11" s="106">
        <f>SUM(B11:D11)</f>
        <v>3801625</v>
      </c>
      <c r="F11" s="56">
        <v>5775093</v>
      </c>
      <c r="G11" s="21">
        <v>4858</v>
      </c>
      <c r="H11" s="127">
        <f>SUM(E11:G11)</f>
        <v>9581576</v>
      </c>
    </row>
    <row r="12" spans="1:8" ht="12.75">
      <c r="A12" s="103" t="str">
        <f>'A-N° Sinies Denun'!A12</f>
        <v>Chilena Consolidada</v>
      </c>
      <c r="B12" s="21">
        <v>393029</v>
      </c>
      <c r="C12" s="21">
        <v>12886</v>
      </c>
      <c r="D12" s="21">
        <v>12886</v>
      </c>
      <c r="E12" s="106">
        <f t="shared" si="0"/>
        <v>418801</v>
      </c>
      <c r="F12" s="21">
        <v>940477</v>
      </c>
      <c r="G12" s="21">
        <v>802</v>
      </c>
      <c r="H12" s="127">
        <f t="shared" si="1"/>
        <v>1360080</v>
      </c>
    </row>
    <row r="13" spans="1:8" ht="12.75">
      <c r="A13" s="103" t="str">
        <f>'A-N° Sinies Denun'!A13</f>
        <v>Consorcio Nacional</v>
      </c>
      <c r="B13" s="21">
        <v>338816</v>
      </c>
      <c r="C13" s="21">
        <v>4723</v>
      </c>
      <c r="D13" s="21">
        <v>46741</v>
      </c>
      <c r="E13" s="106">
        <f t="shared" si="0"/>
        <v>390280</v>
      </c>
      <c r="F13" s="21">
        <v>621321</v>
      </c>
      <c r="G13" s="21">
        <v>0</v>
      </c>
      <c r="H13" s="127">
        <f t="shared" si="1"/>
        <v>1011601</v>
      </c>
    </row>
    <row r="14" spans="1:8" ht="12.75">
      <c r="A14" s="103" t="str">
        <f>'A-N° Sinies Denun'!A14</f>
        <v>HDI</v>
      </c>
      <c r="B14" s="21">
        <v>0</v>
      </c>
      <c r="C14" s="21">
        <v>0</v>
      </c>
      <c r="D14" s="21">
        <v>0</v>
      </c>
      <c r="E14" s="106">
        <f t="shared" si="0"/>
        <v>0</v>
      </c>
      <c r="F14" s="21">
        <v>13547</v>
      </c>
      <c r="G14" s="21">
        <v>0</v>
      </c>
      <c r="H14" s="127">
        <f t="shared" si="1"/>
        <v>13547</v>
      </c>
    </row>
    <row r="15" spans="1:8" ht="12.75">
      <c r="A15" s="103" t="str">
        <f>'A-N° Sinies Denun'!A15</f>
        <v>Liberty</v>
      </c>
      <c r="B15" s="21">
        <v>206831</v>
      </c>
      <c r="C15" s="21">
        <v>3365</v>
      </c>
      <c r="D15" s="21">
        <v>20020</v>
      </c>
      <c r="E15" s="106">
        <f t="shared" si="0"/>
        <v>230216</v>
      </c>
      <c r="F15" s="21">
        <v>192033</v>
      </c>
      <c r="G15" s="21">
        <v>3413</v>
      </c>
      <c r="H15" s="127">
        <f t="shared" si="1"/>
        <v>425662</v>
      </c>
    </row>
    <row r="16" spans="1:8" ht="12.75">
      <c r="A16" s="103" t="str">
        <f>'A-N° Sinies Denun'!A16</f>
        <v>Mapfre</v>
      </c>
      <c r="B16" s="21">
        <v>564257</v>
      </c>
      <c r="C16" s="21">
        <v>15342</v>
      </c>
      <c r="D16" s="21">
        <v>38239</v>
      </c>
      <c r="E16" s="106">
        <f t="shared" si="0"/>
        <v>617838</v>
      </c>
      <c r="F16" s="21">
        <v>827369</v>
      </c>
      <c r="G16" s="21">
        <v>0</v>
      </c>
      <c r="H16" s="127">
        <f t="shared" si="1"/>
        <v>1445207</v>
      </c>
    </row>
    <row r="17" spans="1:8" ht="12.75">
      <c r="A17" s="103" t="str">
        <f>'A-N° Sinies Denun'!A17</f>
        <v>C.S.G. Penta Security</v>
      </c>
      <c r="B17" s="21">
        <v>2836284</v>
      </c>
      <c r="C17" s="21">
        <v>151784</v>
      </c>
      <c r="D17" s="21">
        <v>276876</v>
      </c>
      <c r="E17" s="106">
        <f t="shared" si="0"/>
        <v>3264944</v>
      </c>
      <c r="F17" s="21">
        <v>4410402</v>
      </c>
      <c r="G17" s="21">
        <v>19242</v>
      </c>
      <c r="H17" s="127">
        <f t="shared" si="1"/>
        <v>7694588</v>
      </c>
    </row>
    <row r="18" spans="1:8" ht="12.75">
      <c r="A18" s="103" t="str">
        <f>'A-N° Sinies Denun'!A18</f>
        <v>Renta Nacional</v>
      </c>
      <c r="B18" s="21">
        <v>605063</v>
      </c>
      <c r="C18" s="21">
        <v>71746</v>
      </c>
      <c r="D18" s="21">
        <v>17525</v>
      </c>
      <c r="E18" s="106">
        <f t="shared" si="0"/>
        <v>694334</v>
      </c>
      <c r="F18" s="21">
        <v>1112521</v>
      </c>
      <c r="G18" s="21">
        <v>0</v>
      </c>
      <c r="H18" s="127">
        <f t="shared" si="1"/>
        <v>1806855</v>
      </c>
    </row>
    <row r="19" spans="1:8" ht="12.75">
      <c r="A19" s="103" t="str">
        <f>'A-N° Sinies Denun'!A19</f>
        <v>RSA</v>
      </c>
      <c r="B19" s="21">
        <v>494684</v>
      </c>
      <c r="C19" s="21">
        <v>38166</v>
      </c>
      <c r="D19" s="21">
        <v>43095</v>
      </c>
      <c r="E19" s="106">
        <f t="shared" si="0"/>
        <v>575945</v>
      </c>
      <c r="F19" s="21">
        <v>742459</v>
      </c>
      <c r="G19" s="21">
        <v>0</v>
      </c>
      <c r="H19" s="127">
        <f>SUM(E19:G19)</f>
        <v>1318404</v>
      </c>
    </row>
    <row r="20" spans="1:8" ht="12.75">
      <c r="A20" s="103" t="str">
        <f>'A-N° Sinies Denun'!A20</f>
        <v>SURA</v>
      </c>
      <c r="B20" s="21">
        <v>0</v>
      </c>
      <c r="C20" s="21">
        <v>0</v>
      </c>
      <c r="D20" s="21">
        <v>0</v>
      </c>
      <c r="E20" s="106">
        <f t="shared" si="0"/>
        <v>0</v>
      </c>
      <c r="F20" s="21">
        <v>0</v>
      </c>
      <c r="G20" s="21">
        <v>0</v>
      </c>
      <c r="H20" s="106">
        <f>SUM(E20:G20)</f>
        <v>0</v>
      </c>
    </row>
    <row r="21" spans="1:8" ht="12.75">
      <c r="A21" s="103" t="str">
        <f>'A-N° Sinies Denun'!A21</f>
        <v>Zenit</v>
      </c>
      <c r="B21" s="21">
        <v>19620</v>
      </c>
      <c r="C21" s="21">
        <v>0</v>
      </c>
      <c r="D21" s="21">
        <v>6688</v>
      </c>
      <c r="E21" s="106">
        <f>SUM(B21:D21)</f>
        <v>26308</v>
      </c>
      <c r="F21" s="21">
        <v>111397</v>
      </c>
      <c r="G21" s="21">
        <v>0</v>
      </c>
      <c r="H21" s="106">
        <f>SUM(E21:G21)</f>
        <v>137705</v>
      </c>
    </row>
    <row r="22" spans="1:9" ht="12.75">
      <c r="A22" s="47"/>
      <c r="B22" s="48"/>
      <c r="C22" s="49"/>
      <c r="D22" s="49"/>
      <c r="E22" s="122"/>
      <c r="F22" s="50"/>
      <c r="G22" s="50"/>
      <c r="H22" s="128"/>
      <c r="I22" s="51"/>
    </row>
    <row r="23" spans="1:9" s="125" customFormat="1" ht="12.75" customHeight="1">
      <c r="A23" s="148" t="s">
        <v>11</v>
      </c>
      <c r="B23" s="149">
        <f aca="true" t="shared" si="2" ref="B23:H23">SUM(B10:B21)</f>
        <v>10625796</v>
      </c>
      <c r="C23" s="149">
        <f t="shared" si="2"/>
        <v>325997</v>
      </c>
      <c r="D23" s="149">
        <f t="shared" si="2"/>
        <v>832045</v>
      </c>
      <c r="E23" s="149">
        <f t="shared" si="2"/>
        <v>11783838</v>
      </c>
      <c r="F23" s="149">
        <f t="shared" si="2"/>
        <v>17024440</v>
      </c>
      <c r="G23" s="149">
        <f t="shared" si="2"/>
        <v>28315</v>
      </c>
      <c r="H23" s="150">
        <f t="shared" si="2"/>
        <v>28836593</v>
      </c>
      <c r="I23" s="132"/>
    </row>
    <row r="24" spans="1:8" ht="15.75">
      <c r="A24" s="52"/>
      <c r="B24" s="53"/>
      <c r="C24" s="54"/>
      <c r="D24" s="54"/>
      <c r="E24" s="123"/>
      <c r="F24" s="55"/>
      <c r="G24" s="55"/>
      <c r="H24" s="129"/>
    </row>
    <row r="30" ht="12.75" customHeight="1"/>
    <row r="48" ht="12.75" customHeight="1"/>
    <row r="49" ht="12.75" customHeight="1"/>
    <row r="50" ht="12.75" customHeight="1"/>
    <row r="51" ht="12.75" customHeight="1">
      <c r="G51" s="56"/>
    </row>
    <row r="52" ht="12.75" customHeight="1"/>
    <row r="54" spans="1:6" ht="12.75">
      <c r="A54" s="15"/>
      <c r="E54" s="46"/>
      <c r="F54" s="121"/>
    </row>
    <row r="55" spans="1:6" ht="12.75">
      <c r="A55" s="16"/>
      <c r="B55" s="197"/>
      <c r="E55" s="46"/>
      <c r="F55" s="131"/>
    </row>
    <row r="56" ht="12.75">
      <c r="E56" s="46"/>
    </row>
    <row r="57" ht="12.75">
      <c r="E57" s="46"/>
    </row>
    <row r="58" ht="12.75">
      <c r="E58" s="46"/>
    </row>
    <row r="59" ht="12.75">
      <c r="E59" s="46"/>
    </row>
    <row r="60" ht="12.75">
      <c r="E60" s="46"/>
    </row>
    <row r="61" ht="12.75">
      <c r="E61" s="46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spans="5:10" ht="12.75">
      <c r="E90" s="46"/>
      <c r="J90" s="57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ht="12.75">
      <c r="E96" s="46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7"/>
  <sheetViews>
    <sheetView zoomScalePageLayoutView="0" workbookViewId="0" topLeftCell="A1">
      <selection activeCell="A16" sqref="A16:IV1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7" t="s">
        <v>62</v>
      </c>
    </row>
    <row r="4" spans="1:6" ht="12.75">
      <c r="A4" s="45"/>
      <c r="B4" s="46"/>
      <c r="C4" s="46"/>
      <c r="D4" s="46"/>
      <c r="E4" s="121"/>
      <c r="F4" s="46"/>
    </row>
    <row r="5" spans="1:6" ht="12.75">
      <c r="A5" s="142" t="s">
        <v>46</v>
      </c>
      <c r="B5" s="46"/>
      <c r="C5" s="46"/>
      <c r="D5" s="46"/>
      <c r="E5" s="121"/>
      <c r="F5" s="46"/>
    </row>
    <row r="6" spans="1:6" ht="12.75">
      <c r="A6" s="139" t="str">
        <f>'D-Sinies Pag Direc'!A6</f>
        <v>      (entre el 1 de enero y 31 de diciembre de 2011, montos expresados en miles de pesos de diciembre de 2011)</v>
      </c>
      <c r="B6" s="124"/>
      <c r="C6" s="46"/>
      <c r="D6" s="46"/>
      <c r="E6" s="121"/>
      <c r="F6" s="46"/>
    </row>
    <row r="7" spans="1:6" ht="12.75">
      <c r="A7" s="176"/>
      <c r="B7" s="211" t="s">
        <v>78</v>
      </c>
      <c r="C7" s="212"/>
      <c r="D7" s="181" t="s">
        <v>48</v>
      </c>
      <c r="E7" s="181" t="s">
        <v>49</v>
      </c>
      <c r="F7" s="182" t="s">
        <v>50</v>
      </c>
    </row>
    <row r="8" spans="1:6" ht="12.75">
      <c r="A8" s="183" t="s">
        <v>1</v>
      </c>
      <c r="B8" s="185" t="s">
        <v>51</v>
      </c>
      <c r="C8" s="185" t="s">
        <v>52</v>
      </c>
      <c r="D8" s="192" t="s">
        <v>79</v>
      </c>
      <c r="E8" s="192" t="s">
        <v>53</v>
      </c>
      <c r="F8" s="193" t="s">
        <v>54</v>
      </c>
    </row>
    <row r="9" spans="1:6" ht="12.75">
      <c r="A9" s="183"/>
      <c r="B9" s="194"/>
      <c r="C9" s="195"/>
      <c r="D9" s="192" t="s">
        <v>80</v>
      </c>
      <c r="E9" s="184" t="s">
        <v>55</v>
      </c>
      <c r="F9" s="193" t="s">
        <v>56</v>
      </c>
    </row>
    <row r="10" spans="1:6" ht="12.75">
      <c r="A10" s="187"/>
      <c r="B10" s="189" t="s">
        <v>57</v>
      </c>
      <c r="C10" s="189" t="s">
        <v>58</v>
      </c>
      <c r="D10" s="189" t="s">
        <v>59</v>
      </c>
      <c r="E10" s="189" t="s">
        <v>60</v>
      </c>
      <c r="F10" s="191" t="s">
        <v>61</v>
      </c>
    </row>
    <row r="11" spans="1:6" ht="12.75">
      <c r="A11" s="102" t="str">
        <f>'D-Sinies Pag Direc'!A10</f>
        <v>Aseguradora Magallanes</v>
      </c>
      <c r="B11" s="152">
        <f>'D-Sinies Pag Direc'!H10</f>
        <v>4041368</v>
      </c>
      <c r="C11" s="21">
        <v>1657072</v>
      </c>
      <c r="D11" s="21">
        <v>889586</v>
      </c>
      <c r="E11" s="21">
        <v>1130435</v>
      </c>
      <c r="F11" s="130">
        <f aca="true" t="shared" si="0" ref="F11:F19">SUM(B11:D11)-E11</f>
        <v>5457591</v>
      </c>
    </row>
    <row r="12" spans="1:6" ht="12.75">
      <c r="A12" s="102" t="str">
        <f>'D-Sinies Pag Direc'!A11</f>
        <v>Bci</v>
      </c>
      <c r="B12" s="152">
        <f>'D-Sinies Pag Direc'!H11</f>
        <v>9581576</v>
      </c>
      <c r="C12" s="21">
        <v>870835</v>
      </c>
      <c r="D12" s="21">
        <v>2906866</v>
      </c>
      <c r="E12" s="21">
        <v>867887</v>
      </c>
      <c r="F12" s="130">
        <f t="shared" si="0"/>
        <v>12491390</v>
      </c>
    </row>
    <row r="13" spans="1:6" ht="12.75">
      <c r="A13" s="102" t="str">
        <f>'D-Sinies Pag Direc'!A12</f>
        <v>Chilena Consolidada</v>
      </c>
      <c r="B13" s="152">
        <f>'D-Sinies Pag Direc'!H12</f>
        <v>1360080</v>
      </c>
      <c r="C13" s="21">
        <v>103630</v>
      </c>
      <c r="D13" s="21">
        <v>99297</v>
      </c>
      <c r="E13" s="21">
        <v>212423</v>
      </c>
      <c r="F13" s="130">
        <f t="shared" si="0"/>
        <v>1350584</v>
      </c>
    </row>
    <row r="14" spans="1:6" ht="12.75">
      <c r="A14" s="102" t="str">
        <f>'D-Sinies Pag Direc'!A13</f>
        <v>Consorcio Nacional</v>
      </c>
      <c r="B14" s="152">
        <f>'D-Sinies Pag Direc'!H13</f>
        <v>1011601</v>
      </c>
      <c r="C14" s="21">
        <v>109650</v>
      </c>
      <c r="D14" s="21">
        <v>254113</v>
      </c>
      <c r="E14" s="21">
        <v>103353</v>
      </c>
      <c r="F14" s="130">
        <f t="shared" si="0"/>
        <v>1272011</v>
      </c>
    </row>
    <row r="15" spans="1:6" ht="12.75">
      <c r="A15" s="102" t="str">
        <f>'D-Sinies Pag Direc'!A14</f>
        <v>HDI</v>
      </c>
      <c r="B15" s="152">
        <f>'D-Sinies Pag Direc'!H14</f>
        <v>13547</v>
      </c>
      <c r="C15" s="21">
        <v>4315</v>
      </c>
      <c r="D15" s="21">
        <v>4581</v>
      </c>
      <c r="E15" s="21">
        <v>1529</v>
      </c>
      <c r="F15" s="130">
        <f t="shared" si="0"/>
        <v>20914</v>
      </c>
    </row>
    <row r="16" spans="1:6" ht="12.75">
      <c r="A16" s="102" t="str">
        <f>'D-Sinies Pag Direc'!A15</f>
        <v>Liberty</v>
      </c>
      <c r="B16" s="152">
        <f>'D-Sinies Pag Direc'!H15</f>
        <v>425662</v>
      </c>
      <c r="C16" s="21">
        <v>33891</v>
      </c>
      <c r="D16" s="21">
        <v>136172</v>
      </c>
      <c r="E16" s="21">
        <v>58980</v>
      </c>
      <c r="F16" s="130">
        <f>SUM(B16:D16)-E16</f>
        <v>536745</v>
      </c>
    </row>
    <row r="17" spans="1:6" ht="12.75">
      <c r="A17" s="102" t="str">
        <f>'D-Sinies Pag Direc'!A16</f>
        <v>Mapfre</v>
      </c>
      <c r="B17" s="152">
        <f>'D-Sinies Pag Direc'!H16</f>
        <v>1445207</v>
      </c>
      <c r="C17" s="21">
        <v>578988</v>
      </c>
      <c r="D17" s="21">
        <v>335083</v>
      </c>
      <c r="E17" s="21">
        <v>665862</v>
      </c>
      <c r="F17" s="130">
        <f t="shared" si="0"/>
        <v>1693416</v>
      </c>
    </row>
    <row r="18" spans="1:6" ht="12.75">
      <c r="A18" s="102" t="str">
        <f>'D-Sinies Pag Direc'!A17</f>
        <v>C.S.G. Penta Security</v>
      </c>
      <c r="B18" s="152">
        <f>'D-Sinies Pag Direc'!H17</f>
        <v>7694588</v>
      </c>
      <c r="C18" s="21">
        <v>1069702</v>
      </c>
      <c r="D18" s="21">
        <v>1820508</v>
      </c>
      <c r="E18" s="21">
        <v>1158466</v>
      </c>
      <c r="F18" s="130">
        <f>SUM(B18:D18)-E18</f>
        <v>9426332</v>
      </c>
    </row>
    <row r="19" spans="1:6" ht="12.75">
      <c r="A19" s="102" t="str">
        <f>'D-Sinies Pag Direc'!A18</f>
        <v>Renta Nacional</v>
      </c>
      <c r="B19" s="152">
        <f>'D-Sinies Pag Direc'!H18</f>
        <v>1806855</v>
      </c>
      <c r="C19" s="199">
        <v>102809</v>
      </c>
      <c r="D19" s="21">
        <v>123521</v>
      </c>
      <c r="E19" s="21">
        <v>224958</v>
      </c>
      <c r="F19" s="130">
        <f t="shared" si="0"/>
        <v>1808227</v>
      </c>
    </row>
    <row r="20" spans="1:6" ht="12.75">
      <c r="A20" s="102" t="str">
        <f>'D-Sinies Pag Direc'!A19</f>
        <v>RSA</v>
      </c>
      <c r="B20" s="152">
        <f>'D-Sinies Pag Direc'!H19</f>
        <v>1318404</v>
      </c>
      <c r="C20" s="199">
        <v>309700</v>
      </c>
      <c r="D20" s="21">
        <v>121545</v>
      </c>
      <c r="E20" s="21">
        <v>1395764</v>
      </c>
      <c r="F20" s="130">
        <f>SUM(B20:D20)-E20</f>
        <v>353885</v>
      </c>
    </row>
    <row r="21" spans="1:6" ht="12.75">
      <c r="A21" s="102" t="str">
        <f>'D-Sinies Pag Direc'!A20</f>
        <v>SURA</v>
      </c>
      <c r="B21" s="152">
        <f>'D-Sinies Pag Direc'!H20</f>
        <v>0</v>
      </c>
      <c r="C21" s="199">
        <v>93919</v>
      </c>
      <c r="D21" s="21">
        <v>0</v>
      </c>
      <c r="E21" s="21">
        <v>0</v>
      </c>
      <c r="F21" s="209">
        <f>SUM(B21:D21)-E21</f>
        <v>93919</v>
      </c>
    </row>
    <row r="22" spans="1:6" ht="12.75">
      <c r="A22" s="102" t="str">
        <f>'D-Sinies Pag Direc'!A21</f>
        <v>Zenit</v>
      </c>
      <c r="B22" s="152">
        <f>'D-Sinies Pag Direc'!H21</f>
        <v>137705</v>
      </c>
      <c r="C22" s="199">
        <v>4938</v>
      </c>
      <c r="D22" s="21">
        <v>27011</v>
      </c>
      <c r="E22" s="21">
        <v>16277</v>
      </c>
      <c r="F22" s="209">
        <f>SUM(B22:D22)-E22</f>
        <v>153377</v>
      </c>
    </row>
    <row r="23" spans="1:6" ht="12.75">
      <c r="A23" s="47"/>
      <c r="B23" s="48"/>
      <c r="C23" s="49"/>
      <c r="D23" s="49"/>
      <c r="E23" s="49"/>
      <c r="F23" s="128"/>
    </row>
    <row r="24" spans="1:6" ht="12.75">
      <c r="A24" s="151" t="s">
        <v>11</v>
      </c>
      <c r="B24" s="152">
        <f>SUM(B11:B22)</f>
        <v>28836593</v>
      </c>
      <c r="C24" s="152">
        <f>SUM(C11:C22)</f>
        <v>4939449</v>
      </c>
      <c r="D24" s="152">
        <f>SUM(D11:D22)</f>
        <v>6718283</v>
      </c>
      <c r="E24" s="152">
        <f>SUM(E11:E22)</f>
        <v>5835934</v>
      </c>
      <c r="F24" s="3">
        <f>+B24+C24+D24-E24</f>
        <v>34658391</v>
      </c>
    </row>
    <row r="25" spans="1:6" ht="15.75">
      <c r="A25" s="52"/>
      <c r="B25" s="53"/>
      <c r="C25" s="54"/>
      <c r="D25" s="54"/>
      <c r="E25" s="54"/>
      <c r="F25" s="129"/>
    </row>
    <row r="27" spans="3:6" ht="12.75">
      <c r="C27" s="198"/>
      <c r="F27" s="1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2"/>
  <sheetViews>
    <sheetView zoomScalePageLayoutView="0" workbookViewId="0" topLeftCell="A1">
      <selection activeCell="A15" sqref="A15:IV15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/>
    </row>
    <row r="3" ht="12.75">
      <c r="A3" s="107" t="s">
        <v>62</v>
      </c>
    </row>
    <row r="4" ht="12.75">
      <c r="A4" s="58"/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'A-N° Sinies Denun'!$A$6</f>
        <v>      (entre el 1 de enero y  31 de diciembre de 2011)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04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3" t="str">
        <f>'A-N° Sinies Denun'!A10</f>
        <v>Aseguradora Magallanes</v>
      </c>
      <c r="B10" s="21">
        <v>432856</v>
      </c>
      <c r="C10" s="21">
        <v>165794</v>
      </c>
      <c r="D10" s="21">
        <v>4560</v>
      </c>
      <c r="E10" s="21">
        <v>6721</v>
      </c>
      <c r="F10" s="21">
        <v>9883</v>
      </c>
      <c r="G10" s="21">
        <v>761</v>
      </c>
      <c r="H10" s="21">
        <v>32945</v>
      </c>
      <c r="I10" s="4">
        <f aca="true" t="shared" si="0" ref="I10:I18">SUM(B10:H10)</f>
        <v>653520</v>
      </c>
    </row>
    <row r="11" spans="1:9" ht="12.75">
      <c r="A11" s="103" t="str">
        <f>'A-N° Sinies Denun'!A11</f>
        <v>Bci</v>
      </c>
      <c r="B11" s="21">
        <v>621070</v>
      </c>
      <c r="C11" s="21">
        <v>287146</v>
      </c>
      <c r="D11" s="21">
        <v>71259</v>
      </c>
      <c r="E11" s="21">
        <v>29877</v>
      </c>
      <c r="F11" s="21">
        <v>53485</v>
      </c>
      <c r="G11" s="21">
        <v>30051</v>
      </c>
      <c r="H11" s="21">
        <v>58111</v>
      </c>
      <c r="I11" s="4">
        <f t="shared" si="0"/>
        <v>1150999</v>
      </c>
    </row>
    <row r="12" spans="1:9" ht="12.75">
      <c r="A12" s="103" t="str">
        <f>'A-N° Sinies Denun'!A12</f>
        <v>Chilena Consolidada</v>
      </c>
      <c r="B12" s="21">
        <v>105828</v>
      </c>
      <c r="C12" s="21">
        <v>34351</v>
      </c>
      <c r="D12" s="21">
        <v>36</v>
      </c>
      <c r="E12" s="21">
        <v>11</v>
      </c>
      <c r="F12" s="21">
        <v>781</v>
      </c>
      <c r="G12" s="21">
        <v>3</v>
      </c>
      <c r="H12" s="21">
        <v>2662</v>
      </c>
      <c r="I12" s="4">
        <f t="shared" si="0"/>
        <v>143672</v>
      </c>
    </row>
    <row r="13" spans="1:9" ht="12.75">
      <c r="A13" s="103" t="str">
        <f>'A-N° Sinies Denun'!A13</f>
        <v>Consorcio Nacional</v>
      </c>
      <c r="B13" s="21">
        <v>184936</v>
      </c>
      <c r="C13" s="21">
        <v>35889</v>
      </c>
      <c r="D13" s="21">
        <v>2487</v>
      </c>
      <c r="E13" s="21">
        <v>1</v>
      </c>
      <c r="F13" s="21">
        <v>2664</v>
      </c>
      <c r="G13" s="21">
        <v>440</v>
      </c>
      <c r="H13" s="21">
        <v>3703</v>
      </c>
      <c r="I13" s="4">
        <f t="shared" si="0"/>
        <v>230120</v>
      </c>
    </row>
    <row r="14" spans="1:9" ht="12.75">
      <c r="A14" s="103" t="str">
        <f>'A-N° Sinies Denun'!A14</f>
        <v>HDI</v>
      </c>
      <c r="B14" s="21">
        <v>666</v>
      </c>
      <c r="C14" s="21">
        <v>460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">
        <f t="shared" si="0"/>
        <v>1126</v>
      </c>
    </row>
    <row r="15" spans="1:9" ht="12.75">
      <c r="A15" s="103" t="str">
        <f>'A-N° Sinies Denun'!A15</f>
        <v>Liberty</v>
      </c>
      <c r="B15" s="21">
        <v>26865</v>
      </c>
      <c r="C15" s="21">
        <v>18834</v>
      </c>
      <c r="D15" s="21">
        <v>2178</v>
      </c>
      <c r="E15" s="21">
        <v>202</v>
      </c>
      <c r="F15" s="21">
        <v>117</v>
      </c>
      <c r="G15" s="21">
        <v>1460</v>
      </c>
      <c r="H15" s="21">
        <v>0</v>
      </c>
      <c r="I15" s="4">
        <f t="shared" si="0"/>
        <v>49656</v>
      </c>
    </row>
    <row r="16" spans="1:9" ht="12.75">
      <c r="A16" s="103" t="str">
        <f>'A-N° Sinies Denun'!A16</f>
        <v>Mapfre</v>
      </c>
      <c r="B16" s="21">
        <v>173851</v>
      </c>
      <c r="C16" s="21">
        <v>36537</v>
      </c>
      <c r="D16" s="21">
        <v>6616</v>
      </c>
      <c r="E16" s="21">
        <v>6272</v>
      </c>
      <c r="F16" s="21">
        <v>5233</v>
      </c>
      <c r="G16" s="21">
        <v>1525</v>
      </c>
      <c r="H16" s="21">
        <v>6886</v>
      </c>
      <c r="I16" s="4">
        <f t="shared" si="0"/>
        <v>236920</v>
      </c>
    </row>
    <row r="17" spans="1:9" ht="12.75">
      <c r="A17" s="103" t="str">
        <f>'A-N° Sinies Denun'!A17</f>
        <v>C.S.G. Penta Security</v>
      </c>
      <c r="B17" s="21">
        <v>307597</v>
      </c>
      <c r="C17" s="21">
        <v>256059</v>
      </c>
      <c r="D17" s="21">
        <v>90507</v>
      </c>
      <c r="E17" s="21">
        <v>18609</v>
      </c>
      <c r="F17" s="21">
        <v>22104</v>
      </c>
      <c r="G17" s="21">
        <v>51543</v>
      </c>
      <c r="H17" s="21">
        <v>19932</v>
      </c>
      <c r="I17" s="4">
        <f t="shared" si="0"/>
        <v>766351</v>
      </c>
    </row>
    <row r="18" spans="1:9" ht="12.75">
      <c r="A18" s="103" t="str">
        <f>'A-N° Sinies Denun'!A18</f>
        <v>Renta Nacional</v>
      </c>
      <c r="B18" s="21">
        <v>40187</v>
      </c>
      <c r="C18" s="21">
        <v>35627</v>
      </c>
      <c r="D18" s="21">
        <v>830</v>
      </c>
      <c r="E18" s="21">
        <v>4959</v>
      </c>
      <c r="F18" s="21">
        <v>7</v>
      </c>
      <c r="G18" s="21">
        <v>2577</v>
      </c>
      <c r="H18" s="21">
        <v>4268</v>
      </c>
      <c r="I18" s="4">
        <f t="shared" si="0"/>
        <v>88455</v>
      </c>
    </row>
    <row r="19" spans="1:9" s="201" customFormat="1" ht="12.75">
      <c r="A19" s="103" t="str">
        <f>'A-N° Sinies Denun'!A19</f>
        <v>RSA</v>
      </c>
      <c r="B19" s="196">
        <v>128947</v>
      </c>
      <c r="C19" s="196">
        <v>27145</v>
      </c>
      <c r="D19" s="196">
        <v>15562</v>
      </c>
      <c r="E19" s="196">
        <v>4307</v>
      </c>
      <c r="F19" s="196">
        <v>4635</v>
      </c>
      <c r="G19" s="196">
        <v>8211</v>
      </c>
      <c r="H19" s="196">
        <v>9549</v>
      </c>
      <c r="I19" s="203">
        <f>SUM(B19:H19)</f>
        <v>198356</v>
      </c>
    </row>
    <row r="20" spans="1:9" s="201" customFormat="1" ht="12.75">
      <c r="A20" s="103" t="str">
        <f>'A-N° Sinies Denun'!A20</f>
        <v>SURA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210">
        <f>SUM(B20:H20)</f>
        <v>0</v>
      </c>
    </row>
    <row r="21" spans="1:9" s="201" customFormat="1" ht="12.75">
      <c r="A21" s="103" t="str">
        <f>'A-N° Sinies Denun'!A21</f>
        <v>Zenit</v>
      </c>
      <c r="B21" s="196">
        <v>34683</v>
      </c>
      <c r="C21" s="196">
        <v>10492</v>
      </c>
      <c r="D21" s="196">
        <v>1</v>
      </c>
      <c r="E21" s="196">
        <v>0</v>
      </c>
      <c r="F21" s="196">
        <v>1125</v>
      </c>
      <c r="G21" s="196">
        <v>0</v>
      </c>
      <c r="H21" s="196">
        <v>252</v>
      </c>
      <c r="I21" s="210">
        <f>SUM(B21:H21)</f>
        <v>46553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10" ht="12.75">
      <c r="A23" s="79" t="s">
        <v>11</v>
      </c>
      <c r="B23" s="5">
        <f aca="true" t="shared" si="1" ref="B23:I23">SUM(B10:B21)</f>
        <v>2057486</v>
      </c>
      <c r="C23" s="6">
        <f t="shared" si="1"/>
        <v>908334</v>
      </c>
      <c r="D23" s="6">
        <f t="shared" si="1"/>
        <v>194036</v>
      </c>
      <c r="E23" s="6">
        <f t="shared" si="1"/>
        <v>70959</v>
      </c>
      <c r="F23" s="6">
        <f t="shared" si="1"/>
        <v>100034</v>
      </c>
      <c r="G23" s="7">
        <f t="shared" si="1"/>
        <v>96571</v>
      </c>
      <c r="H23" s="7">
        <f t="shared" si="1"/>
        <v>138308</v>
      </c>
      <c r="I23" s="8">
        <f t="shared" si="1"/>
        <v>3565728</v>
      </c>
      <c r="J23" s="80"/>
    </row>
    <row r="24" spans="1:9" ht="12.75" customHeight="1">
      <c r="A24" s="81"/>
      <c r="B24" s="82"/>
      <c r="C24" s="83"/>
      <c r="D24" s="83"/>
      <c r="E24" s="83"/>
      <c r="F24" s="83"/>
      <c r="G24" s="84"/>
      <c r="H24" s="85"/>
      <c r="I24" s="86"/>
    </row>
    <row r="25" spans="1:9" ht="12.7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/>
      <c r="B28" s="61"/>
      <c r="C28" s="61"/>
      <c r="D28" s="61"/>
      <c r="E28" s="61"/>
      <c r="F28" s="61"/>
      <c r="G28" s="61"/>
      <c r="H28" s="61"/>
      <c r="I28" s="61"/>
    </row>
    <row r="30" ht="12.75">
      <c r="L30" s="88"/>
    </row>
    <row r="50" ht="12.75">
      <c r="J50" s="80"/>
    </row>
    <row r="51" ht="12.75">
      <c r="J51" s="80"/>
    </row>
    <row r="54" spans="1:9" ht="12.75">
      <c r="A54" s="87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87"/>
      <c r="B55" s="61"/>
      <c r="C55" s="61"/>
      <c r="D55" s="61"/>
      <c r="E55" s="61"/>
      <c r="F55" s="61"/>
      <c r="G55" s="61"/>
      <c r="H55" s="61"/>
      <c r="I55" s="61"/>
    </row>
    <row r="56" spans="1:9" ht="12.75">
      <c r="A56" s="87"/>
      <c r="B56" s="61"/>
      <c r="C56" s="61"/>
      <c r="D56" s="61"/>
      <c r="E56" s="61"/>
      <c r="F56" s="61"/>
      <c r="G56" s="61"/>
      <c r="H56" s="61"/>
      <c r="I56" s="61"/>
    </row>
    <row r="57" spans="1:9" ht="12.75">
      <c r="A57" s="87"/>
      <c r="B57" s="61"/>
      <c r="C57" s="61"/>
      <c r="D57" s="61"/>
      <c r="E57" s="61"/>
      <c r="F57" s="61"/>
      <c r="G57" s="61"/>
      <c r="H57" s="61"/>
      <c r="I57" s="61"/>
    </row>
    <row r="58" spans="1:9" ht="12.75">
      <c r="A58" s="87"/>
      <c r="B58" s="61"/>
      <c r="C58" s="61"/>
      <c r="D58" s="61"/>
      <c r="E58" s="61"/>
      <c r="F58" s="61"/>
      <c r="G58" s="61"/>
      <c r="H58" s="61"/>
      <c r="I58" s="61"/>
    </row>
    <row r="112" ht="12.75">
      <c r="A112" s="101"/>
    </row>
  </sheetData>
  <sheetProtection/>
  <printOptions/>
  <pageMargins left="1.1811023622047245" right="0.2362204724409449" top="0.84" bottom="0.4330708661417323" header="0" footer="0"/>
  <pageSetup orientation="landscape" paperSize="5" r:id="rId1"/>
  <rowBreaks count="3" manualBreakCount="3">
    <brk id="25" max="255" man="1"/>
    <brk id="54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6"/>
  <sheetViews>
    <sheetView zoomScalePageLayoutView="0" workbookViewId="0" topLeftCell="A1">
      <selection activeCell="K30" sqref="K30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12</v>
      </c>
      <c r="B5" s="62"/>
      <c r="C5" s="61"/>
      <c r="D5" s="61"/>
      <c r="E5" s="61"/>
      <c r="F5" s="61"/>
      <c r="G5" s="61"/>
      <c r="H5" s="61"/>
      <c r="I5" s="61"/>
    </row>
    <row r="6" spans="1:9" ht="12.75">
      <c r="A6" s="2" t="str">
        <f>'D-Sinies Pag Direc'!$A$6</f>
        <v>      (entre el 1 de enero y 31 de diciembre de 2011, montos expresados en miles de pesos de diciembre de 2011)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tr">
        <f>'F-N° Seg Contrat'!A10</f>
        <v>Aseguradora Magallanes</v>
      </c>
      <c r="B10" s="73">
        <v>6130622</v>
      </c>
      <c r="C10" s="73">
        <v>2125772</v>
      </c>
      <c r="D10" s="73">
        <v>98460</v>
      </c>
      <c r="E10" s="73">
        <v>117364</v>
      </c>
      <c r="F10" s="73">
        <v>332014</v>
      </c>
      <c r="G10" s="73">
        <v>14194</v>
      </c>
      <c r="H10" s="73">
        <v>822785</v>
      </c>
      <c r="I10" s="4">
        <f aca="true" t="shared" si="0" ref="I10:I18">SUM(B10:H10)</f>
        <v>9641211</v>
      </c>
    </row>
    <row r="11" spans="1:9" ht="12.75">
      <c r="A11" s="102" t="str">
        <f>'F-N° Seg Contrat'!A11</f>
        <v>Bci</v>
      </c>
      <c r="B11" s="73">
        <v>6204058</v>
      </c>
      <c r="C11" s="73">
        <v>3447190</v>
      </c>
      <c r="D11" s="73">
        <v>1480967</v>
      </c>
      <c r="E11" s="73">
        <v>1318887</v>
      </c>
      <c r="F11" s="73">
        <v>1737740</v>
      </c>
      <c r="G11" s="73">
        <v>597246</v>
      </c>
      <c r="H11" s="73">
        <v>501862</v>
      </c>
      <c r="I11" s="4">
        <f t="shared" si="0"/>
        <v>15287950</v>
      </c>
    </row>
    <row r="12" spans="1:9" ht="12.75">
      <c r="A12" s="102" t="str">
        <f>'F-N° Seg Contrat'!A12</f>
        <v>Chilena Consolidada</v>
      </c>
      <c r="B12" s="73">
        <v>1112181</v>
      </c>
      <c r="C12" s="73">
        <v>461605</v>
      </c>
      <c r="D12" s="73">
        <v>439</v>
      </c>
      <c r="E12" s="73">
        <v>312</v>
      </c>
      <c r="F12" s="73">
        <v>32441</v>
      </c>
      <c r="G12" s="73">
        <v>32</v>
      </c>
      <c r="H12" s="73">
        <v>30464</v>
      </c>
      <c r="I12" s="4">
        <f t="shared" si="0"/>
        <v>1637474</v>
      </c>
    </row>
    <row r="13" spans="1:9" ht="12.75">
      <c r="A13" s="102" t="str">
        <f>'F-N° Seg Contrat'!A13</f>
        <v>Consorcio Nacional</v>
      </c>
      <c r="B13" s="73">
        <v>1916904</v>
      </c>
      <c r="C13" s="196">
        <v>470571</v>
      </c>
      <c r="D13" s="73">
        <v>51133</v>
      </c>
      <c r="E13" s="73">
        <v>208</v>
      </c>
      <c r="F13" s="73">
        <v>101685</v>
      </c>
      <c r="G13" s="73">
        <v>10301</v>
      </c>
      <c r="H13" s="73">
        <v>22769</v>
      </c>
      <c r="I13" s="4">
        <f>SUM(B13:H13)</f>
        <v>2573571</v>
      </c>
    </row>
    <row r="14" spans="1:9" ht="12.75">
      <c r="A14" s="102" t="str">
        <f>'F-N° Seg Contrat'!A14</f>
        <v>HDI</v>
      </c>
      <c r="B14" s="73">
        <v>5370</v>
      </c>
      <c r="C14" s="73">
        <v>4725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4">
        <f t="shared" si="0"/>
        <v>10095</v>
      </c>
    </row>
    <row r="15" spans="1:9" ht="12.75">
      <c r="A15" s="102" t="str">
        <f>'F-N° Seg Contrat'!A15</f>
        <v>Liberty</v>
      </c>
      <c r="B15" s="73">
        <v>241272</v>
      </c>
      <c r="C15" s="73">
        <v>201374</v>
      </c>
      <c r="D15" s="73">
        <v>37225</v>
      </c>
      <c r="E15" s="73">
        <v>3593</v>
      </c>
      <c r="F15" s="73">
        <v>4311</v>
      </c>
      <c r="G15" s="73">
        <v>26681</v>
      </c>
      <c r="H15" s="73">
        <v>0</v>
      </c>
      <c r="I15" s="4">
        <f>SUM(B15:H15)</f>
        <v>514456</v>
      </c>
    </row>
    <row r="16" spans="1:9" ht="12.75">
      <c r="A16" s="102" t="str">
        <f>'F-N° Seg Contrat'!A16</f>
        <v>Mapfre</v>
      </c>
      <c r="B16" s="73">
        <v>1569860</v>
      </c>
      <c r="C16" s="73">
        <v>427987</v>
      </c>
      <c r="D16" s="73">
        <v>134307</v>
      </c>
      <c r="E16" s="73">
        <v>872222</v>
      </c>
      <c r="F16" s="73">
        <v>186708</v>
      </c>
      <c r="G16" s="73">
        <v>26885</v>
      </c>
      <c r="H16" s="73">
        <v>39483</v>
      </c>
      <c r="I16" s="4">
        <f t="shared" si="0"/>
        <v>3257452</v>
      </c>
    </row>
    <row r="17" spans="1:9" ht="12.75">
      <c r="A17" s="102" t="str">
        <f>'F-N° Seg Contrat'!A17</f>
        <v>C.S.G. Penta Security</v>
      </c>
      <c r="B17" s="73">
        <v>3179322</v>
      </c>
      <c r="C17" s="73">
        <v>3006108</v>
      </c>
      <c r="D17" s="73">
        <v>1530357</v>
      </c>
      <c r="E17" s="73">
        <v>2310128</v>
      </c>
      <c r="F17" s="73">
        <v>801686</v>
      </c>
      <c r="G17" s="73">
        <v>974622</v>
      </c>
      <c r="H17" s="73">
        <v>239276</v>
      </c>
      <c r="I17" s="4">
        <f t="shared" si="0"/>
        <v>12041499</v>
      </c>
    </row>
    <row r="18" spans="1:9" ht="12.75">
      <c r="A18" s="102" t="str">
        <f>'F-N° Seg Contrat'!A18</f>
        <v>Renta Nacional</v>
      </c>
      <c r="B18" s="73">
        <v>380203</v>
      </c>
      <c r="C18" s="73">
        <v>399777</v>
      </c>
      <c r="D18" s="73">
        <v>16755</v>
      </c>
      <c r="E18" s="73">
        <v>252467</v>
      </c>
      <c r="F18" s="73">
        <v>184</v>
      </c>
      <c r="G18" s="73">
        <v>40905</v>
      </c>
      <c r="H18" s="73">
        <v>59741</v>
      </c>
      <c r="I18" s="4">
        <f t="shared" si="0"/>
        <v>1150032</v>
      </c>
    </row>
    <row r="19" spans="1:9" s="204" customFormat="1" ht="12.75">
      <c r="A19" s="202" t="str">
        <f>'F-N° Seg Contrat'!A19</f>
        <v>RSA</v>
      </c>
      <c r="B19" s="196">
        <v>1160042</v>
      </c>
      <c r="C19" s="196">
        <v>335692</v>
      </c>
      <c r="D19" s="196">
        <v>310752</v>
      </c>
      <c r="E19" s="196">
        <v>138772</v>
      </c>
      <c r="F19" s="196">
        <v>171659</v>
      </c>
      <c r="G19" s="196">
        <v>155545</v>
      </c>
      <c r="H19" s="196">
        <v>62179</v>
      </c>
      <c r="I19" s="203">
        <f>SUM(B19:H19)</f>
        <v>2334641</v>
      </c>
    </row>
    <row r="20" spans="1:9" s="204" customFormat="1" ht="12.75">
      <c r="A20" s="202" t="str">
        <f>'F-N° Seg Contrat'!A20</f>
        <v>SURA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210">
        <f>SUM(B20:H20)</f>
        <v>0</v>
      </c>
    </row>
    <row r="21" spans="1:9" s="204" customFormat="1" ht="12.75">
      <c r="A21" s="202" t="str">
        <f>'F-N° Seg Contrat'!A21</f>
        <v>Zenit</v>
      </c>
      <c r="B21" s="196">
        <v>275936</v>
      </c>
      <c r="C21" s="196">
        <v>110795</v>
      </c>
      <c r="D21" s="196">
        <v>6</v>
      </c>
      <c r="E21" s="196">
        <v>0</v>
      </c>
      <c r="F21" s="196">
        <v>24568</v>
      </c>
      <c r="G21" s="196">
        <v>0</v>
      </c>
      <c r="H21" s="196">
        <v>1217</v>
      </c>
      <c r="I21" s="210">
        <f>SUM(B21:H21)</f>
        <v>412522</v>
      </c>
    </row>
    <row r="22" spans="1:9" ht="12.75">
      <c r="A22" s="74"/>
      <c r="B22" s="75"/>
      <c r="C22" s="76"/>
      <c r="D22" s="76"/>
      <c r="E22" s="76"/>
      <c r="F22" s="76"/>
      <c r="G22" s="77"/>
      <c r="H22" s="77"/>
      <c r="I22" s="78"/>
    </row>
    <row r="23" spans="1:9" ht="12.75">
      <c r="A23" s="79" t="s">
        <v>11</v>
      </c>
      <c r="B23" s="5">
        <f aca="true" t="shared" si="1" ref="B23:I23">SUM(B10:B21)</f>
        <v>22175770</v>
      </c>
      <c r="C23" s="6">
        <f t="shared" si="1"/>
        <v>10991596</v>
      </c>
      <c r="D23" s="6">
        <f t="shared" si="1"/>
        <v>3660401</v>
      </c>
      <c r="E23" s="6">
        <f t="shared" si="1"/>
        <v>5013953</v>
      </c>
      <c r="F23" s="6">
        <f t="shared" si="1"/>
        <v>3392996</v>
      </c>
      <c r="G23" s="7">
        <f t="shared" si="1"/>
        <v>1846411</v>
      </c>
      <c r="H23" s="7">
        <f t="shared" si="1"/>
        <v>1779776</v>
      </c>
      <c r="I23" s="8">
        <f t="shared" si="1"/>
        <v>48860903</v>
      </c>
    </row>
    <row r="24" spans="1:9" ht="12.75">
      <c r="A24" s="92"/>
      <c r="B24" s="93"/>
      <c r="C24" s="83"/>
      <c r="D24" s="83"/>
      <c r="E24" s="83"/>
      <c r="F24" s="83"/>
      <c r="G24" s="84"/>
      <c r="H24" s="84"/>
      <c r="I24" s="94"/>
    </row>
    <row r="26" ht="12.75">
      <c r="I26" s="198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8"/>
  <sheetViews>
    <sheetView zoomScalePageLayoutView="0" workbookViewId="0" topLeftCell="A1">
      <selection activeCell="G20" sqref="G20:G2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7" t="s">
        <v>62</v>
      </c>
    </row>
    <row r="5" spans="1:9" ht="12.75">
      <c r="A5" s="60" t="s">
        <v>13</v>
      </c>
      <c r="B5" s="61"/>
      <c r="C5" s="61"/>
      <c r="D5" s="59"/>
      <c r="E5" s="61"/>
      <c r="F5" s="61"/>
      <c r="G5" s="61"/>
      <c r="H5" s="61"/>
      <c r="I5" s="59"/>
    </row>
    <row r="6" spans="1:9" ht="12.75">
      <c r="A6" s="2" t="s">
        <v>94</v>
      </c>
      <c r="B6" s="62"/>
      <c r="C6" s="61"/>
      <c r="D6" s="61"/>
      <c r="E6" s="61"/>
      <c r="F6" s="61"/>
      <c r="G6" s="61"/>
      <c r="H6" s="61"/>
      <c r="I6" s="59"/>
    </row>
    <row r="7" spans="1:9" ht="12.75">
      <c r="A7" s="89"/>
      <c r="B7" s="64"/>
      <c r="C7" s="65"/>
      <c r="D7" s="65"/>
      <c r="E7" s="65"/>
      <c r="F7" s="65"/>
      <c r="G7" s="65"/>
      <c r="H7" s="65"/>
      <c r="I7" s="66"/>
    </row>
    <row r="8" spans="1:9" ht="12.75">
      <c r="A8" s="90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68" t="s">
        <v>86</v>
      </c>
      <c r="G8" s="68" t="s">
        <v>6</v>
      </c>
      <c r="H8" s="68" t="s">
        <v>7</v>
      </c>
      <c r="I8" s="69" t="s">
        <v>85</v>
      </c>
    </row>
    <row r="9" spans="1:9" ht="12.75">
      <c r="A9" s="91"/>
      <c r="B9" s="71"/>
      <c r="C9" s="71"/>
      <c r="D9" s="71"/>
      <c r="E9" s="71"/>
      <c r="F9" s="71"/>
      <c r="G9" s="71"/>
      <c r="H9" s="71"/>
      <c r="I9" s="72"/>
    </row>
    <row r="10" spans="1:9" ht="12.75">
      <c r="A10" s="102" t="s">
        <v>81</v>
      </c>
      <c r="B10" s="9">
        <v>14163.190529875987</v>
      </c>
      <c r="C10" s="9">
        <v>12821.766770811972</v>
      </c>
      <c r="D10" s="9">
        <v>21592.105263157893</v>
      </c>
      <c r="E10" s="9">
        <v>17462.28239845261</v>
      </c>
      <c r="F10" s="9">
        <v>33594.455124962056</v>
      </c>
      <c r="G10" s="9">
        <v>18651.773981603154</v>
      </c>
      <c r="H10" s="9">
        <v>24974.502959477915</v>
      </c>
      <c r="I10" s="13">
        <v>14752.740543518179</v>
      </c>
    </row>
    <row r="11" spans="1:9" ht="12.75">
      <c r="A11" s="102" t="s">
        <v>87</v>
      </c>
      <c r="B11" s="9">
        <v>9989.305553319271</v>
      </c>
      <c r="C11" s="9">
        <v>12005.00790538611</v>
      </c>
      <c r="D11" s="9">
        <v>20782.876548927154</v>
      </c>
      <c r="E11" s="9">
        <v>44143.88994879004</v>
      </c>
      <c r="F11" s="9">
        <v>32490.23090586146</v>
      </c>
      <c r="G11" s="9">
        <v>19874.413497055004</v>
      </c>
      <c r="H11" s="9">
        <v>8636.265078900724</v>
      </c>
      <c r="I11" s="13">
        <v>13282.331261799533</v>
      </c>
    </row>
    <row r="12" spans="1:9" ht="12.75">
      <c r="A12" s="102" t="s">
        <v>9</v>
      </c>
      <c r="B12" s="9">
        <v>10509.326454246513</v>
      </c>
      <c r="C12" s="9">
        <v>13437.891182207213</v>
      </c>
      <c r="D12" s="9">
        <v>12194.444444444445</v>
      </c>
      <c r="E12" s="9">
        <v>28363.636363636364</v>
      </c>
      <c r="F12" s="9">
        <v>41537.77208706787</v>
      </c>
      <c r="G12" s="9">
        <v>10666.666666666666</v>
      </c>
      <c r="H12" s="9">
        <v>11444.027047332833</v>
      </c>
      <c r="I12" s="13">
        <v>11397.307756556602</v>
      </c>
    </row>
    <row r="13" spans="1:9" ht="12.75">
      <c r="A13" s="102" t="s">
        <v>83</v>
      </c>
      <c r="B13" s="9">
        <v>10365.229052212657</v>
      </c>
      <c r="C13" s="9">
        <v>13111.84485496949</v>
      </c>
      <c r="D13" s="9">
        <v>20560.112585444313</v>
      </c>
      <c r="E13" s="9">
        <v>208000</v>
      </c>
      <c r="F13" s="9">
        <v>38170.045045045044</v>
      </c>
      <c r="G13" s="9">
        <v>23411.363636363636</v>
      </c>
      <c r="H13" s="9">
        <v>6148.798271671618</v>
      </c>
      <c r="I13" s="13">
        <v>11183.604206500955</v>
      </c>
    </row>
    <row r="14" spans="1:9" ht="12.75">
      <c r="A14" s="102" t="s">
        <v>90</v>
      </c>
      <c r="B14" s="9">
        <v>8063.063063063064</v>
      </c>
      <c r="C14" s="9">
        <v>10271.739130434784</v>
      </c>
      <c r="D14" s="213" t="s">
        <v>96</v>
      </c>
      <c r="E14" s="213" t="s">
        <v>96</v>
      </c>
      <c r="F14" s="213" t="s">
        <v>96</v>
      </c>
      <c r="G14" s="213" t="s">
        <v>96</v>
      </c>
      <c r="H14" s="213" t="s">
        <v>96</v>
      </c>
      <c r="I14" s="13">
        <v>8965.364120781527</v>
      </c>
    </row>
    <row r="15" spans="1:9" ht="12.75">
      <c r="A15" s="102" t="s">
        <v>88</v>
      </c>
      <c r="B15" s="9">
        <v>8980.904522613064</v>
      </c>
      <c r="C15" s="9">
        <v>10692.046299246045</v>
      </c>
      <c r="D15" s="9">
        <v>17091.368227731862</v>
      </c>
      <c r="E15" s="9">
        <v>17787.128712871287</v>
      </c>
      <c r="F15" s="9">
        <v>36846.153846153844</v>
      </c>
      <c r="G15" s="9">
        <v>18274.657534246577</v>
      </c>
      <c r="H15" s="213" t="s">
        <v>96</v>
      </c>
      <c r="I15" s="13">
        <v>10360.399548896406</v>
      </c>
    </row>
    <row r="16" spans="1:9" ht="12.75">
      <c r="A16" s="102" t="s">
        <v>84</v>
      </c>
      <c r="B16" s="9">
        <v>9029.916422683793</v>
      </c>
      <c r="C16" s="9">
        <v>11713.796972931548</v>
      </c>
      <c r="D16" s="9">
        <v>20300.33252720677</v>
      </c>
      <c r="E16" s="9">
        <v>139066.00765306124</v>
      </c>
      <c r="F16" s="9">
        <v>35678.96044334034</v>
      </c>
      <c r="G16" s="9">
        <v>17629.508196721312</v>
      </c>
      <c r="H16" s="9">
        <v>5733.807725820506</v>
      </c>
      <c r="I16" s="13">
        <v>13749.164274860712</v>
      </c>
    </row>
    <row r="17" spans="1:9" ht="12.75">
      <c r="A17" s="102" t="s">
        <v>91</v>
      </c>
      <c r="B17" s="9">
        <v>10335.998075403855</v>
      </c>
      <c r="C17" s="9">
        <v>11739.903694070508</v>
      </c>
      <c r="D17" s="9">
        <v>16908.71424309722</v>
      </c>
      <c r="E17" s="9">
        <v>124140.36219033801</v>
      </c>
      <c r="F17" s="9">
        <v>36268.820123054655</v>
      </c>
      <c r="G17" s="9">
        <v>18908.91100634422</v>
      </c>
      <c r="H17" s="9">
        <v>12004.615693357415</v>
      </c>
      <c r="I17" s="13">
        <v>15712.772606808107</v>
      </c>
    </row>
    <row r="18" spans="1:9" ht="12.75">
      <c r="A18" s="102" t="s">
        <v>10</v>
      </c>
      <c r="B18" s="9">
        <v>9460.845547067458</v>
      </c>
      <c r="C18" s="9">
        <v>11221.180565301598</v>
      </c>
      <c r="D18" s="9">
        <v>20186.746987951807</v>
      </c>
      <c r="E18" s="9">
        <v>50910.86912684009</v>
      </c>
      <c r="F18" s="9">
        <v>26285.714285714286</v>
      </c>
      <c r="G18" s="9">
        <v>15873.108265424913</v>
      </c>
      <c r="H18" s="9">
        <v>13997.42268041237</v>
      </c>
      <c r="I18" s="13">
        <v>13001.322706460913</v>
      </c>
    </row>
    <row r="19" spans="1:9" ht="12.75">
      <c r="A19" s="102" t="s">
        <v>89</v>
      </c>
      <c r="B19" s="9">
        <v>8996.26978526061</v>
      </c>
      <c r="C19" s="9">
        <v>12366.623687603611</v>
      </c>
      <c r="D19" s="9">
        <v>19968.641562781133</v>
      </c>
      <c r="E19" s="9">
        <v>32220.106802879036</v>
      </c>
      <c r="F19" s="9">
        <v>37035.3829557713</v>
      </c>
      <c r="G19" s="9">
        <v>18943.490439654124</v>
      </c>
      <c r="H19" s="9">
        <v>6511.571892344748</v>
      </c>
      <c r="I19" s="13">
        <v>11769.954022061345</v>
      </c>
    </row>
    <row r="20" spans="1:9" ht="12.75">
      <c r="A20" s="102" t="s">
        <v>95</v>
      </c>
      <c r="B20" s="213" t="s">
        <v>96</v>
      </c>
      <c r="C20" s="213" t="s">
        <v>96</v>
      </c>
      <c r="D20" s="213" t="s">
        <v>96</v>
      </c>
      <c r="E20" s="213" t="s">
        <v>96</v>
      </c>
      <c r="F20" s="213" t="s">
        <v>96</v>
      </c>
      <c r="G20" s="213" t="s">
        <v>96</v>
      </c>
      <c r="H20" s="213" t="s">
        <v>96</v>
      </c>
      <c r="I20" s="213" t="s">
        <v>96</v>
      </c>
    </row>
    <row r="21" spans="1:9" ht="12.75">
      <c r="A21" s="102" t="s">
        <v>92</v>
      </c>
      <c r="B21" s="9">
        <v>7955.943834155062</v>
      </c>
      <c r="C21" s="9">
        <v>10559.95043842928</v>
      </c>
      <c r="D21" s="9">
        <v>6000</v>
      </c>
      <c r="E21" s="213" t="s">
        <v>96</v>
      </c>
      <c r="F21" s="9">
        <v>21838.222222222223</v>
      </c>
      <c r="G21" s="213" t="s">
        <v>96</v>
      </c>
      <c r="H21" s="9">
        <v>4829.3650793650795</v>
      </c>
      <c r="I21" s="13">
        <v>8861.3408373252</v>
      </c>
    </row>
    <row r="22" spans="1:9" ht="12.75">
      <c r="A22" s="74"/>
      <c r="B22" s="95"/>
      <c r="C22" s="96"/>
      <c r="D22" s="96"/>
      <c r="E22" s="96"/>
      <c r="F22" s="96"/>
      <c r="G22" s="97"/>
      <c r="H22" s="200"/>
      <c r="I22" s="98"/>
    </row>
    <row r="23" spans="1:9" ht="12.75">
      <c r="A23" s="79" t="s">
        <v>14</v>
      </c>
      <c r="B23" s="12">
        <v>10778.090349095935</v>
      </c>
      <c r="C23" s="12">
        <v>12100.830751683852</v>
      </c>
      <c r="D23" s="12">
        <v>18864.54575439609</v>
      </c>
      <c r="E23" s="12">
        <v>70659.85991910822</v>
      </c>
      <c r="F23" s="12">
        <v>33918.42773457024</v>
      </c>
      <c r="G23" s="12">
        <v>19119.725383396675</v>
      </c>
      <c r="H23" s="12">
        <v>12868.207189750412</v>
      </c>
      <c r="I23" s="14">
        <v>13702.924900609358</v>
      </c>
    </row>
    <row r="24" spans="1:9" ht="12.75">
      <c r="A24" s="99"/>
      <c r="B24" s="85"/>
      <c r="C24" s="85"/>
      <c r="D24" s="85"/>
      <c r="E24" s="85"/>
      <c r="F24" s="85"/>
      <c r="G24" s="85"/>
      <c r="H24" s="85"/>
      <c r="I24" s="100"/>
    </row>
    <row r="25" spans="1:9" ht="12.75">
      <c r="A25" s="87"/>
      <c r="B25" s="61"/>
      <c r="C25" s="61"/>
      <c r="D25" s="61"/>
      <c r="E25" s="61"/>
      <c r="F25" s="61"/>
      <c r="G25" s="61"/>
      <c r="H25" s="61"/>
      <c r="I25" s="59"/>
    </row>
    <row r="26" spans="1:9" ht="12.75">
      <c r="A26" s="87"/>
      <c r="B26" s="61"/>
      <c r="C26" s="61"/>
      <c r="D26" s="61"/>
      <c r="E26" s="61"/>
      <c r="F26" s="61"/>
      <c r="G26" s="61"/>
      <c r="H26" s="61"/>
      <c r="I26" s="59"/>
    </row>
    <row r="27" spans="1:9" ht="12.75">
      <c r="A27" s="87"/>
      <c r="B27" s="61"/>
      <c r="C27" s="61"/>
      <c r="D27" s="61"/>
      <c r="E27" s="61"/>
      <c r="F27" s="61"/>
      <c r="G27" s="61"/>
      <c r="H27" s="61"/>
      <c r="I27" s="59"/>
    </row>
    <row r="28" spans="1:9" ht="12.75">
      <c r="A28" s="87"/>
      <c r="B28" s="61"/>
      <c r="C28" s="61"/>
      <c r="D28" s="61"/>
      <c r="E28" s="61"/>
      <c r="F28" s="61"/>
      <c r="G28" s="61"/>
      <c r="H28" s="61"/>
      <c r="I28" s="59"/>
    </row>
  </sheetData>
  <sheetProtection/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2009-06-01T19:22:39Z</cp:lastPrinted>
  <dcterms:created xsi:type="dcterms:W3CDTF">1998-11-26T15:05:36Z</dcterms:created>
  <dcterms:modified xsi:type="dcterms:W3CDTF">2012-03-29T19:54:47Z</dcterms:modified>
  <cp:category/>
  <cp:version/>
  <cp:contentType/>
  <cp:contentStatus/>
</cp:coreProperties>
</file>